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EFB3" lockStructure="1"/>
  <bookViews>
    <workbookView xWindow="480" yWindow="1560" windowWidth="19440" windowHeight="6510" tabRatio="704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</sheets>
  <externalReferences>
    <externalReference r:id="rId8"/>
  </externalReferences>
  <definedNames>
    <definedName name="_xlnm._FilterDatabase" localSheetId="3" hidden="1">MMEE!$F$7:$AY$10</definedName>
    <definedName name="_xlnm.Print_Area" localSheetId="0">'Datos Generales'!$A$1:$G$39</definedName>
    <definedName name="_xlnm.Print_Area" localSheetId="1">'Datos Instalaciones'!$A$1:$G$36</definedName>
    <definedName name="_xlnm.Print_Area" localSheetId="3">MMEE!$A$1:$R$29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Generales'!$C$25</definedName>
    <definedName name="Seleccione_la_opción_que_corresponda">'Datos Generales'!$C$25</definedName>
    <definedName name="_xlnm.Print_Titles" localSheetId="3">MMEE!$1:$3</definedName>
  </definedNames>
  <calcPr calcId="145621"/>
</workbook>
</file>

<file path=xl/calcChain.xml><?xml version="1.0" encoding="utf-8"?>
<calcChain xmlns="http://schemas.openxmlformats.org/spreadsheetml/2006/main">
  <c r="C45" i="42" l="1"/>
  <c r="C46" i="42"/>
  <c r="C48" i="42"/>
  <c r="C49" i="42"/>
  <c r="C51" i="42"/>
  <c r="C52" i="42"/>
  <c r="C53" i="42"/>
  <c r="C55" i="42"/>
  <c r="C56" i="42"/>
  <c r="C57" i="42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BL29" i="37" l="1"/>
  <c r="BM29" i="37" s="1"/>
  <c r="BL28" i="37"/>
  <c r="BM28" i="37" s="1"/>
  <c r="BL27" i="37"/>
  <c r="BM27" i="37" s="1"/>
  <c r="BL26" i="37"/>
  <c r="BM26" i="37" s="1"/>
  <c r="BL25" i="37"/>
  <c r="BM25" i="37" s="1"/>
  <c r="BL24" i="37"/>
  <c r="BM24" i="37" s="1"/>
  <c r="BL23" i="37"/>
  <c r="BM23" i="37" s="1"/>
  <c r="BL22" i="37"/>
  <c r="BM22" i="37" s="1"/>
  <c r="BL21" i="37"/>
  <c r="BM21" i="37" s="1"/>
  <c r="BL20" i="37"/>
  <c r="BM20" i="37" s="1"/>
  <c r="BL19" i="37"/>
  <c r="BM19" i="37" s="1"/>
  <c r="BL18" i="37"/>
  <c r="BM18" i="37" s="1"/>
  <c r="BL17" i="37"/>
  <c r="BM17" i="37" s="1"/>
  <c r="BL16" i="37"/>
  <c r="BM16" i="37" s="1"/>
  <c r="BL15" i="37"/>
  <c r="BM15" i="37" s="1"/>
  <c r="BL14" i="37"/>
  <c r="BM14" i="37" s="1"/>
  <c r="BL13" i="37"/>
  <c r="BM13" i="37" s="1"/>
  <c r="BL12" i="37"/>
  <c r="BM12" i="37" s="1"/>
  <c r="BL11" i="37"/>
  <c r="BM11" i="37" s="1"/>
  <c r="BL10" i="37"/>
  <c r="BM10" i="37" s="1"/>
  <c r="BH29" i="37"/>
  <c r="BH28" i="37"/>
  <c r="BH27" i="37"/>
  <c r="BH26" i="37"/>
  <c r="BH25" i="37"/>
  <c r="BH24" i="37"/>
  <c r="BH23" i="37"/>
  <c r="BH22" i="37"/>
  <c r="BH21" i="37"/>
  <c r="BH20" i="37"/>
  <c r="BH19" i="37"/>
  <c r="BH18" i="37"/>
  <c r="BH17" i="37"/>
  <c r="BH16" i="37"/>
  <c r="BH15" i="37"/>
  <c r="BH14" i="37"/>
  <c r="BH13" i="37"/>
  <c r="BH12" i="37"/>
  <c r="BH11" i="37"/>
  <c r="BH10" i="37"/>
  <c r="AZ10" i="37"/>
  <c r="AZ11" i="37"/>
  <c r="AZ29" i="37"/>
  <c r="AZ28" i="37"/>
  <c r="AZ27" i="37"/>
  <c r="AZ26" i="37"/>
  <c r="AZ25" i="37"/>
  <c r="AZ24" i="37"/>
  <c r="AZ23" i="37"/>
  <c r="AZ22" i="37"/>
  <c r="AZ21" i="37"/>
  <c r="AZ20" i="37"/>
  <c r="AZ19" i="37"/>
  <c r="AZ18" i="37"/>
  <c r="AZ17" i="37"/>
  <c r="AZ16" i="37"/>
  <c r="AZ15" i="37"/>
  <c r="AZ14" i="37"/>
  <c r="AZ13" i="37"/>
  <c r="AZ12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BD29" i="37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I11" i="37" l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0" i="37"/>
  <c r="BE12" i="37"/>
  <c r="BE13" i="37"/>
  <c r="BE14" i="37"/>
  <c r="BE16" i="37"/>
  <c r="BE17" i="37"/>
  <c r="BE18" i="37"/>
  <c r="BE20" i="37"/>
  <c r="BE21" i="37"/>
  <c r="BE22" i="37"/>
  <c r="BE24" i="37"/>
  <c r="BE25" i="37"/>
  <c r="BE26" i="37"/>
  <c r="BE28" i="37"/>
  <c r="BE29" i="37"/>
  <c r="BE10" i="37"/>
  <c r="BG11" i="37"/>
  <c r="BG12" i="37"/>
  <c r="BG13" i="37"/>
  <c r="BG14" i="37"/>
  <c r="BG15" i="37"/>
  <c r="BG16" i="37"/>
  <c r="BG17" i="37"/>
  <c r="BG18" i="37"/>
  <c r="BG19" i="37"/>
  <c r="BG20" i="37"/>
  <c r="BG21" i="37"/>
  <c r="BG22" i="37"/>
  <c r="BG23" i="37"/>
  <c r="BG24" i="37"/>
  <c r="BG25" i="37"/>
  <c r="BG26" i="37"/>
  <c r="BG27" i="37"/>
  <c r="BG28" i="37"/>
  <c r="BG29" i="37"/>
  <c r="BG10" i="37"/>
  <c r="BA10" i="37"/>
  <c r="BE27" i="37" l="1"/>
  <c r="BE23" i="37"/>
  <c r="BE19" i="37"/>
  <c r="BE15" i="37"/>
  <c r="BE11" i="37"/>
  <c r="BA12" i="37"/>
  <c r="BA11" i="37"/>
  <c r="AJ10" i="37"/>
  <c r="Q13" i="49"/>
  <c r="T13" i="49"/>
  <c r="D7" i="37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T14" i="49"/>
  <c r="Q14" i="49"/>
  <c r="Z13" i="49"/>
  <c r="W13" i="49"/>
  <c r="BA13" i="37" l="1"/>
  <c r="AG10" i="37"/>
  <c r="BA14" i="37" l="1"/>
  <c r="BA15" i="37" l="1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C10" i="37"/>
  <c r="B10" i="37"/>
  <c r="B7" i="37"/>
  <c r="C7" i="37"/>
  <c r="BA16" i="37" l="1"/>
  <c r="AR12" i="37"/>
  <c r="AT12" i="37" s="1"/>
  <c r="AR13" i="37"/>
  <c r="AT13" i="37" s="1"/>
  <c r="AR14" i="37"/>
  <c r="AT14" i="37" s="1"/>
  <c r="AR15" i="37"/>
  <c r="AT15" i="37" s="1"/>
  <c r="AR16" i="37"/>
  <c r="AT16" i="37" s="1"/>
  <c r="AR17" i="37"/>
  <c r="AT17" i="37" s="1"/>
  <c r="AR18" i="37"/>
  <c r="AT18" i="37" s="1"/>
  <c r="AR19" i="37"/>
  <c r="AT19" i="37" s="1"/>
  <c r="AR20" i="37"/>
  <c r="AT20" i="37" s="1"/>
  <c r="AR21" i="37"/>
  <c r="AT21" i="37" s="1"/>
  <c r="AR22" i="37"/>
  <c r="AT22" i="37" s="1"/>
  <c r="AR23" i="37"/>
  <c r="AT23" i="37" s="1"/>
  <c r="AR24" i="37"/>
  <c r="AT24" i="37" s="1"/>
  <c r="AR25" i="37"/>
  <c r="AT25" i="37" s="1"/>
  <c r="AR26" i="37"/>
  <c r="AT26" i="37" s="1"/>
  <c r="AR27" i="37"/>
  <c r="AT27" i="37" s="1"/>
  <c r="AR28" i="37"/>
  <c r="AT28" i="37" s="1"/>
  <c r="AR29" i="37"/>
  <c r="AT29" i="37" s="1"/>
  <c r="AR10" i="37"/>
  <c r="AT10" i="37" s="1"/>
  <c r="AO12" i="37"/>
  <c r="AO13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1" i="37"/>
  <c r="AO10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J14" i="37"/>
  <c r="AL14" i="37" s="1"/>
  <c r="AJ15" i="37"/>
  <c r="AL15" i="37" s="1"/>
  <c r="AJ16" i="37"/>
  <c r="AL16" i="37" s="1"/>
  <c r="AJ17" i="37"/>
  <c r="AL17" i="37" s="1"/>
  <c r="AJ18" i="37"/>
  <c r="AL18" i="37" s="1"/>
  <c r="AJ19" i="37"/>
  <c r="AL19" i="37" s="1"/>
  <c r="AJ20" i="37"/>
  <c r="AL20" i="37" s="1"/>
  <c r="AJ21" i="37"/>
  <c r="AL21" i="37" s="1"/>
  <c r="AJ22" i="37"/>
  <c r="AL22" i="37" s="1"/>
  <c r="AJ23" i="37"/>
  <c r="AL23" i="37" s="1"/>
  <c r="AJ24" i="37"/>
  <c r="AL24" i="37" s="1"/>
  <c r="AJ25" i="37"/>
  <c r="AL25" i="37" s="1"/>
  <c r="AJ26" i="37"/>
  <c r="AL26" i="37" s="1"/>
  <c r="AJ27" i="37"/>
  <c r="AL27" i="37" s="1"/>
  <c r="AJ28" i="37"/>
  <c r="AL28" i="37" s="1"/>
  <c r="AJ29" i="37"/>
  <c r="AL29" i="37" s="1"/>
  <c r="AJ11" i="37"/>
  <c r="AL11" i="37" s="1"/>
  <c r="AJ12" i="37"/>
  <c r="AL12" i="37" s="1"/>
  <c r="T29" i="37"/>
  <c r="V29" i="37" s="1"/>
  <c r="T28" i="37"/>
  <c r="V28" i="37" s="1"/>
  <c r="T27" i="37"/>
  <c r="V27" i="37" s="1"/>
  <c r="T26" i="37"/>
  <c r="V26" i="37" s="1"/>
  <c r="T25" i="37"/>
  <c r="V25" i="37" s="1"/>
  <c r="T24" i="37"/>
  <c r="V24" i="37" s="1"/>
  <c r="T23" i="37"/>
  <c r="V23" i="37" s="1"/>
  <c r="T22" i="37"/>
  <c r="V22" i="37" s="1"/>
  <c r="T21" i="37"/>
  <c r="V21" i="37" s="1"/>
  <c r="T20" i="37"/>
  <c r="V20" i="37" s="1"/>
  <c r="T19" i="37"/>
  <c r="V19" i="37" s="1"/>
  <c r="T18" i="37"/>
  <c r="V18" i="37" s="1"/>
  <c r="T17" i="37"/>
  <c r="V17" i="37" s="1"/>
  <c r="T16" i="37"/>
  <c r="V16" i="37" s="1"/>
  <c r="T15" i="37"/>
  <c r="V15" i="37" s="1"/>
  <c r="T14" i="37"/>
  <c r="V14" i="37" s="1"/>
  <c r="T12" i="37"/>
  <c r="V12" i="37" s="1"/>
  <c r="AB11" i="37"/>
  <c r="AD11" i="37" s="1"/>
  <c r="AB12" i="37"/>
  <c r="AD12" i="37" s="1"/>
  <c r="AB13" i="37"/>
  <c r="AD13" i="37" s="1"/>
  <c r="AB14" i="37"/>
  <c r="AD14" i="37" s="1"/>
  <c r="AB15" i="37"/>
  <c r="AD15" i="37" s="1"/>
  <c r="AB16" i="37"/>
  <c r="AD16" i="37" s="1"/>
  <c r="AB17" i="37"/>
  <c r="AD17" i="37" s="1"/>
  <c r="AB18" i="37"/>
  <c r="AD18" i="37" s="1"/>
  <c r="AB19" i="37"/>
  <c r="AD19" i="37" s="1"/>
  <c r="AB20" i="37"/>
  <c r="AD20" i="37" s="1"/>
  <c r="AB21" i="37"/>
  <c r="AD21" i="37" s="1"/>
  <c r="AB22" i="37"/>
  <c r="AD22" i="37" s="1"/>
  <c r="AB23" i="37"/>
  <c r="AD23" i="37" s="1"/>
  <c r="AB24" i="37"/>
  <c r="AD24" i="37" s="1"/>
  <c r="AB25" i="37"/>
  <c r="AD25" i="37" s="1"/>
  <c r="AB26" i="37"/>
  <c r="AD26" i="37" s="1"/>
  <c r="AB27" i="37"/>
  <c r="AD27" i="37" s="1"/>
  <c r="AB28" i="37"/>
  <c r="AD28" i="37" s="1"/>
  <c r="AB29" i="37"/>
  <c r="AD29" i="37" s="1"/>
  <c r="AB10" i="37"/>
  <c r="AD10" i="37" s="1"/>
  <c r="AI14" i="37"/>
  <c r="AI15" i="37"/>
  <c r="AI16" i="37"/>
  <c r="AI17" i="37"/>
  <c r="AI18" i="37"/>
  <c r="AI19" i="37"/>
  <c r="AI20" i="37"/>
  <c r="AI21" i="37"/>
  <c r="AI22" i="37"/>
  <c r="AI23" i="37"/>
  <c r="AI24" i="37"/>
  <c r="AI25" i="37"/>
  <c r="AI26" i="37"/>
  <c r="AI27" i="37"/>
  <c r="AI28" i="37"/>
  <c r="AI29" i="37"/>
  <c r="AI13" i="37"/>
  <c r="AI12" i="37"/>
  <c r="AI11" i="37"/>
  <c r="AI10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13" i="37"/>
  <c r="AG12" i="37"/>
  <c r="AG11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10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12" i="37"/>
  <c r="U13" i="37"/>
  <c r="U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10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14" i="37"/>
  <c r="Q13" i="37"/>
  <c r="Q12" i="37"/>
  <c r="Q11" i="37"/>
  <c r="Q10" i="37"/>
  <c r="S65" i="37"/>
  <c r="S64" i="37"/>
  <c r="S56" i="37"/>
  <c r="S55" i="37"/>
  <c r="S54" i="37"/>
  <c r="S53" i="37"/>
  <c r="S52" i="37"/>
  <c r="T11" i="37" s="1"/>
  <c r="V11" i="37" s="1"/>
  <c r="S51" i="37"/>
  <c r="S50" i="37"/>
  <c r="AJ13" i="37" s="1"/>
  <c r="AL13" i="37" s="1"/>
  <c r="S40" i="37"/>
  <c r="S39" i="37"/>
  <c r="BA17" i="37" l="1"/>
  <c r="AY25" i="37"/>
  <c r="AY17" i="37"/>
  <c r="AY16" i="37"/>
  <c r="AY20" i="37"/>
  <c r="AY28" i="37"/>
  <c r="AY24" i="37"/>
  <c r="AY29" i="37"/>
  <c r="AY21" i="37"/>
  <c r="AY14" i="37"/>
  <c r="AY18" i="37"/>
  <c r="AY22" i="37"/>
  <c r="AY26" i="37"/>
  <c r="AY27" i="37"/>
  <c r="AY19" i="37"/>
  <c r="AV15" i="37"/>
  <c r="AV19" i="37"/>
  <c r="AV23" i="37"/>
  <c r="AV27" i="37"/>
  <c r="AY23" i="37"/>
  <c r="AY15" i="37"/>
  <c r="AY12" i="37"/>
  <c r="AV17" i="37"/>
  <c r="AV21" i="37"/>
  <c r="AV25" i="37"/>
  <c r="AV29" i="37"/>
  <c r="AL10" i="37"/>
  <c r="AR11" i="37"/>
  <c r="AT11" i="37" s="1"/>
  <c r="AY11" i="37" s="1"/>
  <c r="AV28" i="37"/>
  <c r="AV22" i="37"/>
  <c r="AV16" i="37"/>
  <c r="T10" i="37"/>
  <c r="V10" i="37" s="1"/>
  <c r="T13" i="37"/>
  <c r="V13" i="37" s="1"/>
  <c r="AY13" i="37" s="1"/>
  <c r="AV26" i="37"/>
  <c r="AV20" i="37"/>
  <c r="AV14" i="37"/>
  <c r="AV24" i="37"/>
  <c r="AV18" i="37"/>
  <c r="BA18" i="37" l="1"/>
  <c r="AY10" i="37"/>
  <c r="AC29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A19" i="37" l="1"/>
  <c r="BK11" i="37"/>
  <c r="BK12" i="37"/>
  <c r="BK13" i="37"/>
  <c r="BK14" i="37"/>
  <c r="BK15" i="37"/>
  <c r="BK16" i="37"/>
  <c r="BK17" i="37"/>
  <c r="BK18" i="37"/>
  <c r="BK19" i="37"/>
  <c r="BK20" i="37"/>
  <c r="BK21" i="37"/>
  <c r="BK22" i="37"/>
  <c r="BK23" i="37"/>
  <c r="BK24" i="37"/>
  <c r="BK25" i="37"/>
  <c r="BK26" i="37"/>
  <c r="BK27" i="37"/>
  <c r="BK28" i="37"/>
  <c r="BK29" i="37"/>
  <c r="BK10" i="37"/>
  <c r="BA20" i="37" l="1"/>
  <c r="BA21" i="37" l="1"/>
  <c r="BP14" i="37"/>
  <c r="AK14" i="37"/>
  <c r="AS14" i="37"/>
  <c r="BC14" i="37"/>
  <c r="BN14" i="37" s="1"/>
  <c r="AK15" i="37"/>
  <c r="AS15" i="37"/>
  <c r="BP15" i="37"/>
  <c r="BC15" i="37"/>
  <c r="BN15" i="37" s="1"/>
  <c r="AK16" i="37"/>
  <c r="AS16" i="37"/>
  <c r="BP16" i="37"/>
  <c r="BC16" i="37"/>
  <c r="BN16" i="37" s="1"/>
  <c r="AK17" i="37"/>
  <c r="AS17" i="37"/>
  <c r="BP17" i="37"/>
  <c r="BC17" i="37"/>
  <c r="BN17" i="37" s="1"/>
  <c r="AK18" i="37"/>
  <c r="AS18" i="37"/>
  <c r="BP18" i="37"/>
  <c r="BC18" i="37"/>
  <c r="BN18" i="37" s="1"/>
  <c r="AK19" i="37"/>
  <c r="AS19" i="37"/>
  <c r="BP19" i="37"/>
  <c r="BC19" i="37"/>
  <c r="BN19" i="37" s="1"/>
  <c r="AK20" i="37"/>
  <c r="AS20" i="37"/>
  <c r="BP20" i="37"/>
  <c r="BC20" i="37"/>
  <c r="BN20" i="37" s="1"/>
  <c r="AK21" i="37"/>
  <c r="AS21" i="37"/>
  <c r="BP21" i="37"/>
  <c r="BC21" i="37"/>
  <c r="AK22" i="37"/>
  <c r="AS22" i="37"/>
  <c r="BP22" i="37"/>
  <c r="BC22" i="37"/>
  <c r="AK23" i="37"/>
  <c r="AS23" i="37"/>
  <c r="BP23" i="37"/>
  <c r="BC23" i="37"/>
  <c r="AK24" i="37"/>
  <c r="AS24" i="37"/>
  <c r="BP24" i="37"/>
  <c r="BC24" i="37"/>
  <c r="AK25" i="37"/>
  <c r="AS25" i="37"/>
  <c r="BP25" i="37"/>
  <c r="BC25" i="37"/>
  <c r="AK26" i="37"/>
  <c r="AS26" i="37"/>
  <c r="BP26" i="37"/>
  <c r="BC26" i="37"/>
  <c r="AK27" i="37"/>
  <c r="AS27" i="37"/>
  <c r="BP27" i="37"/>
  <c r="BC27" i="37"/>
  <c r="AK28" i="37"/>
  <c r="AS28" i="37"/>
  <c r="BP28" i="37"/>
  <c r="BC28" i="37"/>
  <c r="AK29" i="37"/>
  <c r="AS29" i="37"/>
  <c r="BP29" i="37"/>
  <c r="BC29" i="37"/>
  <c r="BN21" i="37" l="1"/>
  <c r="AW29" i="37"/>
  <c r="AX29" i="37" s="1"/>
  <c r="AW28" i="37"/>
  <c r="AX28" i="37" s="1"/>
  <c r="AW27" i="37"/>
  <c r="AX27" i="37" s="1"/>
  <c r="AW26" i="37"/>
  <c r="AX26" i="37" s="1"/>
  <c r="AW25" i="37"/>
  <c r="AX25" i="37" s="1"/>
  <c r="AW24" i="37"/>
  <c r="AX24" i="37" s="1"/>
  <c r="AW23" i="37"/>
  <c r="AX23" i="37" s="1"/>
  <c r="AW22" i="37"/>
  <c r="AX22" i="37" s="1"/>
  <c r="AW21" i="37"/>
  <c r="AX21" i="37" s="1"/>
  <c r="AW20" i="37"/>
  <c r="AX20" i="37" s="1"/>
  <c r="AW19" i="37"/>
  <c r="AX19" i="37" s="1"/>
  <c r="AW18" i="37"/>
  <c r="AX18" i="37" s="1"/>
  <c r="AW17" i="37"/>
  <c r="AX17" i="37" s="1"/>
  <c r="AW16" i="37"/>
  <c r="AX16" i="37" s="1"/>
  <c r="BA22" i="37"/>
  <c r="BN22" i="37" s="1"/>
  <c r="AW15" i="37"/>
  <c r="AX15" i="37" s="1"/>
  <c r="AW14" i="37"/>
  <c r="AX14" i="37" s="1"/>
  <c r="BO15" i="37"/>
  <c r="BQ15" i="37" s="1"/>
  <c r="BR15" i="37" s="1"/>
  <c r="BS15" i="37" s="1"/>
  <c r="BO17" i="37"/>
  <c r="BQ17" i="37" s="1"/>
  <c r="BR17" i="37" s="1"/>
  <c r="BS17" i="37" s="1"/>
  <c r="BO18" i="37"/>
  <c r="BQ18" i="37" s="1"/>
  <c r="BR18" i="37" s="1"/>
  <c r="BS18" i="37" s="1"/>
  <c r="BO14" i="37"/>
  <c r="BQ14" i="37" s="1"/>
  <c r="BR14" i="37" s="1"/>
  <c r="BS14" i="37" s="1"/>
  <c r="BO16" i="37"/>
  <c r="BQ16" i="37" s="1"/>
  <c r="BR16" i="37" s="1"/>
  <c r="BS16" i="37" s="1"/>
  <c r="BA23" i="37" l="1"/>
  <c r="BN23" i="37" s="1"/>
  <c r="BO19" i="37"/>
  <c r="BQ19" i="37" s="1"/>
  <c r="BR19" i="37" s="1"/>
  <c r="BS19" i="37" s="1"/>
  <c r="AK11" i="37"/>
  <c r="BA24" i="37" l="1"/>
  <c r="BN24" i="37" s="1"/>
  <c r="BO20" i="37"/>
  <c r="BQ20" i="37" s="1"/>
  <c r="BR20" i="37" s="1"/>
  <c r="BS20" i="37" s="1"/>
  <c r="AV10" i="37"/>
  <c r="BP10" i="37" s="1"/>
  <c r="BA25" i="37" l="1"/>
  <c r="BN25" i="37" s="1"/>
  <c r="BO21" i="37"/>
  <c r="BQ21" i="37" s="1"/>
  <c r="BR21" i="37" s="1"/>
  <c r="BS21" i="37" s="1"/>
  <c r="AV13" i="37"/>
  <c r="BP13" i="37" s="1"/>
  <c r="AV12" i="37"/>
  <c r="BP12" i="37" s="1"/>
  <c r="BA26" i="37" l="1"/>
  <c r="BN26" i="37" s="1"/>
  <c r="BO22" i="37"/>
  <c r="BQ22" i="37" s="1"/>
  <c r="BR22" i="37" s="1"/>
  <c r="BS22" i="37" s="1"/>
  <c r="BC11" i="37"/>
  <c r="BN11" i="37" s="1"/>
  <c r="BC12" i="37"/>
  <c r="BN12" i="37" s="1"/>
  <c r="BC13" i="37"/>
  <c r="BN13" i="37" s="1"/>
  <c r="BC10" i="37"/>
  <c r="AV11" i="37"/>
  <c r="BP11" i="37" s="1"/>
  <c r="BN10" i="37" l="1"/>
  <c r="BO10" i="37" s="1"/>
  <c r="BQ10" i="37" s="1"/>
  <c r="BR10" i="37" s="1"/>
  <c r="BS10" i="37" s="1"/>
  <c r="BA27" i="37"/>
  <c r="BN27" i="37" s="1"/>
  <c r="BO23" i="37"/>
  <c r="BQ23" i="37" s="1"/>
  <c r="BR23" i="37" s="1"/>
  <c r="BS23" i="37" s="1"/>
  <c r="AK10" i="37"/>
  <c r="BA28" i="37" l="1"/>
  <c r="BN28" i="37" s="1"/>
  <c r="BA29" i="37"/>
  <c r="BN29" i="37" s="1"/>
  <c r="BO24" i="37"/>
  <c r="BQ24" i="37" s="1"/>
  <c r="BR24" i="37" s="1"/>
  <c r="BS24" i="37" s="1"/>
  <c r="AS13" i="37"/>
  <c r="AS12" i="37"/>
  <c r="AS11" i="37"/>
  <c r="AS10" i="37"/>
  <c r="AC10" i="37"/>
  <c r="AC13" i="37"/>
  <c r="AC12" i="37"/>
  <c r="AC11" i="37"/>
  <c r="BO25" i="37" l="1"/>
  <c r="BQ25" i="37" s="1"/>
  <c r="BR25" i="37" s="1"/>
  <c r="BS25" i="37" s="1"/>
  <c r="AW10" i="37"/>
  <c r="AX10" i="37" s="1"/>
  <c r="BO13" i="37"/>
  <c r="BQ13" i="37" s="1"/>
  <c r="BR13" i="37" s="1"/>
  <c r="BS13" i="37" s="1"/>
  <c r="BO12" i="37"/>
  <c r="BQ12" i="37" s="1"/>
  <c r="BR12" i="37" s="1"/>
  <c r="BS12" i="37" s="1"/>
  <c r="AK13" i="37"/>
  <c r="AK12" i="37"/>
  <c r="U11" i="37"/>
  <c r="BO26" i="37" l="1"/>
  <c r="BQ26" i="37" s="1"/>
  <c r="BR26" i="37" s="1"/>
  <c r="BS26" i="37" s="1"/>
  <c r="AW11" i="37"/>
  <c r="AX11" i="37" s="1"/>
  <c r="AW13" i="37"/>
  <c r="AX13" i="37" s="1"/>
  <c r="AW12" i="37"/>
  <c r="AX12" i="37" s="1"/>
  <c r="BO11" i="37"/>
  <c r="BQ11" i="37" s="1"/>
  <c r="BR11" i="37" s="1"/>
  <c r="BS11" i="37" s="1"/>
  <c r="BO27" i="37" l="1"/>
  <c r="BQ27" i="37" s="1"/>
  <c r="BR27" i="37" s="1"/>
  <c r="BS27" i="37" s="1"/>
  <c r="BO28" i="37" l="1"/>
  <c r="BQ28" i="37" s="1"/>
  <c r="BR28" i="37" s="1"/>
  <c r="BS28" i="37" s="1"/>
  <c r="BO29" i="37" l="1"/>
  <c r="BQ29" i="37" s="1"/>
  <c r="BR29" i="37" s="1"/>
  <c r="BS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1" author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Adriana Torchelo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Debe indicar la inversión total (sin IVA) en USD y $U a la/s tasa/s de cambio que corresponda/n a la/s fecha/s de la/s factura/s.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Jorge Peña</author>
  </authors>
  <commentList>
    <comment ref="F10" author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<sst xmlns="http://schemas.openxmlformats.org/spreadsheetml/2006/main" count="1418" uniqueCount="449">
  <si>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</si>
  <si>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</si>
  <si>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</si>
  <si>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</si>
  <si>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</si>
  <si>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</si>
  <si>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</si>
  <si>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</si>
  <si>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</si>
  <si>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</si>
  <si>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</si>
  <si>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</si>
  <si>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</si>
  <si>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</si>
  <si>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</si>
  <si>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</si>
  <si>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</si>
  <si>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</si>
  <si>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</si>
  <si>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</si>
  <si>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Teléfono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</si>
  <si>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</si>
  <si>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</si>
  <si>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</si>
  <si>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</si>
  <si>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</si>
  <si>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</si>
  <si>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</si>
  <si>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</si>
  <si>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</si>
  <si>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</si>
  <si>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</si>
  <si>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</si>
  <si>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</si>
  <si>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</si>
  <si>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</si>
  <si>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</si>
  <si>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</si>
  <si>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</si>
  <si>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</si>
  <si>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</si>
  <si>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</si>
  <si>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</si>
  <si>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</si>
  <si>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</si>
  <si>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</si>
  <si>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</si>
  <si>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</si>
  <si>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</si>
  <si>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</si>
  <si>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</si>
  <si>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</si>
  <si>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</si>
  <si>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</si>
  <si>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</si>
  <si>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</si>
  <si>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</si>
  <si>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</si>
  <si>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</si>
  <si>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</si>
  <si>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</si>
  <si>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</si>
  <si>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</si>
  <si>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</si>
  <si>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</si>
  <si>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</si>
  <si>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</si>
  <si>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</si>
  <si>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</si>
  <si>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</si>
  <si>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</si>
  <si>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</si>
  <si>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</si>
  <si>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</si>
  <si>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</si>
  <si>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</si>
  <si>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</si>
  <si>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</si>
  <si>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</si>
  <si>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</si>
  <si>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</si>
  <si>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</si>
  <si>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</si>
  <si>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</si>
  <si>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</si>
  <si>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</si>
  <si>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</si>
  <si>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</si>
  <si>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</si>
  <si>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</si>
  <si>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</si>
  <si>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</si>
  <si>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</si>
  <si>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</si>
  <si>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</si>
  <si>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</si>
  <si>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</si>
  <si>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</si>
  <si>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</si>
  <si>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</si>
  <si>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</si>
  <si>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</si>
  <si>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</si>
  <si>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</si>
  <si>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</si>
  <si>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</si>
  <si>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TDS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</si>
  <si>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</si>
  <si>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</si>
  <si>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</si>
  <si>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</si>
  <si>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</si>
  <si>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</si>
  <si>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</si>
  <si>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</si>
  <si>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</si>
  <si>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</si>
  <si>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</si>
  <si>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</si>
  <si>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</si>
  <si>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</si>
  <si>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</si>
  <si>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</si>
  <si>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</si>
  <si>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</si>
  <si>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</si>
  <si>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</si>
  <si>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</si>
  <si>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</si>
  <si>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</si>
  <si>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</si>
  <si>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</si>
  <si>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</si>
  <si>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</si>
  <si>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</si>
  <si>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</si>
  <si>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</si>
  <si>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</si>
  <si>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</si>
  <si>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</si>
  <si>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</si>
  <si>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</si>
  <si>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</si>
  <si>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</si>
  <si>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</si>
  <si>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</si>
  <si>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</si>
  <si>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</si>
  <si>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</si>
  <si>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</si>
  <si>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</si>
  <si>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</si>
  <si>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</si>
  <si>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</si>
  <si>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</si>
  <si>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</si>
  <si>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</si>
  <si>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</si>
  <si>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</si>
  <si>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</si>
  <si>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</si>
  <si>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</si>
  <si>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</si>
  <si>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</si>
  <si>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</si>
  <si>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</si>
  <si>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</si>
  <si>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</si>
  <si>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</si>
  <si>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</si>
  <si>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</si>
  <si>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</si>
  <si>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</si>
  <si>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</si>
  <si>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</si>
  <si>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</si>
  <si>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</si>
  <si>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</si>
  <si>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</si>
  <si>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</si>
  <si>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</si>
  <si>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</si>
  <si>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</si>
  <si>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</si>
  <si>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</si>
  <si>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</si>
  <si>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</si>
  <si>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</si>
  <si>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</si>
  <si>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</si>
  <si>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</si>
  <si>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</si>
  <si>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</si>
  <si>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</si>
  <si>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</si>
  <si>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</si>
  <si>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</si>
  <si>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</si>
  <si>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</si>
  <si>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</si>
  <si>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</si>
  <si>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</si>
  <si>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</si>
  <si>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</si>
  <si>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</si>
  <si>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</si>
  <si>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</si>
  <si>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</si>
  <si>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</si>
  <si>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</si>
  <si>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</si>
  <si>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</si>
  <si>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</si>
  <si>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</si>
  <si>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</si>
  <si>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</si>
  <si>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</si>
  <si>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</si>
  <si>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</si>
  <si>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</si>
  <si>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</si>
  <si>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</si>
  <si>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Directivo o representante de la empresa/institución</t>
  </si>
  <si>
    <t>Responsable Técnico de la ESCO (si corresponde)</t>
  </si>
  <si>
    <t>Electricidad de la red</t>
  </si>
  <si>
    <t>Pliego Tarifario UTE vigente desde el 01/01/2017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</si>
  <si>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</si>
  <si>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</si>
  <si>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</si>
  <si>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</si>
  <si>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</si>
  <si>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</si>
  <si>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</si>
  <si>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</si>
  <si>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</si>
  <si>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</si>
  <si>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</si>
  <si>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</si>
  <si>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</si>
  <si>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Potencia lámpara (w)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</si>
  <si>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</si>
  <si>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</si>
  <si>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</si>
  <si>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</si>
  <si>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</si>
  <si>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</si>
  <si>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</si>
  <si>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</si>
  <si>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Especial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</si>
  <si>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</si>
  <si>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</si>
  <si>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</si>
  <si>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</si>
  <si>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</si>
  <si>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</si>
  <si>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</si>
  <si>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</si>
  <si>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</si>
  <si>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</si>
  <si>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</si>
  <si>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</si>
  <si>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</si>
  <si>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</si>
  <si>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</si>
  <si>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</si>
  <si>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</si>
  <si>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</si>
  <si>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</si>
  <si>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</si>
  <si>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</si>
  <si>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</si>
  <si>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</si>
  <si>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</si>
  <si>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</si>
  <si>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</si>
  <si>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</si>
  <si>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</si>
  <si>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AT_Mi (tep) 
SIN PONDERAR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</si>
  <si>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</si>
  <si>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</si>
  <si>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</si>
  <si>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</si>
  <si>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</si>
  <si>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</si>
  <si>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</si>
  <si>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</si>
  <si>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</si>
  <si>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</si>
  <si>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</si>
  <si>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</si>
  <si>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</si>
  <si>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</si>
  <si>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</si>
  <si>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</si>
  <si>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</si>
  <si>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</si>
  <si>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</si>
  <si>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</si>
  <si>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</si>
  <si>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</si>
  <si>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</si>
  <si>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</si>
  <si>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</si>
  <si>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</si>
  <si>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</si>
  <si>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</si>
  <si>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</si>
  <si>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</si>
  <si>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</si>
  <si>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</si>
  <si>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</si>
  <si>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</si>
  <si>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</si>
  <si>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</si>
  <si>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Precios máximos de venta de combustibles ANCAP desde el 03/01/2017 (Decreto N.° 01/017; MIEM-MEF; 02/01/2017)</t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</si>
  <si>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</si>
  <si>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</si>
  <si>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</si>
  <si>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</si>
  <si>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</si>
  <si>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</si>
  <si>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</si>
  <si>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</si>
  <si>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</si>
  <si>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</si>
  <si>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</si>
  <si>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</si>
  <si>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</si>
  <si>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</si>
  <si>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</si>
  <si>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</si>
  <si>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</si>
  <si>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</si>
  <si>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</si>
  <si>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</si>
  <si>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</si>
  <si>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</si>
  <si>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</si>
  <si>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</si>
  <si>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</si>
  <si>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</si>
  <si>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</si>
  <si>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</si>
  <si>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</si>
  <si>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</si>
  <si>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</si>
  <si>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</si>
  <si>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</si>
  <si>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</si>
  <si>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</si>
  <si>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</si>
  <si>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</si>
  <si>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</si>
  <si>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</si>
  <si>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</si>
  <si>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</si>
  <si>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</si>
  <si>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</si>
  <si>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</si>
  <si>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</si>
  <si>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</si>
  <si>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</si>
  <si>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</si>
  <si>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</si>
  <si>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</si>
  <si>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</si>
  <si>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</si>
  <si>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</si>
  <si>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</si>
  <si>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</si>
  <si>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</si>
  <si>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</si>
  <si>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</si>
  <si>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</si>
  <si>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</si>
  <si>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</si>
  <si>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</si>
  <si>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</si>
  <si>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</si>
  <si>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</si>
  <si>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</si>
  <si>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</si>
  <si>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</si>
  <si>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</si>
  <si>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</si>
  <si>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</si>
  <si>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</si>
  <si>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</si>
  <si>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Consumo de energía en en el año anterior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</si>
  <si>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</si>
  <si>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</si>
  <si>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</si>
  <si>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</si>
  <si>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</si>
  <si>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</si>
  <si>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</si>
  <si>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</si>
  <si>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</si>
  <si>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</si>
  <si>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</si>
  <si>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</si>
  <si>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</si>
  <si>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</si>
  <si>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Uruguay, correspondiente/s a la/s fecha/s correspondiente/s según las condiciones de la convocatoria.</t>
    </r>
  </si>
  <si>
    <t>Nombre del archivo / Identificación de los documentos de referencia</t>
  </si>
  <si>
    <t>Pyme 
(con Certificado de Dinapyme al día)</t>
  </si>
  <si>
    <t>DATOS DE LA/S INSTALACION/ES DONDE SE IMPLEMENTARON LAS MMEE</t>
  </si>
  <si>
    <r>
      <t xml:space="preserve">Importante: </t>
    </r>
    <r>
      <rPr>
        <sz val="12"/>
        <rFont val="Calibri"/>
        <family val="2"/>
        <scheme val="minor"/>
      </rPr>
      <t>Solo deben completarse datos de más de 1 instalación cuando la empresa/entidad postulante presenta una misma medida distribuida en varias instalaciones. Caso contrario, debe presentar un Formulario por instalación.</t>
    </r>
  </si>
  <si>
    <t>Si el responsable técnico de la instalación, de la ESCO y/o el Certificador, varían por instalación, indíquelo aquí.</t>
  </si>
  <si>
    <t>Responsable Técnico de la instalación</t>
  </si>
  <si>
    <t>Agente Certificador de Ahorros (si corresponde)</t>
  </si>
  <si>
    <t>e-mail</t>
  </si>
  <si>
    <t xml:space="preserve">INSTRUCCIONES PARA COMPLETAR LA PLANILLA 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</si>
  <si>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</si>
  <si>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</si>
  <si>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</si>
  <si>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</si>
  <si>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</si>
  <si>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</si>
  <si>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</si>
  <si>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</si>
  <si>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</si>
  <si>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</si>
  <si>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</si>
  <si>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</si>
  <si>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</si>
  <si>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</si>
  <si>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</si>
  <si>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</si>
  <si>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</si>
  <si>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Horario completo (UYU/lámpara)</t>
  </si>
  <si>
    <t>Participación Premio de Eficiencia Energética</t>
  </si>
  <si>
    <t>No se presentó</t>
  </si>
  <si>
    <t>Mejor postulación ediciones 2014, 2015 o 2016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</si>
  <si>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</si>
  <si>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</si>
  <si>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</si>
  <si>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</si>
  <si>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</si>
  <si>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</si>
  <si>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</si>
  <si>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</si>
  <si>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</si>
  <si>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W a AD y/o AM a AT y completarlas.</t>
    </r>
  </si>
  <si>
    <t>UYU/t</t>
  </si>
  <si>
    <t>UYU/m3</t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</si>
  <si>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AE a AL). Además, si en el escenario con medida hay consumo de fuente de energía tradicional, debe completar las celdas AM a AT. 
Debe seleccionar "Si" en la columna AU (¿Sustitución de fuentes de energía tradicionales por biomasa?) para que los resultados calculados automáticamente sean correctos.</t>
    </r>
  </si>
  <si>
    <t>Nº MMEE o instalación 
(medida distribuida)</t>
  </si>
  <si>
    <t>Nro. de página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</si>
</sst>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</numFmts>
  <fonts count="5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492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4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8" xfId="0" applyFont="1" applyFill="1" applyBorder="1" applyProtection="1">
      <protection locked="0"/>
    </xf>
    <xf numFmtId="0" fontId="27" fillId="3" borderId="38" xfId="0" applyFont="1" applyFill="1" applyBorder="1" applyAlignment="1" applyProtection="1">
      <alignment vertical="center"/>
      <protection locked="0"/>
    </xf>
    <xf numFmtId="0" fontId="0" fillId="3" borderId="38" xfId="0" applyFill="1" applyBorder="1" applyProtection="1">
      <protection locked="0"/>
    </xf>
    <xf numFmtId="0" fontId="33" fillId="3" borderId="38" xfId="0" applyFont="1" applyFill="1" applyBorder="1" applyProtection="1">
      <protection locked="0"/>
    </xf>
    <xf numFmtId="0" fontId="0" fillId="3" borderId="38" xfId="0" applyFont="1" applyFill="1" applyBorder="1" applyProtection="1">
      <protection locked="0"/>
    </xf>
    <xf numFmtId="0" fontId="0" fillId="3" borderId="36" xfId="0" applyFill="1" applyBorder="1" applyProtection="1">
      <protection locked="0"/>
    </xf>
    <xf numFmtId="0" fontId="0" fillId="3" borderId="36" xfId="0" applyFont="1" applyFill="1" applyBorder="1" applyProtection="1">
      <protection locked="0"/>
    </xf>
    <xf numFmtId="0" fontId="0" fillId="3" borderId="38" xfId="0" applyFill="1" applyBorder="1" applyAlignment="1" applyProtection="1">
      <alignment wrapText="1"/>
      <protection locked="0"/>
    </xf>
    <xf numFmtId="0" fontId="0" fillId="3" borderId="36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horizontal="left" vertical="center"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4" fillId="0" borderId="1" xfId="44" applyFont="1" applyFill="1" applyBorder="1" applyAlignment="1" applyProtection="1">
      <alignment horizontal="left" vertical="center"/>
    </xf>
    <xf numFmtId="165" fontId="44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5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6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6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7" fillId="3" borderId="0" xfId="0" applyFont="1" applyFill="1" applyBorder="1" applyProtection="1">
      <protection locked="0"/>
    </xf>
    <xf numFmtId="0" fontId="37" fillId="3" borderId="38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0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 applyProtection="1">
      <alignment horizontal="left" vertical="center" wrapText="1"/>
      <protection locked="0"/>
    </xf>
    <xf numFmtId="0" fontId="21" fillId="3" borderId="1" xfId="0" applyFont="1" applyFill="1" applyBorder="1" applyAlignment="1" applyProtection="1">
      <alignment horizontal="left" wrapText="1"/>
      <protection locked="0"/>
    </xf>
    <xf numFmtId="0" fontId="39" fillId="3" borderId="1" xfId="46" applyFill="1" applyBorder="1" applyAlignment="1" applyProtection="1">
      <alignment horizontal="left"/>
      <protection locked="0"/>
    </xf>
    <xf numFmtId="0" fontId="2" fillId="3" borderId="39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40" xfId="0" applyFont="1" applyFill="1" applyBorder="1" applyProtection="1"/>
    <xf numFmtId="0" fontId="2" fillId="3" borderId="38" xfId="0" applyFont="1" applyFill="1" applyBorder="1" applyProtection="1"/>
    <xf numFmtId="0" fontId="32" fillId="3" borderId="38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6" xfId="0" applyFont="1" applyFill="1" applyBorder="1" applyAlignment="1" applyProtection="1">
      <alignment vertical="center"/>
    </xf>
    <xf numFmtId="0" fontId="2" fillId="3" borderId="38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6" xfId="0" applyFill="1" applyBorder="1" applyProtection="1"/>
    <xf numFmtId="0" fontId="0" fillId="3" borderId="38" xfId="0" applyFill="1" applyBorder="1" applyProtection="1"/>
    <xf numFmtId="0" fontId="33" fillId="3" borderId="38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6" xfId="0" applyFont="1" applyFill="1" applyBorder="1" applyProtection="1"/>
    <xf numFmtId="0" fontId="37" fillId="3" borderId="38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37" fillId="3" borderId="36" xfId="0" applyFont="1" applyFill="1" applyBorder="1" applyProtection="1"/>
    <xf numFmtId="0" fontId="30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36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36" fillId="6" borderId="4" xfId="25" applyFont="1" applyFill="1" applyBorder="1" applyAlignment="1" applyProtection="1">
      <alignment horizontal="center" vertical="center"/>
    </xf>
    <xf numFmtId="10" fontId="36" fillId="6" borderId="5" xfId="25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3" borderId="0" xfId="0" applyFill="1" applyAlignment="1" applyProtection="1"/>
    <xf numFmtId="0" fontId="0" fillId="15" borderId="29" xfId="0" applyFont="1" applyFill="1" applyBorder="1" applyAlignment="1" applyProtection="1">
      <alignment vertical="center" wrapText="1"/>
    </xf>
    <xf numFmtId="170" fontId="0" fillId="15" borderId="29" xfId="0" applyNumberFormat="1" applyFont="1" applyFill="1" applyBorder="1" applyAlignment="1" applyProtection="1">
      <alignment vertical="center" wrapText="1"/>
    </xf>
    <xf numFmtId="2" fontId="0" fillId="15" borderId="29" xfId="0" applyNumberFormat="1" applyFont="1" applyFill="1" applyBorder="1" applyAlignment="1" applyProtection="1">
      <alignment vertical="center" wrapText="1"/>
    </xf>
    <xf numFmtId="43" fontId="0" fillId="15" borderId="29" xfId="45" applyNumberFormat="1" applyFont="1" applyFill="1" applyBorder="1" applyAlignment="1" applyProtection="1">
      <alignment vertical="center" wrapText="1"/>
    </xf>
    <xf numFmtId="43" fontId="0" fillId="15" borderId="29" xfId="45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5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11" fillId="3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3" borderId="0" xfId="25" applyFill="1" applyProtection="1">
      <protection locked="0"/>
    </xf>
    <xf numFmtId="0" fontId="0" fillId="3" borderId="0" xfId="0" applyFill="1" applyAlignment="1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3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7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40" fillId="3" borderId="0" xfId="0" applyFont="1" applyFill="1" applyBorder="1" applyAlignment="1" applyProtection="1">
      <alignment vertical="center"/>
    </xf>
    <xf numFmtId="0" fontId="0" fillId="3" borderId="0" xfId="0" applyFill="1"/>
    <xf numFmtId="0" fontId="48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1" fillId="0" borderId="41" xfId="0" applyNumberFormat="1" applyFont="1" applyBorder="1" applyAlignment="1" applyProtection="1">
      <alignment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21" fillId="0" borderId="16" xfId="0" applyFont="1" applyBorder="1" applyAlignment="1" applyProtection="1">
      <alignment horizontal="center" vertical="center" wrapText="1"/>
      <protection locked="0"/>
    </xf>
    <xf numFmtId="170" fontId="0" fillId="15" borderId="29" xfId="0" applyNumberFormat="1" applyFont="1" applyFill="1" applyBorder="1" applyAlignment="1" applyProtection="1">
      <alignment horizontal="right" vertical="center" wrapText="1"/>
    </xf>
    <xf numFmtId="0" fontId="37" fillId="3" borderId="0" xfId="0" quotePrefix="1" applyFont="1" applyFill="1" applyBorder="1" applyAlignment="1" applyProtection="1">
      <alignment vertical="center"/>
    </xf>
    <xf numFmtId="0" fontId="37" fillId="3" borderId="0" xfId="0" quotePrefix="1" applyFont="1" applyFill="1" applyBorder="1" applyProtection="1"/>
    <xf numFmtId="0" fontId="37" fillId="3" borderId="0" xfId="0" quotePrefix="1" applyFont="1" applyFill="1" applyBorder="1" applyAlignment="1" applyProtection="1">
      <alignment horizontal="left"/>
    </xf>
    <xf numFmtId="0" fontId="37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7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4" fillId="0" borderId="1" xfId="0" applyFont="1" applyBorder="1" applyAlignment="1">
      <alignment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50" fillId="3" borderId="9" xfId="0" applyFont="1" applyFill="1" applyBorder="1" applyProtection="1"/>
    <xf numFmtId="0" fontId="51" fillId="3" borderId="9" xfId="0" applyFont="1" applyFill="1" applyBorder="1" applyProtection="1"/>
    <xf numFmtId="0" fontId="21" fillId="0" borderId="42" xfId="0" applyFont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10" xfId="0" applyFont="1" applyFill="1" applyBorder="1" applyAlignment="1" applyProtection="1">
      <alignment horizontal="center" vertical="center" wrapText="1"/>
    </xf>
    <xf numFmtId="166" fontId="44" fillId="0" borderId="1" xfId="44" applyNumberFormat="1" applyFont="1" applyFill="1" applyBorder="1" applyAlignment="1">
      <alignment vertical="center"/>
    </xf>
    <xf numFmtId="166" fontId="44" fillId="0" borderId="1" xfId="44" applyNumberFormat="1" applyFont="1" applyFill="1" applyBorder="1" applyAlignment="1">
      <alignment horizontal="center" vertical="center"/>
    </xf>
    <xf numFmtId="165" fontId="44" fillId="0" borderId="1" xfId="44" applyFont="1" applyFill="1" applyBorder="1" applyAlignment="1" applyProtection="1">
      <alignment horizontal="center" vertical="center"/>
    </xf>
    <xf numFmtId="0" fontId="53" fillId="3" borderId="0" xfId="0" applyFont="1" applyFill="1" applyProtection="1"/>
    <xf numFmtId="0" fontId="54" fillId="3" borderId="0" xfId="0" applyFont="1" applyFill="1" applyBorder="1" applyProtection="1"/>
    <xf numFmtId="0" fontId="54" fillId="3" borderId="0" xfId="0" applyFont="1" applyFill="1" applyProtection="1"/>
    <xf numFmtId="0" fontId="53" fillId="3" borderId="9" xfId="0" applyFont="1" applyFill="1" applyBorder="1" applyProtection="1"/>
    <xf numFmtId="0" fontId="54" fillId="3" borderId="9" xfId="0" applyFont="1" applyFill="1" applyBorder="1" applyProtection="1"/>
    <xf numFmtId="165" fontId="45" fillId="0" borderId="45" xfId="44" applyFont="1" applyFill="1" applyBorder="1" applyAlignment="1">
      <alignment horizontal="center" vertical="center"/>
    </xf>
    <xf numFmtId="11" fontId="44" fillId="0" borderId="1" xfId="45" applyNumberFormat="1" applyFont="1" applyFill="1" applyBorder="1" applyAlignment="1">
      <alignment vertical="center"/>
    </xf>
    <xf numFmtId="11" fontId="44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5" fillId="0" borderId="1" xfId="44" applyFont="1" applyFill="1" applyBorder="1" applyAlignment="1" applyProtection="1">
      <alignment horizontal="center" vertical="center" wrapText="1"/>
    </xf>
    <xf numFmtId="165" fontId="45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5" xfId="45" applyNumberFormat="1" applyFont="1" applyFill="1" applyBorder="1" applyAlignment="1" applyProtection="1">
      <alignment vertical="center" wrapText="1"/>
    </xf>
    <xf numFmtId="43" fontId="0" fillId="10" borderId="32" xfId="45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8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8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6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5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2" fontId="0" fillId="15" borderId="29" xfId="0" applyNumberFormat="1" applyFont="1" applyFill="1" applyBorder="1" applyAlignment="1" applyProtection="1">
      <alignment horizontal="center" vertical="center" wrapText="1"/>
    </xf>
    <xf numFmtId="170" fontId="0" fillId="15" borderId="29" xfId="0" applyNumberFormat="1" applyFont="1" applyFill="1" applyBorder="1" applyAlignment="1" applyProtection="1">
      <alignment horizontal="center" vertical="center" wrapText="1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4" fillId="15" borderId="29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9" borderId="49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5" fillId="3" borderId="1" xfId="0" applyFont="1" applyFill="1" applyBorder="1" applyAlignment="1" applyProtection="1">
      <alignment vertical="top" wrapText="1"/>
    </xf>
    <xf numFmtId="0" fontId="25" fillId="6" borderId="1" xfId="0" applyFont="1" applyFill="1" applyBorder="1" applyAlignment="1" applyProtection="1">
      <alignment horizontal="right" vertical="top" wrapText="1"/>
    </xf>
    <xf numFmtId="0" fontId="21" fillId="0" borderId="29" xfId="0" applyFont="1" applyBorder="1" applyAlignment="1" applyProtection="1">
      <alignment horizontal="center" vertical="center" wrapText="1"/>
      <protection locked="0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3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50" xfId="0" applyNumberFormat="1" applyFont="1" applyFill="1" applyBorder="1" applyAlignment="1" applyProtection="1">
      <alignment vertical="center" wrapText="1"/>
    </xf>
    <xf numFmtId="0" fontId="21" fillId="3" borderId="51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50" xfId="45" applyFont="1" applyFill="1" applyBorder="1" applyAlignment="1" applyProtection="1">
      <alignment vertical="center" wrapText="1"/>
    </xf>
    <xf numFmtId="172" fontId="21" fillId="7" borderId="52" xfId="45" applyNumberFormat="1" applyFont="1" applyFill="1" applyBorder="1" applyAlignment="1" applyProtection="1">
      <alignment vertical="center" wrapText="1"/>
    </xf>
    <xf numFmtId="43" fontId="21" fillId="7" borderId="52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1" xfId="45" applyNumberFormat="1" applyFont="1" applyFill="1" applyBorder="1" applyAlignment="1" applyProtection="1">
      <alignment vertical="center" wrapText="1"/>
      <protection locked="0"/>
    </xf>
    <xf numFmtId="43" fontId="0" fillId="10" borderId="51" xfId="45" applyNumberFormat="1" applyFont="1" applyFill="1" applyBorder="1" applyAlignment="1" applyProtection="1">
      <alignment vertical="center" wrapText="1"/>
    </xf>
    <xf numFmtId="172" fontId="0" fillId="10" borderId="53" xfId="45" applyNumberFormat="1" applyFont="1" applyFill="1" applyBorder="1" applyAlignment="1" applyProtection="1">
      <alignment vertical="center" wrapText="1"/>
    </xf>
    <xf numFmtId="43" fontId="0" fillId="10" borderId="50" xfId="45" applyFont="1" applyFill="1" applyBorder="1" applyAlignment="1" applyProtection="1">
      <alignment vertical="center" wrapText="1"/>
    </xf>
    <xf numFmtId="43" fontId="0" fillId="10" borderId="53" xfId="45" applyFont="1" applyFill="1" applyBorder="1" applyAlignment="1" applyProtection="1">
      <alignment vertical="center" wrapText="1"/>
    </xf>
    <xf numFmtId="0" fontId="10" fillId="3" borderId="7" xfId="0" applyFont="1" applyFill="1" applyBorder="1" applyAlignment="1" applyProtection="1">
      <alignment horizontal="left" vertical="top" wrapText="1"/>
    </xf>
    <xf numFmtId="0" fontId="11" fillId="3" borderId="7" xfId="0" applyFont="1" applyFill="1" applyBorder="1" applyAlignment="1" applyProtection="1">
      <alignment horizontal="left" vertical="top" wrapText="1"/>
    </xf>
    <xf numFmtId="1" fontId="0" fillId="15" borderId="30" xfId="0" applyNumberFormat="1" applyFont="1" applyFill="1" applyBorder="1" applyAlignment="1" applyProtection="1">
      <alignment horizontal="right"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2" fontId="0" fillId="15" borderId="29" xfId="0" applyNumberFormat="1" applyFont="1" applyFill="1" applyBorder="1" applyAlignment="1" applyProtection="1">
      <alignment horizontal="left" vertical="center" wrapText="1"/>
    </xf>
    <xf numFmtId="0" fontId="21" fillId="15" borderId="11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6" fillId="0" borderId="0" xfId="0" applyFont="1" applyFill="1" applyProtection="1"/>
    <xf numFmtId="0" fontId="17" fillId="5" borderId="0" xfId="0" applyFont="1" applyFill="1" applyProtection="1"/>
    <xf numFmtId="0" fontId="38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171" fontId="16" fillId="0" borderId="1" xfId="0" applyNumberFormat="1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0" fontId="42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171" fontId="16" fillId="0" borderId="0" xfId="0" applyNumberFormat="1" applyFont="1" applyFill="1" applyProtection="1"/>
    <xf numFmtId="171" fontId="18" fillId="0" borderId="0" xfId="0" applyNumberFormat="1" applyFont="1" applyFill="1" applyProtection="1"/>
    <xf numFmtId="0" fontId="43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1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4" fillId="0" borderId="0" xfId="0" applyFont="1" applyFill="1" applyProtection="1"/>
    <xf numFmtId="0" fontId="44" fillId="0" borderId="0" xfId="0" applyFont="1" applyFill="1" applyAlignment="1" applyProtection="1">
      <alignment horizontal="center"/>
    </xf>
    <xf numFmtId="0" fontId="44" fillId="2" borderId="1" xfId="0" applyFont="1" applyFill="1" applyBorder="1" applyProtection="1"/>
    <xf numFmtId="0" fontId="44" fillId="0" borderId="1" xfId="0" applyFont="1" applyFill="1" applyBorder="1" applyProtection="1"/>
    <xf numFmtId="2" fontId="16" fillId="0" borderId="1" xfId="0" applyNumberFormat="1" applyFont="1" applyFill="1" applyBorder="1" applyAlignment="1" applyProtection="1">
      <alignment horizontal="center"/>
    </xf>
    <xf numFmtId="2" fontId="16" fillId="2" borderId="1" xfId="0" applyNumberFormat="1" applyFont="1" applyFill="1" applyBorder="1" applyProtection="1"/>
    <xf numFmtId="0" fontId="44" fillId="0" borderId="1" xfId="0" applyFont="1" applyFill="1" applyBorder="1" applyAlignment="1" applyProtection="1">
      <alignment horizontal="center"/>
    </xf>
    <xf numFmtId="2" fontId="44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4" fillId="15" borderId="29" xfId="0" applyFont="1" applyFill="1" applyBorder="1" applyAlignment="1" applyProtection="1">
      <alignment horizontal="center" vertical="center" wrapText="1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7" fillId="0" borderId="0" xfId="0" applyFont="1" applyBorder="1" applyAlignment="1">
      <alignment vertical="center"/>
    </xf>
    <xf numFmtId="0" fontId="57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15" borderId="11" xfId="0" applyFont="1" applyFill="1" applyBorder="1" applyAlignment="1" applyProtection="1">
      <alignment horizontal="center" vertical="center" wrapText="1"/>
    </xf>
    <xf numFmtId="0" fontId="21" fillId="6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1" fillId="15" borderId="11" xfId="0" applyFont="1" applyFill="1" applyBorder="1" applyAlignment="1" applyProtection="1">
      <alignment vertical="center" wrapText="1"/>
      <protection locked="0"/>
    </xf>
    <xf numFmtId="0" fontId="21" fillId="15" borderId="4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>
      <alignment horizontal="center"/>
    </xf>
    <xf numFmtId="0" fontId="51" fillId="3" borderId="0" xfId="0" applyFont="1" applyFill="1" applyBorder="1" applyProtection="1"/>
    <xf numFmtId="0" fontId="50" fillId="3" borderId="0" xfId="0" applyFont="1" applyFill="1" applyBorder="1" applyProtection="1"/>
    <xf numFmtId="0" fontId="0" fillId="3" borderId="0" xfId="0" applyFill="1" applyBorder="1"/>
    <xf numFmtId="0" fontId="0" fillId="3" borderId="36" xfId="0" applyFill="1" applyBorder="1"/>
    <xf numFmtId="0" fontId="0" fillId="3" borderId="38" xfId="0" applyFill="1" applyBorder="1"/>
    <xf numFmtId="0" fontId="2" fillId="3" borderId="38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40" fillId="3" borderId="0" xfId="0" applyFont="1" applyFill="1" applyProtection="1"/>
    <xf numFmtId="0" fontId="40" fillId="3" borderId="0" xfId="0" applyFont="1" applyFill="1" applyAlignment="1" applyProtection="1">
      <alignment horizontal="right"/>
    </xf>
    <xf numFmtId="0" fontId="5" fillId="7" borderId="54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6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5" fillId="19" borderId="1" xfId="0" applyFont="1" applyFill="1" applyBorder="1" applyAlignment="1" applyProtection="1">
      <alignment horizontal="center" vertical="center"/>
    </xf>
    <xf numFmtId="0" fontId="23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7" xfId="0" applyFont="1" applyFill="1" applyBorder="1" applyAlignment="1" applyProtection="1">
      <alignment horizontal="center" vertical="center" wrapText="1"/>
    </xf>
    <xf numFmtId="0" fontId="4" fillId="19" borderId="48" xfId="0" applyFont="1" applyFill="1" applyBorder="1" applyAlignment="1" applyProtection="1">
      <alignment horizontal="center" vertical="center" wrapText="1"/>
    </xf>
    <xf numFmtId="0" fontId="37" fillId="3" borderId="0" xfId="0" quotePrefix="1" applyFont="1" applyFill="1" applyBorder="1" applyAlignment="1" applyProtection="1">
      <alignment horizontal="left" wrapText="1"/>
    </xf>
    <xf numFmtId="0" fontId="37" fillId="3" borderId="0" xfId="0" quotePrefix="1" applyFont="1" applyFill="1" applyBorder="1" applyAlignment="1" applyProtection="1">
      <alignment horizontal="left"/>
    </xf>
    <xf numFmtId="0" fontId="24" fillId="15" borderId="24" xfId="25" applyFont="1" applyFill="1" applyBorder="1" applyAlignment="1" applyProtection="1">
      <alignment horizontal="center" vertical="center" wrapText="1"/>
    </xf>
    <xf numFmtId="0" fontId="24" fillId="15" borderId="28" xfId="25" applyFont="1" applyFill="1" applyBorder="1" applyAlignment="1" applyProtection="1">
      <alignment horizontal="center" vertical="center" wrapText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</xf>
    <xf numFmtId="0" fontId="4" fillId="14" borderId="10" xfId="0" applyFont="1" applyFill="1" applyBorder="1" applyAlignment="1" applyProtection="1">
      <alignment horizontal="center"/>
    </xf>
    <xf numFmtId="0" fontId="4" fillId="14" borderId="5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4" xfId="0" applyFont="1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7" xfId="0" applyFont="1" applyFill="1" applyBorder="1" applyAlignment="1" applyProtection="1">
      <alignment horizontal="center" vertical="center" wrapText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24" fillId="15" borderId="31" xfId="25" applyFont="1" applyFill="1" applyBorder="1" applyAlignment="1" applyProtection="1">
      <alignment horizontal="center" vertical="center" wrapText="1"/>
    </xf>
    <xf numFmtId="0" fontId="24" fillId="15" borderId="15" xfId="25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15" borderId="24" xfId="0" applyFont="1" applyFill="1" applyBorder="1" applyAlignment="1" applyProtection="1">
      <alignment horizontal="center" vertical="center" wrapText="1"/>
    </xf>
    <xf numFmtId="0" fontId="4" fillId="15" borderId="28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 wrapText="1"/>
    </xf>
    <xf numFmtId="0" fontId="4" fillId="15" borderId="5" xfId="0" applyFont="1" applyFill="1" applyBorder="1" applyAlignment="1" applyProtection="1">
      <alignment horizontal="center" vertical="center" wrapText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 applyProtection="1">
      <alignment horizontal="center" vertical="center" wrapText="1"/>
    </xf>
    <xf numFmtId="0" fontId="4" fillId="10" borderId="34" xfId="0" applyFont="1" applyFill="1" applyBorder="1" applyAlignment="1" applyProtection="1">
      <alignment horizontal="center" vertical="center" wrapText="1"/>
    </xf>
    <xf numFmtId="0" fontId="5" fillId="4" borderId="54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46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5" fillId="6" borderId="44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8" fillId="2" borderId="2" xfId="0" applyFont="1" applyFill="1" applyBorder="1" applyAlignment="1" applyProtection="1">
      <alignment horizontal="center"/>
    </xf>
    <xf numFmtId="0" fontId="18" fillId="2" borderId="7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0"/>
  <sheetViews>
    <sheetView tabSelected="1" zoomScale="90" zoomScaleNormal="90" workbookViewId="0">
      <pane ySplit="7" topLeftCell="A8" activePane="bottomLeft" state="frozen"/>
      <selection pane="bottomLeft"/>
    </sheetView>
  </sheetViews>
  <sheetFormatPr baseColWidth="10" defaultRowHeight="15" x14ac:dyDescent="0.25"/>
  <cols>
    <col min="1" max="1" width="1.5703125" style="5" customWidth="1"/>
    <col min="2" max="2" width="48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8"/>
      <c r="B1" s="69"/>
      <c r="C1" s="69"/>
      <c r="D1" s="69"/>
      <c r="E1" s="69"/>
      <c r="F1" s="69"/>
      <c r="G1" s="70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72"/>
      <c r="B2" s="73" t="s">
        <v>122</v>
      </c>
      <c r="C2" s="74"/>
      <c r="D2" s="74"/>
      <c r="E2" s="74"/>
      <c r="F2" s="75"/>
      <c r="G2" s="76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7"/>
      <c r="B3" s="78"/>
      <c r="C3" s="78"/>
      <c r="D3" s="1"/>
      <c r="E3" s="1"/>
      <c r="F3" s="1"/>
      <c r="G3" s="79"/>
      <c r="H3" s="25"/>
    </row>
    <row r="4" spans="1:22" s="18" customFormat="1" ht="18.75" x14ac:dyDescent="0.3">
      <c r="A4" s="81"/>
      <c r="B4" s="82" t="s">
        <v>212</v>
      </c>
      <c r="C4" s="83"/>
      <c r="D4" s="83"/>
      <c r="E4" s="83"/>
      <c r="F4" s="83"/>
      <c r="G4" s="84"/>
      <c r="H4" s="26"/>
    </row>
    <row r="5" spans="1:22" ht="6" customHeight="1" x14ac:dyDescent="0.25">
      <c r="A5" s="77"/>
      <c r="B5" s="78"/>
      <c r="C5" s="78"/>
      <c r="D5" s="1"/>
      <c r="E5" s="1"/>
      <c r="F5" s="1"/>
      <c r="G5" s="79"/>
      <c r="H5" s="25"/>
    </row>
    <row r="6" spans="1:22" s="57" customFormat="1" ht="15.75" x14ac:dyDescent="0.25">
      <c r="A6" s="85"/>
      <c r="B6" s="86" t="s">
        <v>265</v>
      </c>
      <c r="C6" s="86"/>
      <c r="D6" s="86"/>
      <c r="E6" s="86"/>
      <c r="F6" s="86"/>
      <c r="G6" s="87"/>
      <c r="H6" s="58"/>
    </row>
    <row r="7" spans="1:22" ht="6" customHeight="1" thickBot="1" x14ac:dyDescent="0.3">
      <c r="A7" s="77"/>
      <c r="B7" s="78"/>
      <c r="C7" s="78"/>
      <c r="D7" s="1"/>
      <c r="E7" s="1"/>
      <c r="F7" s="1"/>
      <c r="G7" s="79"/>
      <c r="H7" s="25"/>
    </row>
    <row r="8" spans="1:22" ht="21.75" thickBot="1" x14ac:dyDescent="0.4">
      <c r="A8" s="80"/>
      <c r="B8" s="73" t="s">
        <v>196</v>
      </c>
      <c r="C8" s="74"/>
      <c r="D8" s="74"/>
      <c r="E8" s="74"/>
      <c r="F8" s="75"/>
      <c r="G8" s="79"/>
      <c r="H8" s="25"/>
    </row>
    <row r="9" spans="1:22" ht="6" customHeight="1" x14ac:dyDescent="0.25">
      <c r="A9" s="77"/>
      <c r="B9" s="78"/>
      <c r="C9" s="78"/>
      <c r="D9" s="1"/>
      <c r="E9" s="1"/>
      <c r="F9" s="1"/>
      <c r="G9" s="79"/>
      <c r="H9" s="25"/>
    </row>
    <row r="10" spans="1:22" s="17" customFormat="1" ht="15" customHeight="1" x14ac:dyDescent="0.25">
      <c r="A10" s="71"/>
      <c r="B10" s="88" t="s">
        <v>194</v>
      </c>
      <c r="C10" s="89"/>
      <c r="D10" s="89"/>
      <c r="E10" s="89"/>
      <c r="F10" s="89"/>
      <c r="G10" s="90"/>
      <c r="H10" s="23"/>
    </row>
    <row r="11" spans="1:22" ht="8.1" customHeight="1" x14ac:dyDescent="0.25">
      <c r="A11" s="80"/>
      <c r="B11" s="91"/>
      <c r="C11" s="91"/>
      <c r="D11" s="1"/>
      <c r="E11" s="1"/>
      <c r="F11" s="1"/>
      <c r="G11" s="79"/>
      <c r="H11" s="25"/>
    </row>
    <row r="12" spans="1:22" s="16" customFormat="1" ht="24.95" customHeight="1" x14ac:dyDescent="0.25">
      <c r="A12" s="27"/>
      <c r="B12" s="92" t="s">
        <v>110</v>
      </c>
      <c r="C12" s="59"/>
      <c r="G12" s="29"/>
      <c r="H12" s="27"/>
    </row>
    <row r="13" spans="1:22" s="16" customFormat="1" ht="24.95" customHeight="1" x14ac:dyDescent="0.25">
      <c r="A13" s="27"/>
      <c r="B13" s="92" t="s">
        <v>190</v>
      </c>
      <c r="C13" s="60"/>
      <c r="G13" s="29"/>
      <c r="H13" s="27"/>
    </row>
    <row r="14" spans="1:22" s="16" customFormat="1" ht="24.95" customHeight="1" x14ac:dyDescent="0.25">
      <c r="A14" s="27"/>
      <c r="B14" s="92" t="s">
        <v>208</v>
      </c>
      <c r="C14" s="59"/>
      <c r="G14" s="29"/>
      <c r="H14" s="27"/>
    </row>
    <row r="15" spans="1:22" s="16" customFormat="1" ht="24.95" customHeight="1" x14ac:dyDescent="0.25">
      <c r="A15" s="27"/>
      <c r="B15" s="92" t="s">
        <v>266</v>
      </c>
      <c r="C15" s="61" t="s">
        <v>268</v>
      </c>
      <c r="G15" s="29"/>
      <c r="H15" s="27"/>
    </row>
    <row r="16" spans="1:22" s="16" customFormat="1" ht="24.95" customHeight="1" x14ac:dyDescent="0.25">
      <c r="A16" s="27"/>
      <c r="B16" s="92" t="s">
        <v>276</v>
      </c>
      <c r="C16" s="61" t="s">
        <v>274</v>
      </c>
      <c r="G16" s="29"/>
      <c r="H16" s="27"/>
    </row>
    <row r="17" spans="1:8" s="16" customFormat="1" ht="8.1" customHeight="1" x14ac:dyDescent="0.25">
      <c r="A17" s="27"/>
      <c r="B17" s="93"/>
      <c r="C17" s="19"/>
      <c r="G17" s="29"/>
      <c r="H17" s="27"/>
    </row>
    <row r="18" spans="1:8" s="16" customFormat="1" x14ac:dyDescent="0.25">
      <c r="A18" s="27"/>
      <c r="B18" s="94" t="s">
        <v>382</v>
      </c>
      <c r="D18" s="401"/>
      <c r="E18" s="401"/>
      <c r="F18" s="401"/>
      <c r="G18" s="402"/>
      <c r="H18" s="27"/>
    </row>
    <row r="19" spans="1:8" s="16" customFormat="1" ht="24.95" customHeight="1" x14ac:dyDescent="0.25">
      <c r="A19" s="27"/>
      <c r="B19" s="95" t="s">
        <v>325</v>
      </c>
      <c r="C19" s="59"/>
      <c r="G19" s="29"/>
      <c r="H19" s="27"/>
    </row>
    <row r="20" spans="1:8" s="16" customFormat="1" ht="24.95" customHeight="1" x14ac:dyDescent="0.25">
      <c r="A20" s="27"/>
      <c r="B20" s="95" t="s">
        <v>114</v>
      </c>
      <c r="C20" s="62" t="s">
        <v>193</v>
      </c>
      <c r="G20" s="29"/>
      <c r="H20" s="27"/>
    </row>
    <row r="21" spans="1:8" s="16" customFormat="1" ht="24.95" customHeight="1" x14ac:dyDescent="0.25">
      <c r="A21" s="27"/>
      <c r="B21" s="95" t="s">
        <v>195</v>
      </c>
      <c r="C21" s="62" t="s">
        <v>193</v>
      </c>
      <c r="G21" s="29"/>
      <c r="H21" s="27"/>
    </row>
    <row r="22" spans="1:8" s="16" customFormat="1" ht="24.95" customHeight="1" x14ac:dyDescent="0.25">
      <c r="A22" s="27"/>
      <c r="B22" s="95" t="s">
        <v>262</v>
      </c>
      <c r="C22" s="62" t="s">
        <v>193</v>
      </c>
      <c r="G22" s="29"/>
      <c r="H22" s="27"/>
    </row>
    <row r="23" spans="1:8" s="16" customFormat="1" ht="8.1" customHeight="1" x14ac:dyDescent="0.25">
      <c r="A23" s="27"/>
      <c r="B23" s="93"/>
      <c r="C23" s="19"/>
      <c r="G23" s="29"/>
      <c r="H23" s="27"/>
    </row>
    <row r="24" spans="1:8" s="16" customFormat="1" x14ac:dyDescent="0.25">
      <c r="A24" s="27"/>
      <c r="B24" s="94" t="s">
        <v>431</v>
      </c>
      <c r="D24" s="401"/>
      <c r="E24" s="401"/>
      <c r="F24" s="401"/>
      <c r="G24" s="402"/>
      <c r="H24" s="27"/>
    </row>
    <row r="25" spans="1:8" s="16" customFormat="1" ht="24.95" customHeight="1" x14ac:dyDescent="0.25">
      <c r="A25" s="27"/>
      <c r="B25" s="95" t="s">
        <v>433</v>
      </c>
      <c r="C25" s="382" t="s">
        <v>193</v>
      </c>
      <c r="G25" s="29"/>
      <c r="H25" s="27"/>
    </row>
    <row r="26" spans="1:8" s="16" customFormat="1" ht="20.25" customHeight="1" thickBot="1" x14ac:dyDescent="0.3">
      <c r="A26" s="27"/>
      <c r="B26" s="95"/>
      <c r="C26" s="261"/>
      <c r="D26" s="262"/>
      <c r="E26" s="262"/>
      <c r="G26" s="29"/>
      <c r="H26" s="27"/>
    </row>
    <row r="27" spans="1:8" ht="20.100000000000001" customHeight="1" thickBot="1" x14ac:dyDescent="0.3">
      <c r="A27" s="25"/>
      <c r="B27" s="96" t="s">
        <v>197</v>
      </c>
      <c r="C27" s="97"/>
      <c r="D27" s="97"/>
      <c r="E27" s="97"/>
      <c r="F27" s="98"/>
      <c r="G27" s="28"/>
      <c r="H27" s="25"/>
    </row>
    <row r="28" spans="1:8" ht="6" customHeight="1" x14ac:dyDescent="0.25">
      <c r="A28" s="25"/>
      <c r="B28" s="404"/>
      <c r="C28" s="404"/>
      <c r="D28" s="1"/>
      <c r="E28" s="1"/>
      <c r="F28" s="1"/>
      <c r="G28" s="28"/>
      <c r="H28" s="25"/>
    </row>
    <row r="29" spans="1:8" ht="12.75" customHeight="1" x14ac:dyDescent="0.25">
      <c r="A29" s="25"/>
      <c r="B29" s="1"/>
      <c r="C29" s="99"/>
      <c r="D29" s="1"/>
      <c r="E29" s="1"/>
      <c r="F29" s="1"/>
      <c r="G29" s="28"/>
      <c r="H29" s="25"/>
    </row>
    <row r="30" spans="1:8" ht="20.100000000000001" customHeight="1" x14ac:dyDescent="0.25">
      <c r="A30" s="25"/>
      <c r="B30" s="100"/>
      <c r="C30" s="101" t="s">
        <v>19</v>
      </c>
      <c r="D30" s="101" t="s">
        <v>198</v>
      </c>
      <c r="E30" s="101" t="s">
        <v>20</v>
      </c>
      <c r="F30" s="101" t="s">
        <v>118</v>
      </c>
      <c r="G30" s="28"/>
      <c r="H30" s="25"/>
    </row>
    <row r="31" spans="1:8" s="32" customFormat="1" ht="32.1" customHeight="1" x14ac:dyDescent="0.25">
      <c r="A31" s="30"/>
      <c r="B31" s="260" t="s">
        <v>222</v>
      </c>
      <c r="C31" s="65"/>
      <c r="D31" s="66"/>
      <c r="E31" s="66"/>
      <c r="F31" s="67"/>
      <c r="G31" s="31"/>
      <c r="H31" s="30"/>
    </row>
    <row r="32" spans="1:8" s="32" customFormat="1" ht="32.1" customHeight="1" x14ac:dyDescent="0.25">
      <c r="A32" s="30"/>
      <c r="B32" s="260" t="s">
        <v>394</v>
      </c>
      <c r="C32" s="65"/>
      <c r="D32" s="66"/>
      <c r="E32" s="66"/>
      <c r="F32" s="67"/>
      <c r="G32" s="31"/>
      <c r="H32" s="30"/>
    </row>
    <row r="33" spans="1:11" s="32" customFormat="1" ht="32.1" customHeight="1" x14ac:dyDescent="0.25">
      <c r="A33" s="30"/>
      <c r="B33" s="260" t="s">
        <v>275</v>
      </c>
      <c r="C33" s="65"/>
      <c r="D33" s="196"/>
      <c r="E33" s="196"/>
      <c r="F33" s="196"/>
      <c r="G33" s="31"/>
      <c r="H33" s="30"/>
    </row>
    <row r="34" spans="1:11" s="32" customFormat="1" ht="32.1" customHeight="1" x14ac:dyDescent="0.25">
      <c r="A34" s="30"/>
      <c r="B34" s="260" t="s">
        <v>223</v>
      </c>
      <c r="C34" s="65"/>
      <c r="D34" s="196"/>
      <c r="E34" s="66"/>
      <c r="F34" s="67"/>
      <c r="G34" s="31"/>
      <c r="H34" s="30"/>
    </row>
    <row r="35" spans="1:11" s="32" customFormat="1" ht="32.1" customHeight="1" x14ac:dyDescent="0.25">
      <c r="A35" s="30"/>
      <c r="B35" s="260" t="s">
        <v>402</v>
      </c>
      <c r="C35" s="65"/>
      <c r="D35" s="196"/>
      <c r="E35" s="66"/>
      <c r="F35" s="67"/>
      <c r="G35" s="31"/>
      <c r="H35" s="30"/>
    </row>
    <row r="36" spans="1:11" ht="12.75" customHeight="1" x14ac:dyDescent="0.25">
      <c r="A36" s="25"/>
      <c r="B36" s="1"/>
      <c r="C36" s="230"/>
      <c r="D36" s="1"/>
      <c r="E36" s="1"/>
      <c r="F36" s="1"/>
      <c r="G36" s="28"/>
      <c r="H36" s="25"/>
    </row>
    <row r="37" spans="1:11" ht="8.1" customHeight="1" x14ac:dyDescent="0.25">
      <c r="A37" s="25"/>
      <c r="B37" s="403"/>
      <c r="C37" s="403"/>
      <c r="G37" s="28"/>
      <c r="H37" s="25"/>
    </row>
    <row r="38" spans="1:11" ht="6" customHeight="1" x14ac:dyDescent="0.25">
      <c r="A38" s="6"/>
      <c r="B38" s="405"/>
      <c r="C38" s="405"/>
    </row>
    <row r="39" spans="1:11" s="228" customFormat="1" x14ac:dyDescent="0.25">
      <c r="B39" s="227" t="s">
        <v>23</v>
      </c>
    </row>
    <row r="40" spans="1:11" s="1" customFormat="1" x14ac:dyDescent="0.25">
      <c r="A40" s="2"/>
    </row>
    <row r="41" spans="1:11" s="1" customFormat="1" x14ac:dyDescent="0.25">
      <c r="A41" s="2"/>
    </row>
    <row r="42" spans="1:11" s="49" customFormat="1" hidden="1" x14ac:dyDescent="0.25">
      <c r="A42" s="48"/>
      <c r="B42" s="51" t="s">
        <v>32</v>
      </c>
      <c r="C42" s="1"/>
      <c r="F42" s="274"/>
      <c r="G42" s="275"/>
      <c r="H42" s="274"/>
      <c r="I42" s="274"/>
      <c r="K42" s="51" t="s">
        <v>189</v>
      </c>
    </row>
    <row r="43" spans="1:11" s="49" customFormat="1" hidden="1" x14ac:dyDescent="0.25">
      <c r="A43" s="48"/>
      <c r="B43" s="52" t="s">
        <v>192</v>
      </c>
      <c r="C43" s="51" t="s">
        <v>258</v>
      </c>
      <c r="D43" s="51" t="s">
        <v>267</v>
      </c>
      <c r="F43" s="276"/>
      <c r="G43" s="275"/>
      <c r="H43" s="276"/>
      <c r="I43" s="276"/>
      <c r="K43" s="52" t="s">
        <v>274</v>
      </c>
    </row>
    <row r="44" spans="1:11" s="49" customFormat="1" hidden="1" x14ac:dyDescent="0.25">
      <c r="A44" s="48"/>
      <c r="B44" s="53" t="s">
        <v>40</v>
      </c>
      <c r="C44" s="52" t="s">
        <v>193</v>
      </c>
      <c r="D44" s="52" t="s">
        <v>268</v>
      </c>
      <c r="F44" s="277"/>
      <c r="G44" s="275"/>
      <c r="H44" s="278"/>
      <c r="I44" s="278"/>
      <c r="K44" s="53" t="s">
        <v>123</v>
      </c>
    </row>
    <row r="45" spans="1:11" s="49" customFormat="1" hidden="1" x14ac:dyDescent="0.25">
      <c r="A45" s="48"/>
      <c r="B45" s="53" t="s">
        <v>41</v>
      </c>
      <c r="C45" s="53" t="s">
        <v>100</v>
      </c>
      <c r="D45" s="49" t="s">
        <v>269</v>
      </c>
      <c r="F45" s="277"/>
      <c r="G45" s="275"/>
      <c r="H45" s="278"/>
      <c r="I45" s="278"/>
      <c r="K45" s="53" t="s">
        <v>124</v>
      </c>
    </row>
    <row r="46" spans="1:11" s="49" customFormat="1" hidden="1" x14ac:dyDescent="0.25">
      <c r="A46" s="48"/>
      <c r="B46" s="53" t="s">
        <v>42</v>
      </c>
      <c r="C46" s="53" t="s">
        <v>101</v>
      </c>
      <c r="D46" s="49" t="s">
        <v>270</v>
      </c>
      <c r="F46" s="277"/>
      <c r="G46" s="275"/>
      <c r="H46" s="278"/>
      <c r="I46" s="275"/>
      <c r="K46" s="53" t="s">
        <v>125</v>
      </c>
    </row>
    <row r="47" spans="1:11" s="49" customFormat="1" hidden="1" x14ac:dyDescent="0.25">
      <c r="A47" s="48"/>
      <c r="B47" s="53" t="s">
        <v>43</v>
      </c>
      <c r="C47" s="53" t="s">
        <v>102</v>
      </c>
      <c r="D47" s="49" t="s">
        <v>271</v>
      </c>
      <c r="F47" s="277"/>
      <c r="G47" s="275"/>
      <c r="H47" s="278"/>
      <c r="I47" s="275"/>
      <c r="K47" s="53" t="s">
        <v>126</v>
      </c>
    </row>
    <row r="48" spans="1:11" s="49" customFormat="1" hidden="1" x14ac:dyDescent="0.25">
      <c r="A48" s="48"/>
      <c r="B48" s="53" t="s">
        <v>44</v>
      </c>
      <c r="C48" s="53" t="s">
        <v>260</v>
      </c>
      <c r="D48" s="49" t="s">
        <v>89</v>
      </c>
      <c r="F48" s="277"/>
      <c r="G48" s="275"/>
      <c r="H48" s="278"/>
      <c r="I48" s="275"/>
      <c r="K48" s="53" t="s">
        <v>127</v>
      </c>
    </row>
    <row r="49" spans="1:11" s="49" customFormat="1" hidden="1" x14ac:dyDescent="0.25">
      <c r="A49" s="48"/>
      <c r="B49" s="53" t="s">
        <v>45</v>
      </c>
      <c r="C49" s="54" t="s">
        <v>114</v>
      </c>
      <c r="D49" s="49" t="s">
        <v>272</v>
      </c>
      <c r="F49" s="277"/>
      <c r="G49" s="275"/>
      <c r="H49" s="278"/>
      <c r="I49" s="275"/>
      <c r="K49" s="53" t="s">
        <v>128</v>
      </c>
    </row>
    <row r="50" spans="1:11" s="49" customFormat="1" hidden="1" x14ac:dyDescent="0.25">
      <c r="A50" s="48"/>
      <c r="B50" s="53" t="s">
        <v>46</v>
      </c>
      <c r="C50" s="55" t="s">
        <v>193</v>
      </c>
      <c r="D50" s="49" t="s">
        <v>273</v>
      </c>
      <c r="F50" s="277"/>
      <c r="G50" s="275"/>
      <c r="H50" s="278"/>
      <c r="I50" s="275"/>
      <c r="K50" s="53" t="s">
        <v>129</v>
      </c>
    </row>
    <row r="51" spans="1:11" s="49" customFormat="1" hidden="1" x14ac:dyDescent="0.25">
      <c r="A51" s="48"/>
      <c r="B51" s="53" t="s">
        <v>47</v>
      </c>
      <c r="C51" s="56" t="s">
        <v>115</v>
      </c>
      <c r="D51" s="383" t="s">
        <v>415</v>
      </c>
      <c r="F51" s="277"/>
      <c r="G51" s="275"/>
      <c r="H51" s="278"/>
      <c r="I51" s="275"/>
      <c r="K51" s="53" t="s">
        <v>130</v>
      </c>
    </row>
    <row r="52" spans="1:11" s="49" customFormat="1" hidden="1" x14ac:dyDescent="0.25">
      <c r="A52" s="48"/>
      <c r="B52" s="53" t="s">
        <v>48</v>
      </c>
      <c r="C52" s="56" t="s">
        <v>116</v>
      </c>
      <c r="D52" s="49" t="s">
        <v>193</v>
      </c>
      <c r="F52" s="275"/>
      <c r="G52" s="275"/>
      <c r="H52" s="278"/>
      <c r="I52" s="275"/>
      <c r="K52" s="53" t="s">
        <v>131</v>
      </c>
    </row>
    <row r="53" spans="1:11" s="49" customFormat="1" hidden="1" x14ac:dyDescent="0.25">
      <c r="A53" s="48"/>
      <c r="B53" s="53" t="s">
        <v>49</v>
      </c>
      <c r="C53" s="56" t="s">
        <v>117</v>
      </c>
      <c r="D53" s="49" t="s">
        <v>432</v>
      </c>
      <c r="E53" s="49">
        <v>1</v>
      </c>
      <c r="F53" s="275"/>
      <c r="G53" s="275"/>
      <c r="H53" s="278"/>
      <c r="I53" s="275"/>
      <c r="K53" s="53" t="s">
        <v>132</v>
      </c>
    </row>
    <row r="54" spans="1:11" s="49" customFormat="1" hidden="1" x14ac:dyDescent="0.25">
      <c r="A54" s="48"/>
      <c r="B54" s="53" t="s">
        <v>50</v>
      </c>
      <c r="C54" s="56" t="s">
        <v>259</v>
      </c>
      <c r="D54" s="49" t="s">
        <v>418</v>
      </c>
      <c r="E54" s="49">
        <v>1.05</v>
      </c>
      <c r="F54" s="275"/>
      <c r="G54" s="275"/>
      <c r="H54" s="278"/>
      <c r="I54" s="275"/>
      <c r="K54" s="53" t="s">
        <v>133</v>
      </c>
    </row>
    <row r="55" spans="1:11" s="49" customFormat="1" hidden="1" x14ac:dyDescent="0.25">
      <c r="A55" s="48"/>
      <c r="B55" s="53" t="s">
        <v>51</v>
      </c>
      <c r="C55" s="51" t="s">
        <v>261</v>
      </c>
      <c r="D55" s="49" t="s">
        <v>416</v>
      </c>
      <c r="E55" s="49">
        <v>1.1200000000000001</v>
      </c>
      <c r="F55" s="275"/>
      <c r="G55" s="275"/>
      <c r="H55" s="278"/>
      <c r="I55" s="275"/>
      <c r="K55" s="53" t="s">
        <v>134</v>
      </c>
    </row>
    <row r="56" spans="1:11" s="49" customFormat="1" hidden="1" x14ac:dyDescent="0.25">
      <c r="A56" s="48"/>
      <c r="B56" s="53" t="s">
        <v>52</v>
      </c>
      <c r="C56" s="55" t="s">
        <v>193</v>
      </c>
      <c r="D56" s="49" t="s">
        <v>417</v>
      </c>
      <c r="E56" s="49">
        <v>1.1499999999999999</v>
      </c>
      <c r="F56" s="275"/>
      <c r="G56" s="275"/>
      <c r="H56" s="278"/>
      <c r="I56" s="275"/>
      <c r="K56" s="53" t="s">
        <v>135</v>
      </c>
    </row>
    <row r="57" spans="1:11" s="49" customFormat="1" hidden="1" x14ac:dyDescent="0.25">
      <c r="A57" s="48"/>
      <c r="B57" s="53" t="s">
        <v>53</v>
      </c>
      <c r="C57" s="56" t="s">
        <v>96</v>
      </c>
      <c r="F57" s="275"/>
      <c r="G57" s="275"/>
      <c r="H57" s="278"/>
      <c r="I57" s="275"/>
      <c r="K57" s="53" t="s">
        <v>136</v>
      </c>
    </row>
    <row r="58" spans="1:11" s="49" customFormat="1" hidden="1" x14ac:dyDescent="0.25">
      <c r="A58" s="48"/>
      <c r="B58" s="53" t="s">
        <v>54</v>
      </c>
      <c r="C58" s="56" t="s">
        <v>103</v>
      </c>
      <c r="F58" s="275"/>
      <c r="G58" s="275"/>
      <c r="H58" s="278"/>
      <c r="I58" s="275"/>
      <c r="K58" s="53" t="s">
        <v>137</v>
      </c>
    </row>
    <row r="59" spans="1:11" s="49" customFormat="1" hidden="1" x14ac:dyDescent="0.25">
      <c r="A59" s="48"/>
      <c r="B59" s="53" t="s">
        <v>55</v>
      </c>
      <c r="C59" s="1"/>
      <c r="F59" s="275"/>
      <c r="G59" s="275"/>
      <c r="H59" s="278"/>
      <c r="I59" s="275"/>
      <c r="K59" s="53" t="s">
        <v>138</v>
      </c>
    </row>
    <row r="60" spans="1:11" s="49" customFormat="1" hidden="1" x14ac:dyDescent="0.25">
      <c r="A60" s="48"/>
      <c r="B60" s="53" t="s">
        <v>56</v>
      </c>
      <c r="C60" s="1"/>
      <c r="F60" s="275"/>
      <c r="G60" s="275"/>
      <c r="H60" s="278"/>
      <c r="I60" s="275"/>
      <c r="K60" s="53" t="s">
        <v>139</v>
      </c>
    </row>
    <row r="61" spans="1:11" s="49" customFormat="1" hidden="1" x14ac:dyDescent="0.25">
      <c r="A61" s="48"/>
      <c r="B61" s="53" t="s">
        <v>57</v>
      </c>
      <c r="C61" s="1"/>
      <c r="F61" s="275"/>
      <c r="G61" s="275"/>
      <c r="H61" s="278"/>
      <c r="I61" s="275"/>
      <c r="K61" s="53" t="s">
        <v>140</v>
      </c>
    </row>
    <row r="62" spans="1:11" s="49" customFormat="1" hidden="1" x14ac:dyDescent="0.25">
      <c r="A62" s="48"/>
      <c r="B62" s="53" t="s">
        <v>58</v>
      </c>
      <c r="C62" s="1"/>
      <c r="F62" s="275"/>
      <c r="G62" s="275"/>
      <c r="H62" s="278"/>
      <c r="I62" s="275"/>
      <c r="K62" s="53" t="s">
        <v>141</v>
      </c>
    </row>
    <row r="63" spans="1:11" s="49" customFormat="1" x14ac:dyDescent="0.25">
      <c r="A63" s="48"/>
      <c r="C63" s="1"/>
      <c r="F63" s="275"/>
      <c r="G63" s="275"/>
      <c r="H63" s="275"/>
      <c r="I63" s="275"/>
      <c r="K63" s="53" t="s">
        <v>142</v>
      </c>
    </row>
    <row r="64" spans="1:11" s="49" customFormat="1" x14ac:dyDescent="0.25">
      <c r="A64" s="48"/>
      <c r="C64" s="1"/>
      <c r="F64" s="275"/>
      <c r="G64" s="275"/>
      <c r="H64" s="278"/>
      <c r="I64" s="275"/>
      <c r="K64" s="53" t="s">
        <v>143</v>
      </c>
    </row>
    <row r="65" spans="1:11" s="49" customFormat="1" x14ac:dyDescent="0.25">
      <c r="A65" s="48"/>
      <c r="C65" s="1"/>
      <c r="F65" s="275"/>
      <c r="G65" s="275"/>
      <c r="H65" s="278"/>
      <c r="I65" s="275"/>
      <c r="K65" s="53" t="s">
        <v>144</v>
      </c>
    </row>
    <row r="66" spans="1:11" s="49" customFormat="1" x14ac:dyDescent="0.25">
      <c r="A66" s="48"/>
      <c r="C66" s="1"/>
      <c r="F66" s="275"/>
      <c r="G66" s="275"/>
      <c r="H66" s="275"/>
      <c r="I66" s="275"/>
      <c r="K66" s="53" t="s">
        <v>145</v>
      </c>
    </row>
    <row r="67" spans="1:11" s="49" customFormat="1" x14ac:dyDescent="0.25">
      <c r="A67" s="48"/>
      <c r="F67" s="275"/>
      <c r="G67" s="275"/>
      <c r="H67" s="278"/>
      <c r="I67" s="275"/>
      <c r="K67" s="53" t="s">
        <v>146</v>
      </c>
    </row>
    <row r="68" spans="1:11" s="49" customFormat="1" x14ac:dyDescent="0.25">
      <c r="A68" s="48"/>
      <c r="F68" s="275"/>
      <c r="G68" s="275"/>
      <c r="H68" s="278"/>
      <c r="I68" s="275"/>
      <c r="K68" s="53" t="s">
        <v>147</v>
      </c>
    </row>
    <row r="69" spans="1:11" s="49" customFormat="1" x14ac:dyDescent="0.25">
      <c r="A69" s="48"/>
      <c r="K69" s="53" t="s">
        <v>148</v>
      </c>
    </row>
    <row r="70" spans="1:11" s="49" customFormat="1" x14ac:dyDescent="0.25">
      <c r="A70" s="48"/>
      <c r="K70" s="53" t="s">
        <v>149</v>
      </c>
    </row>
    <row r="71" spans="1:11" s="49" customFormat="1" x14ac:dyDescent="0.25">
      <c r="A71" s="48"/>
      <c r="K71" s="53" t="s">
        <v>150</v>
      </c>
    </row>
    <row r="72" spans="1:11" s="49" customFormat="1" x14ac:dyDescent="0.25">
      <c r="A72" s="48"/>
      <c r="K72" s="53" t="s">
        <v>151</v>
      </c>
    </row>
    <row r="73" spans="1:11" s="49" customFormat="1" x14ac:dyDescent="0.25">
      <c r="A73" s="48"/>
      <c r="K73" s="53" t="s">
        <v>152</v>
      </c>
    </row>
    <row r="74" spans="1:11" s="49" customFormat="1" x14ac:dyDescent="0.25">
      <c r="A74" s="48"/>
      <c r="K74" s="53" t="s">
        <v>153</v>
      </c>
    </row>
    <row r="75" spans="1:11" s="49" customFormat="1" x14ac:dyDescent="0.25">
      <c r="A75" s="48"/>
      <c r="K75" s="53" t="s">
        <v>154</v>
      </c>
    </row>
    <row r="76" spans="1:11" s="49" customFormat="1" x14ac:dyDescent="0.25">
      <c r="A76" s="48"/>
      <c r="K76" s="53" t="s">
        <v>155</v>
      </c>
    </row>
    <row r="77" spans="1:11" s="49" customFormat="1" x14ac:dyDescent="0.25">
      <c r="A77" s="48"/>
      <c r="K77" s="53" t="s">
        <v>156</v>
      </c>
    </row>
    <row r="78" spans="1:11" s="49" customFormat="1" x14ac:dyDescent="0.25">
      <c r="A78" s="48"/>
      <c r="K78" s="53" t="s">
        <v>157</v>
      </c>
    </row>
    <row r="79" spans="1:11" s="49" customFormat="1" x14ac:dyDescent="0.25">
      <c r="A79" s="48"/>
      <c r="K79" s="53" t="s">
        <v>158</v>
      </c>
    </row>
    <row r="80" spans="1:11" s="49" customFormat="1" x14ac:dyDescent="0.25">
      <c r="A80" s="48"/>
      <c r="K80" s="53" t="s">
        <v>159</v>
      </c>
    </row>
    <row r="81" spans="1:11" s="49" customFormat="1" x14ac:dyDescent="0.25">
      <c r="A81" s="48"/>
      <c r="K81" s="53" t="s">
        <v>160</v>
      </c>
    </row>
    <row r="82" spans="1:11" s="49" customFormat="1" x14ac:dyDescent="0.25">
      <c r="A82" s="48"/>
      <c r="K82" s="53" t="s">
        <v>161</v>
      </c>
    </row>
    <row r="83" spans="1:11" s="49" customFormat="1" x14ac:dyDescent="0.25">
      <c r="A83" s="48"/>
      <c r="K83" s="53" t="s">
        <v>162</v>
      </c>
    </row>
    <row r="84" spans="1:11" s="49" customFormat="1" x14ac:dyDescent="0.25">
      <c r="A84" s="48"/>
      <c r="K84" s="53" t="s">
        <v>163</v>
      </c>
    </row>
    <row r="85" spans="1:11" s="49" customFormat="1" x14ac:dyDescent="0.25">
      <c r="A85" s="48"/>
      <c r="K85" s="53" t="s">
        <v>164</v>
      </c>
    </row>
    <row r="86" spans="1:11" s="49" customFormat="1" x14ac:dyDescent="0.25">
      <c r="A86" s="48"/>
      <c r="K86" s="53" t="s">
        <v>165</v>
      </c>
    </row>
    <row r="87" spans="1:11" s="49" customFormat="1" x14ac:dyDescent="0.25">
      <c r="A87" s="48"/>
      <c r="K87" s="53" t="s">
        <v>166</v>
      </c>
    </row>
    <row r="88" spans="1:11" s="49" customFormat="1" x14ac:dyDescent="0.25">
      <c r="A88" s="48"/>
      <c r="K88" s="53" t="s">
        <v>167</v>
      </c>
    </row>
    <row r="89" spans="1:11" s="49" customFormat="1" x14ac:dyDescent="0.25">
      <c r="A89" s="48"/>
      <c r="K89" s="53" t="s">
        <v>168</v>
      </c>
    </row>
    <row r="90" spans="1:11" s="49" customFormat="1" x14ac:dyDescent="0.25">
      <c r="A90" s="48"/>
      <c r="K90" s="53" t="s">
        <v>169</v>
      </c>
    </row>
    <row r="91" spans="1:11" s="49" customFormat="1" x14ac:dyDescent="0.25">
      <c r="A91" s="48"/>
      <c r="K91" s="53" t="s">
        <v>170</v>
      </c>
    </row>
    <row r="92" spans="1:11" s="49" customFormat="1" x14ac:dyDescent="0.25">
      <c r="A92" s="48"/>
      <c r="K92" s="53" t="s">
        <v>171</v>
      </c>
    </row>
    <row r="93" spans="1:11" s="49" customFormat="1" x14ac:dyDescent="0.25">
      <c r="A93" s="48"/>
      <c r="K93" s="53" t="s">
        <v>172</v>
      </c>
    </row>
    <row r="94" spans="1:11" s="49" customFormat="1" x14ac:dyDescent="0.25">
      <c r="A94" s="48"/>
      <c r="K94" s="53" t="s">
        <v>173</v>
      </c>
    </row>
    <row r="95" spans="1:11" s="49" customFormat="1" x14ac:dyDescent="0.25">
      <c r="A95" s="48"/>
      <c r="K95" s="53" t="s">
        <v>174</v>
      </c>
    </row>
    <row r="96" spans="1:11" s="49" customFormat="1" x14ac:dyDescent="0.25">
      <c r="A96" s="48"/>
      <c r="K96" s="53" t="s">
        <v>175</v>
      </c>
    </row>
    <row r="97" spans="1:11" s="49" customFormat="1" x14ac:dyDescent="0.25">
      <c r="A97" s="48"/>
      <c r="K97" s="53" t="s">
        <v>176</v>
      </c>
    </row>
    <row r="98" spans="1:11" s="49" customFormat="1" x14ac:dyDescent="0.25">
      <c r="A98" s="48"/>
      <c r="K98" s="53" t="s">
        <v>177</v>
      </c>
    </row>
    <row r="99" spans="1:11" s="49" customFormat="1" x14ac:dyDescent="0.25">
      <c r="A99" s="48"/>
      <c r="K99" s="53" t="s">
        <v>178</v>
      </c>
    </row>
    <row r="100" spans="1:11" s="49" customFormat="1" x14ac:dyDescent="0.25">
      <c r="A100" s="48"/>
      <c r="K100" s="53" t="s">
        <v>179</v>
      </c>
    </row>
    <row r="101" spans="1:11" s="49" customFormat="1" x14ac:dyDescent="0.25">
      <c r="A101" s="48"/>
      <c r="K101" s="53" t="s">
        <v>180</v>
      </c>
    </row>
    <row r="102" spans="1:11" s="49" customFormat="1" x14ac:dyDescent="0.25">
      <c r="A102" s="48"/>
      <c r="K102" s="53" t="s">
        <v>181</v>
      </c>
    </row>
    <row r="103" spans="1:11" s="49" customFormat="1" x14ac:dyDescent="0.25">
      <c r="A103" s="48"/>
      <c r="K103" s="53" t="s">
        <v>182</v>
      </c>
    </row>
    <row r="104" spans="1:11" s="49" customFormat="1" x14ac:dyDescent="0.25">
      <c r="A104" s="48"/>
      <c r="K104" s="53" t="s">
        <v>183</v>
      </c>
    </row>
    <row r="105" spans="1:11" s="49" customFormat="1" x14ac:dyDescent="0.25">
      <c r="A105" s="48"/>
      <c r="K105" s="53" t="s">
        <v>184</v>
      </c>
    </row>
    <row r="106" spans="1:11" s="49" customFormat="1" x14ac:dyDescent="0.25">
      <c r="A106" s="48"/>
      <c r="K106" s="53" t="s">
        <v>185</v>
      </c>
    </row>
    <row r="107" spans="1:11" s="49" customFormat="1" x14ac:dyDescent="0.25">
      <c r="A107" s="48"/>
      <c r="K107" s="53" t="s">
        <v>186</v>
      </c>
    </row>
    <row r="108" spans="1:11" s="49" customFormat="1" x14ac:dyDescent="0.25">
      <c r="A108" s="48"/>
      <c r="K108" s="53" t="s">
        <v>187</v>
      </c>
    </row>
    <row r="109" spans="1:11" s="49" customFormat="1" x14ac:dyDescent="0.25">
      <c r="A109" s="48"/>
      <c r="K109" s="53" t="s">
        <v>188</v>
      </c>
    </row>
    <row r="110" spans="1:11" s="1" customFormat="1" x14ac:dyDescent="0.25">
      <c r="A110" s="2"/>
    </row>
  </sheetData>
  <sheetProtection password="EFB3" sheet="1" objects="1" scenarios="1"/>
  <mergeCells count="5">
    <mergeCell ref="D18:G18"/>
    <mergeCell ref="B37:C37"/>
    <mergeCell ref="B28:C28"/>
    <mergeCell ref="B38:C38"/>
    <mergeCell ref="D24:G24"/>
  </mergeCells>
  <dataValidations disablePrompts="1" count="6">
    <dataValidation type="list" allowBlank="1" showInputMessage="1" showErrorMessage="1" sqref="C16">
      <formula1>$K$43:$K$109</formula1>
    </dataValidation>
    <dataValidation type="list" allowBlank="1" showInputMessage="1" showErrorMessage="1" sqref="C21">
      <formula1>$C$44:$C$48</formula1>
    </dataValidation>
    <dataValidation type="list" allowBlank="1" showInputMessage="1" showErrorMessage="1" sqref="C20">
      <formula1>$C$50:$C$54</formula1>
    </dataValidation>
    <dataValidation type="list" allowBlank="1" showInputMessage="1" showErrorMessage="1" sqref="C22">
      <formula1>$C$56:$C$58</formula1>
    </dataValidation>
    <dataValidation type="list" allowBlank="1" showInputMessage="1" showErrorMessage="1" sqref="C15">
      <formula1>$D$44:$D$50</formula1>
    </dataValidation>
    <dataValidation type="list" allowBlank="1" showInputMessage="1" showErrorMessage="1" sqref="C25">
      <formula1>$D$52:$D$56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29"/>
  <sheetViews>
    <sheetView zoomScale="90" zoomScaleNormal="90" workbookViewId="0">
      <pane ySplit="12" topLeftCell="A13" activePane="bottomLeft" state="frozen"/>
      <selection pane="bottomLeft"/>
    </sheetView>
  </sheetViews>
  <sheetFormatPr baseColWidth="10" defaultRowHeight="15" x14ac:dyDescent="0.25"/>
  <cols>
    <col min="1" max="1" width="1.5703125" style="5" customWidth="1"/>
    <col min="2" max="2" width="10.5703125" style="6" customWidth="1"/>
    <col min="3" max="3" width="36" style="6" customWidth="1"/>
    <col min="4" max="4" width="27.7109375" style="6" customWidth="1"/>
    <col min="5" max="5" width="23.5703125" style="6" customWidth="1"/>
    <col min="6" max="6" width="22.42578125" style="6" customWidth="1"/>
    <col min="7" max="7" width="25" style="6" customWidth="1"/>
    <col min="8" max="8" width="21.85546875" style="6" customWidth="1"/>
    <col min="9" max="10" width="10.7109375" style="6" customWidth="1"/>
    <col min="11" max="11" width="21.140625" style="6" customWidth="1"/>
    <col min="12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8"/>
      <c r="B1" s="69"/>
      <c r="C1" s="69"/>
      <c r="D1" s="69"/>
      <c r="E1" s="69"/>
      <c r="F1" s="69"/>
      <c r="G1" s="263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72"/>
      <c r="B2" s="73" t="s">
        <v>406</v>
      </c>
      <c r="C2" s="74"/>
      <c r="D2" s="74"/>
      <c r="E2" s="74"/>
      <c r="F2" s="75"/>
      <c r="G2" s="264"/>
      <c r="H2" s="265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7"/>
      <c r="B3" s="78"/>
      <c r="C3" s="78"/>
      <c r="D3" s="1"/>
      <c r="E3" s="1"/>
      <c r="F3" s="1"/>
      <c r="G3" s="1"/>
    </row>
    <row r="4" spans="1:33" s="18" customFormat="1" ht="18.75" x14ac:dyDescent="0.3">
      <c r="A4" s="81"/>
      <c r="B4" s="82" t="s">
        <v>212</v>
      </c>
      <c r="C4" s="83"/>
      <c r="D4" s="83"/>
      <c r="E4" s="83"/>
      <c r="F4" s="83"/>
      <c r="G4" s="83"/>
    </row>
    <row r="5" spans="1:33" ht="6" customHeight="1" x14ac:dyDescent="0.25">
      <c r="A5" s="77"/>
      <c r="B5" s="78"/>
      <c r="C5" s="78"/>
      <c r="D5" s="1"/>
      <c r="E5" s="1"/>
      <c r="F5" s="1"/>
      <c r="G5" s="1"/>
    </row>
    <row r="6" spans="1:33" s="57" customFormat="1" ht="15.75" x14ac:dyDescent="0.25">
      <c r="A6" s="85"/>
      <c r="B6" s="86" t="s">
        <v>391</v>
      </c>
      <c r="C6" s="86"/>
      <c r="D6" s="86"/>
      <c r="E6" s="86"/>
      <c r="F6" s="86"/>
      <c r="G6" s="86"/>
    </row>
    <row r="7" spans="1:33" ht="6" customHeight="1" x14ac:dyDescent="0.25">
      <c r="A7" s="77"/>
      <c r="B7" s="78"/>
      <c r="C7" s="78"/>
      <c r="D7" s="1"/>
      <c r="E7" s="1"/>
      <c r="F7" s="1"/>
      <c r="G7" s="1"/>
    </row>
    <row r="8" spans="1:33" s="57" customFormat="1" ht="15.75" x14ac:dyDescent="0.25">
      <c r="A8" s="85"/>
      <c r="B8" s="281" t="s">
        <v>407</v>
      </c>
      <c r="C8" s="86"/>
      <c r="D8" s="86"/>
      <c r="E8" s="86"/>
      <c r="F8" s="86"/>
      <c r="G8" s="86"/>
    </row>
    <row r="9" spans="1:33" ht="6" customHeight="1" x14ac:dyDescent="0.25">
      <c r="A9" s="77"/>
      <c r="B9" s="78"/>
      <c r="C9" s="78"/>
      <c r="D9" s="1"/>
      <c r="E9" s="1"/>
      <c r="F9" s="1"/>
      <c r="G9" s="1"/>
    </row>
    <row r="10" spans="1:33" s="267" customFormat="1" ht="24.95" customHeight="1" x14ac:dyDescent="0.25">
      <c r="A10" s="266"/>
      <c r="B10" s="93"/>
      <c r="C10" s="19"/>
      <c r="H10" s="407" t="s">
        <v>388</v>
      </c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8" t="s">
        <v>408</v>
      </c>
      <c r="AB10" s="408"/>
      <c r="AC10" s="408"/>
      <c r="AD10" s="408"/>
      <c r="AE10" s="408"/>
      <c r="AF10" s="408"/>
      <c r="AG10" s="408"/>
    </row>
    <row r="11" spans="1:33" s="269" customFormat="1" ht="57.75" customHeight="1" x14ac:dyDescent="0.25">
      <c r="A11" s="268"/>
      <c r="H11" s="406" t="s">
        <v>387</v>
      </c>
      <c r="I11" s="406"/>
      <c r="J11" s="406"/>
      <c r="K11" s="406" t="s">
        <v>389</v>
      </c>
      <c r="L11" s="406"/>
      <c r="M11" s="406"/>
      <c r="N11" s="288" t="s">
        <v>390</v>
      </c>
      <c r="O11" s="409" t="s">
        <v>386</v>
      </c>
      <c r="P11" s="409"/>
      <c r="Q11" s="409"/>
      <c r="R11" s="409" t="s">
        <v>386</v>
      </c>
      <c r="S11" s="409"/>
      <c r="T11" s="409"/>
      <c r="U11" s="409" t="s">
        <v>386</v>
      </c>
      <c r="V11" s="409"/>
      <c r="W11" s="409"/>
      <c r="X11" s="409" t="s">
        <v>386</v>
      </c>
      <c r="Y11" s="409"/>
      <c r="Z11" s="409"/>
      <c r="AA11" s="410" t="s">
        <v>409</v>
      </c>
      <c r="AB11" s="411"/>
      <c r="AC11" s="293" t="s">
        <v>275</v>
      </c>
      <c r="AD11" s="410" t="s">
        <v>223</v>
      </c>
      <c r="AE11" s="411"/>
      <c r="AF11" s="406" t="s">
        <v>410</v>
      </c>
      <c r="AG11" s="406"/>
    </row>
    <row r="12" spans="1:33" s="269" customFormat="1" ht="30" x14ac:dyDescent="0.25">
      <c r="A12" s="268"/>
      <c r="B12" s="288" t="s">
        <v>397</v>
      </c>
      <c r="C12" s="279" t="s">
        <v>395</v>
      </c>
      <c r="D12" s="279" t="s">
        <v>191</v>
      </c>
      <c r="E12" s="279" t="s">
        <v>112</v>
      </c>
      <c r="F12" s="279" t="s">
        <v>113</v>
      </c>
      <c r="G12" s="279" t="s">
        <v>32</v>
      </c>
      <c r="H12" s="288" t="s">
        <v>385</v>
      </c>
      <c r="I12" s="288" t="s">
        <v>384</v>
      </c>
      <c r="J12" s="288" t="s">
        <v>18</v>
      </c>
      <c r="K12" s="288" t="s">
        <v>385</v>
      </c>
      <c r="L12" s="288" t="s">
        <v>384</v>
      </c>
      <c r="M12" s="288" t="s">
        <v>18</v>
      </c>
      <c r="N12" s="288" t="s">
        <v>18</v>
      </c>
      <c r="O12" s="280" t="s">
        <v>392</v>
      </c>
      <c r="P12" s="289" t="s">
        <v>18</v>
      </c>
      <c r="Q12" s="289" t="s">
        <v>254</v>
      </c>
      <c r="R12" s="280" t="s">
        <v>221</v>
      </c>
      <c r="S12" s="289" t="s">
        <v>18</v>
      </c>
      <c r="T12" s="289" t="s">
        <v>396</v>
      </c>
      <c r="U12" s="280" t="s">
        <v>393</v>
      </c>
      <c r="V12" s="289" t="s">
        <v>18</v>
      </c>
      <c r="W12" s="289" t="s">
        <v>396</v>
      </c>
      <c r="X12" s="280" t="s">
        <v>401</v>
      </c>
      <c r="Y12" s="289" t="s">
        <v>18</v>
      </c>
      <c r="Z12" s="289" t="s">
        <v>396</v>
      </c>
      <c r="AA12" s="294" t="s">
        <v>19</v>
      </c>
      <c r="AB12" s="294" t="s">
        <v>411</v>
      </c>
      <c r="AC12" s="294" t="s">
        <v>19</v>
      </c>
      <c r="AD12" s="294" t="s">
        <v>19</v>
      </c>
      <c r="AE12" s="294" t="s">
        <v>411</v>
      </c>
      <c r="AF12" s="294" t="s">
        <v>19</v>
      </c>
      <c r="AG12" s="294" t="s">
        <v>411</v>
      </c>
    </row>
    <row r="13" spans="1:33" s="267" customFormat="1" ht="24.95" customHeight="1" x14ac:dyDescent="0.25">
      <c r="A13" s="266"/>
      <c r="B13" s="270">
        <v>1</v>
      </c>
      <c r="C13" s="59"/>
      <c r="D13" s="59"/>
      <c r="E13" s="59"/>
      <c r="F13" s="59"/>
      <c r="G13" s="61" t="s">
        <v>192</v>
      </c>
      <c r="H13" s="63" t="s">
        <v>383</v>
      </c>
      <c r="I13" s="33"/>
      <c r="J13" s="64"/>
      <c r="K13" s="63" t="s">
        <v>383</v>
      </c>
      <c r="L13" s="33"/>
      <c r="M13" s="64"/>
      <c r="N13" s="273"/>
      <c r="O13" s="63" t="s">
        <v>30</v>
      </c>
      <c r="P13" s="270"/>
      <c r="Q13" s="283" t="str">
        <f>+IF(O13="Seleccione","",VLOOKUP(O13,$E$40:$F$72,2,FALSE))</f>
        <v/>
      </c>
      <c r="R13" s="63" t="s">
        <v>30</v>
      </c>
      <c r="S13" s="270"/>
      <c r="T13" s="283" t="str">
        <f>+IF(R13="Seleccione","",VLOOKUP(R13,$E$40:$F$72,2,FALSE))</f>
        <v/>
      </c>
      <c r="U13" s="63" t="s">
        <v>30</v>
      </c>
      <c r="V13" s="270"/>
      <c r="W13" s="283" t="str">
        <f>+IF(U13="Seleccione","",VLOOKUP(U13,$E$40:$F$72,2,FALSE))</f>
        <v/>
      </c>
      <c r="X13" s="63" t="s">
        <v>30</v>
      </c>
      <c r="Y13" s="270"/>
      <c r="Z13" s="283" t="str">
        <f>+IF(X13="Seleccione","",VLOOKUP(X13,$E$40:$F$72,2,FALSE))</f>
        <v/>
      </c>
      <c r="AA13" s="270"/>
      <c r="AB13" s="65"/>
      <c r="AC13" s="65"/>
      <c r="AD13" s="65"/>
      <c r="AE13" s="67"/>
      <c r="AF13" s="270"/>
      <c r="AG13" s="270"/>
    </row>
    <row r="14" spans="1:33" s="267" customFormat="1" ht="24.95" customHeight="1" x14ac:dyDescent="0.25">
      <c r="A14" s="266"/>
      <c r="B14" s="270">
        <v>2</v>
      </c>
      <c r="C14" s="270"/>
      <c r="D14" s="270"/>
      <c r="E14" s="270"/>
      <c r="F14" s="270"/>
      <c r="G14" s="61" t="s">
        <v>192</v>
      </c>
      <c r="H14" s="63" t="s">
        <v>383</v>
      </c>
      <c r="I14" s="33"/>
      <c r="J14" s="64"/>
      <c r="K14" s="63" t="s">
        <v>383</v>
      </c>
      <c r="L14" s="33"/>
      <c r="M14" s="64"/>
      <c r="N14" s="273"/>
      <c r="O14" s="63" t="s">
        <v>30</v>
      </c>
      <c r="P14" s="270"/>
      <c r="Q14" s="283" t="str">
        <f t="shared" ref="Q14:Q32" si="0">+IF(O14="Seleccione","",VLOOKUP(O14,$E$40:$F$72,2,FALSE))</f>
        <v/>
      </c>
      <c r="R14" s="63" t="s">
        <v>30</v>
      </c>
      <c r="S14" s="270"/>
      <c r="T14" s="283" t="str">
        <f t="shared" ref="T14:T32" si="1">+IF(R14="Seleccione","",VLOOKUP(R14,$E$40:$F$72,2,FALSE))</f>
        <v/>
      </c>
      <c r="U14" s="63" t="s">
        <v>30</v>
      </c>
      <c r="V14" s="270"/>
      <c r="W14" s="283" t="str">
        <f t="shared" ref="W14:W32" si="2">+IF(U14="Seleccione","",VLOOKUP(U14,$E$40:$F$72,2,FALSE))</f>
        <v/>
      </c>
      <c r="X14" s="63" t="s">
        <v>30</v>
      </c>
      <c r="Y14" s="270"/>
      <c r="Z14" s="283" t="str">
        <f t="shared" ref="Z14:Z32" si="3">+IF(X14="Seleccione","",VLOOKUP(X14,$E$40:$F$72,2,FALSE))</f>
        <v/>
      </c>
      <c r="AA14" s="270"/>
      <c r="AB14" s="65"/>
      <c r="AC14" s="65"/>
      <c r="AD14" s="65"/>
      <c r="AE14" s="67"/>
      <c r="AF14" s="270"/>
      <c r="AG14" s="270"/>
    </row>
    <row r="15" spans="1:33" s="267" customFormat="1" ht="24.95" customHeight="1" x14ac:dyDescent="0.25">
      <c r="A15" s="266"/>
      <c r="B15" s="270">
        <v>3</v>
      </c>
      <c r="C15" s="270"/>
      <c r="D15" s="270"/>
      <c r="E15" s="270"/>
      <c r="F15" s="270"/>
      <c r="G15" s="61" t="s">
        <v>192</v>
      </c>
      <c r="H15" s="63" t="s">
        <v>383</v>
      </c>
      <c r="I15" s="33"/>
      <c r="J15" s="64"/>
      <c r="K15" s="63" t="s">
        <v>383</v>
      </c>
      <c r="L15" s="33"/>
      <c r="M15" s="64"/>
      <c r="N15" s="273"/>
      <c r="O15" s="63" t="s">
        <v>30</v>
      </c>
      <c r="P15" s="270"/>
      <c r="Q15" s="283" t="str">
        <f t="shared" si="0"/>
        <v/>
      </c>
      <c r="R15" s="63" t="s">
        <v>30</v>
      </c>
      <c r="S15" s="270"/>
      <c r="T15" s="283" t="str">
        <f t="shared" si="1"/>
        <v/>
      </c>
      <c r="U15" s="63" t="s">
        <v>30</v>
      </c>
      <c r="V15" s="270"/>
      <c r="W15" s="283" t="str">
        <f t="shared" si="2"/>
        <v/>
      </c>
      <c r="X15" s="63" t="s">
        <v>30</v>
      </c>
      <c r="Y15" s="270"/>
      <c r="Z15" s="283" t="str">
        <f t="shared" si="3"/>
        <v/>
      </c>
      <c r="AA15" s="270"/>
      <c r="AB15" s="270"/>
      <c r="AC15" s="270"/>
      <c r="AD15" s="270"/>
      <c r="AE15" s="270"/>
      <c r="AF15" s="270"/>
      <c r="AG15" s="270"/>
    </row>
    <row r="16" spans="1:33" s="267" customFormat="1" ht="24.95" customHeight="1" x14ac:dyDescent="0.25">
      <c r="A16" s="266"/>
      <c r="B16" s="270">
        <v>4</v>
      </c>
      <c r="C16" s="270"/>
      <c r="D16" s="270"/>
      <c r="E16" s="270"/>
      <c r="F16" s="270"/>
      <c r="G16" s="61" t="s">
        <v>192</v>
      </c>
      <c r="H16" s="63" t="s">
        <v>383</v>
      </c>
      <c r="I16" s="33"/>
      <c r="J16" s="64"/>
      <c r="K16" s="63" t="s">
        <v>383</v>
      </c>
      <c r="L16" s="33"/>
      <c r="M16" s="64"/>
      <c r="N16" s="273"/>
      <c r="O16" s="63" t="s">
        <v>30</v>
      </c>
      <c r="P16" s="270"/>
      <c r="Q16" s="283" t="str">
        <f t="shared" si="0"/>
        <v/>
      </c>
      <c r="R16" s="63" t="s">
        <v>30</v>
      </c>
      <c r="S16" s="270"/>
      <c r="T16" s="283" t="str">
        <f t="shared" si="1"/>
        <v/>
      </c>
      <c r="U16" s="63" t="s">
        <v>30</v>
      </c>
      <c r="V16" s="270"/>
      <c r="W16" s="283" t="str">
        <f t="shared" si="2"/>
        <v/>
      </c>
      <c r="X16" s="63" t="s">
        <v>30</v>
      </c>
      <c r="Y16" s="270"/>
      <c r="Z16" s="283" t="str">
        <f t="shared" si="3"/>
        <v/>
      </c>
      <c r="AA16" s="270"/>
      <c r="AB16" s="270"/>
      <c r="AC16" s="270"/>
      <c r="AD16" s="270"/>
      <c r="AE16" s="270"/>
      <c r="AF16" s="270"/>
      <c r="AG16" s="270"/>
    </row>
    <row r="17" spans="1:33" s="16" customFormat="1" ht="24.95" customHeight="1" x14ac:dyDescent="0.25">
      <c r="A17" s="27"/>
      <c r="B17" s="270">
        <v>5</v>
      </c>
      <c r="C17" s="270"/>
      <c r="D17" s="270"/>
      <c r="E17" s="270"/>
      <c r="F17" s="270"/>
      <c r="G17" s="61" t="s">
        <v>192</v>
      </c>
      <c r="H17" s="63" t="s">
        <v>383</v>
      </c>
      <c r="I17" s="33"/>
      <c r="J17" s="64"/>
      <c r="K17" s="63" t="s">
        <v>383</v>
      </c>
      <c r="L17" s="33"/>
      <c r="M17" s="64"/>
      <c r="N17" s="273"/>
      <c r="O17" s="63" t="s">
        <v>30</v>
      </c>
      <c r="P17" s="270"/>
      <c r="Q17" s="283" t="str">
        <f t="shared" si="0"/>
        <v/>
      </c>
      <c r="R17" s="63" t="s">
        <v>30</v>
      </c>
      <c r="S17" s="270"/>
      <c r="T17" s="283" t="str">
        <f t="shared" si="1"/>
        <v/>
      </c>
      <c r="U17" s="63" t="s">
        <v>30</v>
      </c>
      <c r="V17" s="270"/>
      <c r="W17" s="283" t="str">
        <f t="shared" si="2"/>
        <v/>
      </c>
      <c r="X17" s="63" t="s">
        <v>30</v>
      </c>
      <c r="Y17" s="270"/>
      <c r="Z17" s="283" t="str">
        <f t="shared" si="3"/>
        <v/>
      </c>
      <c r="AA17" s="270"/>
      <c r="AB17" s="270"/>
      <c r="AC17" s="270"/>
      <c r="AD17" s="270"/>
      <c r="AE17" s="270"/>
      <c r="AF17" s="270"/>
      <c r="AG17" s="270"/>
    </row>
    <row r="18" spans="1:33" s="16" customFormat="1" ht="24.95" customHeight="1" x14ac:dyDescent="0.25">
      <c r="A18" s="27"/>
      <c r="B18" s="270">
        <v>6</v>
      </c>
      <c r="C18" s="270"/>
      <c r="D18" s="270"/>
      <c r="E18" s="270"/>
      <c r="F18" s="270"/>
      <c r="G18" s="61" t="s">
        <v>192</v>
      </c>
      <c r="H18" s="63" t="s">
        <v>383</v>
      </c>
      <c r="I18" s="33"/>
      <c r="J18" s="64"/>
      <c r="K18" s="63" t="s">
        <v>383</v>
      </c>
      <c r="L18" s="33"/>
      <c r="M18" s="64"/>
      <c r="N18" s="273"/>
      <c r="O18" s="63" t="s">
        <v>30</v>
      </c>
      <c r="P18" s="270"/>
      <c r="Q18" s="283" t="str">
        <f t="shared" si="0"/>
        <v/>
      </c>
      <c r="R18" s="63" t="s">
        <v>30</v>
      </c>
      <c r="S18" s="270"/>
      <c r="T18" s="283" t="str">
        <f t="shared" si="1"/>
        <v/>
      </c>
      <c r="U18" s="63" t="s">
        <v>30</v>
      </c>
      <c r="V18" s="270"/>
      <c r="W18" s="283" t="str">
        <f t="shared" si="2"/>
        <v/>
      </c>
      <c r="X18" s="63" t="s">
        <v>30</v>
      </c>
      <c r="Y18" s="270"/>
      <c r="Z18" s="283" t="str">
        <f t="shared" si="3"/>
        <v/>
      </c>
      <c r="AA18" s="270"/>
      <c r="AB18" s="270"/>
      <c r="AC18" s="270"/>
      <c r="AD18" s="270"/>
      <c r="AE18" s="270"/>
      <c r="AF18" s="270"/>
      <c r="AG18" s="270"/>
    </row>
    <row r="19" spans="1:33" s="16" customFormat="1" ht="24.95" customHeight="1" x14ac:dyDescent="0.25">
      <c r="A19" s="27"/>
      <c r="B19" s="270">
        <v>7</v>
      </c>
      <c r="C19" s="270"/>
      <c r="D19" s="270"/>
      <c r="E19" s="270"/>
      <c r="F19" s="270"/>
      <c r="G19" s="61" t="s">
        <v>192</v>
      </c>
      <c r="H19" s="63" t="s">
        <v>383</v>
      </c>
      <c r="I19" s="33"/>
      <c r="J19" s="64"/>
      <c r="K19" s="63" t="s">
        <v>383</v>
      </c>
      <c r="L19" s="33"/>
      <c r="M19" s="64"/>
      <c r="N19" s="273"/>
      <c r="O19" s="63" t="s">
        <v>30</v>
      </c>
      <c r="P19" s="270"/>
      <c r="Q19" s="283" t="str">
        <f t="shared" si="0"/>
        <v/>
      </c>
      <c r="R19" s="63" t="s">
        <v>30</v>
      </c>
      <c r="S19" s="270"/>
      <c r="T19" s="283" t="str">
        <f t="shared" si="1"/>
        <v/>
      </c>
      <c r="U19" s="63" t="s">
        <v>30</v>
      </c>
      <c r="V19" s="270"/>
      <c r="W19" s="283" t="str">
        <f t="shared" si="2"/>
        <v/>
      </c>
      <c r="X19" s="63" t="s">
        <v>30</v>
      </c>
      <c r="Y19" s="270"/>
      <c r="Z19" s="283" t="str">
        <f t="shared" si="3"/>
        <v/>
      </c>
      <c r="AA19" s="270"/>
      <c r="AB19" s="270"/>
      <c r="AC19" s="270"/>
      <c r="AD19" s="270"/>
      <c r="AE19" s="270"/>
      <c r="AF19" s="270"/>
      <c r="AG19" s="270"/>
    </row>
    <row r="20" spans="1:33" s="16" customFormat="1" ht="24.95" customHeight="1" x14ac:dyDescent="0.25">
      <c r="A20" s="27"/>
      <c r="B20" s="270">
        <v>8</v>
      </c>
      <c r="C20" s="270"/>
      <c r="D20" s="270"/>
      <c r="E20" s="270"/>
      <c r="F20" s="270"/>
      <c r="G20" s="61" t="s">
        <v>192</v>
      </c>
      <c r="H20" s="63" t="s">
        <v>383</v>
      </c>
      <c r="I20" s="33"/>
      <c r="J20" s="64"/>
      <c r="K20" s="63" t="s">
        <v>383</v>
      </c>
      <c r="L20" s="33"/>
      <c r="M20" s="64"/>
      <c r="N20" s="273"/>
      <c r="O20" s="63" t="s">
        <v>30</v>
      </c>
      <c r="P20" s="270"/>
      <c r="Q20" s="283" t="str">
        <f t="shared" si="0"/>
        <v/>
      </c>
      <c r="R20" s="63" t="s">
        <v>30</v>
      </c>
      <c r="S20" s="270"/>
      <c r="T20" s="283" t="str">
        <f t="shared" si="1"/>
        <v/>
      </c>
      <c r="U20" s="63" t="s">
        <v>30</v>
      </c>
      <c r="V20" s="270"/>
      <c r="W20" s="283" t="str">
        <f t="shared" si="2"/>
        <v/>
      </c>
      <c r="X20" s="63" t="s">
        <v>30</v>
      </c>
      <c r="Y20" s="270"/>
      <c r="Z20" s="283" t="str">
        <f t="shared" si="3"/>
        <v/>
      </c>
      <c r="AA20" s="270"/>
      <c r="AB20" s="270"/>
      <c r="AC20" s="270"/>
      <c r="AD20" s="270"/>
      <c r="AE20" s="270"/>
      <c r="AF20" s="270"/>
      <c r="AG20" s="270"/>
    </row>
    <row r="21" spans="1:33" s="16" customFormat="1" ht="24.95" customHeight="1" x14ac:dyDescent="0.25">
      <c r="A21" s="27"/>
      <c r="B21" s="270">
        <v>9</v>
      </c>
      <c r="C21" s="270"/>
      <c r="D21" s="270"/>
      <c r="E21" s="270"/>
      <c r="F21" s="270"/>
      <c r="G21" s="61" t="s">
        <v>192</v>
      </c>
      <c r="H21" s="63" t="s">
        <v>383</v>
      </c>
      <c r="I21" s="33"/>
      <c r="J21" s="64"/>
      <c r="K21" s="63" t="s">
        <v>383</v>
      </c>
      <c r="L21" s="33"/>
      <c r="M21" s="64"/>
      <c r="N21" s="273"/>
      <c r="O21" s="63" t="s">
        <v>30</v>
      </c>
      <c r="P21" s="270"/>
      <c r="Q21" s="283" t="str">
        <f t="shared" si="0"/>
        <v/>
      </c>
      <c r="R21" s="63" t="s">
        <v>30</v>
      </c>
      <c r="S21" s="270"/>
      <c r="T21" s="283" t="str">
        <f t="shared" si="1"/>
        <v/>
      </c>
      <c r="U21" s="63" t="s">
        <v>30</v>
      </c>
      <c r="V21" s="270"/>
      <c r="W21" s="283" t="str">
        <f t="shared" si="2"/>
        <v/>
      </c>
      <c r="X21" s="63" t="s">
        <v>30</v>
      </c>
      <c r="Y21" s="270"/>
      <c r="Z21" s="283" t="str">
        <f t="shared" si="3"/>
        <v/>
      </c>
      <c r="AA21" s="270"/>
      <c r="AB21" s="270"/>
      <c r="AC21" s="270"/>
      <c r="AD21" s="270"/>
      <c r="AE21" s="270"/>
      <c r="AF21" s="270"/>
      <c r="AG21" s="270"/>
    </row>
    <row r="22" spans="1:33" s="16" customFormat="1" ht="30" customHeight="1" x14ac:dyDescent="0.25">
      <c r="A22" s="27"/>
      <c r="B22" s="270">
        <v>10</v>
      </c>
      <c r="C22" s="270"/>
      <c r="D22" s="270"/>
      <c r="E22" s="270"/>
      <c r="F22" s="270"/>
      <c r="G22" s="61" t="s">
        <v>192</v>
      </c>
      <c r="H22" s="63" t="s">
        <v>383</v>
      </c>
      <c r="I22" s="33"/>
      <c r="J22" s="64"/>
      <c r="K22" s="63" t="s">
        <v>383</v>
      </c>
      <c r="L22" s="33"/>
      <c r="M22" s="64"/>
      <c r="N22" s="273"/>
      <c r="O22" s="63" t="s">
        <v>30</v>
      </c>
      <c r="P22" s="270"/>
      <c r="Q22" s="283" t="str">
        <f t="shared" si="0"/>
        <v/>
      </c>
      <c r="R22" s="63" t="s">
        <v>30</v>
      </c>
      <c r="S22" s="270"/>
      <c r="T22" s="283" t="str">
        <f t="shared" si="1"/>
        <v/>
      </c>
      <c r="U22" s="63" t="s">
        <v>30</v>
      </c>
      <c r="V22" s="270"/>
      <c r="W22" s="283" t="str">
        <f t="shared" si="2"/>
        <v/>
      </c>
      <c r="X22" s="63" t="s">
        <v>30</v>
      </c>
      <c r="Y22" s="270"/>
      <c r="Z22" s="283" t="str">
        <f t="shared" si="3"/>
        <v/>
      </c>
      <c r="AA22" s="270"/>
      <c r="AB22" s="270"/>
      <c r="AC22" s="270"/>
      <c r="AD22" s="270"/>
      <c r="AE22" s="270"/>
      <c r="AF22" s="270"/>
      <c r="AG22" s="270"/>
    </row>
    <row r="23" spans="1:33" s="16" customFormat="1" ht="30" customHeight="1" x14ac:dyDescent="0.25">
      <c r="A23" s="27"/>
      <c r="B23" s="270">
        <v>11</v>
      </c>
      <c r="C23" s="270"/>
      <c r="D23" s="270"/>
      <c r="E23" s="270"/>
      <c r="F23" s="270"/>
      <c r="G23" s="61" t="s">
        <v>192</v>
      </c>
      <c r="H23" s="63" t="s">
        <v>383</v>
      </c>
      <c r="I23" s="33"/>
      <c r="J23" s="64"/>
      <c r="K23" s="63" t="s">
        <v>383</v>
      </c>
      <c r="L23" s="33"/>
      <c r="M23" s="64"/>
      <c r="N23" s="273"/>
      <c r="O23" s="63" t="s">
        <v>30</v>
      </c>
      <c r="P23" s="270"/>
      <c r="Q23" s="283" t="str">
        <f t="shared" si="0"/>
        <v/>
      </c>
      <c r="R23" s="63" t="s">
        <v>30</v>
      </c>
      <c r="S23" s="270"/>
      <c r="T23" s="283" t="str">
        <f t="shared" si="1"/>
        <v/>
      </c>
      <c r="U23" s="63" t="s">
        <v>30</v>
      </c>
      <c r="V23" s="270"/>
      <c r="W23" s="283" t="str">
        <f t="shared" si="2"/>
        <v/>
      </c>
      <c r="X23" s="63" t="s">
        <v>30</v>
      </c>
      <c r="Y23" s="270"/>
      <c r="Z23" s="283" t="str">
        <f t="shared" si="3"/>
        <v/>
      </c>
      <c r="AA23" s="270"/>
      <c r="AB23" s="270"/>
      <c r="AC23" s="270"/>
      <c r="AD23" s="270"/>
      <c r="AE23" s="270"/>
      <c r="AF23" s="270"/>
      <c r="AG23" s="270"/>
    </row>
    <row r="24" spans="1:33" s="16" customFormat="1" ht="30" customHeight="1" x14ac:dyDescent="0.25">
      <c r="A24" s="27"/>
      <c r="B24" s="270">
        <v>12</v>
      </c>
      <c r="C24" s="270"/>
      <c r="D24" s="270"/>
      <c r="E24" s="270"/>
      <c r="F24" s="270"/>
      <c r="G24" s="61" t="s">
        <v>192</v>
      </c>
      <c r="H24" s="63" t="s">
        <v>383</v>
      </c>
      <c r="I24" s="33"/>
      <c r="J24" s="64"/>
      <c r="K24" s="63" t="s">
        <v>383</v>
      </c>
      <c r="L24" s="33"/>
      <c r="M24" s="64"/>
      <c r="N24" s="273"/>
      <c r="O24" s="63" t="s">
        <v>30</v>
      </c>
      <c r="P24" s="270"/>
      <c r="Q24" s="283" t="str">
        <f t="shared" si="0"/>
        <v/>
      </c>
      <c r="R24" s="63" t="s">
        <v>30</v>
      </c>
      <c r="S24" s="270"/>
      <c r="T24" s="283" t="str">
        <f t="shared" si="1"/>
        <v/>
      </c>
      <c r="U24" s="63" t="s">
        <v>30</v>
      </c>
      <c r="V24" s="270"/>
      <c r="W24" s="283" t="str">
        <f t="shared" si="2"/>
        <v/>
      </c>
      <c r="X24" s="63" t="s">
        <v>30</v>
      </c>
      <c r="Y24" s="270"/>
      <c r="Z24" s="283" t="str">
        <f t="shared" si="3"/>
        <v/>
      </c>
      <c r="AA24" s="270"/>
      <c r="AB24" s="270"/>
      <c r="AC24" s="270"/>
      <c r="AD24" s="270"/>
      <c r="AE24" s="270"/>
      <c r="AF24" s="270"/>
      <c r="AG24" s="270"/>
    </row>
    <row r="25" spans="1:33" s="16" customFormat="1" ht="30" customHeight="1" x14ac:dyDescent="0.25">
      <c r="A25" s="27"/>
      <c r="B25" s="270">
        <v>13</v>
      </c>
      <c r="C25" s="270"/>
      <c r="D25" s="270"/>
      <c r="E25" s="270"/>
      <c r="F25" s="270"/>
      <c r="G25" s="61" t="s">
        <v>192</v>
      </c>
      <c r="H25" s="63" t="s">
        <v>383</v>
      </c>
      <c r="I25" s="33"/>
      <c r="J25" s="64"/>
      <c r="K25" s="63" t="s">
        <v>383</v>
      </c>
      <c r="L25" s="33"/>
      <c r="M25" s="64"/>
      <c r="N25" s="273"/>
      <c r="O25" s="63" t="s">
        <v>30</v>
      </c>
      <c r="P25" s="270"/>
      <c r="Q25" s="283" t="str">
        <f t="shared" si="0"/>
        <v/>
      </c>
      <c r="R25" s="63" t="s">
        <v>30</v>
      </c>
      <c r="S25" s="270"/>
      <c r="T25" s="283" t="str">
        <f t="shared" si="1"/>
        <v/>
      </c>
      <c r="U25" s="63" t="s">
        <v>30</v>
      </c>
      <c r="V25" s="270"/>
      <c r="W25" s="283" t="str">
        <f t="shared" si="2"/>
        <v/>
      </c>
      <c r="X25" s="63" t="s">
        <v>30</v>
      </c>
      <c r="Y25" s="270"/>
      <c r="Z25" s="283" t="str">
        <f t="shared" si="3"/>
        <v/>
      </c>
      <c r="AA25" s="270"/>
      <c r="AB25" s="270"/>
      <c r="AC25" s="270"/>
      <c r="AD25" s="270"/>
      <c r="AE25" s="270"/>
      <c r="AF25" s="270"/>
      <c r="AG25" s="270"/>
    </row>
    <row r="26" spans="1:33" s="16" customFormat="1" ht="30" customHeight="1" x14ac:dyDescent="0.25">
      <c r="A26" s="27"/>
      <c r="B26" s="270">
        <v>14</v>
      </c>
      <c r="C26" s="270"/>
      <c r="D26" s="270"/>
      <c r="E26" s="270"/>
      <c r="F26" s="270"/>
      <c r="G26" s="61" t="s">
        <v>192</v>
      </c>
      <c r="H26" s="63" t="s">
        <v>383</v>
      </c>
      <c r="I26" s="33"/>
      <c r="J26" s="64"/>
      <c r="K26" s="63" t="s">
        <v>383</v>
      </c>
      <c r="L26" s="33"/>
      <c r="M26" s="64"/>
      <c r="N26" s="273"/>
      <c r="O26" s="63" t="s">
        <v>30</v>
      </c>
      <c r="P26" s="270"/>
      <c r="Q26" s="283" t="str">
        <f t="shared" si="0"/>
        <v/>
      </c>
      <c r="R26" s="63" t="s">
        <v>30</v>
      </c>
      <c r="S26" s="270"/>
      <c r="T26" s="283" t="str">
        <f t="shared" si="1"/>
        <v/>
      </c>
      <c r="U26" s="63" t="s">
        <v>30</v>
      </c>
      <c r="V26" s="270"/>
      <c r="W26" s="283" t="str">
        <f t="shared" si="2"/>
        <v/>
      </c>
      <c r="X26" s="63" t="s">
        <v>30</v>
      </c>
      <c r="Y26" s="270"/>
      <c r="Z26" s="283" t="str">
        <f t="shared" si="3"/>
        <v/>
      </c>
      <c r="AA26" s="270"/>
      <c r="AB26" s="270"/>
      <c r="AC26" s="270"/>
      <c r="AD26" s="270"/>
      <c r="AE26" s="270"/>
      <c r="AF26" s="270"/>
      <c r="AG26" s="270"/>
    </row>
    <row r="27" spans="1:33" s="16" customFormat="1" ht="30" customHeight="1" x14ac:dyDescent="0.25">
      <c r="A27" s="27"/>
      <c r="B27" s="270">
        <v>15</v>
      </c>
      <c r="C27" s="270"/>
      <c r="D27" s="270"/>
      <c r="E27" s="270"/>
      <c r="F27" s="270"/>
      <c r="G27" s="61" t="s">
        <v>192</v>
      </c>
      <c r="H27" s="63" t="s">
        <v>383</v>
      </c>
      <c r="I27" s="33"/>
      <c r="J27" s="64"/>
      <c r="K27" s="63" t="s">
        <v>383</v>
      </c>
      <c r="L27" s="33"/>
      <c r="M27" s="64"/>
      <c r="N27" s="273"/>
      <c r="O27" s="63" t="s">
        <v>30</v>
      </c>
      <c r="P27" s="270"/>
      <c r="Q27" s="283" t="str">
        <f t="shared" si="0"/>
        <v/>
      </c>
      <c r="R27" s="63" t="s">
        <v>30</v>
      </c>
      <c r="S27" s="270"/>
      <c r="T27" s="283" t="str">
        <f t="shared" si="1"/>
        <v/>
      </c>
      <c r="U27" s="63" t="s">
        <v>30</v>
      </c>
      <c r="V27" s="270"/>
      <c r="W27" s="283" t="str">
        <f t="shared" si="2"/>
        <v/>
      </c>
      <c r="X27" s="63" t="s">
        <v>30</v>
      </c>
      <c r="Y27" s="270"/>
      <c r="Z27" s="283" t="str">
        <f t="shared" si="3"/>
        <v/>
      </c>
      <c r="AA27" s="270"/>
      <c r="AB27" s="270"/>
      <c r="AC27" s="270"/>
      <c r="AD27" s="270"/>
      <c r="AE27" s="270"/>
      <c r="AF27" s="270"/>
      <c r="AG27" s="270"/>
    </row>
    <row r="28" spans="1:33" s="16" customFormat="1" ht="30" customHeight="1" x14ac:dyDescent="0.25">
      <c r="A28" s="27"/>
      <c r="B28" s="270">
        <v>16</v>
      </c>
      <c r="C28" s="270"/>
      <c r="D28" s="270"/>
      <c r="E28" s="270"/>
      <c r="F28" s="270"/>
      <c r="G28" s="61" t="s">
        <v>192</v>
      </c>
      <c r="H28" s="63" t="s">
        <v>383</v>
      </c>
      <c r="I28" s="33"/>
      <c r="J28" s="64"/>
      <c r="K28" s="63" t="s">
        <v>383</v>
      </c>
      <c r="L28" s="33"/>
      <c r="M28" s="64"/>
      <c r="N28" s="273"/>
      <c r="O28" s="63" t="s">
        <v>30</v>
      </c>
      <c r="P28" s="270"/>
      <c r="Q28" s="283" t="str">
        <f t="shared" si="0"/>
        <v/>
      </c>
      <c r="R28" s="63" t="s">
        <v>30</v>
      </c>
      <c r="S28" s="270"/>
      <c r="T28" s="283" t="str">
        <f t="shared" si="1"/>
        <v/>
      </c>
      <c r="U28" s="63" t="s">
        <v>30</v>
      </c>
      <c r="V28" s="270"/>
      <c r="W28" s="283" t="str">
        <f t="shared" si="2"/>
        <v/>
      </c>
      <c r="X28" s="63" t="s">
        <v>30</v>
      </c>
      <c r="Y28" s="270"/>
      <c r="Z28" s="283" t="str">
        <f t="shared" si="3"/>
        <v/>
      </c>
      <c r="AA28" s="270"/>
      <c r="AB28" s="270"/>
      <c r="AC28" s="270"/>
      <c r="AD28" s="270"/>
      <c r="AE28" s="270"/>
      <c r="AF28" s="270"/>
      <c r="AG28" s="270"/>
    </row>
    <row r="29" spans="1:33" s="16" customFormat="1" ht="30" customHeight="1" x14ac:dyDescent="0.25">
      <c r="A29" s="27"/>
      <c r="B29" s="270">
        <v>17</v>
      </c>
      <c r="C29" s="270"/>
      <c r="D29" s="270"/>
      <c r="E29" s="270"/>
      <c r="F29" s="270"/>
      <c r="G29" s="61" t="s">
        <v>192</v>
      </c>
      <c r="H29" s="63" t="s">
        <v>383</v>
      </c>
      <c r="I29" s="33"/>
      <c r="J29" s="64"/>
      <c r="K29" s="63" t="s">
        <v>383</v>
      </c>
      <c r="L29" s="33"/>
      <c r="M29" s="64"/>
      <c r="N29" s="273"/>
      <c r="O29" s="63" t="s">
        <v>30</v>
      </c>
      <c r="P29" s="270"/>
      <c r="Q29" s="283" t="str">
        <f t="shared" si="0"/>
        <v/>
      </c>
      <c r="R29" s="63" t="s">
        <v>30</v>
      </c>
      <c r="S29" s="270"/>
      <c r="T29" s="283" t="str">
        <f t="shared" si="1"/>
        <v/>
      </c>
      <c r="U29" s="63" t="s">
        <v>30</v>
      </c>
      <c r="V29" s="270"/>
      <c r="W29" s="283" t="str">
        <f t="shared" si="2"/>
        <v/>
      </c>
      <c r="X29" s="63" t="s">
        <v>30</v>
      </c>
      <c r="Y29" s="270"/>
      <c r="Z29" s="283" t="str">
        <f t="shared" si="3"/>
        <v/>
      </c>
      <c r="AA29" s="270"/>
      <c r="AB29" s="270"/>
      <c r="AC29" s="270"/>
      <c r="AD29" s="270"/>
      <c r="AE29" s="270"/>
      <c r="AF29" s="270"/>
      <c r="AG29" s="270"/>
    </row>
    <row r="30" spans="1:33" s="16" customFormat="1" ht="30" customHeight="1" x14ac:dyDescent="0.25">
      <c r="A30" s="27"/>
      <c r="B30" s="270">
        <v>18</v>
      </c>
      <c r="C30" s="270"/>
      <c r="D30" s="270"/>
      <c r="E30" s="270"/>
      <c r="F30" s="270"/>
      <c r="G30" s="61" t="s">
        <v>192</v>
      </c>
      <c r="H30" s="63" t="s">
        <v>383</v>
      </c>
      <c r="I30" s="33"/>
      <c r="J30" s="64"/>
      <c r="K30" s="63" t="s">
        <v>383</v>
      </c>
      <c r="L30" s="33"/>
      <c r="M30" s="64"/>
      <c r="N30" s="273"/>
      <c r="O30" s="63" t="s">
        <v>30</v>
      </c>
      <c r="P30" s="270"/>
      <c r="Q30" s="283" t="str">
        <f t="shared" si="0"/>
        <v/>
      </c>
      <c r="R30" s="63" t="s">
        <v>30</v>
      </c>
      <c r="S30" s="270"/>
      <c r="T30" s="283" t="str">
        <f t="shared" si="1"/>
        <v/>
      </c>
      <c r="U30" s="63" t="s">
        <v>30</v>
      </c>
      <c r="V30" s="270"/>
      <c r="W30" s="283" t="str">
        <f t="shared" si="2"/>
        <v/>
      </c>
      <c r="X30" s="63" t="s">
        <v>30</v>
      </c>
      <c r="Y30" s="270"/>
      <c r="Z30" s="283" t="str">
        <f t="shared" si="3"/>
        <v/>
      </c>
      <c r="AA30" s="270"/>
      <c r="AB30" s="270"/>
      <c r="AC30" s="270"/>
      <c r="AD30" s="270"/>
      <c r="AE30" s="270"/>
      <c r="AF30" s="270"/>
      <c r="AG30" s="270"/>
    </row>
    <row r="31" spans="1:33" s="16" customFormat="1" ht="30" customHeight="1" x14ac:dyDescent="0.25">
      <c r="A31" s="27"/>
      <c r="B31" s="270">
        <v>19</v>
      </c>
      <c r="C31" s="270"/>
      <c r="D31" s="270"/>
      <c r="E31" s="270"/>
      <c r="F31" s="270"/>
      <c r="G31" s="61" t="s">
        <v>192</v>
      </c>
      <c r="H31" s="63" t="s">
        <v>383</v>
      </c>
      <c r="I31" s="33"/>
      <c r="J31" s="64"/>
      <c r="K31" s="63" t="s">
        <v>383</v>
      </c>
      <c r="L31" s="33"/>
      <c r="M31" s="64"/>
      <c r="N31" s="273"/>
      <c r="O31" s="63" t="s">
        <v>30</v>
      </c>
      <c r="P31" s="270"/>
      <c r="Q31" s="283" t="str">
        <f t="shared" si="0"/>
        <v/>
      </c>
      <c r="R31" s="63" t="s">
        <v>30</v>
      </c>
      <c r="S31" s="270"/>
      <c r="T31" s="283" t="str">
        <f t="shared" si="1"/>
        <v/>
      </c>
      <c r="U31" s="63" t="s">
        <v>30</v>
      </c>
      <c r="V31" s="270"/>
      <c r="W31" s="283" t="str">
        <f t="shared" si="2"/>
        <v/>
      </c>
      <c r="X31" s="63" t="s">
        <v>30</v>
      </c>
      <c r="Y31" s="270"/>
      <c r="Z31" s="283" t="str">
        <f t="shared" si="3"/>
        <v/>
      </c>
      <c r="AA31" s="270"/>
      <c r="AB31" s="270"/>
      <c r="AC31" s="270"/>
      <c r="AD31" s="270"/>
      <c r="AE31" s="270"/>
      <c r="AF31" s="270"/>
      <c r="AG31" s="270"/>
    </row>
    <row r="32" spans="1:33" s="16" customFormat="1" ht="30" customHeight="1" x14ac:dyDescent="0.25">
      <c r="A32" s="27"/>
      <c r="B32" s="270">
        <v>20</v>
      </c>
      <c r="C32" s="270"/>
      <c r="D32" s="270"/>
      <c r="E32" s="270"/>
      <c r="F32" s="270"/>
      <c r="G32" s="61" t="s">
        <v>192</v>
      </c>
      <c r="H32" s="63" t="s">
        <v>383</v>
      </c>
      <c r="I32" s="33"/>
      <c r="J32" s="64"/>
      <c r="K32" s="63" t="s">
        <v>383</v>
      </c>
      <c r="L32" s="33"/>
      <c r="M32" s="64"/>
      <c r="N32" s="273"/>
      <c r="O32" s="63" t="s">
        <v>30</v>
      </c>
      <c r="P32" s="270"/>
      <c r="Q32" s="283" t="str">
        <f t="shared" si="0"/>
        <v/>
      </c>
      <c r="R32" s="63" t="s">
        <v>30</v>
      </c>
      <c r="S32" s="270"/>
      <c r="T32" s="283" t="str">
        <f t="shared" si="1"/>
        <v/>
      </c>
      <c r="U32" s="63" t="s">
        <v>30</v>
      </c>
      <c r="V32" s="270"/>
      <c r="W32" s="283" t="str">
        <f t="shared" si="2"/>
        <v/>
      </c>
      <c r="X32" s="63" t="s">
        <v>30</v>
      </c>
      <c r="Y32" s="270"/>
      <c r="Z32" s="283" t="str">
        <f t="shared" si="3"/>
        <v/>
      </c>
      <c r="AA32" s="270"/>
      <c r="AB32" s="270"/>
      <c r="AC32" s="270"/>
      <c r="AD32" s="270"/>
      <c r="AE32" s="270"/>
      <c r="AF32" s="270"/>
      <c r="AG32" s="270"/>
    </row>
    <row r="33" spans="1:8" ht="12.75" customHeight="1" x14ac:dyDescent="0.25">
      <c r="A33" s="25"/>
      <c r="B33" s="1"/>
      <c r="C33" s="287"/>
      <c r="D33" s="1"/>
      <c r="E33" s="1"/>
      <c r="F33" s="1"/>
    </row>
    <row r="34" spans="1:8" ht="8.1" customHeight="1" x14ac:dyDescent="0.25">
      <c r="A34" s="25"/>
      <c r="B34" s="403"/>
      <c r="C34" s="403"/>
    </row>
    <row r="35" spans="1:8" ht="6" customHeight="1" x14ac:dyDescent="0.25">
      <c r="A35" s="6"/>
      <c r="B35" s="405"/>
      <c r="C35" s="405"/>
    </row>
    <row r="36" spans="1:8" s="228" customFormat="1" x14ac:dyDescent="0.25">
      <c r="B36" s="227" t="s">
        <v>23</v>
      </c>
    </row>
    <row r="37" spans="1:8" s="1" customFormat="1" x14ac:dyDescent="0.25">
      <c r="A37" s="2"/>
    </row>
    <row r="38" spans="1:8" s="1" customFormat="1" x14ac:dyDescent="0.25">
      <c r="A38" s="2"/>
    </row>
    <row r="39" spans="1:8" s="49" customFormat="1" hidden="1" x14ac:dyDescent="0.25">
      <c r="A39" s="48"/>
      <c r="B39" s="51" t="s">
        <v>32</v>
      </c>
      <c r="C39" s="50" t="s">
        <v>119</v>
      </c>
      <c r="D39" s="51" t="s">
        <v>199</v>
      </c>
      <c r="E39" s="51" t="s">
        <v>364</v>
      </c>
      <c r="F39" s="51" t="s">
        <v>31</v>
      </c>
      <c r="G39" s="1"/>
      <c r="H39" s="1"/>
    </row>
    <row r="40" spans="1:8" s="49" customFormat="1" hidden="1" x14ac:dyDescent="0.25">
      <c r="A40" s="48"/>
      <c r="B40" s="52" t="s">
        <v>192</v>
      </c>
      <c r="C40" s="52" t="s">
        <v>383</v>
      </c>
      <c r="D40" s="52" t="s">
        <v>200</v>
      </c>
      <c r="E40" s="52" t="s">
        <v>30</v>
      </c>
      <c r="F40" s="52"/>
      <c r="G40" s="1"/>
      <c r="H40" s="1"/>
    </row>
    <row r="41" spans="1:8" s="49" customFormat="1" hidden="1" x14ac:dyDescent="0.25">
      <c r="A41" s="48"/>
      <c r="B41" s="53" t="s">
        <v>40</v>
      </c>
      <c r="C41" s="53" t="s">
        <v>24</v>
      </c>
      <c r="D41" s="102" t="s">
        <v>201</v>
      </c>
      <c r="E41" s="102" t="s">
        <v>60</v>
      </c>
      <c r="F41" s="102" t="s">
        <v>351</v>
      </c>
      <c r="G41" s="1"/>
      <c r="H41" s="1"/>
    </row>
    <row r="42" spans="1:8" s="49" customFormat="1" hidden="1" x14ac:dyDescent="0.25">
      <c r="A42" s="48"/>
      <c r="B42" s="53" t="s">
        <v>41</v>
      </c>
      <c r="C42" s="53" t="s">
        <v>25</v>
      </c>
      <c r="D42" s="102" t="s">
        <v>70</v>
      </c>
      <c r="E42" s="102" t="s">
        <v>62</v>
      </c>
      <c r="F42" s="102" t="s">
        <v>351</v>
      </c>
      <c r="G42" s="1"/>
      <c r="H42" s="1"/>
    </row>
    <row r="43" spans="1:8" s="49" customFormat="1" hidden="1" x14ac:dyDescent="0.25">
      <c r="A43" s="48"/>
      <c r="B43" s="53" t="s">
        <v>42</v>
      </c>
      <c r="C43" s="53" t="s">
        <v>17</v>
      </c>
      <c r="D43" s="102" t="s">
        <v>203</v>
      </c>
      <c r="E43" s="102" t="s">
        <v>68</v>
      </c>
      <c r="F43" s="102" t="s">
        <v>28</v>
      </c>
      <c r="G43" s="1"/>
      <c r="H43" s="1"/>
    </row>
    <row r="44" spans="1:8" s="49" customFormat="1" ht="30" hidden="1" x14ac:dyDescent="0.25">
      <c r="A44" s="48"/>
      <c r="B44" s="53" t="s">
        <v>43</v>
      </c>
      <c r="C44" s="53" t="s">
        <v>9</v>
      </c>
      <c r="D44" s="102" t="s">
        <v>202</v>
      </c>
      <c r="E44" s="102" t="s">
        <v>69</v>
      </c>
      <c r="F44" s="102" t="s">
        <v>28</v>
      </c>
      <c r="G44" s="1"/>
      <c r="H44" s="1"/>
    </row>
    <row r="45" spans="1:8" s="49" customFormat="1" hidden="1" x14ac:dyDescent="0.25">
      <c r="A45" s="48"/>
      <c r="B45" s="53" t="s">
        <v>44</v>
      </c>
      <c r="C45" s="53" t="s">
        <v>10</v>
      </c>
      <c r="D45" s="102" t="s">
        <v>204</v>
      </c>
      <c r="E45" s="102" t="s">
        <v>8</v>
      </c>
      <c r="F45" s="102" t="s">
        <v>351</v>
      </c>
      <c r="G45" s="1"/>
      <c r="H45" s="1"/>
    </row>
    <row r="46" spans="1:8" s="49" customFormat="1" hidden="1" x14ac:dyDescent="0.25">
      <c r="A46" s="48"/>
      <c r="B46" s="53" t="s">
        <v>45</v>
      </c>
      <c r="C46" s="53" t="s">
        <v>11</v>
      </c>
      <c r="D46" s="102" t="s">
        <v>205</v>
      </c>
      <c r="E46" s="102" t="s">
        <v>63</v>
      </c>
      <c r="F46" s="102" t="s">
        <v>351</v>
      </c>
      <c r="G46" s="1"/>
      <c r="H46" s="1"/>
    </row>
    <row r="47" spans="1:8" s="49" customFormat="1" hidden="1" x14ac:dyDescent="0.25">
      <c r="A47" s="48"/>
      <c r="B47" s="53" t="s">
        <v>46</v>
      </c>
      <c r="C47" s="53" t="s">
        <v>12</v>
      </c>
      <c r="D47" s="102" t="s">
        <v>206</v>
      </c>
      <c r="E47" s="102" t="s">
        <v>64</v>
      </c>
      <c r="F47" s="102" t="s">
        <v>351</v>
      </c>
      <c r="G47" s="1"/>
      <c r="H47" s="1"/>
    </row>
    <row r="48" spans="1:8" s="49" customFormat="1" hidden="1" x14ac:dyDescent="0.25">
      <c r="A48" s="48"/>
      <c r="B48" s="53" t="s">
        <v>47</v>
      </c>
      <c r="C48" s="53" t="s">
        <v>13</v>
      </c>
      <c r="D48" s="102" t="s">
        <v>207</v>
      </c>
      <c r="E48" s="102" t="s">
        <v>65</v>
      </c>
      <c r="F48" s="102" t="s">
        <v>351</v>
      </c>
      <c r="G48" s="1"/>
      <c r="H48" s="1"/>
    </row>
    <row r="49" spans="1:8" s="49" customFormat="1" hidden="1" x14ac:dyDescent="0.25">
      <c r="A49" s="48"/>
      <c r="B49" s="53" t="s">
        <v>48</v>
      </c>
      <c r="C49" s="53" t="s">
        <v>14</v>
      </c>
      <c r="E49" s="102" t="s">
        <v>66</v>
      </c>
      <c r="F49" s="102" t="s">
        <v>351</v>
      </c>
      <c r="H49" s="1"/>
    </row>
    <row r="50" spans="1:8" s="49" customFormat="1" hidden="1" x14ac:dyDescent="0.25">
      <c r="A50" s="48"/>
      <c r="B50" s="53" t="s">
        <v>49</v>
      </c>
      <c r="C50" s="53" t="s">
        <v>15</v>
      </c>
      <c r="E50" s="52" t="s">
        <v>352</v>
      </c>
      <c r="F50" s="52" t="s">
        <v>351</v>
      </c>
      <c r="H50" s="1"/>
    </row>
    <row r="51" spans="1:8" s="49" customFormat="1" hidden="1" x14ac:dyDescent="0.25">
      <c r="A51" s="48"/>
      <c r="B51" s="53" t="s">
        <v>50</v>
      </c>
      <c r="C51" s="53" t="s">
        <v>16</v>
      </c>
      <c r="E51" s="102" t="s">
        <v>354</v>
      </c>
      <c r="F51" s="102" t="s">
        <v>351</v>
      </c>
      <c r="H51" s="1"/>
    </row>
    <row r="52" spans="1:8" s="49" customFormat="1" hidden="1" x14ac:dyDescent="0.25">
      <c r="A52" s="48"/>
      <c r="B52" s="53" t="s">
        <v>51</v>
      </c>
      <c r="C52" s="53" t="s">
        <v>26</v>
      </c>
      <c r="E52" s="102" t="s">
        <v>355</v>
      </c>
      <c r="F52" s="102" t="s">
        <v>351</v>
      </c>
      <c r="H52" s="1"/>
    </row>
    <row r="53" spans="1:8" s="49" customFormat="1" ht="30" hidden="1" x14ac:dyDescent="0.25">
      <c r="A53" s="48"/>
      <c r="B53" s="53" t="s">
        <v>52</v>
      </c>
      <c r="C53" s="53" t="s">
        <v>27</v>
      </c>
      <c r="E53" s="102" t="s">
        <v>356</v>
      </c>
      <c r="F53" s="102" t="s">
        <v>351</v>
      </c>
      <c r="H53" s="1"/>
    </row>
    <row r="54" spans="1:8" s="49" customFormat="1" hidden="1" x14ac:dyDescent="0.25">
      <c r="A54" s="48"/>
      <c r="B54" s="53" t="s">
        <v>53</v>
      </c>
      <c r="C54" s="53"/>
      <c r="E54" s="102" t="s">
        <v>224</v>
      </c>
      <c r="F54" s="102" t="s">
        <v>22</v>
      </c>
      <c r="H54" s="1"/>
    </row>
    <row r="55" spans="1:8" s="49" customFormat="1" hidden="1" x14ac:dyDescent="0.25">
      <c r="A55" s="48"/>
      <c r="B55" s="53" t="s">
        <v>54</v>
      </c>
      <c r="E55" s="102" t="s">
        <v>357</v>
      </c>
      <c r="F55" s="102" t="s">
        <v>28</v>
      </c>
      <c r="H55" s="1"/>
    </row>
    <row r="56" spans="1:8" s="49" customFormat="1" hidden="1" x14ac:dyDescent="0.25">
      <c r="A56" s="48"/>
      <c r="B56" s="53" t="s">
        <v>55</v>
      </c>
      <c r="E56" s="102" t="s">
        <v>358</v>
      </c>
      <c r="F56" s="102" t="s">
        <v>28</v>
      </c>
      <c r="H56" s="1"/>
    </row>
    <row r="57" spans="1:8" s="49" customFormat="1" hidden="1" x14ac:dyDescent="0.25">
      <c r="A57" s="48"/>
      <c r="B57" s="53" t="s">
        <v>56</v>
      </c>
      <c r="E57" s="102" t="s">
        <v>359</v>
      </c>
      <c r="F57" s="102" t="s">
        <v>28</v>
      </c>
      <c r="H57" s="1"/>
    </row>
    <row r="58" spans="1:8" s="49" customFormat="1" hidden="1" x14ac:dyDescent="0.25">
      <c r="A58" s="48"/>
      <c r="B58" s="53" t="s">
        <v>57</v>
      </c>
      <c r="E58" s="102" t="s">
        <v>360</v>
      </c>
      <c r="F58" s="102" t="s">
        <v>29</v>
      </c>
      <c r="H58" s="1"/>
    </row>
    <row r="59" spans="1:8" s="49" customFormat="1" hidden="1" x14ac:dyDescent="0.25">
      <c r="A59" s="48"/>
      <c r="B59" s="53" t="s">
        <v>58</v>
      </c>
      <c r="E59" s="271" t="s">
        <v>367</v>
      </c>
      <c r="F59" s="271" t="s">
        <v>28</v>
      </c>
      <c r="H59" s="1"/>
    </row>
    <row r="60" spans="1:8" s="49" customFormat="1" hidden="1" x14ac:dyDescent="0.25">
      <c r="A60" s="48"/>
      <c r="E60" s="272" t="s">
        <v>366</v>
      </c>
      <c r="F60" s="272" t="s">
        <v>28</v>
      </c>
      <c r="H60" s="1"/>
    </row>
    <row r="61" spans="1:8" s="49" customFormat="1" ht="30" hidden="1" x14ac:dyDescent="0.25">
      <c r="A61" s="48"/>
      <c r="E61" s="102" t="s">
        <v>361</v>
      </c>
      <c r="F61" s="102" t="s">
        <v>28</v>
      </c>
      <c r="H61" s="1"/>
    </row>
    <row r="62" spans="1:8" s="49" customFormat="1" ht="30" hidden="1" x14ac:dyDescent="0.25">
      <c r="A62" s="48"/>
      <c r="E62" s="102" t="s">
        <v>368</v>
      </c>
      <c r="F62" s="102" t="s">
        <v>28</v>
      </c>
      <c r="H62" s="1"/>
    </row>
    <row r="63" spans="1:8" s="49" customFormat="1" hidden="1" x14ac:dyDescent="0.25">
      <c r="A63" s="48"/>
      <c r="E63" s="102" t="s">
        <v>369</v>
      </c>
      <c r="F63" s="102" t="s">
        <v>28</v>
      </c>
      <c r="H63" s="1"/>
    </row>
    <row r="64" spans="1:8" s="49" customFormat="1" hidden="1" x14ac:dyDescent="0.25">
      <c r="A64" s="48"/>
      <c r="E64" s="102" t="s">
        <v>365</v>
      </c>
      <c r="F64" s="102" t="s">
        <v>351</v>
      </c>
      <c r="H64" s="1"/>
    </row>
    <row r="65" spans="1:11" s="49" customFormat="1" hidden="1" x14ac:dyDescent="0.25">
      <c r="A65" s="48"/>
      <c r="E65" s="102" t="s">
        <v>59</v>
      </c>
      <c r="F65" s="102" t="s">
        <v>351</v>
      </c>
      <c r="H65" s="1"/>
    </row>
    <row r="66" spans="1:11" s="49" customFormat="1" hidden="1" x14ac:dyDescent="0.25">
      <c r="A66" s="48"/>
      <c r="E66" s="102" t="s">
        <v>67</v>
      </c>
      <c r="F66" s="102" t="s">
        <v>351</v>
      </c>
      <c r="H66" s="1"/>
    </row>
    <row r="67" spans="1:11" s="49" customFormat="1" hidden="1" x14ac:dyDescent="0.25">
      <c r="A67" s="48"/>
      <c r="E67" s="102" t="s">
        <v>374</v>
      </c>
      <c r="F67" s="102" t="s">
        <v>351</v>
      </c>
      <c r="H67" s="1"/>
    </row>
    <row r="68" spans="1:11" s="49" customFormat="1" hidden="1" x14ac:dyDescent="0.25">
      <c r="A68" s="48"/>
      <c r="E68" s="102" t="s">
        <v>362</v>
      </c>
      <c r="F68" s="102" t="s">
        <v>29</v>
      </c>
      <c r="H68" s="1"/>
    </row>
    <row r="69" spans="1:11" s="49" customFormat="1" hidden="1" x14ac:dyDescent="0.25">
      <c r="A69" s="48"/>
      <c r="E69" s="271" t="s">
        <v>242</v>
      </c>
      <c r="F69" s="271" t="s">
        <v>28</v>
      </c>
      <c r="H69" s="1"/>
    </row>
    <row r="70" spans="1:11" s="49" customFormat="1" hidden="1" x14ac:dyDescent="0.25">
      <c r="A70" s="48"/>
      <c r="E70" s="52" t="s">
        <v>61</v>
      </c>
      <c r="F70" s="52" t="s">
        <v>351</v>
      </c>
      <c r="H70" s="1"/>
    </row>
    <row r="71" spans="1:11" s="49" customFormat="1" hidden="1" x14ac:dyDescent="0.25">
      <c r="A71" s="48"/>
      <c r="E71" s="49" t="s">
        <v>72</v>
      </c>
      <c r="H71" s="1"/>
    </row>
    <row r="72" spans="1:11" s="49" customFormat="1" hidden="1" x14ac:dyDescent="0.25">
      <c r="A72" s="48"/>
      <c r="E72" s="102" t="s">
        <v>363</v>
      </c>
      <c r="F72" s="102" t="s">
        <v>351</v>
      </c>
      <c r="H72" s="1"/>
    </row>
    <row r="73" spans="1:11" s="49" customFormat="1" x14ac:dyDescent="0.25">
      <c r="A73" s="48"/>
      <c r="F73" s="102"/>
      <c r="G73" s="102"/>
      <c r="I73" s="1"/>
    </row>
    <row r="74" spans="1:11" s="49" customFormat="1" x14ac:dyDescent="0.25">
      <c r="A74" s="48"/>
      <c r="F74" s="102"/>
      <c r="G74" s="102"/>
      <c r="I74" s="1"/>
    </row>
    <row r="75" spans="1:11" s="49" customFormat="1" x14ac:dyDescent="0.25">
      <c r="A75" s="48"/>
      <c r="F75" s="102"/>
      <c r="G75" s="102"/>
      <c r="I75" s="1"/>
    </row>
    <row r="76" spans="1:11" s="49" customFormat="1" x14ac:dyDescent="0.25">
      <c r="A76" s="48"/>
      <c r="H76" s="102"/>
      <c r="I76" s="102"/>
      <c r="K76" s="1"/>
    </row>
    <row r="77" spans="1:11" s="49" customFormat="1" x14ac:dyDescent="0.25">
      <c r="A77" s="48"/>
      <c r="H77" s="102"/>
      <c r="I77" s="102"/>
      <c r="K77" s="1"/>
    </row>
    <row r="78" spans="1:11" s="49" customFormat="1" x14ac:dyDescent="0.25">
      <c r="A78" s="48"/>
      <c r="H78" s="102"/>
      <c r="I78" s="102"/>
      <c r="K78" s="1"/>
    </row>
    <row r="79" spans="1:11" s="49" customFormat="1" x14ac:dyDescent="0.25">
      <c r="A79" s="48"/>
      <c r="H79" s="51"/>
      <c r="I79" s="51"/>
      <c r="K79" s="1"/>
    </row>
    <row r="80" spans="1:11" s="49" customFormat="1" x14ac:dyDescent="0.25">
      <c r="A80" s="48"/>
      <c r="H80" s="52"/>
      <c r="I80" s="52"/>
      <c r="K80" s="1"/>
    </row>
    <row r="81" spans="1:11" s="49" customFormat="1" x14ac:dyDescent="0.25">
      <c r="A81" s="48"/>
      <c r="H81" s="102"/>
      <c r="I81" s="102"/>
      <c r="K81" s="1"/>
    </row>
    <row r="82" spans="1:11" s="49" customFormat="1" x14ac:dyDescent="0.25">
      <c r="A82" s="48"/>
      <c r="H82" s="102"/>
      <c r="I82" s="102"/>
      <c r="K82" s="1"/>
    </row>
    <row r="83" spans="1:11" s="49" customFormat="1" x14ac:dyDescent="0.25">
      <c r="A83" s="48"/>
      <c r="H83" s="102"/>
      <c r="I83" s="102"/>
      <c r="K83" s="1"/>
    </row>
    <row r="84" spans="1:11" s="49" customFormat="1" x14ac:dyDescent="0.25">
      <c r="A84" s="48"/>
      <c r="H84" s="102"/>
      <c r="I84" s="102"/>
      <c r="K84" s="1"/>
    </row>
    <row r="85" spans="1:11" s="49" customFormat="1" x14ac:dyDescent="0.25">
      <c r="A85" s="48"/>
      <c r="H85" s="102"/>
      <c r="I85" s="102"/>
      <c r="K85" s="1"/>
    </row>
    <row r="86" spans="1:11" s="49" customFormat="1" x14ac:dyDescent="0.25">
      <c r="A86" s="48"/>
      <c r="H86" s="102"/>
      <c r="I86" s="102"/>
      <c r="K86" s="1"/>
    </row>
    <row r="87" spans="1:11" s="49" customFormat="1" x14ac:dyDescent="0.25">
      <c r="A87" s="48"/>
      <c r="H87" s="102"/>
      <c r="I87" s="102"/>
      <c r="K87" s="1"/>
    </row>
    <row r="88" spans="1:11" s="49" customFormat="1" x14ac:dyDescent="0.25">
      <c r="A88" s="48"/>
      <c r="H88" s="102"/>
      <c r="I88" s="102"/>
      <c r="K88" s="1"/>
    </row>
    <row r="89" spans="1:11" s="49" customFormat="1" x14ac:dyDescent="0.25">
      <c r="A89" s="48"/>
      <c r="K89" s="1"/>
    </row>
    <row r="90" spans="1:11" s="49" customFormat="1" x14ac:dyDescent="0.25">
      <c r="A90" s="48"/>
      <c r="K90" s="1"/>
    </row>
    <row r="91" spans="1:11" s="49" customFormat="1" x14ac:dyDescent="0.25">
      <c r="A91" s="48"/>
      <c r="K91" s="1"/>
    </row>
    <row r="92" spans="1:11" s="49" customFormat="1" x14ac:dyDescent="0.25">
      <c r="A92" s="48"/>
      <c r="K92" s="1"/>
    </row>
    <row r="93" spans="1:11" s="49" customFormat="1" x14ac:dyDescent="0.25">
      <c r="A93" s="48"/>
      <c r="K93" s="1"/>
    </row>
    <row r="94" spans="1:11" s="49" customFormat="1" x14ac:dyDescent="0.25">
      <c r="A94" s="48"/>
      <c r="K94" s="1"/>
    </row>
    <row r="95" spans="1:11" s="49" customFormat="1" x14ac:dyDescent="0.25">
      <c r="A95" s="48"/>
      <c r="K95" s="1"/>
    </row>
    <row r="96" spans="1:11" s="49" customFormat="1" x14ac:dyDescent="0.25">
      <c r="A96" s="48"/>
      <c r="K96" s="1"/>
    </row>
    <row r="97" spans="1:11" s="49" customFormat="1" x14ac:dyDescent="0.25">
      <c r="A97" s="48"/>
      <c r="K97" s="1"/>
    </row>
    <row r="98" spans="1:11" s="49" customFormat="1" x14ac:dyDescent="0.25">
      <c r="A98" s="48"/>
      <c r="K98" s="1"/>
    </row>
    <row r="99" spans="1:11" s="49" customFormat="1" x14ac:dyDescent="0.25">
      <c r="A99" s="48"/>
      <c r="K99" s="1"/>
    </row>
    <row r="100" spans="1:11" s="49" customFormat="1" x14ac:dyDescent="0.25">
      <c r="A100" s="48"/>
      <c r="K100" s="1"/>
    </row>
    <row r="101" spans="1:11" s="49" customFormat="1" x14ac:dyDescent="0.25">
      <c r="A101" s="48"/>
      <c r="K101" s="1"/>
    </row>
    <row r="102" spans="1:11" s="49" customFormat="1" x14ac:dyDescent="0.25">
      <c r="A102" s="48"/>
      <c r="K102" s="1"/>
    </row>
    <row r="103" spans="1:11" s="49" customFormat="1" x14ac:dyDescent="0.25">
      <c r="A103" s="48"/>
      <c r="K103" s="1"/>
    </row>
    <row r="104" spans="1:11" s="49" customFormat="1" x14ac:dyDescent="0.25">
      <c r="A104" s="48"/>
      <c r="K104" s="1"/>
    </row>
    <row r="105" spans="1:11" s="49" customFormat="1" x14ac:dyDescent="0.25">
      <c r="A105" s="48"/>
      <c r="K105" s="1"/>
    </row>
    <row r="106" spans="1:11" s="49" customFormat="1" x14ac:dyDescent="0.25">
      <c r="A106" s="48"/>
      <c r="K106" s="1"/>
    </row>
    <row r="107" spans="1:11" s="49" customFormat="1" x14ac:dyDescent="0.25">
      <c r="A107" s="48"/>
      <c r="K107" s="1"/>
    </row>
    <row r="108" spans="1:11" s="49" customFormat="1" x14ac:dyDescent="0.25">
      <c r="A108" s="48"/>
      <c r="K108" s="1"/>
    </row>
    <row r="109" spans="1:11" s="49" customFormat="1" x14ac:dyDescent="0.25">
      <c r="A109" s="48"/>
      <c r="K109" s="1"/>
    </row>
    <row r="110" spans="1:11" s="49" customFormat="1" x14ac:dyDescent="0.25">
      <c r="A110" s="48"/>
      <c r="K110" s="1"/>
    </row>
    <row r="111" spans="1:11" s="49" customFormat="1" x14ac:dyDescent="0.25">
      <c r="A111" s="48"/>
      <c r="K111" s="1"/>
    </row>
    <row r="112" spans="1:11" s="49" customFormat="1" x14ac:dyDescent="0.25">
      <c r="A112" s="48"/>
      <c r="K112" s="1"/>
    </row>
    <row r="113" spans="1:11" s="49" customFormat="1" x14ac:dyDescent="0.25">
      <c r="A113" s="48"/>
      <c r="K113" s="1"/>
    </row>
    <row r="114" spans="1:11" s="49" customFormat="1" x14ac:dyDescent="0.25">
      <c r="A114" s="48"/>
      <c r="K114" s="1"/>
    </row>
    <row r="115" spans="1:11" s="49" customFormat="1" x14ac:dyDescent="0.25">
      <c r="A115" s="48"/>
      <c r="K115" s="1"/>
    </row>
    <row r="116" spans="1:11" s="49" customFormat="1" x14ac:dyDescent="0.25">
      <c r="A116" s="48"/>
      <c r="K116" s="1"/>
    </row>
    <row r="117" spans="1:11" s="49" customFormat="1" x14ac:dyDescent="0.25">
      <c r="A117" s="48"/>
      <c r="K117" s="1"/>
    </row>
    <row r="118" spans="1:11" s="49" customFormat="1" x14ac:dyDescent="0.25">
      <c r="A118" s="48"/>
      <c r="K118" s="1"/>
    </row>
    <row r="119" spans="1:11" s="49" customFormat="1" x14ac:dyDescent="0.25">
      <c r="A119" s="48"/>
      <c r="K119" s="1"/>
    </row>
    <row r="120" spans="1:11" s="49" customFormat="1" x14ac:dyDescent="0.25">
      <c r="A120" s="48"/>
      <c r="K120" s="1"/>
    </row>
    <row r="121" spans="1:11" s="49" customFormat="1" x14ac:dyDescent="0.25">
      <c r="A121" s="48"/>
      <c r="K121" s="1"/>
    </row>
    <row r="122" spans="1:11" s="49" customFormat="1" x14ac:dyDescent="0.25">
      <c r="A122" s="48"/>
      <c r="K122" s="1"/>
    </row>
    <row r="123" spans="1:11" s="49" customFormat="1" x14ac:dyDescent="0.25">
      <c r="A123" s="48"/>
      <c r="K123" s="1"/>
    </row>
    <row r="124" spans="1:11" s="49" customFormat="1" x14ac:dyDescent="0.25">
      <c r="A124" s="48"/>
      <c r="K124" s="1"/>
    </row>
    <row r="125" spans="1:11" s="49" customFormat="1" x14ac:dyDescent="0.25">
      <c r="A125" s="48"/>
      <c r="K125" s="1"/>
    </row>
    <row r="126" spans="1:11" s="49" customFormat="1" x14ac:dyDescent="0.25">
      <c r="A126" s="48"/>
      <c r="K126" s="1"/>
    </row>
    <row r="127" spans="1:11" s="49" customFormat="1" x14ac:dyDescent="0.25">
      <c r="A127" s="48"/>
      <c r="K127" s="1"/>
    </row>
    <row r="128" spans="1:11" s="49" customFormat="1" x14ac:dyDescent="0.25">
      <c r="A128" s="48"/>
      <c r="H128" s="1"/>
      <c r="I128" s="1"/>
      <c r="K128" s="1"/>
    </row>
    <row r="129" spans="1:9" s="1" customFormat="1" x14ac:dyDescent="0.25">
      <c r="A129" s="2"/>
      <c r="H129" s="6"/>
      <c r="I129" s="6"/>
    </row>
  </sheetData>
  <sheetProtection password="EFB3" sheet="1" objects="1" scenarios="1"/>
  <mergeCells count="13">
    <mergeCell ref="AF11:AG11"/>
    <mergeCell ref="B34:C34"/>
    <mergeCell ref="B35:C35"/>
    <mergeCell ref="H10:Z10"/>
    <mergeCell ref="AA10:AG10"/>
    <mergeCell ref="H11:J11"/>
    <mergeCell ref="K11:M11"/>
    <mergeCell ref="O11:Q11"/>
    <mergeCell ref="R11:T11"/>
    <mergeCell ref="U11:W11"/>
    <mergeCell ref="X11:Z11"/>
    <mergeCell ref="AA11:AB11"/>
    <mergeCell ref="AD11:AE11"/>
  </mergeCells>
  <dataValidations count="3">
    <dataValidation type="list" allowBlank="1" showInputMessage="1" showErrorMessage="1" sqref="U13:U32 R13:R32 O13:O32 X13:X32">
      <formula1>$E$40:$E$72</formula1>
    </dataValidation>
    <dataValidation type="list" allowBlank="1" showInputMessage="1" showErrorMessage="1" sqref="K13:K32 H13:H32">
      <formula1>$C$40:$C$53</formula1>
    </dataValidation>
    <dataValidation type="list" allowBlank="1" showInputMessage="1" showErrorMessage="1" sqref="G13:G32">
      <formula1>$B$40:$B$59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2"/>
  <sheetViews>
    <sheetView zoomScale="90" zoomScaleNormal="90" workbookViewId="0"/>
  </sheetViews>
  <sheetFormatPr baseColWidth="10" defaultRowHeight="15.75" x14ac:dyDescent="0.25"/>
  <cols>
    <col min="1" max="1" width="1.140625" customWidth="1"/>
    <col min="2" max="2" width="2.7109375" style="216" customWidth="1"/>
  </cols>
  <sheetData>
    <row r="1" spans="1:37" s="3" customFormat="1" ht="9.9499999999999993" customHeight="1" x14ac:dyDescent="0.25">
      <c r="A1" s="141"/>
      <c r="B1" s="215"/>
      <c r="C1" s="203"/>
      <c r="D1" s="203"/>
      <c r="J1" s="142"/>
    </row>
    <row r="2" spans="1:37" s="144" customFormat="1" ht="21" x14ac:dyDescent="0.35">
      <c r="B2" s="214"/>
      <c r="C2" s="103" t="s">
        <v>412</v>
      </c>
      <c r="D2" s="202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</row>
    <row r="3" spans="1:37" s="3" customFormat="1" ht="9.9499999999999993" customHeight="1" x14ac:dyDescent="0.25">
      <c r="A3" s="141"/>
      <c r="B3" s="215"/>
      <c r="C3" s="203"/>
      <c r="D3" s="203"/>
      <c r="J3" s="142"/>
    </row>
    <row r="4" spans="1:37" s="147" customFormat="1" ht="20.100000000000001" customHeight="1" x14ac:dyDescent="0.3">
      <c r="B4" s="215"/>
      <c r="C4" s="82" t="s">
        <v>213</v>
      </c>
      <c r="D4" s="206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37" s="147" customFormat="1" ht="9.9499999999999993" customHeight="1" x14ac:dyDescent="0.3">
      <c r="A5" s="151"/>
      <c r="B5" s="215"/>
      <c r="C5" s="206"/>
      <c r="D5" s="206"/>
      <c r="J5" s="152"/>
      <c r="K5" s="153"/>
      <c r="L5" s="153"/>
      <c r="M5" s="153"/>
      <c r="N5" s="153"/>
    </row>
    <row r="6" spans="1:37" s="147" customFormat="1" ht="20.100000000000001" customHeight="1" x14ac:dyDescent="0.3">
      <c r="B6" s="215" t="s">
        <v>318</v>
      </c>
      <c r="C6" s="210" t="s">
        <v>323</v>
      </c>
      <c r="D6" s="83"/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89"/>
      <c r="P6" s="83"/>
    </row>
    <row r="7" spans="1:37" s="147" customFormat="1" ht="9.9499999999999993" customHeight="1" x14ac:dyDescent="0.3">
      <c r="B7" s="215"/>
      <c r="C7" s="210"/>
      <c r="D7" s="83"/>
      <c r="E7" s="189"/>
      <c r="F7" s="190"/>
      <c r="G7" s="190"/>
      <c r="H7" s="190"/>
      <c r="I7" s="190"/>
      <c r="J7" s="190"/>
      <c r="K7" s="190"/>
      <c r="L7" s="190"/>
      <c r="M7" s="190"/>
      <c r="N7" s="190"/>
      <c r="O7" s="89"/>
      <c r="P7" s="83"/>
    </row>
    <row r="8" spans="1:37" s="147" customFormat="1" ht="16.5" customHeight="1" x14ac:dyDescent="0.3">
      <c r="B8" s="215" t="s">
        <v>319</v>
      </c>
      <c r="C8" s="210" t="s">
        <v>380</v>
      </c>
      <c r="D8" s="83"/>
      <c r="E8" s="189"/>
      <c r="F8" s="190"/>
      <c r="G8" s="190"/>
      <c r="H8" s="190"/>
      <c r="I8" s="190"/>
      <c r="J8" s="190"/>
      <c r="K8" s="190"/>
      <c r="L8" s="190"/>
      <c r="M8" s="190"/>
      <c r="N8" s="190"/>
      <c r="O8" s="89"/>
      <c r="P8" s="83"/>
    </row>
    <row r="9" spans="1:37" s="147" customFormat="1" ht="16.5" customHeight="1" x14ac:dyDescent="0.3">
      <c r="B9" s="215"/>
      <c r="C9" s="210" t="s">
        <v>399</v>
      </c>
      <c r="D9" s="83"/>
      <c r="E9" s="189"/>
      <c r="F9" s="190"/>
      <c r="G9" s="190"/>
      <c r="H9" s="190"/>
      <c r="I9" s="190"/>
      <c r="J9" s="190"/>
      <c r="K9" s="190"/>
      <c r="L9" s="190"/>
      <c r="M9" s="190"/>
      <c r="N9" s="190"/>
      <c r="O9" s="89"/>
      <c r="P9" s="83"/>
    </row>
    <row r="10" spans="1:37" s="147" customFormat="1" ht="16.5" customHeight="1" x14ac:dyDescent="0.3">
      <c r="B10" s="215"/>
      <c r="C10" s="210" t="s">
        <v>400</v>
      </c>
      <c r="D10" s="83"/>
      <c r="E10" s="189"/>
      <c r="F10" s="190"/>
      <c r="G10" s="190"/>
      <c r="H10" s="190"/>
      <c r="I10" s="190"/>
      <c r="J10" s="190"/>
      <c r="K10" s="190"/>
      <c r="L10" s="190"/>
      <c r="M10" s="190"/>
      <c r="N10" s="190"/>
      <c r="O10" s="89"/>
      <c r="P10" s="83"/>
    </row>
    <row r="11" spans="1:37" s="147" customFormat="1" ht="9.9499999999999993" customHeight="1" x14ac:dyDescent="0.3">
      <c r="B11" s="215"/>
      <c r="C11" s="210"/>
      <c r="D11" s="83"/>
      <c r="E11" s="189"/>
      <c r="F11" s="190"/>
      <c r="G11" s="190"/>
      <c r="H11" s="190"/>
      <c r="I11" s="190"/>
      <c r="J11" s="190"/>
      <c r="K11" s="190"/>
      <c r="L11" s="190"/>
      <c r="M11" s="190"/>
      <c r="N11" s="190"/>
      <c r="O11" s="89"/>
      <c r="P11" s="83"/>
    </row>
    <row r="12" spans="1:37" s="147" customFormat="1" ht="20.100000000000001" customHeight="1" x14ac:dyDescent="0.3">
      <c r="B12" s="215" t="s">
        <v>320</v>
      </c>
      <c r="C12" s="412" t="s">
        <v>443</v>
      </c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R12" s="412"/>
      <c r="S12" s="412"/>
    </row>
    <row r="13" spans="1:37" s="147" customFormat="1" ht="9.9499999999999993" customHeight="1" x14ac:dyDescent="0.3">
      <c r="B13" s="215"/>
      <c r="C13" s="211"/>
      <c r="D13" s="83"/>
      <c r="E13" s="189"/>
      <c r="F13" s="190"/>
      <c r="G13" s="190"/>
      <c r="H13" s="190"/>
      <c r="I13" s="190"/>
      <c r="J13" s="190"/>
      <c r="K13" s="190"/>
      <c r="L13" s="190"/>
      <c r="M13" s="190"/>
      <c r="N13" s="190"/>
      <c r="O13" s="89"/>
      <c r="P13" s="83"/>
    </row>
    <row r="14" spans="1:37" s="147" customFormat="1" ht="50.1" customHeight="1" x14ac:dyDescent="0.3">
      <c r="B14" s="215" t="s">
        <v>321</v>
      </c>
      <c r="C14" s="412" t="s">
        <v>446</v>
      </c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</row>
    <row r="15" spans="1:37" s="147" customFormat="1" ht="9.9499999999999993" customHeight="1" x14ac:dyDescent="0.3">
      <c r="B15" s="215"/>
      <c r="C15" s="213"/>
      <c r="D15" s="83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</row>
    <row r="16" spans="1:37" s="147" customFormat="1" ht="30" customHeight="1" x14ac:dyDescent="0.3">
      <c r="B16" s="215" t="s">
        <v>322</v>
      </c>
      <c r="C16" s="412" t="s">
        <v>326</v>
      </c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</row>
    <row r="17" spans="2:57" s="147" customFormat="1" ht="9.9499999999999993" customHeight="1" x14ac:dyDescent="0.3">
      <c r="B17" s="215"/>
      <c r="C17" s="212"/>
      <c r="D17" s="83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</row>
    <row r="18" spans="2:57" s="147" customFormat="1" ht="20.100000000000001" customHeight="1" x14ac:dyDescent="0.3">
      <c r="B18" s="215" t="s">
        <v>324</v>
      </c>
      <c r="C18" s="413" t="s">
        <v>339</v>
      </c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N18" s="413"/>
      <c r="O18" s="413"/>
      <c r="P18" s="413"/>
      <c r="Q18" s="413"/>
      <c r="R18" s="413"/>
      <c r="S18" s="413"/>
    </row>
    <row r="19" spans="2:57" s="147" customFormat="1" ht="9.9499999999999993" customHeight="1" x14ac:dyDescent="0.3">
      <c r="B19" s="215"/>
      <c r="C19" s="212"/>
      <c r="D19" s="83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</row>
    <row r="20" spans="2:57" s="147" customFormat="1" ht="30" customHeight="1" x14ac:dyDescent="0.3">
      <c r="B20" s="215" t="s">
        <v>379</v>
      </c>
      <c r="C20" s="412" t="s">
        <v>403</v>
      </c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</row>
    <row r="21" spans="2:57" s="173" customFormat="1" ht="15" x14ac:dyDescent="0.25">
      <c r="E21" s="174"/>
      <c r="F21" s="174"/>
      <c r="G21" s="174"/>
      <c r="H21" s="174"/>
      <c r="I21" s="175"/>
      <c r="X21" s="176"/>
      <c r="Y21" s="176"/>
      <c r="Z21" s="176"/>
      <c r="AE21" s="176"/>
      <c r="AF21" s="176"/>
      <c r="AG21" s="176"/>
      <c r="BE21" s="177"/>
    </row>
    <row r="22" spans="2:57" s="228" customFormat="1" ht="15" x14ac:dyDescent="0.25">
      <c r="B22" s="227" t="s">
        <v>23</v>
      </c>
      <c r="C22" s="227"/>
    </row>
    <row r="23" spans="2:57" s="191" customFormat="1" x14ac:dyDescent="0.25">
      <c r="B23" s="218"/>
    </row>
    <row r="24" spans="2:57" s="191" customFormat="1" x14ac:dyDescent="0.25">
      <c r="B24" s="218"/>
    </row>
    <row r="25" spans="2:57" s="191" customFormat="1" x14ac:dyDescent="0.25">
      <c r="B25" s="218"/>
    </row>
    <row r="26" spans="2:57" s="191" customFormat="1" x14ac:dyDescent="0.25">
      <c r="B26" s="218"/>
    </row>
    <row r="27" spans="2:57" s="191" customFormat="1" x14ac:dyDescent="0.25">
      <c r="B27" s="218"/>
    </row>
    <row r="28" spans="2:57" s="191" customFormat="1" x14ac:dyDescent="0.25">
      <c r="B28" s="218"/>
    </row>
    <row r="29" spans="2:57" s="191" customFormat="1" x14ac:dyDescent="0.25">
      <c r="B29" s="218"/>
    </row>
    <row r="30" spans="2:57" s="191" customFormat="1" x14ac:dyDescent="0.25">
      <c r="B30" s="218"/>
    </row>
    <row r="31" spans="2:57" s="191" customFormat="1" x14ac:dyDescent="0.25">
      <c r="B31" s="218"/>
    </row>
    <row r="32" spans="2:57" s="191" customFormat="1" x14ac:dyDescent="0.25">
      <c r="B32" s="218"/>
    </row>
    <row r="33" spans="2:2" s="191" customFormat="1" x14ac:dyDescent="0.25">
      <c r="B33" s="218"/>
    </row>
    <row r="34" spans="2:2" s="191" customFormat="1" x14ac:dyDescent="0.25">
      <c r="B34" s="218"/>
    </row>
    <row r="35" spans="2:2" s="191" customFormat="1" x14ac:dyDescent="0.25">
      <c r="B35" s="218"/>
    </row>
    <row r="36" spans="2:2" s="191" customFormat="1" x14ac:dyDescent="0.25">
      <c r="B36" s="218"/>
    </row>
    <row r="37" spans="2:2" s="191" customFormat="1" x14ac:dyDescent="0.25">
      <c r="B37" s="218"/>
    </row>
    <row r="38" spans="2:2" s="191" customFormat="1" x14ac:dyDescent="0.25">
      <c r="B38" s="218"/>
    </row>
    <row r="39" spans="2:2" s="191" customFormat="1" x14ac:dyDescent="0.25">
      <c r="B39" s="218"/>
    </row>
    <row r="40" spans="2:2" s="191" customFormat="1" x14ac:dyDescent="0.25">
      <c r="B40" s="218"/>
    </row>
    <row r="41" spans="2:2" s="191" customFormat="1" x14ac:dyDescent="0.25">
      <c r="B41" s="218"/>
    </row>
    <row r="42" spans="2:2" s="191" customFormat="1" x14ac:dyDescent="0.25">
      <c r="B42" s="218"/>
    </row>
  </sheetData>
  <sheetProtection password="EFB3" sheet="1" objects="1" scenarios="1"/>
  <mergeCells count="5"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BZ11553"/>
  <sheetViews>
    <sheetView showGridLines="0" zoomScale="85" zoomScaleNormal="85" workbookViewId="0">
      <pane xSplit="6" ySplit="9" topLeftCell="G10" activePane="bottomRight" state="frozen"/>
      <selection activeCell="D66" sqref="D66"/>
      <selection pane="topRight" activeCell="D66" sqref="D66"/>
      <selection pane="bottomLeft" activeCell="D66" sqref="D66"/>
      <selection pane="bottomRight"/>
    </sheetView>
  </sheetViews>
  <sheetFormatPr baseColWidth="10" defaultRowHeight="15" x14ac:dyDescent="0.25"/>
  <cols>
    <col min="1" max="1" width="1.5703125" style="155" customWidth="1"/>
    <col min="2" max="3" width="26.7109375" style="155" hidden="1" customWidth="1"/>
    <col min="4" max="4" width="26.7109375" style="155" customWidth="1"/>
    <col min="5" max="5" width="11" style="155" customWidth="1"/>
    <col min="6" max="6" width="35.7109375" style="155" customWidth="1"/>
    <col min="7" max="7" width="28.140625" style="155" customWidth="1"/>
    <col min="8" max="8" width="14.7109375" style="155" customWidth="1"/>
    <col min="9" max="9" width="15.28515625" style="180" customWidth="1"/>
    <col min="10" max="10" width="9" style="180" customWidth="1"/>
    <col min="11" max="11" width="12.42578125" style="180" customWidth="1"/>
    <col min="12" max="12" width="12.140625" style="180" customWidth="1"/>
    <col min="13" max="13" width="11.7109375" style="180" customWidth="1"/>
    <col min="14" max="14" width="15.42578125" style="181" hidden="1" customWidth="1"/>
    <col min="15" max="15" width="12.7109375" style="155" customWidth="1"/>
    <col min="16" max="16" width="10.7109375" style="155" customWidth="1"/>
    <col min="17" max="17" width="11.5703125" style="155" customWidth="1"/>
    <col min="18" max="18" width="10.7109375" style="155" customWidth="1"/>
    <col min="19" max="19" width="10.7109375" style="5" customWidth="1"/>
    <col min="20" max="20" width="11.7109375" style="5" customWidth="1"/>
    <col min="21" max="21" width="10.85546875" style="5" customWidth="1"/>
    <col min="22" max="22" width="12.28515625" style="5" customWidth="1"/>
    <col min="23" max="23" width="12.42578125" style="5" hidden="1" customWidth="1"/>
    <col min="24" max="24" width="10.7109375" style="5" hidden="1" customWidth="1"/>
    <col min="25" max="25" width="12.140625" style="5" hidden="1" customWidth="1"/>
    <col min="26" max="27" width="10.7109375" style="5" hidden="1" customWidth="1"/>
    <col min="28" max="29" width="12.42578125" style="5" hidden="1" customWidth="1"/>
    <col min="30" max="30" width="10.85546875" style="5" hidden="1" customWidth="1"/>
    <col min="31" max="31" width="12.85546875" style="182" customWidth="1"/>
    <col min="32" max="32" width="10.7109375" style="178" customWidth="1"/>
    <col min="33" max="33" width="12" style="182" customWidth="1"/>
    <col min="34" max="35" width="10.7109375" style="5" customWidth="1"/>
    <col min="36" max="36" width="11.7109375" style="5" customWidth="1"/>
    <col min="37" max="37" width="13.85546875" style="5" customWidth="1"/>
    <col min="38" max="38" width="10.85546875" style="5" customWidth="1"/>
    <col min="39" max="39" width="13.85546875" style="182" hidden="1" customWidth="1" collapsed="1"/>
    <col min="40" max="40" width="10.7109375" style="178" hidden="1" customWidth="1"/>
    <col min="41" max="41" width="10.7109375" style="182" hidden="1" customWidth="1"/>
    <col min="42" max="43" width="10.7109375" style="5" hidden="1" customWidth="1"/>
    <col min="44" max="45" width="13.85546875" style="5" hidden="1" customWidth="1"/>
    <col min="46" max="46" width="10.85546875" style="5" hidden="1" customWidth="1"/>
    <col min="47" max="47" width="13.85546875" style="5" customWidth="1"/>
    <col min="48" max="48" width="10.7109375" style="5" customWidth="1"/>
    <col min="49" max="49" width="12.7109375" style="5" customWidth="1"/>
    <col min="50" max="50" width="10.7109375" style="5" customWidth="1"/>
    <col min="51" max="51" width="10.5703125" style="5" customWidth="1"/>
    <col min="52" max="52" width="17" style="155" customWidth="1"/>
    <col min="53" max="53" width="11.7109375" style="155" hidden="1" customWidth="1"/>
    <col min="54" max="54" width="15.7109375" style="155" customWidth="1"/>
    <col min="55" max="55" width="11.42578125" style="155" hidden="1" customWidth="1"/>
    <col min="56" max="56" width="18.42578125" style="155" customWidth="1"/>
    <col min="57" max="57" width="11.42578125" style="155" hidden="1" customWidth="1"/>
    <col min="58" max="58" width="12.7109375" style="155" customWidth="1"/>
    <col min="59" max="59" width="12.7109375" style="155" hidden="1" customWidth="1"/>
    <col min="60" max="60" width="12.7109375" style="155" customWidth="1"/>
    <col min="61" max="61" width="12.7109375" style="155" hidden="1" customWidth="1"/>
    <col min="62" max="62" width="11.42578125" style="155" customWidth="1"/>
    <col min="63" max="63" width="11.42578125" style="155" hidden="1" customWidth="1"/>
    <col min="64" max="64" width="11.42578125" style="155" customWidth="1"/>
    <col min="65" max="65" width="11.42578125" style="155" hidden="1" customWidth="1"/>
    <col min="66" max="67" width="11.42578125" style="155" customWidth="1"/>
    <col min="68" max="68" width="12.5703125" style="155" customWidth="1"/>
    <col min="69" max="69" width="14" style="155" customWidth="1"/>
    <col min="70" max="70" width="11.42578125" style="184" customWidth="1"/>
    <col min="71" max="71" width="12.85546875" style="155" customWidth="1"/>
    <col min="72" max="72" width="15.5703125" style="155" customWidth="1"/>
    <col min="73" max="75" width="13.7109375" style="155" customWidth="1"/>
    <col min="76" max="76" width="18.85546875" style="155" customWidth="1"/>
    <col min="77" max="77" width="12.5703125" style="155" customWidth="1"/>
    <col min="78" max="78" width="13.7109375" style="155" customWidth="1"/>
    <col min="79" max="16384" width="11.42578125" style="155"/>
  </cols>
  <sheetData>
    <row r="1" spans="1:73" s="4" customFormat="1" ht="9.9499999999999993" customHeight="1" x14ac:dyDescent="0.25">
      <c r="A1" s="141"/>
      <c r="B1" s="141"/>
      <c r="C1" s="141"/>
      <c r="D1" s="141"/>
      <c r="E1" s="141"/>
      <c r="F1" s="3"/>
      <c r="G1" s="3"/>
      <c r="H1" s="3"/>
      <c r="I1" s="3"/>
      <c r="J1" s="3"/>
      <c r="K1" s="3"/>
      <c r="L1" s="3"/>
      <c r="M1" s="3"/>
      <c r="N1" s="14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H1" s="3"/>
      <c r="AI1" s="3"/>
      <c r="AJ1" s="3"/>
      <c r="AK1" s="3"/>
      <c r="AL1" s="3"/>
      <c r="AP1" s="3"/>
      <c r="AQ1" s="3"/>
      <c r="AR1" s="3"/>
      <c r="AS1" s="3"/>
      <c r="AT1" s="3"/>
      <c r="AU1" s="3"/>
      <c r="AV1" s="3"/>
      <c r="AW1" s="3"/>
      <c r="AX1" s="3"/>
      <c r="AY1" s="3"/>
      <c r="BR1" s="143"/>
    </row>
    <row r="2" spans="1:73" s="144" customFormat="1" ht="21" x14ac:dyDescent="0.35">
      <c r="B2" s="103"/>
      <c r="C2" s="103"/>
      <c r="D2" s="103" t="s">
        <v>121</v>
      </c>
      <c r="F2" s="202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T2" s="145"/>
      <c r="BR2" s="146"/>
    </row>
    <row r="3" spans="1:73" s="4" customFormat="1" ht="5.0999999999999996" customHeight="1" x14ac:dyDescent="0.25">
      <c r="A3" s="141"/>
      <c r="B3" s="203"/>
      <c r="C3" s="203"/>
      <c r="D3" s="203"/>
      <c r="F3" s="204"/>
      <c r="G3" s="3"/>
      <c r="H3" s="3"/>
      <c r="I3" s="3"/>
      <c r="J3" s="3"/>
      <c r="K3" s="3"/>
      <c r="L3" s="3"/>
      <c r="M3" s="3"/>
      <c r="N3" s="14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H3" s="3"/>
      <c r="AI3" s="3"/>
      <c r="AJ3" s="3"/>
      <c r="AK3" s="3"/>
      <c r="AL3" s="3"/>
      <c r="AP3" s="3"/>
      <c r="AQ3" s="3"/>
      <c r="AR3" s="3"/>
      <c r="AS3" s="3"/>
      <c r="AT3" s="3"/>
      <c r="AU3" s="3"/>
      <c r="AV3" s="3"/>
      <c r="AW3" s="3"/>
      <c r="AX3" s="3"/>
      <c r="AY3" s="3"/>
      <c r="BR3" s="143"/>
    </row>
    <row r="4" spans="1:73" s="149" customFormat="1" ht="18" customHeight="1" x14ac:dyDescent="0.3">
      <c r="A4" s="147"/>
      <c r="B4" s="82"/>
      <c r="C4" s="82"/>
      <c r="D4" s="82" t="s">
        <v>213</v>
      </c>
      <c r="F4" s="205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H4" s="147"/>
      <c r="AI4" s="147"/>
      <c r="AJ4" s="147"/>
      <c r="AK4" s="147"/>
      <c r="AL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</row>
    <row r="5" spans="1:73" s="149" customFormat="1" ht="20.100000000000001" customHeight="1" x14ac:dyDescent="0.3">
      <c r="A5" s="147"/>
      <c r="B5" s="217"/>
      <c r="C5" s="217"/>
      <c r="D5" s="217" t="s">
        <v>422</v>
      </c>
      <c r="F5" s="207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H5" s="147"/>
      <c r="AI5" s="147"/>
      <c r="AJ5" s="147"/>
      <c r="AK5" s="147"/>
      <c r="AL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</row>
    <row r="6" spans="1:73" s="4" customFormat="1" ht="9.9499999999999993" customHeight="1" thickBot="1" x14ac:dyDescent="0.3">
      <c r="A6" s="141"/>
      <c r="B6" s="141"/>
      <c r="C6" s="141"/>
      <c r="D6" s="141"/>
      <c r="E6" s="141"/>
      <c r="F6" s="3"/>
      <c r="G6" s="3"/>
      <c r="H6" s="3"/>
      <c r="I6" s="3"/>
      <c r="J6" s="3"/>
      <c r="K6" s="3"/>
      <c r="L6" s="3"/>
      <c r="M6" s="3"/>
      <c r="N6" s="142"/>
      <c r="O6" s="154"/>
      <c r="P6" s="154"/>
      <c r="Q6" s="154"/>
      <c r="R6" s="154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55"/>
      <c r="AF6" s="155"/>
      <c r="AG6" s="155"/>
      <c r="AH6" s="3"/>
      <c r="AI6" s="3"/>
      <c r="AJ6" s="3"/>
      <c r="AK6" s="3"/>
      <c r="AL6" s="3"/>
      <c r="AM6" s="155"/>
      <c r="AN6" s="155"/>
      <c r="AO6" s="155"/>
      <c r="AP6" s="3"/>
      <c r="AQ6" s="3"/>
      <c r="AR6" s="3"/>
      <c r="AS6" s="3"/>
      <c r="AT6" s="3"/>
      <c r="AU6" s="3"/>
      <c r="AV6" s="3"/>
      <c r="AW6" s="3"/>
      <c r="AX6" s="3"/>
      <c r="AY6" s="3"/>
      <c r="BO6" s="156"/>
      <c r="BP6" s="156"/>
      <c r="BQ6" s="156"/>
      <c r="BR6" s="143"/>
    </row>
    <row r="7" spans="1:73" s="5" customFormat="1" ht="20.100000000000001" customHeight="1" thickBot="1" x14ac:dyDescent="0.3">
      <c r="B7" s="416" t="str">
        <f>+'Datos Generales'!B12</f>
        <v>Razón social</v>
      </c>
      <c r="C7" s="416" t="str">
        <f>+'Datos Generales'!B13</f>
        <v>RUT</v>
      </c>
      <c r="D7" s="416" t="str">
        <f>+'Datos Instalaciones'!C12</f>
        <v>Nombre de instalación, sucursal, planta industrial o dependencia</v>
      </c>
      <c r="E7" s="416" t="s">
        <v>398</v>
      </c>
      <c r="F7" s="416" t="s">
        <v>317</v>
      </c>
      <c r="G7" s="416" t="s">
        <v>120</v>
      </c>
      <c r="H7" s="416" t="s">
        <v>333</v>
      </c>
      <c r="I7" s="416" t="s">
        <v>75</v>
      </c>
      <c r="J7" s="416" t="s">
        <v>38</v>
      </c>
      <c r="K7" s="416" t="s">
        <v>440</v>
      </c>
      <c r="L7" s="429" t="s">
        <v>316</v>
      </c>
      <c r="M7" s="430"/>
      <c r="N7" s="416" t="s">
        <v>111</v>
      </c>
      <c r="O7" s="433" t="s">
        <v>76</v>
      </c>
      <c r="P7" s="434"/>
      <c r="Q7" s="434"/>
      <c r="R7" s="434"/>
      <c r="S7" s="434"/>
      <c r="T7" s="434"/>
      <c r="U7" s="434"/>
      <c r="V7" s="435"/>
      <c r="W7" s="433" t="s">
        <v>76</v>
      </c>
      <c r="X7" s="434"/>
      <c r="Y7" s="434"/>
      <c r="Z7" s="434"/>
      <c r="AA7" s="434"/>
      <c r="AB7" s="434"/>
      <c r="AC7" s="435"/>
      <c r="AD7" s="232"/>
      <c r="AE7" s="436" t="s">
        <v>77</v>
      </c>
      <c r="AF7" s="437"/>
      <c r="AG7" s="437"/>
      <c r="AH7" s="437"/>
      <c r="AI7" s="437"/>
      <c r="AJ7" s="437"/>
      <c r="AK7" s="437"/>
      <c r="AL7" s="438"/>
      <c r="AM7" s="436" t="s">
        <v>77</v>
      </c>
      <c r="AN7" s="437"/>
      <c r="AO7" s="437"/>
      <c r="AP7" s="437"/>
      <c r="AQ7" s="437"/>
      <c r="AR7" s="437"/>
      <c r="AS7" s="437"/>
      <c r="AT7" s="438"/>
      <c r="AU7" s="460" t="s">
        <v>264</v>
      </c>
      <c r="AV7" s="457" t="s">
        <v>39</v>
      </c>
      <c r="AW7" s="458"/>
      <c r="AX7" s="458"/>
      <c r="AY7" s="459"/>
      <c r="AZ7" s="419" t="s">
        <v>80</v>
      </c>
      <c r="BA7" s="420"/>
      <c r="BB7" s="420"/>
      <c r="BC7" s="420"/>
      <c r="BD7" s="420"/>
      <c r="BE7" s="420"/>
      <c r="BF7" s="420"/>
      <c r="BG7" s="420"/>
      <c r="BH7" s="420"/>
      <c r="BI7" s="420"/>
      <c r="BJ7" s="420"/>
      <c r="BK7" s="420"/>
      <c r="BL7" s="420"/>
      <c r="BM7" s="420"/>
      <c r="BN7" s="421"/>
      <c r="BO7" s="419" t="s">
        <v>108</v>
      </c>
      <c r="BP7" s="420"/>
      <c r="BQ7" s="420"/>
      <c r="BR7" s="420"/>
      <c r="BS7" s="421"/>
    </row>
    <row r="8" spans="1:73" s="5" customFormat="1" ht="64.5" customHeight="1" thickBot="1" x14ac:dyDescent="0.3">
      <c r="B8" s="417"/>
      <c r="C8" s="417"/>
      <c r="D8" s="417"/>
      <c r="E8" s="417"/>
      <c r="F8" s="417"/>
      <c r="G8" s="417"/>
      <c r="H8" s="417"/>
      <c r="I8" s="417"/>
      <c r="J8" s="417"/>
      <c r="K8" s="417"/>
      <c r="L8" s="431"/>
      <c r="M8" s="432"/>
      <c r="N8" s="417"/>
      <c r="O8" s="465" t="s">
        <v>34</v>
      </c>
      <c r="P8" s="455" t="s">
        <v>109</v>
      </c>
      <c r="Q8" s="456"/>
      <c r="R8" s="452" t="s">
        <v>33</v>
      </c>
      <c r="S8" s="453"/>
      <c r="T8" s="453"/>
      <c r="U8" s="454"/>
      <c r="V8" s="244" t="s">
        <v>375</v>
      </c>
      <c r="W8" s="471" t="s">
        <v>221</v>
      </c>
      <c r="X8" s="455" t="s">
        <v>109</v>
      </c>
      <c r="Y8" s="456"/>
      <c r="Z8" s="452" t="s">
        <v>33</v>
      </c>
      <c r="AA8" s="453"/>
      <c r="AB8" s="453"/>
      <c r="AC8" s="454"/>
      <c r="AD8" s="244" t="s">
        <v>375</v>
      </c>
      <c r="AE8" s="467" t="s">
        <v>34</v>
      </c>
      <c r="AF8" s="475" t="s">
        <v>109</v>
      </c>
      <c r="AG8" s="440"/>
      <c r="AH8" s="441" t="s">
        <v>33</v>
      </c>
      <c r="AI8" s="442"/>
      <c r="AJ8" s="442"/>
      <c r="AK8" s="442"/>
      <c r="AL8" s="245" t="s">
        <v>419</v>
      </c>
      <c r="AM8" s="476" t="s">
        <v>221</v>
      </c>
      <c r="AN8" s="439" t="s">
        <v>109</v>
      </c>
      <c r="AO8" s="440"/>
      <c r="AP8" s="441" t="s">
        <v>33</v>
      </c>
      <c r="AQ8" s="442"/>
      <c r="AR8" s="442"/>
      <c r="AS8" s="443"/>
      <c r="AT8" s="245" t="s">
        <v>375</v>
      </c>
      <c r="AU8" s="461"/>
      <c r="AV8" s="463" t="s">
        <v>78</v>
      </c>
      <c r="AW8" s="449" t="s">
        <v>426</v>
      </c>
      <c r="AX8" s="449" t="s">
        <v>79</v>
      </c>
      <c r="AY8" s="473" t="s">
        <v>381</v>
      </c>
      <c r="AZ8" s="451" t="s">
        <v>81</v>
      </c>
      <c r="BA8" s="451"/>
      <c r="BB8" s="446" t="s">
        <v>97</v>
      </c>
      <c r="BC8" s="446"/>
      <c r="BD8" s="469" t="s">
        <v>405</v>
      </c>
      <c r="BE8" s="470"/>
      <c r="BF8" s="425" t="s">
        <v>89</v>
      </c>
      <c r="BG8" s="426"/>
      <c r="BH8" s="425" t="s">
        <v>266</v>
      </c>
      <c r="BI8" s="426"/>
      <c r="BJ8" s="425" t="s">
        <v>104</v>
      </c>
      <c r="BK8" s="426"/>
      <c r="BL8" s="469" t="s">
        <v>413</v>
      </c>
      <c r="BM8" s="470"/>
      <c r="BN8" s="447" t="s">
        <v>255</v>
      </c>
      <c r="BO8" s="414" t="s">
        <v>107</v>
      </c>
      <c r="BP8" s="444" t="s">
        <v>277</v>
      </c>
      <c r="BQ8" s="414" t="s">
        <v>439</v>
      </c>
      <c r="BR8" s="414" t="s">
        <v>441</v>
      </c>
      <c r="BS8" s="414" t="s">
        <v>442</v>
      </c>
    </row>
    <row r="9" spans="1:73" s="5" customFormat="1" ht="45.75" thickBot="1" x14ac:dyDescent="0.3"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201" t="s">
        <v>315</v>
      </c>
      <c r="M9" s="201" t="s">
        <v>423</v>
      </c>
      <c r="N9" s="417"/>
      <c r="O9" s="466"/>
      <c r="P9" s="13" t="s">
        <v>18</v>
      </c>
      <c r="Q9" s="14" t="s">
        <v>424</v>
      </c>
      <c r="R9" s="7" t="s">
        <v>73</v>
      </c>
      <c r="S9" s="9" t="s">
        <v>31</v>
      </c>
      <c r="T9" s="9" t="s">
        <v>36</v>
      </c>
      <c r="U9" s="8" t="s">
        <v>425</v>
      </c>
      <c r="V9" s="8" t="s">
        <v>376</v>
      </c>
      <c r="W9" s="472"/>
      <c r="X9" s="13" t="s">
        <v>18</v>
      </c>
      <c r="Y9" s="14" t="s">
        <v>424</v>
      </c>
      <c r="Z9" s="7" t="s">
        <v>73</v>
      </c>
      <c r="AA9" s="9" t="s">
        <v>31</v>
      </c>
      <c r="AB9" s="9" t="s">
        <v>36</v>
      </c>
      <c r="AC9" s="8" t="s">
        <v>425</v>
      </c>
      <c r="AD9" s="8" t="s">
        <v>376</v>
      </c>
      <c r="AE9" s="468"/>
      <c r="AF9" s="399" t="s">
        <v>18</v>
      </c>
      <c r="AG9" s="15" t="s">
        <v>424</v>
      </c>
      <c r="AH9" s="10" t="s">
        <v>73</v>
      </c>
      <c r="AI9" s="12" t="s">
        <v>31</v>
      </c>
      <c r="AJ9" s="12" t="s">
        <v>36</v>
      </c>
      <c r="AK9" s="20" t="s">
        <v>37</v>
      </c>
      <c r="AL9" s="246" t="s">
        <v>376</v>
      </c>
      <c r="AM9" s="477"/>
      <c r="AN9" s="12" t="s">
        <v>18</v>
      </c>
      <c r="AO9" s="15" t="s">
        <v>35</v>
      </c>
      <c r="AP9" s="10" t="s">
        <v>73</v>
      </c>
      <c r="AQ9" s="12" t="s">
        <v>31</v>
      </c>
      <c r="AR9" s="12" t="s">
        <v>36</v>
      </c>
      <c r="AS9" s="11" t="s">
        <v>37</v>
      </c>
      <c r="AT9" s="246" t="s">
        <v>376</v>
      </c>
      <c r="AU9" s="462"/>
      <c r="AV9" s="464"/>
      <c r="AW9" s="450"/>
      <c r="AX9" s="450"/>
      <c r="AY9" s="474"/>
      <c r="AZ9" s="231" t="s">
        <v>32</v>
      </c>
      <c r="BA9" s="231" t="s">
        <v>82</v>
      </c>
      <c r="BB9" s="231" t="s">
        <v>98</v>
      </c>
      <c r="BC9" s="231" t="s">
        <v>82</v>
      </c>
      <c r="BD9" s="231" t="s">
        <v>99</v>
      </c>
      <c r="BE9" s="231" t="s">
        <v>82</v>
      </c>
      <c r="BF9" s="231" t="s">
        <v>99</v>
      </c>
      <c r="BG9" s="231" t="s">
        <v>82</v>
      </c>
      <c r="BH9" s="374" t="s">
        <v>269</v>
      </c>
      <c r="BI9" s="290" t="s">
        <v>82</v>
      </c>
      <c r="BJ9" s="231" t="s">
        <v>105</v>
      </c>
      <c r="BK9" s="231" t="s">
        <v>82</v>
      </c>
      <c r="BL9" s="291" t="s">
        <v>414</v>
      </c>
      <c r="BM9" s="290" t="s">
        <v>82</v>
      </c>
      <c r="BN9" s="448"/>
      <c r="BO9" s="415"/>
      <c r="BP9" s="445"/>
      <c r="BQ9" s="415"/>
      <c r="BR9" s="415"/>
      <c r="BS9" s="415"/>
    </row>
    <row r="10" spans="1:73" s="170" customFormat="1" ht="45.75" customHeight="1" thickBot="1" x14ac:dyDescent="0.3">
      <c r="B10" s="208">
        <f>+'Datos Generales'!$C$12</f>
        <v>0</v>
      </c>
      <c r="C10" s="331">
        <f>+'Datos Generales'!$C$13</f>
        <v>0</v>
      </c>
      <c r="D10" s="208" t="str">
        <f>IF(COUNTA('Datos Instalaciones'!$C$13:$C$32)=1,'Datos Instalaciones'!$C$13,IF('Datos Instalaciones'!C13="","",'Datos Instalaciones'!C13))</f>
        <v/>
      </c>
      <c r="E10" s="208">
        <v>1</v>
      </c>
      <c r="F10" s="158"/>
      <c r="G10" s="159" t="s">
        <v>30</v>
      </c>
      <c r="H10" s="159"/>
      <c r="I10" s="160"/>
      <c r="J10" s="158"/>
      <c r="K10" s="163" t="s">
        <v>30</v>
      </c>
      <c r="L10" s="200"/>
      <c r="M10" s="200"/>
      <c r="N10" s="162" t="s">
        <v>211</v>
      </c>
      <c r="O10" s="163" t="s">
        <v>30</v>
      </c>
      <c r="P10" s="164"/>
      <c r="Q10" s="254">
        <f>+VLOOKUP($O10,$O$36:$T$67,3,FALSE)</f>
        <v>0</v>
      </c>
      <c r="R10" s="165"/>
      <c r="S10" s="254">
        <f>+VLOOKUP($O10,$O$36:$T$67,2,FALSE)</f>
        <v>0</v>
      </c>
      <c r="T10" s="253">
        <f>+IF(R10="",0,R10*VLOOKUP(O10,$O$37:$T$67,5,FALSE))</f>
        <v>0</v>
      </c>
      <c r="U10" s="34">
        <f>+P10*R10</f>
        <v>0</v>
      </c>
      <c r="V10" s="255">
        <f>+T10*VLOOKUP(O10,$O$36:$T$67,6,FALSE)</f>
        <v>0</v>
      </c>
      <c r="W10" s="163" t="s">
        <v>30</v>
      </c>
      <c r="X10" s="166"/>
      <c r="Y10" s="296">
        <f>+VLOOKUP($W10,$O$36:$T$67,3,FALSE)</f>
        <v>0</v>
      </c>
      <c r="Z10" s="165"/>
      <c r="AA10" s="296">
        <f>+VLOOKUP($W10,$O$36:$T$67,2,FALSE)</f>
        <v>0</v>
      </c>
      <c r="AB10" s="297">
        <f>+IF(Z10="",0,Z10*VLOOKUP(W10,$O$37:$T$67,5,FALSE))</f>
        <v>0</v>
      </c>
      <c r="AC10" s="34">
        <f>+X10*Z10</f>
        <v>0</v>
      </c>
      <c r="AD10" s="34">
        <f>+AB10*VLOOKUP(W10,$O$36:$T$67,6,FALSE)</f>
        <v>0</v>
      </c>
      <c r="AE10" s="163" t="s">
        <v>30</v>
      </c>
      <c r="AF10" s="167"/>
      <c r="AG10" s="286">
        <f>+VLOOKUP($AE10,$O$36:$T$67,3,FALSE)</f>
        <v>0</v>
      </c>
      <c r="AH10" s="168"/>
      <c r="AI10" s="286">
        <f>+VLOOKUP($AE10,$O$36:$T$67,2,FALSE)</f>
        <v>0</v>
      </c>
      <c r="AJ10" s="295">
        <f>+IF(AH10="",0,AH10*VLOOKUP(AE10,$O$37:$T$67,5,FALSE))</f>
        <v>0</v>
      </c>
      <c r="AK10" s="41">
        <f>+AF10*AH10</f>
        <v>0</v>
      </c>
      <c r="AL10" s="256">
        <f>+AJ10*VLOOKUP(AE10,$O$36:$T$67,6,FALSE)</f>
        <v>0</v>
      </c>
      <c r="AM10" s="163" t="s">
        <v>30</v>
      </c>
      <c r="AN10" s="167"/>
      <c r="AO10" s="286">
        <f>+VLOOKUP($AM10,$O$36:$T$67,3,FALSE)</f>
        <v>0</v>
      </c>
      <c r="AP10" s="168"/>
      <c r="AQ10" s="286">
        <f>+VLOOKUP($AM10,$O$36:$T$67,2,FALSE)</f>
        <v>0</v>
      </c>
      <c r="AR10" s="295">
        <f>+IF(AP10="",0,AP10*VLOOKUP(AM10,$O$37:$T$67,5,FALSE))</f>
        <v>0</v>
      </c>
      <c r="AS10" s="47">
        <f>+AN10*AP10</f>
        <v>0</v>
      </c>
      <c r="AT10" s="256">
        <f>+AR10*VLOOKUP(AM10,$O$36:$T$67,6,FALSE)</f>
        <v>0</v>
      </c>
      <c r="AU10" s="169" t="s">
        <v>30</v>
      </c>
      <c r="AV10" s="42">
        <f>+IF(AU10="Si",(T10+AB10)-AR10,(T10+AB10)-(AJ10+AR10))</f>
        <v>0</v>
      </c>
      <c r="AW10" s="258">
        <f>(U10+AC10)-(AK10+AS10)</f>
        <v>0</v>
      </c>
      <c r="AX10" s="259" t="e">
        <f>-M10/PV(10%,J10,AW10,0,1)</f>
        <v>#DIV/0!</v>
      </c>
      <c r="AY10" s="257">
        <f>+(V10+AD10)-(AL10+AT10)</f>
        <v>0</v>
      </c>
      <c r="AZ10" s="332" t="str">
        <f>IF(COUNTA('Datos Instalaciones'!$C$13:$C$32)=1,'Datos Instalaciones'!$G$13,IF('Datos Instalaciones'!G13="Seleccione el Departamento","",'Datos Instalaciones'!G13))</f>
        <v/>
      </c>
      <c r="BA10" s="284" t="e">
        <f>+IF(AZ10="Seleccione el Departamento",1,VLOOKUP(AZ10,$AZ$37:$BA$55,2,FALSE))</f>
        <v>#N/A</v>
      </c>
      <c r="BB10" s="163" t="s">
        <v>30</v>
      </c>
      <c r="BC10" s="109">
        <f t="shared" ref="BC10:BC29" si="0">+IF(BB10="Seleccione",1,VLOOKUP(BB10,$BB$37:$BC$45,2,))</f>
        <v>1</v>
      </c>
      <c r="BD10" s="333" t="str">
        <f>IF('Datos Generales'!$C$22="Si",'Datos Generales'!$C$21,"")</f>
        <v/>
      </c>
      <c r="BE10" s="285">
        <f>+IF('Datos Generales'!$C$22="Si",IF(OR(BD10="Seleccione la opción que corresponda",BD10="Grande"),1,VLOOKUP(BD10,$BD$37:$BE$40,2,FALSE)),1)</f>
        <v>1</v>
      </c>
      <c r="BF10" s="163" t="s">
        <v>30</v>
      </c>
      <c r="BG10" s="209">
        <f>+IF(BF10="Seleccione",1,VLOOKUP(BF10,$BF$36:$BG$41,2,FALSE))</f>
        <v>1</v>
      </c>
      <c r="BH10" s="381" t="str">
        <f>'Datos Generales'!$C$15</f>
        <v>Seleccione el sector</v>
      </c>
      <c r="BI10" s="330">
        <f>+IF(OR(BH10="Seleccione el sector",BH10="Público",BH10="Comercial y Servicios",BH10="Transporte",BH10="Industria",BH10="Sector Primario"),1,VLOOKUP(BH10,$BH$36:$BI$37,2,FALSE))</f>
        <v>1</v>
      </c>
      <c r="BJ10" s="163" t="s">
        <v>30</v>
      </c>
      <c r="BK10" s="108">
        <f t="shared" ref="BK10:BK29" si="1">+IF(BJ10="Seleccione",1,VLOOKUP(BJ10,$BJ$36:$BK$38,2,FALSE))</f>
        <v>1</v>
      </c>
      <c r="BL10" s="384" t="str">
        <f>'Datos Generales'!$C$25</f>
        <v>Seleccione la opción que corresponda</v>
      </c>
      <c r="BM10" s="110">
        <f>IF(BL10="Seleccione la opción que corresponda",1,VLOOKUP(BL10,$BL$36:$BM$40,2,FALSE))</f>
        <v>1</v>
      </c>
      <c r="BN10" s="110" t="e">
        <f>+BA10*BC10*BE10*BG10*BK10*BI10*BM10</f>
        <v>#N/A</v>
      </c>
      <c r="BO10" s="111" t="e">
        <f>+AV10*BN10</f>
        <v>#N/A</v>
      </c>
      <c r="BP10" s="111">
        <f>-PV($BQ$35,$J10,AV10,0,1)</f>
        <v>0</v>
      </c>
      <c r="BQ10" s="112" t="e">
        <f t="shared" ref="BQ10:BQ29" si="2">-PV($BQ$35,$J10,BO10,0,1)</f>
        <v>#N/A</v>
      </c>
      <c r="BR10" s="112" t="e">
        <f>BQ10*874</f>
        <v>#N/A</v>
      </c>
      <c r="BS10" s="112" t="e">
        <f>IF(K10&lt;&gt;"Si",IF(M10*30%&lt;=BR10,M10*30%,BR10), IF(M10*100%&lt;=BR10,M10*100%,BR10))</f>
        <v>#N/A</v>
      </c>
    </row>
    <row r="11" spans="1:73" s="170" customFormat="1" ht="45.75" customHeight="1" thickBot="1" x14ac:dyDescent="0.3">
      <c r="B11" s="208">
        <f>+'Datos Generales'!$C$12</f>
        <v>0</v>
      </c>
      <c r="C11" s="331">
        <f>+'Datos Generales'!$C$13</f>
        <v>0</v>
      </c>
      <c r="D11" s="208" t="str">
        <f>IF(COUNTA('Datos Instalaciones'!$C$13:$C$32)=1,'Datos Instalaciones'!$C$13,IF('Datos Instalaciones'!C14="","",'Datos Instalaciones'!C14))</f>
        <v/>
      </c>
      <c r="E11" s="208">
        <v>2</v>
      </c>
      <c r="F11" s="158"/>
      <c r="G11" s="159" t="s">
        <v>30</v>
      </c>
      <c r="H11" s="159"/>
      <c r="I11" s="160"/>
      <c r="J11" s="158"/>
      <c r="K11" s="163" t="s">
        <v>30</v>
      </c>
      <c r="L11" s="161"/>
      <c r="M11" s="161"/>
      <c r="N11" s="162" t="s">
        <v>211</v>
      </c>
      <c r="O11" s="163" t="s">
        <v>30</v>
      </c>
      <c r="P11" s="164"/>
      <c r="Q11" s="254">
        <f>+VLOOKUP($O11,$O$36:$T$67,3,FALSE)</f>
        <v>0</v>
      </c>
      <c r="R11" s="165"/>
      <c r="S11" s="254">
        <f t="shared" ref="S11:S29" si="3">+VLOOKUP($O11,$O$36:$T$67,2,FALSE)</f>
        <v>0</v>
      </c>
      <c r="T11" s="253">
        <f t="shared" ref="T11:T29" si="4">+IF(R11="",0,R11*VLOOKUP(O11,$O$37:$T$67,5,FALSE))</f>
        <v>0</v>
      </c>
      <c r="U11" s="34">
        <f t="shared" ref="U11:U29" si="5">+P11*R11</f>
        <v>0</v>
      </c>
      <c r="V11" s="255">
        <f t="shared" ref="V11:V29" si="6">+T11*VLOOKUP(O11,$O$36:$T$67,6,FALSE)</f>
        <v>0</v>
      </c>
      <c r="W11" s="163" t="s">
        <v>30</v>
      </c>
      <c r="X11" s="166"/>
      <c r="Y11" s="296">
        <f t="shared" ref="Y11:Y29" si="7">+VLOOKUP($W11,$O$36:$T$67,3,FALSE)</f>
        <v>0</v>
      </c>
      <c r="Z11" s="165"/>
      <c r="AA11" s="296">
        <f t="shared" ref="AA11:AA29" si="8">+VLOOKUP($W11,$O$36:$T$67,2,FALSE)</f>
        <v>0</v>
      </c>
      <c r="AB11" s="297">
        <f t="shared" ref="AB11:AB29" si="9">+IF(Z11="",0,Z11*VLOOKUP(W11,$O$37:$T$67,5,FALSE))</f>
        <v>0</v>
      </c>
      <c r="AC11" s="34">
        <f t="shared" ref="AC11:AC29" si="10">+X11*Z11</f>
        <v>0</v>
      </c>
      <c r="AD11" s="34">
        <f t="shared" ref="AD11:AD29" si="11">+AB11*VLOOKUP(W11,$O$36:$T$67,6,FALSE)</f>
        <v>0</v>
      </c>
      <c r="AE11" s="163" t="s">
        <v>30</v>
      </c>
      <c r="AF11" s="167"/>
      <c r="AG11" s="286">
        <f>+VLOOKUP($AE11,$O$36:$T$67,3,FALSE)</f>
        <v>0</v>
      </c>
      <c r="AH11" s="168"/>
      <c r="AI11" s="286">
        <f>+VLOOKUP($AE11,$O$36:$T$67,2,FALSE)</f>
        <v>0</v>
      </c>
      <c r="AJ11" s="295">
        <f t="shared" ref="AJ11:AJ29" si="12">+IF(AH11="",0,AH11*VLOOKUP(AE11,$O$37:$T$67,5,FALSE))</f>
        <v>0</v>
      </c>
      <c r="AK11" s="41">
        <f>+AF11*AH11</f>
        <v>0</v>
      </c>
      <c r="AL11" s="256">
        <f t="shared" ref="AL11:AL29" si="13">+AJ11*VLOOKUP(AE11,$O$36:$T$67,6,FALSE)</f>
        <v>0</v>
      </c>
      <c r="AM11" s="163" t="s">
        <v>30</v>
      </c>
      <c r="AN11" s="167"/>
      <c r="AO11" s="286">
        <f>+VLOOKUP($AM11,$O$36:$T$67,3,FALSE)</f>
        <v>0</v>
      </c>
      <c r="AP11" s="168"/>
      <c r="AQ11" s="286">
        <f t="shared" ref="AQ11:AQ29" si="14">+VLOOKUP($AM11,$O$36:$T$67,2,FALSE)</f>
        <v>0</v>
      </c>
      <c r="AR11" s="295">
        <f>+IF(AP11="",0,AP11*VLOOKUP(AM11,$O$37:$T$67,5,FALSE))</f>
        <v>0</v>
      </c>
      <c r="AS11" s="47">
        <f t="shared" ref="AS11:AS13" si="15">+AN11*AP11</f>
        <v>0</v>
      </c>
      <c r="AT11" s="256">
        <f>+AR11*VLOOKUP(AM11,$O$36:$T$67,6,FALSE)</f>
        <v>0</v>
      </c>
      <c r="AU11" s="169" t="s">
        <v>30</v>
      </c>
      <c r="AV11" s="42">
        <f>+IF(AU11="Si",(T11+AB11)-AR11,(T11+AB11)-(AJ11+AR11))</f>
        <v>0</v>
      </c>
      <c r="AW11" s="258">
        <f>(U11+AC11)-(AK11+AS11)</f>
        <v>0</v>
      </c>
      <c r="AX11" s="259" t="e">
        <f t="shared" ref="AX11:AX29" si="16">-M11/PV(10%,J11,AW11,0,1)</f>
        <v>#DIV/0!</v>
      </c>
      <c r="AY11" s="257">
        <f t="shared" ref="AY11:AY29" si="17">+(V11+AD11)-(AL11+AT11)</f>
        <v>0</v>
      </c>
      <c r="AZ11" s="332" t="str">
        <f>IF(COUNTA('Datos Instalaciones'!$C$13:$C$32)=1,'Datos Instalaciones'!$G$13,IF('Datos Instalaciones'!G14="Seleccione el Departamento","",'Datos Instalaciones'!G14))</f>
        <v/>
      </c>
      <c r="BA11" s="284" t="e">
        <f t="shared" ref="BA11:BA29" si="18">+IF(AZ11="Seleccione el Departamento",1,VLOOKUP(AZ11,$AZ$37:$BA$55,2,FALSE))</f>
        <v>#N/A</v>
      </c>
      <c r="BB11" s="163" t="s">
        <v>30</v>
      </c>
      <c r="BC11" s="109">
        <f t="shared" si="0"/>
        <v>1</v>
      </c>
      <c r="BD11" s="333" t="str">
        <f>IF('Datos Generales'!$C$22="Si",'Datos Generales'!$C$21,"")</f>
        <v/>
      </c>
      <c r="BE11" s="285">
        <f>+IF('Datos Generales'!$C$22="Si",IF(OR(BD11="Seleccione la opción que corresponda",BD11="Grande"),1,VLOOKUP(BD11,$BD$37:$BE$40,2,FALSE)),1)</f>
        <v>1</v>
      </c>
      <c r="BF11" s="163" t="s">
        <v>30</v>
      </c>
      <c r="BG11" s="209">
        <f t="shared" ref="BG11:BG29" si="19">+IF(BF11="Seleccione",1,VLOOKUP(BF11,$BF$36:$BG$41,2,FALSE))</f>
        <v>1</v>
      </c>
      <c r="BH11" s="381" t="str">
        <f>'Datos Generales'!$C$15</f>
        <v>Seleccione el sector</v>
      </c>
      <c r="BI11" s="330">
        <f t="shared" ref="BI11:BI29" si="20">+IF(OR(BH11="Seleccione el sector",BH11="Público",BH11="Comercial y Servicios",BH11="Transporte",BH11="Industria",BH11="Sector Primario"),1,VLOOKUP(BH11,$BH$36:$BI$38,2,FALSE))</f>
        <v>1</v>
      </c>
      <c r="BJ11" s="163" t="s">
        <v>30</v>
      </c>
      <c r="BK11" s="108">
        <f t="shared" si="1"/>
        <v>1</v>
      </c>
      <c r="BL11" s="384" t="str">
        <f>'Datos Generales'!$C$25</f>
        <v>Seleccione la opción que corresponda</v>
      </c>
      <c r="BM11" s="110">
        <f t="shared" ref="BM11:BM29" si="21">IF(BL11="Seleccione la opción que corresponda",1,VLOOKUP(BL11,$BL$36:$BM$40,2,FALSE))</f>
        <v>1</v>
      </c>
      <c r="BN11" s="110" t="e">
        <f t="shared" ref="BN11:BN29" si="22">+BA11*BC11*BE11*BG11*BK11*BI11*BM11</f>
        <v>#N/A</v>
      </c>
      <c r="BO11" s="111" t="e">
        <f t="shared" ref="BO11:BO13" si="23">+AV11*BN11</f>
        <v>#N/A</v>
      </c>
      <c r="BP11" s="112">
        <f t="shared" ref="BP11:BP29" si="24">-PV($BQ$35,$J11,AV11,0,1)</f>
        <v>0</v>
      </c>
      <c r="BQ11" s="112" t="e">
        <f t="shared" si="2"/>
        <v>#N/A</v>
      </c>
      <c r="BR11" s="112" t="e">
        <f t="shared" ref="BR11:BR29" si="25">BQ11*874</f>
        <v>#N/A</v>
      </c>
      <c r="BS11" s="112" t="e">
        <f t="shared" ref="BS11:BS29" si="26">IF(K11&lt;&gt;"Si",IF(M11*30%&lt;=BR11,M11*30%,BR11), IF(M11*100%&lt;=BR11,M11*100%,BR11))</f>
        <v>#N/A</v>
      </c>
    </row>
    <row r="12" spans="1:73" s="170" customFormat="1" ht="45.75" customHeight="1" thickBot="1" x14ac:dyDescent="0.3">
      <c r="B12" s="208">
        <f>+'Datos Generales'!$C$12</f>
        <v>0</v>
      </c>
      <c r="C12" s="331">
        <f>+'Datos Generales'!$C$13</f>
        <v>0</v>
      </c>
      <c r="D12" s="208" t="str">
        <f>IF(COUNTA('Datos Instalaciones'!$C$13:$C$32)=1,'Datos Instalaciones'!$C$13,IF('Datos Instalaciones'!C15="","",'Datos Instalaciones'!C15))</f>
        <v/>
      </c>
      <c r="E12" s="208">
        <v>3</v>
      </c>
      <c r="F12" s="158"/>
      <c r="G12" s="159" t="s">
        <v>30</v>
      </c>
      <c r="H12" s="159"/>
      <c r="I12" s="160"/>
      <c r="J12" s="158"/>
      <c r="K12" s="163" t="s">
        <v>30</v>
      </c>
      <c r="L12" s="161"/>
      <c r="M12" s="161"/>
      <c r="N12" s="162" t="s">
        <v>211</v>
      </c>
      <c r="O12" s="163" t="s">
        <v>30</v>
      </c>
      <c r="P12" s="164"/>
      <c r="Q12" s="254">
        <f>+VLOOKUP($O12,$O$36:$T$67,3,FALSE)</f>
        <v>0</v>
      </c>
      <c r="R12" s="165"/>
      <c r="S12" s="254">
        <f t="shared" si="3"/>
        <v>0</v>
      </c>
      <c r="T12" s="253">
        <f t="shared" si="4"/>
        <v>0</v>
      </c>
      <c r="U12" s="34">
        <f t="shared" si="5"/>
        <v>0</v>
      </c>
      <c r="V12" s="255">
        <f t="shared" si="6"/>
        <v>0</v>
      </c>
      <c r="W12" s="163" t="s">
        <v>30</v>
      </c>
      <c r="X12" s="166"/>
      <c r="Y12" s="296">
        <f t="shared" si="7"/>
        <v>0</v>
      </c>
      <c r="Z12" s="165"/>
      <c r="AA12" s="296">
        <f t="shared" si="8"/>
        <v>0</v>
      </c>
      <c r="AB12" s="297">
        <f t="shared" si="9"/>
        <v>0</v>
      </c>
      <c r="AC12" s="34">
        <f t="shared" si="10"/>
        <v>0</v>
      </c>
      <c r="AD12" s="34">
        <f t="shared" si="11"/>
        <v>0</v>
      </c>
      <c r="AE12" s="163" t="s">
        <v>30</v>
      </c>
      <c r="AF12" s="167"/>
      <c r="AG12" s="286">
        <f>+VLOOKUP($AE12,$O$36:$T$67,3,FALSE)</f>
        <v>0</v>
      </c>
      <c r="AH12" s="168"/>
      <c r="AI12" s="286">
        <f>+VLOOKUP($AE12,$O$36:$T$67,2,FALSE)</f>
        <v>0</v>
      </c>
      <c r="AJ12" s="295">
        <f t="shared" si="12"/>
        <v>0</v>
      </c>
      <c r="AK12" s="41">
        <f>+AF12*AH12</f>
        <v>0</v>
      </c>
      <c r="AL12" s="256">
        <f t="shared" si="13"/>
        <v>0</v>
      </c>
      <c r="AM12" s="163" t="s">
        <v>30</v>
      </c>
      <c r="AN12" s="167"/>
      <c r="AO12" s="286">
        <f t="shared" ref="AO12:AO29" si="27">+VLOOKUP($AM12,$O$36:$T$67,3,FALSE)</f>
        <v>0</v>
      </c>
      <c r="AP12" s="168"/>
      <c r="AQ12" s="286">
        <f t="shared" si="14"/>
        <v>0</v>
      </c>
      <c r="AR12" s="295">
        <f t="shared" ref="AR12:AR29" si="28">+IF(AP12="",0,AP12*VLOOKUP(AM12,$O$37:$T$67,5,FALSE))</f>
        <v>0</v>
      </c>
      <c r="AS12" s="47">
        <f t="shared" si="15"/>
        <v>0</v>
      </c>
      <c r="AT12" s="256">
        <f t="shared" ref="AT12:AT29" si="29">+AR12*VLOOKUP(AM12,$O$36:$T$67,6,FALSE)</f>
        <v>0</v>
      </c>
      <c r="AU12" s="169" t="s">
        <v>30</v>
      </c>
      <c r="AV12" s="42">
        <f>+IF(AU12="Si",(T12+AB12)-AR12,(T12+AB12)-(AJ12+AR12))</f>
        <v>0</v>
      </c>
      <c r="AW12" s="258">
        <f>(U12+AC12)-(AK12+AS12)</f>
        <v>0</v>
      </c>
      <c r="AX12" s="259" t="e">
        <f t="shared" si="16"/>
        <v>#DIV/0!</v>
      </c>
      <c r="AY12" s="257">
        <f t="shared" si="17"/>
        <v>0</v>
      </c>
      <c r="AZ12" s="332" t="str">
        <f>IF(COUNTA('Datos Instalaciones'!$C$13:$C$32)=1,'Datos Instalaciones'!$G$13,IF('Datos Instalaciones'!G15="Seleccione el Departamento","",'Datos Instalaciones'!G15))</f>
        <v/>
      </c>
      <c r="BA12" s="284" t="e">
        <f t="shared" si="18"/>
        <v>#N/A</v>
      </c>
      <c r="BB12" s="163" t="s">
        <v>30</v>
      </c>
      <c r="BC12" s="109">
        <f t="shared" si="0"/>
        <v>1</v>
      </c>
      <c r="BD12" s="333" t="str">
        <f>IF('Datos Generales'!$C$22="Si",'Datos Generales'!$C$21,"")</f>
        <v/>
      </c>
      <c r="BE12" s="285">
        <f>+IF('Datos Generales'!$C$22="Si",IF(OR(BD12="Seleccione la opción que corresponda",BD12="Grande"),1,VLOOKUP(BD12,$BD$37:$BE$40,2,FALSE)),1)</f>
        <v>1</v>
      </c>
      <c r="BF12" s="163" t="s">
        <v>30</v>
      </c>
      <c r="BG12" s="209">
        <f t="shared" si="19"/>
        <v>1</v>
      </c>
      <c r="BH12" s="381" t="str">
        <f>'Datos Generales'!$C$15</f>
        <v>Seleccione el sector</v>
      </c>
      <c r="BI12" s="330">
        <f t="shared" si="20"/>
        <v>1</v>
      </c>
      <c r="BJ12" s="163" t="s">
        <v>30</v>
      </c>
      <c r="BK12" s="108">
        <f t="shared" si="1"/>
        <v>1</v>
      </c>
      <c r="BL12" s="384" t="str">
        <f>'Datos Generales'!$C$25</f>
        <v>Seleccione la opción que corresponda</v>
      </c>
      <c r="BM12" s="110">
        <f t="shared" si="21"/>
        <v>1</v>
      </c>
      <c r="BN12" s="110" t="e">
        <f t="shared" si="22"/>
        <v>#N/A</v>
      </c>
      <c r="BO12" s="111" t="e">
        <f t="shared" si="23"/>
        <v>#N/A</v>
      </c>
      <c r="BP12" s="112">
        <f t="shared" si="24"/>
        <v>0</v>
      </c>
      <c r="BQ12" s="112" t="e">
        <f t="shared" si="2"/>
        <v>#N/A</v>
      </c>
      <c r="BR12" s="112" t="e">
        <f t="shared" si="25"/>
        <v>#N/A</v>
      </c>
      <c r="BS12" s="112" t="e">
        <f t="shared" si="26"/>
        <v>#N/A</v>
      </c>
      <c r="BT12" s="171"/>
      <c r="BU12" s="172"/>
    </row>
    <row r="13" spans="1:73" s="170" customFormat="1" ht="45.75" customHeight="1" thickBot="1" x14ac:dyDescent="0.3">
      <c r="B13" s="208">
        <f>+'Datos Generales'!$C$12</f>
        <v>0</v>
      </c>
      <c r="C13" s="331">
        <f>+'Datos Generales'!$C$13</f>
        <v>0</v>
      </c>
      <c r="D13" s="208" t="str">
        <f>IF(COUNTA('Datos Instalaciones'!$C$13:$C$32)=1,'Datos Instalaciones'!$C$13,IF('Datos Instalaciones'!C16="","",'Datos Instalaciones'!C16))</f>
        <v/>
      </c>
      <c r="E13" s="208">
        <v>4</v>
      </c>
      <c r="F13" s="158"/>
      <c r="G13" s="159" t="s">
        <v>30</v>
      </c>
      <c r="H13" s="159"/>
      <c r="I13" s="160"/>
      <c r="J13" s="158"/>
      <c r="K13" s="163" t="s">
        <v>30</v>
      </c>
      <c r="L13" s="161"/>
      <c r="M13" s="161"/>
      <c r="N13" s="162" t="s">
        <v>211</v>
      </c>
      <c r="O13" s="163" t="s">
        <v>30</v>
      </c>
      <c r="P13" s="164"/>
      <c r="Q13" s="254">
        <f>+VLOOKUP($O13,$O$36:$T$67,3,FALSE)</f>
        <v>0</v>
      </c>
      <c r="R13" s="165"/>
      <c r="S13" s="254">
        <f t="shared" si="3"/>
        <v>0</v>
      </c>
      <c r="T13" s="253">
        <f t="shared" si="4"/>
        <v>0</v>
      </c>
      <c r="U13" s="34">
        <f t="shared" si="5"/>
        <v>0</v>
      </c>
      <c r="V13" s="255">
        <f t="shared" si="6"/>
        <v>0</v>
      </c>
      <c r="W13" s="163" t="s">
        <v>30</v>
      </c>
      <c r="X13" s="166"/>
      <c r="Y13" s="296">
        <f t="shared" si="7"/>
        <v>0</v>
      </c>
      <c r="Z13" s="165"/>
      <c r="AA13" s="296">
        <f t="shared" si="8"/>
        <v>0</v>
      </c>
      <c r="AB13" s="297">
        <f t="shared" si="9"/>
        <v>0</v>
      </c>
      <c r="AC13" s="34">
        <f t="shared" si="10"/>
        <v>0</v>
      </c>
      <c r="AD13" s="34">
        <f t="shared" si="11"/>
        <v>0</v>
      </c>
      <c r="AE13" s="163" t="s">
        <v>30</v>
      </c>
      <c r="AF13" s="167"/>
      <c r="AG13" s="286">
        <f>+VLOOKUP($AE13,$O$36:$T$67,3,FALSE)</f>
        <v>0</v>
      </c>
      <c r="AH13" s="168"/>
      <c r="AI13" s="286">
        <f>+VLOOKUP($AE13,$O$36:$T$67,2,FALSE)</f>
        <v>0</v>
      </c>
      <c r="AJ13" s="295">
        <f t="shared" si="12"/>
        <v>0</v>
      </c>
      <c r="AK13" s="41">
        <f>+AF13*AH13</f>
        <v>0</v>
      </c>
      <c r="AL13" s="256">
        <f t="shared" si="13"/>
        <v>0</v>
      </c>
      <c r="AM13" s="163" t="s">
        <v>30</v>
      </c>
      <c r="AN13" s="167"/>
      <c r="AO13" s="286">
        <f t="shared" si="27"/>
        <v>0</v>
      </c>
      <c r="AP13" s="168"/>
      <c r="AQ13" s="286">
        <f t="shared" si="14"/>
        <v>0</v>
      </c>
      <c r="AR13" s="295">
        <f t="shared" si="28"/>
        <v>0</v>
      </c>
      <c r="AS13" s="47">
        <f t="shared" si="15"/>
        <v>0</v>
      </c>
      <c r="AT13" s="256">
        <f t="shared" si="29"/>
        <v>0</v>
      </c>
      <c r="AU13" s="169" t="s">
        <v>30</v>
      </c>
      <c r="AV13" s="42">
        <f>+IF(AU13="Si",(T13+AB13)-AR13,(T13+AB13)-(AJ13+AR13))</f>
        <v>0</v>
      </c>
      <c r="AW13" s="258">
        <f>(U13+AC13)-(AK13+AS13)</f>
        <v>0</v>
      </c>
      <c r="AX13" s="259" t="e">
        <f t="shared" si="16"/>
        <v>#DIV/0!</v>
      </c>
      <c r="AY13" s="257">
        <f t="shared" si="17"/>
        <v>0</v>
      </c>
      <c r="AZ13" s="332" t="str">
        <f>IF(COUNTA('Datos Instalaciones'!$C$13:$C$32)=1,'Datos Instalaciones'!$G$13,IF('Datos Instalaciones'!G16="Seleccione el Departamento","",'Datos Instalaciones'!G16))</f>
        <v/>
      </c>
      <c r="BA13" s="284" t="e">
        <f t="shared" si="18"/>
        <v>#N/A</v>
      </c>
      <c r="BB13" s="163" t="s">
        <v>30</v>
      </c>
      <c r="BC13" s="109">
        <f t="shared" si="0"/>
        <v>1</v>
      </c>
      <c r="BD13" s="333" t="str">
        <f>IF('Datos Generales'!$C$22="Si",'Datos Generales'!$C$21,"")</f>
        <v/>
      </c>
      <c r="BE13" s="285">
        <f>+IF('Datos Generales'!$C$22="Si",IF(OR(BD13="Seleccione la opción que corresponda",BD13="Grande"),1,VLOOKUP(BD13,$BD$37:$BE$40,2,FALSE)),1)</f>
        <v>1</v>
      </c>
      <c r="BF13" s="163" t="s">
        <v>30</v>
      </c>
      <c r="BG13" s="209">
        <f t="shared" si="19"/>
        <v>1</v>
      </c>
      <c r="BH13" s="381" t="str">
        <f>'Datos Generales'!$C$15</f>
        <v>Seleccione el sector</v>
      </c>
      <c r="BI13" s="330">
        <f t="shared" si="20"/>
        <v>1</v>
      </c>
      <c r="BJ13" s="163" t="s">
        <v>30</v>
      </c>
      <c r="BK13" s="108">
        <f t="shared" si="1"/>
        <v>1</v>
      </c>
      <c r="BL13" s="384" t="str">
        <f>'Datos Generales'!$C$25</f>
        <v>Seleccione la opción que corresponda</v>
      </c>
      <c r="BM13" s="110">
        <f t="shared" si="21"/>
        <v>1</v>
      </c>
      <c r="BN13" s="110" t="e">
        <f t="shared" si="22"/>
        <v>#N/A</v>
      </c>
      <c r="BO13" s="111" t="e">
        <f t="shared" si="23"/>
        <v>#N/A</v>
      </c>
      <c r="BP13" s="112">
        <f t="shared" si="24"/>
        <v>0</v>
      </c>
      <c r="BQ13" s="112" t="e">
        <f t="shared" si="2"/>
        <v>#N/A</v>
      </c>
      <c r="BR13" s="112" t="e">
        <f t="shared" si="25"/>
        <v>#N/A</v>
      </c>
      <c r="BS13" s="112" t="e">
        <f t="shared" si="26"/>
        <v>#N/A</v>
      </c>
    </row>
    <row r="14" spans="1:73" s="170" customFormat="1" ht="45.75" customHeight="1" thickBot="1" x14ac:dyDescent="0.3">
      <c r="B14" s="208">
        <f>+'Datos Generales'!$C$12</f>
        <v>0</v>
      </c>
      <c r="C14" s="331">
        <f>+'Datos Generales'!$C$13</f>
        <v>0</v>
      </c>
      <c r="D14" s="208" t="str">
        <f>IF(COUNTA('Datos Instalaciones'!$C$13:$C$32)=1,'Datos Instalaciones'!$C$13,IF('Datos Instalaciones'!C17="","",'Datos Instalaciones'!C17))</f>
        <v/>
      </c>
      <c r="E14" s="208">
        <v>5</v>
      </c>
      <c r="F14" s="158"/>
      <c r="G14" s="159" t="s">
        <v>30</v>
      </c>
      <c r="H14" s="159"/>
      <c r="I14" s="160"/>
      <c r="J14" s="158"/>
      <c r="K14" s="163" t="s">
        <v>30</v>
      </c>
      <c r="L14" s="161"/>
      <c r="M14" s="161"/>
      <c r="N14" s="162" t="s">
        <v>30</v>
      </c>
      <c r="O14" s="163" t="s">
        <v>30</v>
      </c>
      <c r="P14" s="164"/>
      <c r="Q14" s="254">
        <f>+VLOOKUP($O14,$O$36:$T$67,3,FALSE)</f>
        <v>0</v>
      </c>
      <c r="R14" s="165"/>
      <c r="S14" s="254">
        <f t="shared" si="3"/>
        <v>0</v>
      </c>
      <c r="T14" s="253">
        <f t="shared" si="4"/>
        <v>0</v>
      </c>
      <c r="U14" s="34">
        <f t="shared" si="5"/>
        <v>0</v>
      </c>
      <c r="V14" s="255">
        <f t="shared" si="6"/>
        <v>0</v>
      </c>
      <c r="W14" s="163" t="s">
        <v>30</v>
      </c>
      <c r="X14" s="166"/>
      <c r="Y14" s="296">
        <f t="shared" si="7"/>
        <v>0</v>
      </c>
      <c r="Z14" s="165"/>
      <c r="AA14" s="296">
        <f t="shared" si="8"/>
        <v>0</v>
      </c>
      <c r="AB14" s="297">
        <f t="shared" si="9"/>
        <v>0</v>
      </c>
      <c r="AC14" s="34">
        <f t="shared" si="10"/>
        <v>0</v>
      </c>
      <c r="AD14" s="34">
        <f t="shared" si="11"/>
        <v>0</v>
      </c>
      <c r="AE14" s="163" t="s">
        <v>30</v>
      </c>
      <c r="AF14" s="167"/>
      <c r="AG14" s="286">
        <f t="shared" ref="AG14:AG29" si="30">+VLOOKUP($AE14,$O$36:$T$67,3,FALSE)</f>
        <v>0</v>
      </c>
      <c r="AH14" s="168"/>
      <c r="AI14" s="286">
        <f t="shared" ref="AI14:AI29" si="31">+VLOOKUP($AE14,$O$36:$T$67,2,FALSE)</f>
        <v>0</v>
      </c>
      <c r="AJ14" s="295">
        <f t="shared" si="12"/>
        <v>0</v>
      </c>
      <c r="AK14" s="41">
        <f t="shared" ref="AK14:AK29" si="32">+AF14*AH14</f>
        <v>0</v>
      </c>
      <c r="AL14" s="256">
        <f t="shared" si="13"/>
        <v>0</v>
      </c>
      <c r="AM14" s="163" t="s">
        <v>30</v>
      </c>
      <c r="AN14" s="167"/>
      <c r="AO14" s="286">
        <f t="shared" si="27"/>
        <v>0</v>
      </c>
      <c r="AP14" s="168"/>
      <c r="AQ14" s="286">
        <f t="shared" si="14"/>
        <v>0</v>
      </c>
      <c r="AR14" s="295">
        <f t="shared" si="28"/>
        <v>0</v>
      </c>
      <c r="AS14" s="47">
        <f t="shared" ref="AS14:AS29" si="33">+AN14*AP14</f>
        <v>0</v>
      </c>
      <c r="AT14" s="256">
        <f t="shared" si="29"/>
        <v>0</v>
      </c>
      <c r="AU14" s="169" t="s">
        <v>30</v>
      </c>
      <c r="AV14" s="42">
        <f t="shared" ref="AV14:AV29" si="34">+IF(AU14="Si",(T14+AB14)-AR14,(T14+AB14)-(AJ14+AR14))</f>
        <v>0</v>
      </c>
      <c r="AW14" s="258">
        <f t="shared" ref="AW14:AW29" si="35">(U14+AC14)-(AK14+AS14)</f>
        <v>0</v>
      </c>
      <c r="AX14" s="259" t="e">
        <f t="shared" si="16"/>
        <v>#DIV/0!</v>
      </c>
      <c r="AY14" s="257">
        <f t="shared" si="17"/>
        <v>0</v>
      </c>
      <c r="AZ14" s="332" t="str">
        <f>IF(COUNTA('Datos Instalaciones'!$C$13:$C$32)=1,'Datos Instalaciones'!$G$13,IF('Datos Instalaciones'!G17="Seleccione el Departamento","",'Datos Instalaciones'!G17))</f>
        <v/>
      </c>
      <c r="BA14" s="284" t="e">
        <f t="shared" si="18"/>
        <v>#N/A</v>
      </c>
      <c r="BB14" s="163" t="s">
        <v>30</v>
      </c>
      <c r="BC14" s="109">
        <f t="shared" si="0"/>
        <v>1</v>
      </c>
      <c r="BD14" s="333" t="str">
        <f>IF('Datos Generales'!$C$22="Si",'Datos Generales'!$C$21,"")</f>
        <v/>
      </c>
      <c r="BE14" s="285">
        <f>+IF('Datos Generales'!$C$22="Si",IF(OR(BD14="Seleccione la opción que corresponda",BD14="Grande"),1,VLOOKUP(BD14,$BD$37:$BE$40,2,FALSE)),1)</f>
        <v>1</v>
      </c>
      <c r="BF14" s="163" t="s">
        <v>30</v>
      </c>
      <c r="BG14" s="209">
        <f t="shared" si="19"/>
        <v>1</v>
      </c>
      <c r="BH14" s="381" t="str">
        <f>'Datos Generales'!$C$15</f>
        <v>Seleccione el sector</v>
      </c>
      <c r="BI14" s="330">
        <f t="shared" si="20"/>
        <v>1</v>
      </c>
      <c r="BJ14" s="163" t="s">
        <v>30</v>
      </c>
      <c r="BK14" s="108">
        <f t="shared" si="1"/>
        <v>1</v>
      </c>
      <c r="BL14" s="384" t="str">
        <f>'Datos Generales'!$C$25</f>
        <v>Seleccione la opción que corresponda</v>
      </c>
      <c r="BM14" s="110">
        <f t="shared" si="21"/>
        <v>1</v>
      </c>
      <c r="BN14" s="110" t="e">
        <f t="shared" si="22"/>
        <v>#N/A</v>
      </c>
      <c r="BO14" s="111" t="e">
        <f t="shared" ref="BO14:BO29" si="36">+AV14*BN14</f>
        <v>#N/A</v>
      </c>
      <c r="BP14" s="112">
        <f t="shared" si="24"/>
        <v>0</v>
      </c>
      <c r="BQ14" s="112" t="e">
        <f t="shared" si="2"/>
        <v>#N/A</v>
      </c>
      <c r="BR14" s="112" t="e">
        <f t="shared" si="25"/>
        <v>#N/A</v>
      </c>
      <c r="BS14" s="112" t="e">
        <f t="shared" si="26"/>
        <v>#N/A</v>
      </c>
    </row>
    <row r="15" spans="1:73" s="170" customFormat="1" ht="45.75" customHeight="1" thickBot="1" x14ac:dyDescent="0.3">
      <c r="B15" s="208">
        <f>+'Datos Generales'!$C$12</f>
        <v>0</v>
      </c>
      <c r="C15" s="331">
        <f>+'Datos Generales'!$C$13</f>
        <v>0</v>
      </c>
      <c r="D15" s="208" t="str">
        <f>IF(COUNTA('Datos Instalaciones'!$C$13:$C$32)=1,'Datos Instalaciones'!$C$13,IF('Datos Instalaciones'!C18="","",'Datos Instalaciones'!C18))</f>
        <v/>
      </c>
      <c r="E15" s="208">
        <v>6</v>
      </c>
      <c r="F15" s="158"/>
      <c r="G15" s="159" t="s">
        <v>30</v>
      </c>
      <c r="H15" s="159"/>
      <c r="I15" s="160"/>
      <c r="J15" s="158"/>
      <c r="K15" s="163" t="s">
        <v>30</v>
      </c>
      <c r="L15" s="161"/>
      <c r="M15" s="161"/>
      <c r="N15" s="162" t="s">
        <v>30</v>
      </c>
      <c r="O15" s="163" t="s">
        <v>30</v>
      </c>
      <c r="P15" s="164"/>
      <c r="Q15" s="254">
        <f t="shared" ref="Q15:Q29" si="37">+VLOOKUP($O15,$O$36:$T$67,3,FALSE)</f>
        <v>0</v>
      </c>
      <c r="R15" s="165"/>
      <c r="S15" s="254">
        <f t="shared" si="3"/>
        <v>0</v>
      </c>
      <c r="T15" s="253">
        <f t="shared" si="4"/>
        <v>0</v>
      </c>
      <c r="U15" s="34">
        <f t="shared" si="5"/>
        <v>0</v>
      </c>
      <c r="V15" s="255">
        <f t="shared" si="6"/>
        <v>0</v>
      </c>
      <c r="W15" s="163" t="s">
        <v>30</v>
      </c>
      <c r="X15" s="166"/>
      <c r="Y15" s="296">
        <f t="shared" si="7"/>
        <v>0</v>
      </c>
      <c r="Z15" s="165"/>
      <c r="AA15" s="296">
        <f t="shared" si="8"/>
        <v>0</v>
      </c>
      <c r="AB15" s="297">
        <f t="shared" si="9"/>
        <v>0</v>
      </c>
      <c r="AC15" s="34">
        <f t="shared" si="10"/>
        <v>0</v>
      </c>
      <c r="AD15" s="34">
        <f t="shared" si="11"/>
        <v>0</v>
      </c>
      <c r="AE15" s="163" t="s">
        <v>30</v>
      </c>
      <c r="AF15" s="167"/>
      <c r="AG15" s="286">
        <f t="shared" si="30"/>
        <v>0</v>
      </c>
      <c r="AH15" s="168"/>
      <c r="AI15" s="286">
        <f t="shared" si="31"/>
        <v>0</v>
      </c>
      <c r="AJ15" s="295">
        <f t="shared" si="12"/>
        <v>0</v>
      </c>
      <c r="AK15" s="41">
        <f t="shared" si="32"/>
        <v>0</v>
      </c>
      <c r="AL15" s="256">
        <f t="shared" si="13"/>
        <v>0</v>
      </c>
      <c r="AM15" s="163" t="s">
        <v>30</v>
      </c>
      <c r="AN15" s="167"/>
      <c r="AO15" s="286">
        <f t="shared" si="27"/>
        <v>0</v>
      </c>
      <c r="AP15" s="168"/>
      <c r="AQ15" s="286">
        <f t="shared" si="14"/>
        <v>0</v>
      </c>
      <c r="AR15" s="295">
        <f t="shared" si="28"/>
        <v>0</v>
      </c>
      <c r="AS15" s="47">
        <f t="shared" si="33"/>
        <v>0</v>
      </c>
      <c r="AT15" s="256">
        <f t="shared" si="29"/>
        <v>0</v>
      </c>
      <c r="AU15" s="169" t="s">
        <v>30</v>
      </c>
      <c r="AV15" s="42">
        <f t="shared" si="34"/>
        <v>0</v>
      </c>
      <c r="AW15" s="258">
        <f t="shared" si="35"/>
        <v>0</v>
      </c>
      <c r="AX15" s="259" t="e">
        <f t="shared" si="16"/>
        <v>#DIV/0!</v>
      </c>
      <c r="AY15" s="257">
        <f t="shared" si="17"/>
        <v>0</v>
      </c>
      <c r="AZ15" s="332" t="str">
        <f>IF(COUNTA('Datos Instalaciones'!$C$13:$C$32)=1,'Datos Instalaciones'!$G$13,IF('Datos Instalaciones'!G18="Seleccione el Departamento","",'Datos Instalaciones'!G18))</f>
        <v/>
      </c>
      <c r="BA15" s="284" t="e">
        <f t="shared" si="18"/>
        <v>#N/A</v>
      </c>
      <c r="BB15" s="163" t="s">
        <v>30</v>
      </c>
      <c r="BC15" s="109">
        <f t="shared" si="0"/>
        <v>1</v>
      </c>
      <c r="BD15" s="333" t="str">
        <f>IF('Datos Generales'!$C$22="Si",'Datos Generales'!$C$21,"")</f>
        <v/>
      </c>
      <c r="BE15" s="285">
        <f>+IF('Datos Generales'!$C$22="Si",IF(OR(BD15="Seleccione la opción que corresponda",BD15="Grande"),1,VLOOKUP(BD15,$BD$37:$BE$40,2,FALSE)),1)</f>
        <v>1</v>
      </c>
      <c r="BF15" s="163" t="s">
        <v>30</v>
      </c>
      <c r="BG15" s="209">
        <f t="shared" si="19"/>
        <v>1</v>
      </c>
      <c r="BH15" s="381" t="str">
        <f>'Datos Generales'!$C$15</f>
        <v>Seleccione el sector</v>
      </c>
      <c r="BI15" s="330">
        <f t="shared" si="20"/>
        <v>1</v>
      </c>
      <c r="BJ15" s="163" t="s">
        <v>30</v>
      </c>
      <c r="BK15" s="108">
        <f t="shared" si="1"/>
        <v>1</v>
      </c>
      <c r="BL15" s="384" t="str">
        <f>'Datos Generales'!$C$25</f>
        <v>Seleccione la opción que corresponda</v>
      </c>
      <c r="BM15" s="110">
        <f t="shared" si="21"/>
        <v>1</v>
      </c>
      <c r="BN15" s="110" t="e">
        <f t="shared" si="22"/>
        <v>#N/A</v>
      </c>
      <c r="BO15" s="111" t="e">
        <f t="shared" si="36"/>
        <v>#N/A</v>
      </c>
      <c r="BP15" s="112">
        <f t="shared" si="24"/>
        <v>0</v>
      </c>
      <c r="BQ15" s="112" t="e">
        <f t="shared" si="2"/>
        <v>#N/A</v>
      </c>
      <c r="BR15" s="112" t="e">
        <f t="shared" si="25"/>
        <v>#N/A</v>
      </c>
      <c r="BS15" s="112" t="e">
        <f t="shared" si="26"/>
        <v>#N/A</v>
      </c>
    </row>
    <row r="16" spans="1:73" s="170" customFormat="1" ht="45.75" customHeight="1" thickBot="1" x14ac:dyDescent="0.3">
      <c r="B16" s="208">
        <f>+'Datos Generales'!$C$12</f>
        <v>0</v>
      </c>
      <c r="C16" s="331">
        <f>+'Datos Generales'!$C$13</f>
        <v>0</v>
      </c>
      <c r="D16" s="208" t="str">
        <f>IF(COUNTA('Datos Instalaciones'!$C$13:$C$32)=1,'Datos Instalaciones'!$C$13,IF('Datos Instalaciones'!C19="","",'Datos Instalaciones'!C19))</f>
        <v/>
      </c>
      <c r="E16" s="208">
        <v>7</v>
      </c>
      <c r="F16" s="158"/>
      <c r="G16" s="159" t="s">
        <v>30</v>
      </c>
      <c r="H16" s="159"/>
      <c r="I16" s="160"/>
      <c r="J16" s="158"/>
      <c r="K16" s="163" t="s">
        <v>30</v>
      </c>
      <c r="L16" s="161"/>
      <c r="M16" s="161"/>
      <c r="N16" s="162" t="s">
        <v>30</v>
      </c>
      <c r="O16" s="163" t="s">
        <v>30</v>
      </c>
      <c r="P16" s="164"/>
      <c r="Q16" s="254">
        <f t="shared" si="37"/>
        <v>0</v>
      </c>
      <c r="R16" s="165"/>
      <c r="S16" s="254">
        <f t="shared" si="3"/>
        <v>0</v>
      </c>
      <c r="T16" s="253">
        <f t="shared" si="4"/>
        <v>0</v>
      </c>
      <c r="U16" s="34">
        <f t="shared" si="5"/>
        <v>0</v>
      </c>
      <c r="V16" s="255">
        <f t="shared" si="6"/>
        <v>0</v>
      </c>
      <c r="W16" s="163" t="s">
        <v>30</v>
      </c>
      <c r="X16" s="166"/>
      <c r="Y16" s="296">
        <f t="shared" si="7"/>
        <v>0</v>
      </c>
      <c r="Z16" s="165"/>
      <c r="AA16" s="296">
        <f t="shared" si="8"/>
        <v>0</v>
      </c>
      <c r="AB16" s="297">
        <f t="shared" si="9"/>
        <v>0</v>
      </c>
      <c r="AC16" s="34">
        <f t="shared" si="10"/>
        <v>0</v>
      </c>
      <c r="AD16" s="34">
        <f t="shared" si="11"/>
        <v>0</v>
      </c>
      <c r="AE16" s="163" t="s">
        <v>30</v>
      </c>
      <c r="AF16" s="167"/>
      <c r="AG16" s="286">
        <f t="shared" si="30"/>
        <v>0</v>
      </c>
      <c r="AH16" s="168"/>
      <c r="AI16" s="286">
        <f t="shared" si="31"/>
        <v>0</v>
      </c>
      <c r="AJ16" s="295">
        <f t="shared" si="12"/>
        <v>0</v>
      </c>
      <c r="AK16" s="41">
        <f t="shared" si="32"/>
        <v>0</v>
      </c>
      <c r="AL16" s="256">
        <f t="shared" si="13"/>
        <v>0</v>
      </c>
      <c r="AM16" s="163" t="s">
        <v>30</v>
      </c>
      <c r="AN16" s="167"/>
      <c r="AO16" s="286">
        <f t="shared" si="27"/>
        <v>0</v>
      </c>
      <c r="AP16" s="168"/>
      <c r="AQ16" s="286">
        <f t="shared" si="14"/>
        <v>0</v>
      </c>
      <c r="AR16" s="295">
        <f t="shared" si="28"/>
        <v>0</v>
      </c>
      <c r="AS16" s="47">
        <f t="shared" si="33"/>
        <v>0</v>
      </c>
      <c r="AT16" s="256">
        <f t="shared" si="29"/>
        <v>0</v>
      </c>
      <c r="AU16" s="169" t="s">
        <v>30</v>
      </c>
      <c r="AV16" s="42">
        <f t="shared" si="34"/>
        <v>0</v>
      </c>
      <c r="AW16" s="258">
        <f t="shared" si="35"/>
        <v>0</v>
      </c>
      <c r="AX16" s="259" t="e">
        <f t="shared" si="16"/>
        <v>#DIV/0!</v>
      </c>
      <c r="AY16" s="257">
        <f t="shared" si="17"/>
        <v>0</v>
      </c>
      <c r="AZ16" s="332" t="str">
        <f>IF(COUNTA('Datos Instalaciones'!$C$13:$C$32)=1,'Datos Instalaciones'!$G$13,IF('Datos Instalaciones'!G19="Seleccione el Departamento","",'Datos Instalaciones'!G19))</f>
        <v/>
      </c>
      <c r="BA16" s="284" t="e">
        <f t="shared" si="18"/>
        <v>#N/A</v>
      </c>
      <c r="BB16" s="163" t="s">
        <v>30</v>
      </c>
      <c r="BC16" s="109">
        <f t="shared" si="0"/>
        <v>1</v>
      </c>
      <c r="BD16" s="333" t="str">
        <f>IF('Datos Generales'!$C$22="Si",'Datos Generales'!$C$21,"")</f>
        <v/>
      </c>
      <c r="BE16" s="285">
        <f>+IF('Datos Generales'!$C$22="Si",IF(OR(BD16="Seleccione la opción que corresponda",BD16="Grande"),1,VLOOKUP(BD16,$BD$37:$BE$40,2,FALSE)),1)</f>
        <v>1</v>
      </c>
      <c r="BF16" s="163" t="s">
        <v>30</v>
      </c>
      <c r="BG16" s="209">
        <f t="shared" si="19"/>
        <v>1</v>
      </c>
      <c r="BH16" s="381" t="str">
        <f>'Datos Generales'!$C$15</f>
        <v>Seleccione el sector</v>
      </c>
      <c r="BI16" s="330">
        <f t="shared" si="20"/>
        <v>1</v>
      </c>
      <c r="BJ16" s="163" t="s">
        <v>30</v>
      </c>
      <c r="BK16" s="108">
        <f t="shared" si="1"/>
        <v>1</v>
      </c>
      <c r="BL16" s="384" t="str">
        <f>'Datos Generales'!$C$25</f>
        <v>Seleccione la opción que corresponda</v>
      </c>
      <c r="BM16" s="110">
        <f t="shared" si="21"/>
        <v>1</v>
      </c>
      <c r="BN16" s="110" t="e">
        <f t="shared" si="22"/>
        <v>#N/A</v>
      </c>
      <c r="BO16" s="111" t="e">
        <f t="shared" si="36"/>
        <v>#N/A</v>
      </c>
      <c r="BP16" s="112">
        <f t="shared" si="24"/>
        <v>0</v>
      </c>
      <c r="BQ16" s="112" t="e">
        <f t="shared" si="2"/>
        <v>#N/A</v>
      </c>
      <c r="BR16" s="112" t="e">
        <f t="shared" si="25"/>
        <v>#N/A</v>
      </c>
      <c r="BS16" s="112" t="e">
        <f t="shared" si="26"/>
        <v>#N/A</v>
      </c>
    </row>
    <row r="17" spans="2:71" s="170" customFormat="1" ht="45.75" customHeight="1" thickBot="1" x14ac:dyDescent="0.3">
      <c r="B17" s="208">
        <f>+'Datos Generales'!$C$12</f>
        <v>0</v>
      </c>
      <c r="C17" s="331">
        <f>+'Datos Generales'!$C$13</f>
        <v>0</v>
      </c>
      <c r="D17" s="208" t="str">
        <f>IF(COUNTA('Datos Instalaciones'!$C$13:$C$32)=1,'Datos Instalaciones'!$C$13,IF('Datos Instalaciones'!C20="","",'Datos Instalaciones'!C20))</f>
        <v/>
      </c>
      <c r="E17" s="208">
        <v>8</v>
      </c>
      <c r="F17" s="158"/>
      <c r="G17" s="159" t="s">
        <v>30</v>
      </c>
      <c r="H17" s="159"/>
      <c r="I17" s="160"/>
      <c r="J17" s="158"/>
      <c r="K17" s="163" t="s">
        <v>30</v>
      </c>
      <c r="L17" s="161"/>
      <c r="M17" s="161"/>
      <c r="N17" s="162" t="s">
        <v>30</v>
      </c>
      <c r="O17" s="163" t="s">
        <v>30</v>
      </c>
      <c r="P17" s="164"/>
      <c r="Q17" s="254">
        <f t="shared" si="37"/>
        <v>0</v>
      </c>
      <c r="R17" s="165"/>
      <c r="S17" s="254">
        <f t="shared" si="3"/>
        <v>0</v>
      </c>
      <c r="T17" s="253">
        <f t="shared" si="4"/>
        <v>0</v>
      </c>
      <c r="U17" s="34">
        <f t="shared" si="5"/>
        <v>0</v>
      </c>
      <c r="V17" s="255">
        <f t="shared" si="6"/>
        <v>0</v>
      </c>
      <c r="W17" s="163" t="s">
        <v>30</v>
      </c>
      <c r="X17" s="166"/>
      <c r="Y17" s="296">
        <f t="shared" si="7"/>
        <v>0</v>
      </c>
      <c r="Z17" s="165"/>
      <c r="AA17" s="296">
        <f t="shared" si="8"/>
        <v>0</v>
      </c>
      <c r="AB17" s="297">
        <f t="shared" si="9"/>
        <v>0</v>
      </c>
      <c r="AC17" s="34">
        <f t="shared" si="10"/>
        <v>0</v>
      </c>
      <c r="AD17" s="34">
        <f t="shared" si="11"/>
        <v>0</v>
      </c>
      <c r="AE17" s="163" t="s">
        <v>30</v>
      </c>
      <c r="AF17" s="167"/>
      <c r="AG17" s="286">
        <f t="shared" si="30"/>
        <v>0</v>
      </c>
      <c r="AH17" s="168"/>
      <c r="AI17" s="286">
        <f t="shared" si="31"/>
        <v>0</v>
      </c>
      <c r="AJ17" s="295">
        <f t="shared" si="12"/>
        <v>0</v>
      </c>
      <c r="AK17" s="41">
        <f t="shared" si="32"/>
        <v>0</v>
      </c>
      <c r="AL17" s="256">
        <f t="shared" si="13"/>
        <v>0</v>
      </c>
      <c r="AM17" s="163" t="s">
        <v>30</v>
      </c>
      <c r="AN17" s="167"/>
      <c r="AO17" s="286">
        <f t="shared" si="27"/>
        <v>0</v>
      </c>
      <c r="AP17" s="168"/>
      <c r="AQ17" s="286">
        <f t="shared" si="14"/>
        <v>0</v>
      </c>
      <c r="AR17" s="295">
        <f t="shared" si="28"/>
        <v>0</v>
      </c>
      <c r="AS17" s="47">
        <f t="shared" si="33"/>
        <v>0</v>
      </c>
      <c r="AT17" s="256">
        <f t="shared" si="29"/>
        <v>0</v>
      </c>
      <c r="AU17" s="169" t="s">
        <v>30</v>
      </c>
      <c r="AV17" s="42">
        <f t="shared" si="34"/>
        <v>0</v>
      </c>
      <c r="AW17" s="258">
        <f t="shared" si="35"/>
        <v>0</v>
      </c>
      <c r="AX17" s="259" t="e">
        <f t="shared" si="16"/>
        <v>#DIV/0!</v>
      </c>
      <c r="AY17" s="257">
        <f t="shared" si="17"/>
        <v>0</v>
      </c>
      <c r="AZ17" s="332" t="str">
        <f>IF(COUNTA('Datos Instalaciones'!$C$13:$C$32)=1,'Datos Instalaciones'!$G$13,IF('Datos Instalaciones'!G20="Seleccione el Departamento","",'Datos Instalaciones'!G20))</f>
        <v/>
      </c>
      <c r="BA17" s="284" t="e">
        <f t="shared" si="18"/>
        <v>#N/A</v>
      </c>
      <c r="BB17" s="163" t="s">
        <v>30</v>
      </c>
      <c r="BC17" s="109">
        <f t="shared" si="0"/>
        <v>1</v>
      </c>
      <c r="BD17" s="333" t="str">
        <f>IF('Datos Generales'!$C$22="Si",'Datos Generales'!$C$21,"")</f>
        <v/>
      </c>
      <c r="BE17" s="285">
        <f>+IF('Datos Generales'!$C$22="Si",IF(OR(BD17="Seleccione la opción que corresponda",BD17="Grande"),1,VLOOKUP(BD17,$BD$37:$BE$40,2,FALSE)),1)</f>
        <v>1</v>
      </c>
      <c r="BF17" s="163" t="s">
        <v>30</v>
      </c>
      <c r="BG17" s="209">
        <f t="shared" si="19"/>
        <v>1</v>
      </c>
      <c r="BH17" s="381" t="str">
        <f>'Datos Generales'!$C$15</f>
        <v>Seleccione el sector</v>
      </c>
      <c r="BI17" s="330">
        <f t="shared" si="20"/>
        <v>1</v>
      </c>
      <c r="BJ17" s="163" t="s">
        <v>30</v>
      </c>
      <c r="BK17" s="108">
        <f t="shared" si="1"/>
        <v>1</v>
      </c>
      <c r="BL17" s="384" t="str">
        <f>'Datos Generales'!$C$25</f>
        <v>Seleccione la opción que corresponda</v>
      </c>
      <c r="BM17" s="110">
        <f t="shared" si="21"/>
        <v>1</v>
      </c>
      <c r="BN17" s="110" t="e">
        <f t="shared" si="22"/>
        <v>#N/A</v>
      </c>
      <c r="BO17" s="111" t="e">
        <f t="shared" si="36"/>
        <v>#N/A</v>
      </c>
      <c r="BP17" s="112">
        <f t="shared" si="24"/>
        <v>0</v>
      </c>
      <c r="BQ17" s="112" t="e">
        <f t="shared" si="2"/>
        <v>#N/A</v>
      </c>
      <c r="BR17" s="112" t="e">
        <f t="shared" si="25"/>
        <v>#N/A</v>
      </c>
      <c r="BS17" s="112" t="e">
        <f t="shared" si="26"/>
        <v>#N/A</v>
      </c>
    </row>
    <row r="18" spans="2:71" s="170" customFormat="1" ht="45.75" customHeight="1" thickBot="1" x14ac:dyDescent="0.3">
      <c r="B18" s="208">
        <f>+'Datos Generales'!$C$12</f>
        <v>0</v>
      </c>
      <c r="C18" s="331">
        <f>+'Datos Generales'!$C$13</f>
        <v>0</v>
      </c>
      <c r="D18" s="208" t="str">
        <f>IF(COUNTA('Datos Instalaciones'!$C$13:$C$32)=1,'Datos Instalaciones'!$C$13,IF('Datos Instalaciones'!C21="","",'Datos Instalaciones'!C21))</f>
        <v/>
      </c>
      <c r="E18" s="208">
        <v>9</v>
      </c>
      <c r="F18" s="158"/>
      <c r="G18" s="159" t="s">
        <v>30</v>
      </c>
      <c r="H18" s="159"/>
      <c r="I18" s="160"/>
      <c r="J18" s="158"/>
      <c r="K18" s="163" t="s">
        <v>30</v>
      </c>
      <c r="L18" s="161"/>
      <c r="M18" s="161"/>
      <c r="N18" s="162" t="s">
        <v>30</v>
      </c>
      <c r="O18" s="163" t="s">
        <v>30</v>
      </c>
      <c r="P18" s="164"/>
      <c r="Q18" s="254">
        <f t="shared" si="37"/>
        <v>0</v>
      </c>
      <c r="R18" s="165"/>
      <c r="S18" s="254">
        <f t="shared" si="3"/>
        <v>0</v>
      </c>
      <c r="T18" s="253">
        <f t="shared" si="4"/>
        <v>0</v>
      </c>
      <c r="U18" s="34">
        <f t="shared" si="5"/>
        <v>0</v>
      </c>
      <c r="V18" s="255">
        <f t="shared" si="6"/>
        <v>0</v>
      </c>
      <c r="W18" s="163" t="s">
        <v>30</v>
      </c>
      <c r="X18" s="166"/>
      <c r="Y18" s="296">
        <f t="shared" si="7"/>
        <v>0</v>
      </c>
      <c r="Z18" s="165"/>
      <c r="AA18" s="296">
        <f t="shared" si="8"/>
        <v>0</v>
      </c>
      <c r="AB18" s="297">
        <f t="shared" si="9"/>
        <v>0</v>
      </c>
      <c r="AC18" s="34">
        <f t="shared" si="10"/>
        <v>0</v>
      </c>
      <c r="AD18" s="34">
        <f t="shared" si="11"/>
        <v>0</v>
      </c>
      <c r="AE18" s="163" t="s">
        <v>30</v>
      </c>
      <c r="AF18" s="167"/>
      <c r="AG18" s="286">
        <f t="shared" si="30"/>
        <v>0</v>
      </c>
      <c r="AH18" s="168"/>
      <c r="AI18" s="286">
        <f t="shared" si="31"/>
        <v>0</v>
      </c>
      <c r="AJ18" s="295">
        <f t="shared" si="12"/>
        <v>0</v>
      </c>
      <c r="AK18" s="41">
        <f t="shared" si="32"/>
        <v>0</v>
      </c>
      <c r="AL18" s="256">
        <f t="shared" si="13"/>
        <v>0</v>
      </c>
      <c r="AM18" s="163" t="s">
        <v>30</v>
      </c>
      <c r="AN18" s="167"/>
      <c r="AO18" s="286">
        <f t="shared" si="27"/>
        <v>0</v>
      </c>
      <c r="AP18" s="168"/>
      <c r="AQ18" s="286">
        <f t="shared" si="14"/>
        <v>0</v>
      </c>
      <c r="AR18" s="295">
        <f t="shared" si="28"/>
        <v>0</v>
      </c>
      <c r="AS18" s="47">
        <f t="shared" si="33"/>
        <v>0</v>
      </c>
      <c r="AT18" s="256">
        <f t="shared" si="29"/>
        <v>0</v>
      </c>
      <c r="AU18" s="169" t="s">
        <v>30</v>
      </c>
      <c r="AV18" s="42">
        <f t="shared" si="34"/>
        <v>0</v>
      </c>
      <c r="AW18" s="258">
        <f t="shared" si="35"/>
        <v>0</v>
      </c>
      <c r="AX18" s="259" t="e">
        <f t="shared" si="16"/>
        <v>#DIV/0!</v>
      </c>
      <c r="AY18" s="257">
        <f t="shared" si="17"/>
        <v>0</v>
      </c>
      <c r="AZ18" s="332" t="str">
        <f>IF(COUNTA('Datos Instalaciones'!$C$13:$C$32)=1,'Datos Instalaciones'!$G$13,IF('Datos Instalaciones'!G21="Seleccione el Departamento","",'Datos Instalaciones'!G21))</f>
        <v/>
      </c>
      <c r="BA18" s="284" t="e">
        <f t="shared" si="18"/>
        <v>#N/A</v>
      </c>
      <c r="BB18" s="163" t="s">
        <v>30</v>
      </c>
      <c r="BC18" s="109">
        <f t="shared" si="0"/>
        <v>1</v>
      </c>
      <c r="BD18" s="333" t="str">
        <f>IF('Datos Generales'!$C$22="Si",'Datos Generales'!$C$21,"")</f>
        <v/>
      </c>
      <c r="BE18" s="285">
        <f>+IF('Datos Generales'!$C$22="Si",IF(OR(BD18="Seleccione la opción que corresponda",BD18="Grande"),1,VLOOKUP(BD18,$BD$37:$BE$40,2,FALSE)),1)</f>
        <v>1</v>
      </c>
      <c r="BF18" s="163" t="s">
        <v>30</v>
      </c>
      <c r="BG18" s="209">
        <f t="shared" si="19"/>
        <v>1</v>
      </c>
      <c r="BH18" s="381" t="str">
        <f>'Datos Generales'!$C$15</f>
        <v>Seleccione el sector</v>
      </c>
      <c r="BI18" s="330">
        <f t="shared" si="20"/>
        <v>1</v>
      </c>
      <c r="BJ18" s="163" t="s">
        <v>30</v>
      </c>
      <c r="BK18" s="108">
        <f t="shared" si="1"/>
        <v>1</v>
      </c>
      <c r="BL18" s="384" t="str">
        <f>'Datos Generales'!$C$25</f>
        <v>Seleccione la opción que corresponda</v>
      </c>
      <c r="BM18" s="110">
        <f t="shared" si="21"/>
        <v>1</v>
      </c>
      <c r="BN18" s="110" t="e">
        <f t="shared" si="22"/>
        <v>#N/A</v>
      </c>
      <c r="BO18" s="111" t="e">
        <f t="shared" si="36"/>
        <v>#N/A</v>
      </c>
      <c r="BP18" s="112">
        <f t="shared" si="24"/>
        <v>0</v>
      </c>
      <c r="BQ18" s="112" t="e">
        <f t="shared" si="2"/>
        <v>#N/A</v>
      </c>
      <c r="BR18" s="112" t="e">
        <f t="shared" si="25"/>
        <v>#N/A</v>
      </c>
      <c r="BS18" s="112" t="e">
        <f t="shared" si="26"/>
        <v>#N/A</v>
      </c>
    </row>
    <row r="19" spans="2:71" s="170" customFormat="1" ht="45.75" customHeight="1" thickBot="1" x14ac:dyDescent="0.3">
      <c r="B19" s="208">
        <f>+'Datos Generales'!$C$12</f>
        <v>0</v>
      </c>
      <c r="C19" s="331">
        <f>+'Datos Generales'!$C$13</f>
        <v>0</v>
      </c>
      <c r="D19" s="208" t="str">
        <f>IF(COUNTA('Datos Instalaciones'!$C$13:$C$32)=1,'Datos Instalaciones'!$C$13,IF('Datos Instalaciones'!C22="","",'Datos Instalaciones'!C22))</f>
        <v/>
      </c>
      <c r="E19" s="208">
        <v>10</v>
      </c>
      <c r="F19" s="158"/>
      <c r="G19" s="159" t="s">
        <v>30</v>
      </c>
      <c r="H19" s="159"/>
      <c r="I19" s="160"/>
      <c r="J19" s="158"/>
      <c r="K19" s="163" t="s">
        <v>30</v>
      </c>
      <c r="L19" s="161"/>
      <c r="M19" s="161"/>
      <c r="N19" s="162" t="s">
        <v>30</v>
      </c>
      <c r="O19" s="163" t="s">
        <v>30</v>
      </c>
      <c r="P19" s="164"/>
      <c r="Q19" s="254">
        <f t="shared" si="37"/>
        <v>0</v>
      </c>
      <c r="R19" s="165"/>
      <c r="S19" s="254">
        <f t="shared" si="3"/>
        <v>0</v>
      </c>
      <c r="T19" s="253">
        <f t="shared" si="4"/>
        <v>0</v>
      </c>
      <c r="U19" s="34">
        <f t="shared" si="5"/>
        <v>0</v>
      </c>
      <c r="V19" s="255">
        <f t="shared" si="6"/>
        <v>0</v>
      </c>
      <c r="W19" s="163" t="s">
        <v>30</v>
      </c>
      <c r="X19" s="166"/>
      <c r="Y19" s="296">
        <f t="shared" si="7"/>
        <v>0</v>
      </c>
      <c r="Z19" s="165"/>
      <c r="AA19" s="296">
        <f t="shared" si="8"/>
        <v>0</v>
      </c>
      <c r="AB19" s="297">
        <f t="shared" si="9"/>
        <v>0</v>
      </c>
      <c r="AC19" s="34">
        <f t="shared" si="10"/>
        <v>0</v>
      </c>
      <c r="AD19" s="34">
        <f t="shared" si="11"/>
        <v>0</v>
      </c>
      <c r="AE19" s="163" t="s">
        <v>30</v>
      </c>
      <c r="AF19" s="167"/>
      <c r="AG19" s="286">
        <f t="shared" si="30"/>
        <v>0</v>
      </c>
      <c r="AH19" s="168"/>
      <c r="AI19" s="286">
        <f t="shared" si="31"/>
        <v>0</v>
      </c>
      <c r="AJ19" s="295">
        <f t="shared" si="12"/>
        <v>0</v>
      </c>
      <c r="AK19" s="41">
        <f t="shared" si="32"/>
        <v>0</v>
      </c>
      <c r="AL19" s="256">
        <f t="shared" si="13"/>
        <v>0</v>
      </c>
      <c r="AM19" s="163" t="s">
        <v>30</v>
      </c>
      <c r="AN19" s="167"/>
      <c r="AO19" s="286">
        <f t="shared" si="27"/>
        <v>0</v>
      </c>
      <c r="AP19" s="168"/>
      <c r="AQ19" s="286">
        <f t="shared" si="14"/>
        <v>0</v>
      </c>
      <c r="AR19" s="295">
        <f t="shared" si="28"/>
        <v>0</v>
      </c>
      <c r="AS19" s="47">
        <f t="shared" si="33"/>
        <v>0</v>
      </c>
      <c r="AT19" s="256">
        <f t="shared" si="29"/>
        <v>0</v>
      </c>
      <c r="AU19" s="169" t="s">
        <v>30</v>
      </c>
      <c r="AV19" s="42">
        <f t="shared" si="34"/>
        <v>0</v>
      </c>
      <c r="AW19" s="258">
        <f t="shared" si="35"/>
        <v>0</v>
      </c>
      <c r="AX19" s="259" t="e">
        <f t="shared" si="16"/>
        <v>#DIV/0!</v>
      </c>
      <c r="AY19" s="257">
        <f t="shared" si="17"/>
        <v>0</v>
      </c>
      <c r="AZ19" s="332" t="str">
        <f>IF(COUNTA('Datos Instalaciones'!$C$13:$C$32)=1,'Datos Instalaciones'!$G$13,IF('Datos Instalaciones'!G22="Seleccione el Departamento","",'Datos Instalaciones'!G22))</f>
        <v/>
      </c>
      <c r="BA19" s="284" t="e">
        <f t="shared" si="18"/>
        <v>#N/A</v>
      </c>
      <c r="BB19" s="163" t="s">
        <v>30</v>
      </c>
      <c r="BC19" s="109">
        <f t="shared" si="0"/>
        <v>1</v>
      </c>
      <c r="BD19" s="333" t="str">
        <f>IF('Datos Generales'!$C$22="Si",'Datos Generales'!$C$21,"")</f>
        <v/>
      </c>
      <c r="BE19" s="285">
        <f>+IF('Datos Generales'!$C$22="Si",IF(OR(BD19="Seleccione la opción que corresponda",BD19="Grande"),1,VLOOKUP(BD19,$BD$37:$BE$40,2,FALSE)),1)</f>
        <v>1</v>
      </c>
      <c r="BF19" s="163" t="s">
        <v>30</v>
      </c>
      <c r="BG19" s="209">
        <f t="shared" si="19"/>
        <v>1</v>
      </c>
      <c r="BH19" s="381" t="str">
        <f>'Datos Generales'!$C$15</f>
        <v>Seleccione el sector</v>
      </c>
      <c r="BI19" s="330">
        <f t="shared" si="20"/>
        <v>1</v>
      </c>
      <c r="BJ19" s="163" t="s">
        <v>30</v>
      </c>
      <c r="BK19" s="108">
        <f t="shared" si="1"/>
        <v>1</v>
      </c>
      <c r="BL19" s="384" t="str">
        <f>'Datos Generales'!$C$25</f>
        <v>Seleccione la opción que corresponda</v>
      </c>
      <c r="BM19" s="110">
        <f t="shared" si="21"/>
        <v>1</v>
      </c>
      <c r="BN19" s="110" t="e">
        <f t="shared" si="22"/>
        <v>#N/A</v>
      </c>
      <c r="BO19" s="111" t="e">
        <f t="shared" si="36"/>
        <v>#N/A</v>
      </c>
      <c r="BP19" s="112">
        <f t="shared" si="24"/>
        <v>0</v>
      </c>
      <c r="BQ19" s="112" t="e">
        <f t="shared" si="2"/>
        <v>#N/A</v>
      </c>
      <c r="BR19" s="112" t="e">
        <f t="shared" si="25"/>
        <v>#N/A</v>
      </c>
      <c r="BS19" s="112" t="e">
        <f t="shared" si="26"/>
        <v>#N/A</v>
      </c>
    </row>
    <row r="20" spans="2:71" s="170" customFormat="1" ht="45.75" customHeight="1" thickBot="1" x14ac:dyDescent="0.3">
      <c r="B20" s="208">
        <f>+'Datos Generales'!$C$12</f>
        <v>0</v>
      </c>
      <c r="C20" s="331">
        <f>+'Datos Generales'!$C$13</f>
        <v>0</v>
      </c>
      <c r="D20" s="208" t="str">
        <f>IF(COUNTA('Datos Instalaciones'!$C$13:$C$32)=1,'Datos Instalaciones'!$C$13,IF('Datos Instalaciones'!C23="","",'Datos Instalaciones'!C23))</f>
        <v/>
      </c>
      <c r="E20" s="208">
        <v>11</v>
      </c>
      <c r="F20" s="158"/>
      <c r="G20" s="159" t="s">
        <v>30</v>
      </c>
      <c r="H20" s="159"/>
      <c r="I20" s="160"/>
      <c r="J20" s="158"/>
      <c r="K20" s="163" t="s">
        <v>30</v>
      </c>
      <c r="L20" s="161"/>
      <c r="M20" s="161"/>
      <c r="N20" s="162" t="s">
        <v>30</v>
      </c>
      <c r="O20" s="163" t="s">
        <v>30</v>
      </c>
      <c r="P20" s="164"/>
      <c r="Q20" s="254">
        <f t="shared" si="37"/>
        <v>0</v>
      </c>
      <c r="R20" s="165"/>
      <c r="S20" s="254">
        <f t="shared" si="3"/>
        <v>0</v>
      </c>
      <c r="T20" s="253">
        <f t="shared" si="4"/>
        <v>0</v>
      </c>
      <c r="U20" s="34">
        <f t="shared" si="5"/>
        <v>0</v>
      </c>
      <c r="V20" s="255">
        <f t="shared" si="6"/>
        <v>0</v>
      </c>
      <c r="W20" s="163" t="s">
        <v>30</v>
      </c>
      <c r="X20" s="166"/>
      <c r="Y20" s="296">
        <f t="shared" si="7"/>
        <v>0</v>
      </c>
      <c r="Z20" s="165"/>
      <c r="AA20" s="296">
        <f t="shared" si="8"/>
        <v>0</v>
      </c>
      <c r="AB20" s="297">
        <f t="shared" si="9"/>
        <v>0</v>
      </c>
      <c r="AC20" s="34">
        <f t="shared" si="10"/>
        <v>0</v>
      </c>
      <c r="AD20" s="34">
        <f t="shared" si="11"/>
        <v>0</v>
      </c>
      <c r="AE20" s="163" t="s">
        <v>30</v>
      </c>
      <c r="AF20" s="167"/>
      <c r="AG20" s="286">
        <f t="shared" si="30"/>
        <v>0</v>
      </c>
      <c r="AH20" s="168"/>
      <c r="AI20" s="286">
        <f t="shared" si="31"/>
        <v>0</v>
      </c>
      <c r="AJ20" s="295">
        <f t="shared" si="12"/>
        <v>0</v>
      </c>
      <c r="AK20" s="41">
        <f t="shared" si="32"/>
        <v>0</v>
      </c>
      <c r="AL20" s="256">
        <f t="shared" si="13"/>
        <v>0</v>
      </c>
      <c r="AM20" s="163" t="s">
        <v>30</v>
      </c>
      <c r="AN20" s="167"/>
      <c r="AO20" s="286">
        <f t="shared" si="27"/>
        <v>0</v>
      </c>
      <c r="AP20" s="168"/>
      <c r="AQ20" s="286">
        <f t="shared" si="14"/>
        <v>0</v>
      </c>
      <c r="AR20" s="295">
        <f t="shared" si="28"/>
        <v>0</v>
      </c>
      <c r="AS20" s="47">
        <f t="shared" si="33"/>
        <v>0</v>
      </c>
      <c r="AT20" s="256">
        <f t="shared" si="29"/>
        <v>0</v>
      </c>
      <c r="AU20" s="169" t="s">
        <v>30</v>
      </c>
      <c r="AV20" s="42">
        <f t="shared" si="34"/>
        <v>0</v>
      </c>
      <c r="AW20" s="258">
        <f t="shared" si="35"/>
        <v>0</v>
      </c>
      <c r="AX20" s="259" t="e">
        <f t="shared" si="16"/>
        <v>#DIV/0!</v>
      </c>
      <c r="AY20" s="257">
        <f t="shared" si="17"/>
        <v>0</v>
      </c>
      <c r="AZ20" s="332" t="str">
        <f>IF(COUNTA('Datos Instalaciones'!$C$13:$C$32)=1,'Datos Instalaciones'!$G$13,IF('Datos Instalaciones'!G23="Seleccione el Departamento","",'Datos Instalaciones'!G23))</f>
        <v/>
      </c>
      <c r="BA20" s="284" t="e">
        <f t="shared" si="18"/>
        <v>#N/A</v>
      </c>
      <c r="BB20" s="163" t="s">
        <v>30</v>
      </c>
      <c r="BC20" s="109">
        <f t="shared" si="0"/>
        <v>1</v>
      </c>
      <c r="BD20" s="333" t="str">
        <f>IF('Datos Generales'!$C$22="Si",'Datos Generales'!$C$21,"")</f>
        <v/>
      </c>
      <c r="BE20" s="285">
        <f>+IF('Datos Generales'!$C$22="Si",IF(OR(BD20="Seleccione la opción que corresponda",BD20="Grande"),1,VLOOKUP(BD20,$BD$37:$BE$40,2,FALSE)),1)</f>
        <v>1</v>
      </c>
      <c r="BF20" s="163" t="s">
        <v>30</v>
      </c>
      <c r="BG20" s="209">
        <f t="shared" si="19"/>
        <v>1</v>
      </c>
      <c r="BH20" s="381" t="str">
        <f>'Datos Generales'!$C$15</f>
        <v>Seleccione el sector</v>
      </c>
      <c r="BI20" s="330">
        <f t="shared" si="20"/>
        <v>1</v>
      </c>
      <c r="BJ20" s="163" t="s">
        <v>30</v>
      </c>
      <c r="BK20" s="108">
        <f t="shared" si="1"/>
        <v>1</v>
      </c>
      <c r="BL20" s="384" t="str">
        <f>'Datos Generales'!$C$25</f>
        <v>Seleccione la opción que corresponda</v>
      </c>
      <c r="BM20" s="110">
        <f t="shared" si="21"/>
        <v>1</v>
      </c>
      <c r="BN20" s="110" t="e">
        <f t="shared" si="22"/>
        <v>#N/A</v>
      </c>
      <c r="BO20" s="111" t="e">
        <f t="shared" si="36"/>
        <v>#N/A</v>
      </c>
      <c r="BP20" s="112">
        <f t="shared" si="24"/>
        <v>0</v>
      </c>
      <c r="BQ20" s="112" t="e">
        <f t="shared" si="2"/>
        <v>#N/A</v>
      </c>
      <c r="BR20" s="112" t="e">
        <f t="shared" si="25"/>
        <v>#N/A</v>
      </c>
      <c r="BS20" s="112" t="e">
        <f t="shared" si="26"/>
        <v>#N/A</v>
      </c>
    </row>
    <row r="21" spans="2:71" s="170" customFormat="1" ht="45.75" customHeight="1" thickBot="1" x14ac:dyDescent="0.3">
      <c r="B21" s="208">
        <f>+'Datos Generales'!$C$12</f>
        <v>0</v>
      </c>
      <c r="C21" s="331">
        <f>+'Datos Generales'!$C$13</f>
        <v>0</v>
      </c>
      <c r="D21" s="208" t="str">
        <f>IF(COUNTA('Datos Instalaciones'!$C$13:$C$32)=1,'Datos Instalaciones'!$C$13,IF('Datos Instalaciones'!C24="","",'Datos Instalaciones'!C24))</f>
        <v/>
      </c>
      <c r="E21" s="208">
        <v>12</v>
      </c>
      <c r="F21" s="158"/>
      <c r="G21" s="159" t="s">
        <v>30</v>
      </c>
      <c r="H21" s="159"/>
      <c r="I21" s="160"/>
      <c r="J21" s="158"/>
      <c r="K21" s="163" t="s">
        <v>30</v>
      </c>
      <c r="L21" s="161"/>
      <c r="M21" s="161"/>
      <c r="N21" s="162" t="s">
        <v>30</v>
      </c>
      <c r="O21" s="163" t="s">
        <v>30</v>
      </c>
      <c r="P21" s="164"/>
      <c r="Q21" s="254">
        <f t="shared" si="37"/>
        <v>0</v>
      </c>
      <c r="R21" s="165"/>
      <c r="S21" s="254">
        <f t="shared" si="3"/>
        <v>0</v>
      </c>
      <c r="T21" s="253">
        <f t="shared" si="4"/>
        <v>0</v>
      </c>
      <c r="U21" s="34">
        <f t="shared" si="5"/>
        <v>0</v>
      </c>
      <c r="V21" s="255">
        <f t="shared" si="6"/>
        <v>0</v>
      </c>
      <c r="W21" s="163" t="s">
        <v>30</v>
      </c>
      <c r="X21" s="166"/>
      <c r="Y21" s="296">
        <f t="shared" si="7"/>
        <v>0</v>
      </c>
      <c r="Z21" s="165"/>
      <c r="AA21" s="296">
        <f t="shared" si="8"/>
        <v>0</v>
      </c>
      <c r="AB21" s="297">
        <f t="shared" si="9"/>
        <v>0</v>
      </c>
      <c r="AC21" s="34">
        <f t="shared" si="10"/>
        <v>0</v>
      </c>
      <c r="AD21" s="34">
        <f t="shared" si="11"/>
        <v>0</v>
      </c>
      <c r="AE21" s="163" t="s">
        <v>30</v>
      </c>
      <c r="AF21" s="167"/>
      <c r="AG21" s="286">
        <f t="shared" si="30"/>
        <v>0</v>
      </c>
      <c r="AH21" s="168"/>
      <c r="AI21" s="286">
        <f t="shared" si="31"/>
        <v>0</v>
      </c>
      <c r="AJ21" s="295">
        <f t="shared" si="12"/>
        <v>0</v>
      </c>
      <c r="AK21" s="41">
        <f t="shared" si="32"/>
        <v>0</v>
      </c>
      <c r="AL21" s="256">
        <f t="shared" si="13"/>
        <v>0</v>
      </c>
      <c r="AM21" s="163" t="s">
        <v>30</v>
      </c>
      <c r="AN21" s="167"/>
      <c r="AO21" s="286">
        <f t="shared" si="27"/>
        <v>0</v>
      </c>
      <c r="AP21" s="168"/>
      <c r="AQ21" s="286">
        <f t="shared" si="14"/>
        <v>0</v>
      </c>
      <c r="AR21" s="295">
        <f t="shared" si="28"/>
        <v>0</v>
      </c>
      <c r="AS21" s="47">
        <f t="shared" si="33"/>
        <v>0</v>
      </c>
      <c r="AT21" s="256">
        <f t="shared" si="29"/>
        <v>0</v>
      </c>
      <c r="AU21" s="169" t="s">
        <v>30</v>
      </c>
      <c r="AV21" s="42">
        <f t="shared" si="34"/>
        <v>0</v>
      </c>
      <c r="AW21" s="258">
        <f t="shared" si="35"/>
        <v>0</v>
      </c>
      <c r="AX21" s="259" t="e">
        <f t="shared" si="16"/>
        <v>#DIV/0!</v>
      </c>
      <c r="AY21" s="257">
        <f t="shared" si="17"/>
        <v>0</v>
      </c>
      <c r="AZ21" s="332" t="str">
        <f>IF(COUNTA('Datos Instalaciones'!$C$13:$C$32)=1,'Datos Instalaciones'!$G$13,IF('Datos Instalaciones'!G24="Seleccione el Departamento","",'Datos Instalaciones'!G24))</f>
        <v/>
      </c>
      <c r="BA21" s="284" t="e">
        <f t="shared" si="18"/>
        <v>#N/A</v>
      </c>
      <c r="BB21" s="163" t="s">
        <v>30</v>
      </c>
      <c r="BC21" s="109">
        <f t="shared" si="0"/>
        <v>1</v>
      </c>
      <c r="BD21" s="333" t="str">
        <f>IF('Datos Generales'!$C$22="Si",'Datos Generales'!$C$21,"")</f>
        <v/>
      </c>
      <c r="BE21" s="285">
        <f>+IF('Datos Generales'!$C$22="Si",IF(OR(BD21="Seleccione la opción que corresponda",BD21="Grande"),1,VLOOKUP(BD21,$BD$37:$BE$40,2,FALSE)),1)</f>
        <v>1</v>
      </c>
      <c r="BF21" s="163" t="s">
        <v>30</v>
      </c>
      <c r="BG21" s="209">
        <f t="shared" si="19"/>
        <v>1</v>
      </c>
      <c r="BH21" s="381" t="str">
        <f>'Datos Generales'!$C$15</f>
        <v>Seleccione el sector</v>
      </c>
      <c r="BI21" s="330">
        <f t="shared" si="20"/>
        <v>1</v>
      </c>
      <c r="BJ21" s="163" t="s">
        <v>30</v>
      </c>
      <c r="BK21" s="108">
        <f t="shared" si="1"/>
        <v>1</v>
      </c>
      <c r="BL21" s="384" t="str">
        <f>'Datos Generales'!$C$25</f>
        <v>Seleccione la opción que corresponda</v>
      </c>
      <c r="BM21" s="110">
        <f t="shared" si="21"/>
        <v>1</v>
      </c>
      <c r="BN21" s="110" t="e">
        <f t="shared" si="22"/>
        <v>#N/A</v>
      </c>
      <c r="BO21" s="111" t="e">
        <f t="shared" si="36"/>
        <v>#N/A</v>
      </c>
      <c r="BP21" s="112">
        <f t="shared" si="24"/>
        <v>0</v>
      </c>
      <c r="BQ21" s="112" t="e">
        <f t="shared" si="2"/>
        <v>#N/A</v>
      </c>
      <c r="BR21" s="112" t="e">
        <f t="shared" si="25"/>
        <v>#N/A</v>
      </c>
      <c r="BS21" s="112" t="e">
        <f t="shared" si="26"/>
        <v>#N/A</v>
      </c>
    </row>
    <row r="22" spans="2:71" s="170" customFormat="1" ht="45.75" customHeight="1" thickBot="1" x14ac:dyDescent="0.3">
      <c r="B22" s="208">
        <f>+'Datos Generales'!$C$12</f>
        <v>0</v>
      </c>
      <c r="C22" s="331">
        <f>+'Datos Generales'!$C$13</f>
        <v>0</v>
      </c>
      <c r="D22" s="208" t="str">
        <f>IF(COUNTA('Datos Instalaciones'!$C$13:$C$32)=1,'Datos Instalaciones'!$C$13,IF('Datos Instalaciones'!C25="","",'Datos Instalaciones'!C25))</f>
        <v/>
      </c>
      <c r="E22" s="208">
        <v>13</v>
      </c>
      <c r="F22" s="158"/>
      <c r="G22" s="159" t="s">
        <v>30</v>
      </c>
      <c r="H22" s="159"/>
      <c r="I22" s="160"/>
      <c r="J22" s="158"/>
      <c r="K22" s="163" t="s">
        <v>30</v>
      </c>
      <c r="L22" s="161"/>
      <c r="M22" s="161"/>
      <c r="N22" s="162" t="s">
        <v>30</v>
      </c>
      <c r="O22" s="163" t="s">
        <v>30</v>
      </c>
      <c r="P22" s="164"/>
      <c r="Q22" s="254">
        <f t="shared" si="37"/>
        <v>0</v>
      </c>
      <c r="R22" s="165"/>
      <c r="S22" s="254">
        <f t="shared" si="3"/>
        <v>0</v>
      </c>
      <c r="T22" s="253">
        <f t="shared" si="4"/>
        <v>0</v>
      </c>
      <c r="U22" s="34">
        <f t="shared" si="5"/>
        <v>0</v>
      </c>
      <c r="V22" s="255">
        <f t="shared" si="6"/>
        <v>0</v>
      </c>
      <c r="W22" s="163" t="s">
        <v>30</v>
      </c>
      <c r="X22" s="166"/>
      <c r="Y22" s="296">
        <f t="shared" si="7"/>
        <v>0</v>
      </c>
      <c r="Z22" s="165"/>
      <c r="AA22" s="296">
        <f t="shared" si="8"/>
        <v>0</v>
      </c>
      <c r="AB22" s="297">
        <f t="shared" si="9"/>
        <v>0</v>
      </c>
      <c r="AC22" s="34">
        <f t="shared" si="10"/>
        <v>0</v>
      </c>
      <c r="AD22" s="34">
        <f t="shared" si="11"/>
        <v>0</v>
      </c>
      <c r="AE22" s="163" t="s">
        <v>30</v>
      </c>
      <c r="AF22" s="167"/>
      <c r="AG22" s="286">
        <f t="shared" si="30"/>
        <v>0</v>
      </c>
      <c r="AH22" s="168"/>
      <c r="AI22" s="286">
        <f t="shared" si="31"/>
        <v>0</v>
      </c>
      <c r="AJ22" s="295">
        <f t="shared" si="12"/>
        <v>0</v>
      </c>
      <c r="AK22" s="41">
        <f t="shared" si="32"/>
        <v>0</v>
      </c>
      <c r="AL22" s="256">
        <f t="shared" si="13"/>
        <v>0</v>
      </c>
      <c r="AM22" s="163" t="s">
        <v>30</v>
      </c>
      <c r="AN22" s="167"/>
      <c r="AO22" s="286">
        <f t="shared" si="27"/>
        <v>0</v>
      </c>
      <c r="AP22" s="168"/>
      <c r="AQ22" s="286">
        <f t="shared" si="14"/>
        <v>0</v>
      </c>
      <c r="AR22" s="295">
        <f t="shared" si="28"/>
        <v>0</v>
      </c>
      <c r="AS22" s="47">
        <f t="shared" si="33"/>
        <v>0</v>
      </c>
      <c r="AT22" s="256">
        <f t="shared" si="29"/>
        <v>0</v>
      </c>
      <c r="AU22" s="169" t="s">
        <v>30</v>
      </c>
      <c r="AV22" s="42">
        <f t="shared" si="34"/>
        <v>0</v>
      </c>
      <c r="AW22" s="258">
        <f t="shared" si="35"/>
        <v>0</v>
      </c>
      <c r="AX22" s="259" t="e">
        <f t="shared" si="16"/>
        <v>#DIV/0!</v>
      </c>
      <c r="AY22" s="257">
        <f t="shared" si="17"/>
        <v>0</v>
      </c>
      <c r="AZ22" s="332" t="str">
        <f>IF(COUNTA('Datos Instalaciones'!$C$13:$C$32)=1,'Datos Instalaciones'!$G$13,IF('Datos Instalaciones'!G25="Seleccione el Departamento","",'Datos Instalaciones'!G25))</f>
        <v/>
      </c>
      <c r="BA22" s="284" t="e">
        <f t="shared" si="18"/>
        <v>#N/A</v>
      </c>
      <c r="BB22" s="163" t="s">
        <v>30</v>
      </c>
      <c r="BC22" s="109">
        <f t="shared" si="0"/>
        <v>1</v>
      </c>
      <c r="BD22" s="333" t="str">
        <f>IF('Datos Generales'!$C$22="Si",'Datos Generales'!$C$21,"")</f>
        <v/>
      </c>
      <c r="BE22" s="285">
        <f>+IF('Datos Generales'!$C$22="Si",IF(OR(BD22="Seleccione la opción que corresponda",BD22="Grande"),1,VLOOKUP(BD22,$BD$37:$BE$40,2,FALSE)),1)</f>
        <v>1</v>
      </c>
      <c r="BF22" s="163" t="s">
        <v>30</v>
      </c>
      <c r="BG22" s="209">
        <f t="shared" si="19"/>
        <v>1</v>
      </c>
      <c r="BH22" s="381" t="str">
        <f>'Datos Generales'!$C$15</f>
        <v>Seleccione el sector</v>
      </c>
      <c r="BI22" s="330">
        <f t="shared" si="20"/>
        <v>1</v>
      </c>
      <c r="BJ22" s="163" t="s">
        <v>30</v>
      </c>
      <c r="BK22" s="108">
        <f t="shared" si="1"/>
        <v>1</v>
      </c>
      <c r="BL22" s="384" t="str">
        <f>'Datos Generales'!$C$25</f>
        <v>Seleccione la opción que corresponda</v>
      </c>
      <c r="BM22" s="110">
        <f t="shared" si="21"/>
        <v>1</v>
      </c>
      <c r="BN22" s="110" t="e">
        <f t="shared" si="22"/>
        <v>#N/A</v>
      </c>
      <c r="BO22" s="111" t="e">
        <f t="shared" si="36"/>
        <v>#N/A</v>
      </c>
      <c r="BP22" s="112">
        <f t="shared" si="24"/>
        <v>0</v>
      </c>
      <c r="BQ22" s="112" t="e">
        <f t="shared" si="2"/>
        <v>#N/A</v>
      </c>
      <c r="BR22" s="112" t="e">
        <f t="shared" si="25"/>
        <v>#N/A</v>
      </c>
      <c r="BS22" s="112" t="e">
        <f t="shared" si="26"/>
        <v>#N/A</v>
      </c>
    </row>
    <row r="23" spans="2:71" s="170" customFormat="1" ht="45.75" customHeight="1" thickBot="1" x14ac:dyDescent="0.3">
      <c r="B23" s="208">
        <f>+'Datos Generales'!$C$12</f>
        <v>0</v>
      </c>
      <c r="C23" s="331">
        <f>+'Datos Generales'!$C$13</f>
        <v>0</v>
      </c>
      <c r="D23" s="208" t="str">
        <f>IF(COUNTA('Datos Instalaciones'!$C$13:$C$32)=1,'Datos Instalaciones'!$C$13,IF('Datos Instalaciones'!C26="","",'Datos Instalaciones'!C26))</f>
        <v/>
      </c>
      <c r="E23" s="208">
        <v>14</v>
      </c>
      <c r="F23" s="158"/>
      <c r="G23" s="159" t="s">
        <v>30</v>
      </c>
      <c r="H23" s="159"/>
      <c r="I23" s="160"/>
      <c r="J23" s="158"/>
      <c r="K23" s="163" t="s">
        <v>30</v>
      </c>
      <c r="L23" s="161"/>
      <c r="M23" s="161"/>
      <c r="N23" s="162" t="s">
        <v>30</v>
      </c>
      <c r="O23" s="163" t="s">
        <v>30</v>
      </c>
      <c r="P23" s="164"/>
      <c r="Q23" s="254">
        <f t="shared" si="37"/>
        <v>0</v>
      </c>
      <c r="R23" s="165"/>
      <c r="S23" s="254">
        <f t="shared" si="3"/>
        <v>0</v>
      </c>
      <c r="T23" s="253">
        <f t="shared" si="4"/>
        <v>0</v>
      </c>
      <c r="U23" s="34">
        <f t="shared" si="5"/>
        <v>0</v>
      </c>
      <c r="V23" s="255">
        <f t="shared" si="6"/>
        <v>0</v>
      </c>
      <c r="W23" s="163" t="s">
        <v>30</v>
      </c>
      <c r="X23" s="166"/>
      <c r="Y23" s="296">
        <f t="shared" si="7"/>
        <v>0</v>
      </c>
      <c r="Z23" s="165"/>
      <c r="AA23" s="296">
        <f t="shared" si="8"/>
        <v>0</v>
      </c>
      <c r="AB23" s="297">
        <f t="shared" si="9"/>
        <v>0</v>
      </c>
      <c r="AC23" s="34">
        <f t="shared" si="10"/>
        <v>0</v>
      </c>
      <c r="AD23" s="34">
        <f t="shared" si="11"/>
        <v>0</v>
      </c>
      <c r="AE23" s="163" t="s">
        <v>30</v>
      </c>
      <c r="AF23" s="167"/>
      <c r="AG23" s="286">
        <f t="shared" si="30"/>
        <v>0</v>
      </c>
      <c r="AH23" s="168"/>
      <c r="AI23" s="286">
        <f t="shared" si="31"/>
        <v>0</v>
      </c>
      <c r="AJ23" s="295">
        <f t="shared" si="12"/>
        <v>0</v>
      </c>
      <c r="AK23" s="41">
        <f t="shared" si="32"/>
        <v>0</v>
      </c>
      <c r="AL23" s="256">
        <f t="shared" si="13"/>
        <v>0</v>
      </c>
      <c r="AM23" s="163" t="s">
        <v>30</v>
      </c>
      <c r="AN23" s="167"/>
      <c r="AO23" s="286">
        <f t="shared" si="27"/>
        <v>0</v>
      </c>
      <c r="AP23" s="168"/>
      <c r="AQ23" s="286">
        <f t="shared" si="14"/>
        <v>0</v>
      </c>
      <c r="AR23" s="295">
        <f t="shared" si="28"/>
        <v>0</v>
      </c>
      <c r="AS23" s="47">
        <f t="shared" si="33"/>
        <v>0</v>
      </c>
      <c r="AT23" s="256">
        <f t="shared" si="29"/>
        <v>0</v>
      </c>
      <c r="AU23" s="169" t="s">
        <v>30</v>
      </c>
      <c r="AV23" s="42">
        <f t="shared" si="34"/>
        <v>0</v>
      </c>
      <c r="AW23" s="258">
        <f t="shared" si="35"/>
        <v>0</v>
      </c>
      <c r="AX23" s="259" t="e">
        <f t="shared" si="16"/>
        <v>#DIV/0!</v>
      </c>
      <c r="AY23" s="257">
        <f t="shared" si="17"/>
        <v>0</v>
      </c>
      <c r="AZ23" s="332" t="str">
        <f>IF(COUNTA('Datos Instalaciones'!$C$13:$C$32)=1,'Datos Instalaciones'!$G$13,IF('Datos Instalaciones'!G26="Seleccione el Departamento","",'Datos Instalaciones'!G26))</f>
        <v/>
      </c>
      <c r="BA23" s="284" t="e">
        <f t="shared" si="18"/>
        <v>#N/A</v>
      </c>
      <c r="BB23" s="163" t="s">
        <v>30</v>
      </c>
      <c r="BC23" s="109">
        <f t="shared" si="0"/>
        <v>1</v>
      </c>
      <c r="BD23" s="333" t="str">
        <f>IF('Datos Generales'!$C$22="Si",'Datos Generales'!$C$21,"")</f>
        <v/>
      </c>
      <c r="BE23" s="285">
        <f>+IF('Datos Generales'!$C$22="Si",IF(OR(BD23="Seleccione la opción que corresponda",BD23="Grande"),1,VLOOKUP(BD23,$BD$37:$BE$40,2,FALSE)),1)</f>
        <v>1</v>
      </c>
      <c r="BF23" s="163" t="s">
        <v>30</v>
      </c>
      <c r="BG23" s="209">
        <f t="shared" si="19"/>
        <v>1</v>
      </c>
      <c r="BH23" s="381" t="str">
        <f>'Datos Generales'!$C$15</f>
        <v>Seleccione el sector</v>
      </c>
      <c r="BI23" s="330">
        <f t="shared" si="20"/>
        <v>1</v>
      </c>
      <c r="BJ23" s="163" t="s">
        <v>30</v>
      </c>
      <c r="BK23" s="108">
        <f t="shared" si="1"/>
        <v>1</v>
      </c>
      <c r="BL23" s="384" t="str">
        <f>'Datos Generales'!$C$25</f>
        <v>Seleccione la opción que corresponda</v>
      </c>
      <c r="BM23" s="110">
        <f t="shared" si="21"/>
        <v>1</v>
      </c>
      <c r="BN23" s="110" t="e">
        <f t="shared" si="22"/>
        <v>#N/A</v>
      </c>
      <c r="BO23" s="111" t="e">
        <f t="shared" si="36"/>
        <v>#N/A</v>
      </c>
      <c r="BP23" s="112">
        <f t="shared" si="24"/>
        <v>0</v>
      </c>
      <c r="BQ23" s="112" t="e">
        <f t="shared" si="2"/>
        <v>#N/A</v>
      </c>
      <c r="BR23" s="112" t="e">
        <f t="shared" si="25"/>
        <v>#N/A</v>
      </c>
      <c r="BS23" s="112" t="e">
        <f t="shared" si="26"/>
        <v>#N/A</v>
      </c>
    </row>
    <row r="24" spans="2:71" s="170" customFormat="1" ht="45.75" customHeight="1" thickBot="1" x14ac:dyDescent="0.3">
      <c r="B24" s="208">
        <f>+'Datos Generales'!$C$12</f>
        <v>0</v>
      </c>
      <c r="C24" s="331">
        <f>+'Datos Generales'!$C$13</f>
        <v>0</v>
      </c>
      <c r="D24" s="208" t="str">
        <f>IF(COUNTA('Datos Instalaciones'!$C$13:$C$32)=1,'Datos Instalaciones'!$C$13,IF('Datos Instalaciones'!C27="","",'Datos Instalaciones'!C27))</f>
        <v/>
      </c>
      <c r="E24" s="208">
        <v>15</v>
      </c>
      <c r="F24" s="158"/>
      <c r="G24" s="159" t="s">
        <v>30</v>
      </c>
      <c r="H24" s="159"/>
      <c r="I24" s="160"/>
      <c r="J24" s="158"/>
      <c r="K24" s="163" t="s">
        <v>30</v>
      </c>
      <c r="L24" s="161"/>
      <c r="M24" s="161"/>
      <c r="N24" s="162" t="s">
        <v>30</v>
      </c>
      <c r="O24" s="163" t="s">
        <v>30</v>
      </c>
      <c r="P24" s="164"/>
      <c r="Q24" s="254">
        <f t="shared" si="37"/>
        <v>0</v>
      </c>
      <c r="R24" s="165"/>
      <c r="S24" s="254">
        <f t="shared" si="3"/>
        <v>0</v>
      </c>
      <c r="T24" s="253">
        <f t="shared" si="4"/>
        <v>0</v>
      </c>
      <c r="U24" s="34">
        <f t="shared" si="5"/>
        <v>0</v>
      </c>
      <c r="V24" s="255">
        <f t="shared" si="6"/>
        <v>0</v>
      </c>
      <c r="W24" s="163" t="s">
        <v>30</v>
      </c>
      <c r="X24" s="166"/>
      <c r="Y24" s="296">
        <f t="shared" si="7"/>
        <v>0</v>
      </c>
      <c r="Z24" s="165"/>
      <c r="AA24" s="296">
        <f t="shared" si="8"/>
        <v>0</v>
      </c>
      <c r="AB24" s="297">
        <f t="shared" si="9"/>
        <v>0</v>
      </c>
      <c r="AC24" s="34">
        <f t="shared" si="10"/>
        <v>0</v>
      </c>
      <c r="AD24" s="34">
        <f t="shared" si="11"/>
        <v>0</v>
      </c>
      <c r="AE24" s="163" t="s">
        <v>30</v>
      </c>
      <c r="AF24" s="167"/>
      <c r="AG24" s="286">
        <f t="shared" si="30"/>
        <v>0</v>
      </c>
      <c r="AH24" s="168"/>
      <c r="AI24" s="286">
        <f t="shared" si="31"/>
        <v>0</v>
      </c>
      <c r="AJ24" s="295">
        <f t="shared" si="12"/>
        <v>0</v>
      </c>
      <c r="AK24" s="41">
        <f t="shared" si="32"/>
        <v>0</v>
      </c>
      <c r="AL24" s="256">
        <f t="shared" si="13"/>
        <v>0</v>
      </c>
      <c r="AM24" s="163" t="s">
        <v>30</v>
      </c>
      <c r="AN24" s="167"/>
      <c r="AO24" s="286">
        <f t="shared" si="27"/>
        <v>0</v>
      </c>
      <c r="AP24" s="168"/>
      <c r="AQ24" s="286">
        <f t="shared" si="14"/>
        <v>0</v>
      </c>
      <c r="AR24" s="295">
        <f t="shared" si="28"/>
        <v>0</v>
      </c>
      <c r="AS24" s="47">
        <f t="shared" si="33"/>
        <v>0</v>
      </c>
      <c r="AT24" s="256">
        <f t="shared" si="29"/>
        <v>0</v>
      </c>
      <c r="AU24" s="169" t="s">
        <v>30</v>
      </c>
      <c r="AV24" s="42">
        <f t="shared" si="34"/>
        <v>0</v>
      </c>
      <c r="AW24" s="258">
        <f t="shared" si="35"/>
        <v>0</v>
      </c>
      <c r="AX24" s="259" t="e">
        <f t="shared" si="16"/>
        <v>#DIV/0!</v>
      </c>
      <c r="AY24" s="257">
        <f t="shared" si="17"/>
        <v>0</v>
      </c>
      <c r="AZ24" s="332" t="str">
        <f>IF(COUNTA('Datos Instalaciones'!$C$13:$C$32)=1,'Datos Instalaciones'!$G$13,IF('Datos Instalaciones'!G27="Seleccione el Departamento","",'Datos Instalaciones'!G27))</f>
        <v/>
      </c>
      <c r="BA24" s="284" t="e">
        <f t="shared" si="18"/>
        <v>#N/A</v>
      </c>
      <c r="BB24" s="163" t="s">
        <v>30</v>
      </c>
      <c r="BC24" s="109">
        <f t="shared" si="0"/>
        <v>1</v>
      </c>
      <c r="BD24" s="333" t="str">
        <f>IF('Datos Generales'!$C$22="Si",'Datos Generales'!$C$21,"")</f>
        <v/>
      </c>
      <c r="BE24" s="285">
        <f>+IF('Datos Generales'!$C$22="Si",IF(OR(BD24="Seleccione la opción que corresponda",BD24="Grande"),1,VLOOKUP(BD24,$BD$37:$BE$40,2,FALSE)),1)</f>
        <v>1</v>
      </c>
      <c r="BF24" s="163" t="s">
        <v>30</v>
      </c>
      <c r="BG24" s="209">
        <f t="shared" si="19"/>
        <v>1</v>
      </c>
      <c r="BH24" s="381" t="str">
        <f>'Datos Generales'!$C$15</f>
        <v>Seleccione el sector</v>
      </c>
      <c r="BI24" s="330">
        <f t="shared" si="20"/>
        <v>1</v>
      </c>
      <c r="BJ24" s="163" t="s">
        <v>30</v>
      </c>
      <c r="BK24" s="108">
        <f t="shared" si="1"/>
        <v>1</v>
      </c>
      <c r="BL24" s="384" t="str">
        <f>'Datos Generales'!$C$25</f>
        <v>Seleccione la opción que corresponda</v>
      </c>
      <c r="BM24" s="110">
        <f t="shared" si="21"/>
        <v>1</v>
      </c>
      <c r="BN24" s="110" t="e">
        <f t="shared" si="22"/>
        <v>#N/A</v>
      </c>
      <c r="BO24" s="111" t="e">
        <f t="shared" si="36"/>
        <v>#N/A</v>
      </c>
      <c r="BP24" s="112">
        <f t="shared" si="24"/>
        <v>0</v>
      </c>
      <c r="BQ24" s="112" t="e">
        <f t="shared" si="2"/>
        <v>#N/A</v>
      </c>
      <c r="BR24" s="112" t="e">
        <f t="shared" si="25"/>
        <v>#N/A</v>
      </c>
      <c r="BS24" s="112" t="e">
        <f t="shared" si="26"/>
        <v>#N/A</v>
      </c>
    </row>
    <row r="25" spans="2:71" s="170" customFormat="1" ht="45.75" customHeight="1" thickBot="1" x14ac:dyDescent="0.3">
      <c r="B25" s="208">
        <f>+'Datos Generales'!$C$12</f>
        <v>0</v>
      </c>
      <c r="C25" s="331">
        <f>+'Datos Generales'!$C$13</f>
        <v>0</v>
      </c>
      <c r="D25" s="208" t="str">
        <f>IF(COUNTA('Datos Instalaciones'!$C$13:$C$32)=1,'Datos Instalaciones'!$C$13,IF('Datos Instalaciones'!C28="","",'Datos Instalaciones'!C28))</f>
        <v/>
      </c>
      <c r="E25" s="208">
        <v>16</v>
      </c>
      <c r="F25" s="158"/>
      <c r="G25" s="159" t="s">
        <v>30</v>
      </c>
      <c r="H25" s="159"/>
      <c r="I25" s="160"/>
      <c r="J25" s="158"/>
      <c r="K25" s="163" t="s">
        <v>30</v>
      </c>
      <c r="L25" s="161"/>
      <c r="M25" s="161"/>
      <c r="N25" s="162" t="s">
        <v>30</v>
      </c>
      <c r="O25" s="163" t="s">
        <v>30</v>
      </c>
      <c r="P25" s="164"/>
      <c r="Q25" s="254">
        <f t="shared" si="37"/>
        <v>0</v>
      </c>
      <c r="R25" s="165"/>
      <c r="S25" s="254">
        <f t="shared" si="3"/>
        <v>0</v>
      </c>
      <c r="T25" s="253">
        <f t="shared" si="4"/>
        <v>0</v>
      </c>
      <c r="U25" s="34">
        <f t="shared" si="5"/>
        <v>0</v>
      </c>
      <c r="V25" s="255">
        <f t="shared" si="6"/>
        <v>0</v>
      </c>
      <c r="W25" s="163" t="s">
        <v>30</v>
      </c>
      <c r="X25" s="166"/>
      <c r="Y25" s="296">
        <f t="shared" si="7"/>
        <v>0</v>
      </c>
      <c r="Z25" s="165"/>
      <c r="AA25" s="296">
        <f t="shared" si="8"/>
        <v>0</v>
      </c>
      <c r="AB25" s="297">
        <f t="shared" si="9"/>
        <v>0</v>
      </c>
      <c r="AC25" s="34">
        <f t="shared" si="10"/>
        <v>0</v>
      </c>
      <c r="AD25" s="34">
        <f t="shared" si="11"/>
        <v>0</v>
      </c>
      <c r="AE25" s="163" t="s">
        <v>30</v>
      </c>
      <c r="AF25" s="167"/>
      <c r="AG25" s="286">
        <f t="shared" si="30"/>
        <v>0</v>
      </c>
      <c r="AH25" s="168"/>
      <c r="AI25" s="286">
        <f t="shared" si="31"/>
        <v>0</v>
      </c>
      <c r="AJ25" s="295">
        <f t="shared" si="12"/>
        <v>0</v>
      </c>
      <c r="AK25" s="41">
        <f t="shared" si="32"/>
        <v>0</v>
      </c>
      <c r="AL25" s="256">
        <f t="shared" si="13"/>
        <v>0</v>
      </c>
      <c r="AM25" s="163" t="s">
        <v>30</v>
      </c>
      <c r="AN25" s="167"/>
      <c r="AO25" s="286">
        <f t="shared" si="27"/>
        <v>0</v>
      </c>
      <c r="AP25" s="168"/>
      <c r="AQ25" s="286">
        <f t="shared" si="14"/>
        <v>0</v>
      </c>
      <c r="AR25" s="295">
        <f t="shared" si="28"/>
        <v>0</v>
      </c>
      <c r="AS25" s="47">
        <f t="shared" si="33"/>
        <v>0</v>
      </c>
      <c r="AT25" s="256">
        <f t="shared" si="29"/>
        <v>0</v>
      </c>
      <c r="AU25" s="169" t="s">
        <v>30</v>
      </c>
      <c r="AV25" s="42">
        <f t="shared" si="34"/>
        <v>0</v>
      </c>
      <c r="AW25" s="258">
        <f t="shared" si="35"/>
        <v>0</v>
      </c>
      <c r="AX25" s="259" t="e">
        <f t="shared" si="16"/>
        <v>#DIV/0!</v>
      </c>
      <c r="AY25" s="257">
        <f t="shared" si="17"/>
        <v>0</v>
      </c>
      <c r="AZ25" s="332" t="str">
        <f>IF(COUNTA('Datos Instalaciones'!$C$13:$C$32)=1,'Datos Instalaciones'!$G$13,IF('Datos Instalaciones'!G28="Seleccione el Departamento","",'Datos Instalaciones'!G28))</f>
        <v/>
      </c>
      <c r="BA25" s="284" t="e">
        <f t="shared" si="18"/>
        <v>#N/A</v>
      </c>
      <c r="BB25" s="163" t="s">
        <v>30</v>
      </c>
      <c r="BC25" s="109">
        <f t="shared" si="0"/>
        <v>1</v>
      </c>
      <c r="BD25" s="333" t="str">
        <f>IF('Datos Generales'!$C$22="Si",'Datos Generales'!$C$21,"")</f>
        <v/>
      </c>
      <c r="BE25" s="285">
        <f>+IF('Datos Generales'!$C$22="Si",IF(OR(BD25="Seleccione la opción que corresponda",BD25="Grande"),1,VLOOKUP(BD25,$BD$37:$BE$40,2,FALSE)),1)</f>
        <v>1</v>
      </c>
      <c r="BF25" s="163" t="s">
        <v>30</v>
      </c>
      <c r="BG25" s="209">
        <f t="shared" si="19"/>
        <v>1</v>
      </c>
      <c r="BH25" s="381" t="str">
        <f>'Datos Generales'!$C$15</f>
        <v>Seleccione el sector</v>
      </c>
      <c r="BI25" s="330">
        <f t="shared" si="20"/>
        <v>1</v>
      </c>
      <c r="BJ25" s="163" t="s">
        <v>30</v>
      </c>
      <c r="BK25" s="108">
        <f t="shared" si="1"/>
        <v>1</v>
      </c>
      <c r="BL25" s="384" t="str">
        <f>'Datos Generales'!$C$25</f>
        <v>Seleccione la opción que corresponda</v>
      </c>
      <c r="BM25" s="110">
        <f t="shared" si="21"/>
        <v>1</v>
      </c>
      <c r="BN25" s="110" t="e">
        <f t="shared" si="22"/>
        <v>#N/A</v>
      </c>
      <c r="BO25" s="111" t="e">
        <f t="shared" si="36"/>
        <v>#N/A</v>
      </c>
      <c r="BP25" s="112">
        <f t="shared" si="24"/>
        <v>0</v>
      </c>
      <c r="BQ25" s="112" t="e">
        <f t="shared" si="2"/>
        <v>#N/A</v>
      </c>
      <c r="BR25" s="112" t="e">
        <f t="shared" si="25"/>
        <v>#N/A</v>
      </c>
      <c r="BS25" s="112" t="e">
        <f t="shared" si="26"/>
        <v>#N/A</v>
      </c>
    </row>
    <row r="26" spans="2:71" s="170" customFormat="1" ht="45.75" customHeight="1" thickBot="1" x14ac:dyDescent="0.3">
      <c r="B26" s="208">
        <f>+'Datos Generales'!$C$12</f>
        <v>0</v>
      </c>
      <c r="C26" s="331">
        <f>+'Datos Generales'!$C$13</f>
        <v>0</v>
      </c>
      <c r="D26" s="208" t="str">
        <f>IF(COUNTA('Datos Instalaciones'!$C$13:$C$32)=1,'Datos Instalaciones'!$C$13,IF('Datos Instalaciones'!C29="","",'Datos Instalaciones'!C29))</f>
        <v/>
      </c>
      <c r="E26" s="208">
        <v>17</v>
      </c>
      <c r="F26" s="158"/>
      <c r="G26" s="159" t="s">
        <v>30</v>
      </c>
      <c r="H26" s="159"/>
      <c r="I26" s="160"/>
      <c r="J26" s="158"/>
      <c r="K26" s="163" t="s">
        <v>30</v>
      </c>
      <c r="L26" s="161"/>
      <c r="M26" s="161"/>
      <c r="N26" s="162" t="s">
        <v>30</v>
      </c>
      <c r="O26" s="163" t="s">
        <v>30</v>
      </c>
      <c r="P26" s="164"/>
      <c r="Q26" s="254">
        <f t="shared" si="37"/>
        <v>0</v>
      </c>
      <c r="R26" s="165"/>
      <c r="S26" s="254">
        <f t="shared" si="3"/>
        <v>0</v>
      </c>
      <c r="T26" s="253">
        <f t="shared" si="4"/>
        <v>0</v>
      </c>
      <c r="U26" s="34">
        <f t="shared" si="5"/>
        <v>0</v>
      </c>
      <c r="V26" s="255">
        <f t="shared" si="6"/>
        <v>0</v>
      </c>
      <c r="W26" s="163" t="s">
        <v>30</v>
      </c>
      <c r="X26" s="166"/>
      <c r="Y26" s="296">
        <f t="shared" si="7"/>
        <v>0</v>
      </c>
      <c r="Z26" s="165"/>
      <c r="AA26" s="296">
        <f t="shared" si="8"/>
        <v>0</v>
      </c>
      <c r="AB26" s="297">
        <f t="shared" si="9"/>
        <v>0</v>
      </c>
      <c r="AC26" s="34">
        <f t="shared" si="10"/>
        <v>0</v>
      </c>
      <c r="AD26" s="34">
        <f t="shared" si="11"/>
        <v>0</v>
      </c>
      <c r="AE26" s="163" t="s">
        <v>30</v>
      </c>
      <c r="AF26" s="167"/>
      <c r="AG26" s="286">
        <f t="shared" si="30"/>
        <v>0</v>
      </c>
      <c r="AH26" s="168"/>
      <c r="AI26" s="286">
        <f t="shared" si="31"/>
        <v>0</v>
      </c>
      <c r="AJ26" s="295">
        <f t="shared" si="12"/>
        <v>0</v>
      </c>
      <c r="AK26" s="41">
        <f t="shared" si="32"/>
        <v>0</v>
      </c>
      <c r="AL26" s="256">
        <f t="shared" si="13"/>
        <v>0</v>
      </c>
      <c r="AM26" s="163" t="s">
        <v>30</v>
      </c>
      <c r="AN26" s="167"/>
      <c r="AO26" s="286">
        <f t="shared" si="27"/>
        <v>0</v>
      </c>
      <c r="AP26" s="168"/>
      <c r="AQ26" s="286">
        <f t="shared" si="14"/>
        <v>0</v>
      </c>
      <c r="AR26" s="295">
        <f t="shared" si="28"/>
        <v>0</v>
      </c>
      <c r="AS26" s="47">
        <f t="shared" si="33"/>
        <v>0</v>
      </c>
      <c r="AT26" s="256">
        <f t="shared" si="29"/>
        <v>0</v>
      </c>
      <c r="AU26" s="169" t="s">
        <v>30</v>
      </c>
      <c r="AV26" s="42">
        <f t="shared" si="34"/>
        <v>0</v>
      </c>
      <c r="AW26" s="258">
        <f t="shared" si="35"/>
        <v>0</v>
      </c>
      <c r="AX26" s="259" t="e">
        <f t="shared" si="16"/>
        <v>#DIV/0!</v>
      </c>
      <c r="AY26" s="257">
        <f t="shared" si="17"/>
        <v>0</v>
      </c>
      <c r="AZ26" s="332" t="str">
        <f>IF(COUNTA('Datos Instalaciones'!$C$13:$C$32)=1,'Datos Instalaciones'!$G$13,IF('Datos Instalaciones'!G29="Seleccione el Departamento","",'Datos Instalaciones'!G29))</f>
        <v/>
      </c>
      <c r="BA26" s="284" t="e">
        <f t="shared" si="18"/>
        <v>#N/A</v>
      </c>
      <c r="BB26" s="163" t="s">
        <v>30</v>
      </c>
      <c r="BC26" s="109">
        <f t="shared" si="0"/>
        <v>1</v>
      </c>
      <c r="BD26" s="333" t="str">
        <f>IF('Datos Generales'!$C$22="Si",'Datos Generales'!$C$21,"")</f>
        <v/>
      </c>
      <c r="BE26" s="285">
        <f>+IF('Datos Generales'!$C$22="Si",IF(OR(BD26="Seleccione la opción que corresponda",BD26="Grande"),1,VLOOKUP(BD26,$BD$37:$BE$40,2,FALSE)),1)</f>
        <v>1</v>
      </c>
      <c r="BF26" s="163" t="s">
        <v>30</v>
      </c>
      <c r="BG26" s="209">
        <f t="shared" si="19"/>
        <v>1</v>
      </c>
      <c r="BH26" s="381" t="str">
        <f>'Datos Generales'!$C$15</f>
        <v>Seleccione el sector</v>
      </c>
      <c r="BI26" s="330">
        <f t="shared" si="20"/>
        <v>1</v>
      </c>
      <c r="BJ26" s="163" t="s">
        <v>30</v>
      </c>
      <c r="BK26" s="108">
        <f t="shared" si="1"/>
        <v>1</v>
      </c>
      <c r="BL26" s="384" t="str">
        <f>'Datos Generales'!$C$25</f>
        <v>Seleccione la opción que corresponda</v>
      </c>
      <c r="BM26" s="110">
        <f t="shared" si="21"/>
        <v>1</v>
      </c>
      <c r="BN26" s="110" t="e">
        <f t="shared" si="22"/>
        <v>#N/A</v>
      </c>
      <c r="BO26" s="111" t="e">
        <f t="shared" si="36"/>
        <v>#N/A</v>
      </c>
      <c r="BP26" s="112">
        <f t="shared" si="24"/>
        <v>0</v>
      </c>
      <c r="BQ26" s="112" t="e">
        <f t="shared" si="2"/>
        <v>#N/A</v>
      </c>
      <c r="BR26" s="112" t="e">
        <f t="shared" si="25"/>
        <v>#N/A</v>
      </c>
      <c r="BS26" s="112" t="e">
        <f t="shared" si="26"/>
        <v>#N/A</v>
      </c>
    </row>
    <row r="27" spans="2:71" s="170" customFormat="1" ht="45.75" customHeight="1" thickBot="1" x14ac:dyDescent="0.3">
      <c r="B27" s="208">
        <f>+'Datos Generales'!$C$12</f>
        <v>0</v>
      </c>
      <c r="C27" s="331">
        <f>+'Datos Generales'!$C$13</f>
        <v>0</v>
      </c>
      <c r="D27" s="208" t="str">
        <f>IF(COUNTA('Datos Instalaciones'!$C$13:$C$32)=1,'Datos Instalaciones'!$C$13,IF('Datos Instalaciones'!C30="","",'Datos Instalaciones'!C30))</f>
        <v/>
      </c>
      <c r="E27" s="208">
        <v>18</v>
      </c>
      <c r="F27" s="158"/>
      <c r="G27" s="159" t="s">
        <v>30</v>
      </c>
      <c r="H27" s="159"/>
      <c r="I27" s="160"/>
      <c r="J27" s="158"/>
      <c r="K27" s="163" t="s">
        <v>30</v>
      </c>
      <c r="L27" s="161"/>
      <c r="M27" s="161"/>
      <c r="N27" s="162" t="s">
        <v>30</v>
      </c>
      <c r="O27" s="163" t="s">
        <v>30</v>
      </c>
      <c r="P27" s="164"/>
      <c r="Q27" s="254">
        <f t="shared" si="37"/>
        <v>0</v>
      </c>
      <c r="R27" s="165"/>
      <c r="S27" s="254">
        <f t="shared" si="3"/>
        <v>0</v>
      </c>
      <c r="T27" s="253">
        <f t="shared" si="4"/>
        <v>0</v>
      </c>
      <c r="U27" s="34">
        <f t="shared" si="5"/>
        <v>0</v>
      </c>
      <c r="V27" s="255">
        <f t="shared" si="6"/>
        <v>0</v>
      </c>
      <c r="W27" s="163" t="s">
        <v>30</v>
      </c>
      <c r="X27" s="166"/>
      <c r="Y27" s="296">
        <f t="shared" si="7"/>
        <v>0</v>
      </c>
      <c r="Z27" s="165"/>
      <c r="AA27" s="296">
        <f t="shared" si="8"/>
        <v>0</v>
      </c>
      <c r="AB27" s="297">
        <f t="shared" si="9"/>
        <v>0</v>
      </c>
      <c r="AC27" s="34">
        <f t="shared" si="10"/>
        <v>0</v>
      </c>
      <c r="AD27" s="34">
        <f t="shared" si="11"/>
        <v>0</v>
      </c>
      <c r="AE27" s="163" t="s">
        <v>30</v>
      </c>
      <c r="AF27" s="167"/>
      <c r="AG27" s="286">
        <f t="shared" si="30"/>
        <v>0</v>
      </c>
      <c r="AH27" s="168"/>
      <c r="AI27" s="286">
        <f t="shared" si="31"/>
        <v>0</v>
      </c>
      <c r="AJ27" s="295">
        <f t="shared" si="12"/>
        <v>0</v>
      </c>
      <c r="AK27" s="41">
        <f t="shared" si="32"/>
        <v>0</v>
      </c>
      <c r="AL27" s="256">
        <f t="shared" si="13"/>
        <v>0</v>
      </c>
      <c r="AM27" s="163" t="s">
        <v>30</v>
      </c>
      <c r="AN27" s="167"/>
      <c r="AO27" s="286">
        <f t="shared" si="27"/>
        <v>0</v>
      </c>
      <c r="AP27" s="168"/>
      <c r="AQ27" s="286">
        <f t="shared" si="14"/>
        <v>0</v>
      </c>
      <c r="AR27" s="295">
        <f t="shared" si="28"/>
        <v>0</v>
      </c>
      <c r="AS27" s="47">
        <f t="shared" si="33"/>
        <v>0</v>
      </c>
      <c r="AT27" s="256">
        <f t="shared" si="29"/>
        <v>0</v>
      </c>
      <c r="AU27" s="169" t="s">
        <v>30</v>
      </c>
      <c r="AV27" s="42">
        <f t="shared" si="34"/>
        <v>0</v>
      </c>
      <c r="AW27" s="258">
        <f t="shared" si="35"/>
        <v>0</v>
      </c>
      <c r="AX27" s="259" t="e">
        <f t="shared" si="16"/>
        <v>#DIV/0!</v>
      </c>
      <c r="AY27" s="257">
        <f t="shared" si="17"/>
        <v>0</v>
      </c>
      <c r="AZ27" s="332" t="str">
        <f>IF(COUNTA('Datos Instalaciones'!$C$13:$C$32)=1,'Datos Instalaciones'!$G$13,IF('Datos Instalaciones'!G30="Seleccione el Departamento","",'Datos Instalaciones'!G30))</f>
        <v/>
      </c>
      <c r="BA27" s="284" t="e">
        <f t="shared" si="18"/>
        <v>#N/A</v>
      </c>
      <c r="BB27" s="163" t="s">
        <v>30</v>
      </c>
      <c r="BC27" s="109">
        <f t="shared" si="0"/>
        <v>1</v>
      </c>
      <c r="BD27" s="333" t="str">
        <f>IF('Datos Generales'!$C$22="Si",'Datos Generales'!$C$21,"")</f>
        <v/>
      </c>
      <c r="BE27" s="285">
        <f>+IF('Datos Generales'!$C$22="Si",IF(OR(BD27="Seleccione la opción que corresponda",BD27="Grande"),1,VLOOKUP(BD27,$BD$37:$BE$40,2,FALSE)),1)</f>
        <v>1</v>
      </c>
      <c r="BF27" s="163" t="s">
        <v>30</v>
      </c>
      <c r="BG27" s="209">
        <f t="shared" si="19"/>
        <v>1</v>
      </c>
      <c r="BH27" s="381" t="str">
        <f>'Datos Generales'!$C$15</f>
        <v>Seleccione el sector</v>
      </c>
      <c r="BI27" s="330">
        <f t="shared" si="20"/>
        <v>1</v>
      </c>
      <c r="BJ27" s="163" t="s">
        <v>30</v>
      </c>
      <c r="BK27" s="108">
        <f t="shared" si="1"/>
        <v>1</v>
      </c>
      <c r="BL27" s="384" t="str">
        <f>'Datos Generales'!$C$25</f>
        <v>Seleccione la opción que corresponda</v>
      </c>
      <c r="BM27" s="110">
        <f t="shared" si="21"/>
        <v>1</v>
      </c>
      <c r="BN27" s="110" t="e">
        <f t="shared" si="22"/>
        <v>#N/A</v>
      </c>
      <c r="BO27" s="111" t="e">
        <f t="shared" si="36"/>
        <v>#N/A</v>
      </c>
      <c r="BP27" s="112">
        <f t="shared" si="24"/>
        <v>0</v>
      </c>
      <c r="BQ27" s="112" t="e">
        <f t="shared" si="2"/>
        <v>#N/A</v>
      </c>
      <c r="BR27" s="112" t="e">
        <f t="shared" si="25"/>
        <v>#N/A</v>
      </c>
      <c r="BS27" s="112" t="e">
        <f t="shared" si="26"/>
        <v>#N/A</v>
      </c>
    </row>
    <row r="28" spans="2:71" s="170" customFormat="1" ht="45.75" customHeight="1" thickBot="1" x14ac:dyDescent="0.3">
      <c r="B28" s="208">
        <f>+'Datos Generales'!$C$12</f>
        <v>0</v>
      </c>
      <c r="C28" s="331">
        <f>+'Datos Generales'!$C$13</f>
        <v>0</v>
      </c>
      <c r="D28" s="208" t="str">
        <f>IF(COUNTA('Datos Instalaciones'!$C$13:$C$32)=1,'Datos Instalaciones'!$C$13,IF('Datos Instalaciones'!C31="","",'Datos Instalaciones'!C31))</f>
        <v/>
      </c>
      <c r="E28" s="208">
        <v>19</v>
      </c>
      <c r="F28" s="158"/>
      <c r="G28" s="159" t="s">
        <v>30</v>
      </c>
      <c r="H28" s="159"/>
      <c r="I28" s="160"/>
      <c r="J28" s="158"/>
      <c r="K28" s="163" t="s">
        <v>30</v>
      </c>
      <c r="L28" s="161"/>
      <c r="M28" s="161"/>
      <c r="N28" s="162" t="s">
        <v>30</v>
      </c>
      <c r="O28" s="163" t="s">
        <v>30</v>
      </c>
      <c r="P28" s="164"/>
      <c r="Q28" s="254">
        <f t="shared" si="37"/>
        <v>0</v>
      </c>
      <c r="R28" s="165"/>
      <c r="S28" s="254">
        <f t="shared" si="3"/>
        <v>0</v>
      </c>
      <c r="T28" s="253">
        <f t="shared" si="4"/>
        <v>0</v>
      </c>
      <c r="U28" s="34">
        <f t="shared" si="5"/>
        <v>0</v>
      </c>
      <c r="V28" s="255">
        <f t="shared" si="6"/>
        <v>0</v>
      </c>
      <c r="W28" s="163" t="s">
        <v>30</v>
      </c>
      <c r="X28" s="166"/>
      <c r="Y28" s="296">
        <f t="shared" si="7"/>
        <v>0</v>
      </c>
      <c r="Z28" s="165"/>
      <c r="AA28" s="296">
        <f t="shared" si="8"/>
        <v>0</v>
      </c>
      <c r="AB28" s="297">
        <f t="shared" si="9"/>
        <v>0</v>
      </c>
      <c r="AC28" s="34">
        <f t="shared" si="10"/>
        <v>0</v>
      </c>
      <c r="AD28" s="34">
        <f t="shared" si="11"/>
        <v>0</v>
      </c>
      <c r="AE28" s="163" t="s">
        <v>30</v>
      </c>
      <c r="AF28" s="167"/>
      <c r="AG28" s="286">
        <f t="shared" si="30"/>
        <v>0</v>
      </c>
      <c r="AH28" s="168"/>
      <c r="AI28" s="286">
        <f t="shared" si="31"/>
        <v>0</v>
      </c>
      <c r="AJ28" s="295">
        <f t="shared" si="12"/>
        <v>0</v>
      </c>
      <c r="AK28" s="41">
        <f t="shared" si="32"/>
        <v>0</v>
      </c>
      <c r="AL28" s="256">
        <f t="shared" si="13"/>
        <v>0</v>
      </c>
      <c r="AM28" s="163" t="s">
        <v>30</v>
      </c>
      <c r="AN28" s="167"/>
      <c r="AO28" s="286">
        <f t="shared" si="27"/>
        <v>0</v>
      </c>
      <c r="AP28" s="168"/>
      <c r="AQ28" s="286">
        <f t="shared" si="14"/>
        <v>0</v>
      </c>
      <c r="AR28" s="295">
        <f t="shared" si="28"/>
        <v>0</v>
      </c>
      <c r="AS28" s="47">
        <f t="shared" si="33"/>
        <v>0</v>
      </c>
      <c r="AT28" s="256">
        <f t="shared" si="29"/>
        <v>0</v>
      </c>
      <c r="AU28" s="169" t="s">
        <v>30</v>
      </c>
      <c r="AV28" s="42">
        <f t="shared" si="34"/>
        <v>0</v>
      </c>
      <c r="AW28" s="258">
        <f t="shared" si="35"/>
        <v>0</v>
      </c>
      <c r="AX28" s="259" t="e">
        <f t="shared" si="16"/>
        <v>#DIV/0!</v>
      </c>
      <c r="AY28" s="257">
        <f t="shared" si="17"/>
        <v>0</v>
      </c>
      <c r="AZ28" s="332" t="str">
        <f>IF(COUNTA('Datos Instalaciones'!$C$13:$C$32)=1,'Datos Instalaciones'!$G$13,IF('Datos Instalaciones'!G31="Seleccione el Departamento","",'Datos Instalaciones'!G31))</f>
        <v/>
      </c>
      <c r="BA28" s="284" t="e">
        <f t="shared" si="18"/>
        <v>#N/A</v>
      </c>
      <c r="BB28" s="163" t="s">
        <v>30</v>
      </c>
      <c r="BC28" s="109">
        <f t="shared" si="0"/>
        <v>1</v>
      </c>
      <c r="BD28" s="333" t="str">
        <f>IF('Datos Generales'!$C$22="Si",'Datos Generales'!$C$21,"")</f>
        <v/>
      </c>
      <c r="BE28" s="285">
        <f>+IF('Datos Generales'!$C$22="Si",IF(OR(BD28="Seleccione la opción que corresponda",BD28="Grande"),1,VLOOKUP(BD28,$BD$37:$BE$40,2,FALSE)),1)</f>
        <v>1</v>
      </c>
      <c r="BF28" s="163" t="s">
        <v>30</v>
      </c>
      <c r="BG28" s="209">
        <f t="shared" si="19"/>
        <v>1</v>
      </c>
      <c r="BH28" s="381" t="str">
        <f>'Datos Generales'!$C$15</f>
        <v>Seleccione el sector</v>
      </c>
      <c r="BI28" s="330">
        <f t="shared" si="20"/>
        <v>1</v>
      </c>
      <c r="BJ28" s="163" t="s">
        <v>30</v>
      </c>
      <c r="BK28" s="108">
        <f t="shared" si="1"/>
        <v>1</v>
      </c>
      <c r="BL28" s="384" t="str">
        <f>'Datos Generales'!$C$25</f>
        <v>Seleccione la opción que corresponda</v>
      </c>
      <c r="BM28" s="110">
        <f t="shared" si="21"/>
        <v>1</v>
      </c>
      <c r="BN28" s="110" t="e">
        <f t="shared" si="22"/>
        <v>#N/A</v>
      </c>
      <c r="BO28" s="111" t="e">
        <f t="shared" si="36"/>
        <v>#N/A</v>
      </c>
      <c r="BP28" s="112">
        <f t="shared" si="24"/>
        <v>0</v>
      </c>
      <c r="BQ28" s="112" t="e">
        <f t="shared" si="2"/>
        <v>#N/A</v>
      </c>
      <c r="BR28" s="112" t="e">
        <f t="shared" si="25"/>
        <v>#N/A</v>
      </c>
      <c r="BS28" s="112" t="e">
        <f t="shared" si="26"/>
        <v>#N/A</v>
      </c>
    </row>
    <row r="29" spans="2:71" s="170" customFormat="1" ht="45.75" customHeight="1" thickBot="1" x14ac:dyDescent="0.3">
      <c r="B29" s="208">
        <f>+'Datos Generales'!$C$12</f>
        <v>0</v>
      </c>
      <c r="C29" s="331">
        <f>+'Datos Generales'!$C$13</f>
        <v>0</v>
      </c>
      <c r="D29" s="208" t="str">
        <f>IF(COUNTA('Datos Instalaciones'!$C$13:$C$32)=1,'Datos Instalaciones'!$C$13,IF('Datos Instalaciones'!C32="","",'Datos Instalaciones'!C32))</f>
        <v/>
      </c>
      <c r="E29" s="300">
        <v>20</v>
      </c>
      <c r="F29" s="301"/>
      <c r="G29" s="302" t="s">
        <v>30</v>
      </c>
      <c r="H29" s="302"/>
      <c r="I29" s="303"/>
      <c r="J29" s="301"/>
      <c r="K29" s="163" t="s">
        <v>30</v>
      </c>
      <c r="L29" s="304"/>
      <c r="M29" s="304"/>
      <c r="N29" s="305" t="s">
        <v>30</v>
      </c>
      <c r="O29" s="306" t="s">
        <v>30</v>
      </c>
      <c r="P29" s="307"/>
      <c r="Q29" s="308">
        <f t="shared" si="37"/>
        <v>0</v>
      </c>
      <c r="R29" s="309"/>
      <c r="S29" s="308">
        <f t="shared" si="3"/>
        <v>0</v>
      </c>
      <c r="T29" s="310">
        <f t="shared" si="4"/>
        <v>0</v>
      </c>
      <c r="U29" s="311">
        <f t="shared" si="5"/>
        <v>0</v>
      </c>
      <c r="V29" s="312">
        <f t="shared" si="6"/>
        <v>0</v>
      </c>
      <c r="W29" s="306" t="s">
        <v>30</v>
      </c>
      <c r="X29" s="313"/>
      <c r="Y29" s="314">
        <f t="shared" si="7"/>
        <v>0</v>
      </c>
      <c r="Z29" s="309"/>
      <c r="AA29" s="314">
        <f t="shared" si="8"/>
        <v>0</v>
      </c>
      <c r="AB29" s="315">
        <f t="shared" si="9"/>
        <v>0</v>
      </c>
      <c r="AC29" s="311">
        <f t="shared" si="10"/>
        <v>0</v>
      </c>
      <c r="AD29" s="311">
        <f t="shared" si="11"/>
        <v>0</v>
      </c>
      <c r="AE29" s="306" t="s">
        <v>30</v>
      </c>
      <c r="AF29" s="316"/>
      <c r="AG29" s="317">
        <f t="shared" si="30"/>
        <v>0</v>
      </c>
      <c r="AH29" s="318"/>
      <c r="AI29" s="317">
        <f t="shared" si="31"/>
        <v>0</v>
      </c>
      <c r="AJ29" s="319">
        <f t="shared" si="12"/>
        <v>0</v>
      </c>
      <c r="AK29" s="320">
        <f t="shared" si="32"/>
        <v>0</v>
      </c>
      <c r="AL29" s="321">
        <f t="shared" si="13"/>
        <v>0</v>
      </c>
      <c r="AM29" s="306" t="s">
        <v>30</v>
      </c>
      <c r="AN29" s="316"/>
      <c r="AO29" s="317">
        <f t="shared" si="27"/>
        <v>0</v>
      </c>
      <c r="AP29" s="318"/>
      <c r="AQ29" s="317">
        <f t="shared" si="14"/>
        <v>0</v>
      </c>
      <c r="AR29" s="319">
        <f t="shared" si="28"/>
        <v>0</v>
      </c>
      <c r="AS29" s="322">
        <f t="shared" si="33"/>
        <v>0</v>
      </c>
      <c r="AT29" s="321">
        <f t="shared" si="29"/>
        <v>0</v>
      </c>
      <c r="AU29" s="323" t="s">
        <v>30</v>
      </c>
      <c r="AV29" s="324">
        <f t="shared" si="34"/>
        <v>0</v>
      </c>
      <c r="AW29" s="325">
        <f t="shared" si="35"/>
        <v>0</v>
      </c>
      <c r="AX29" s="326" t="e">
        <f t="shared" si="16"/>
        <v>#DIV/0!</v>
      </c>
      <c r="AY29" s="327">
        <f t="shared" si="17"/>
        <v>0</v>
      </c>
      <c r="AZ29" s="332" t="str">
        <f>IF(COUNTA('Datos Instalaciones'!$C$13:$C$32)=1,'Datos Instalaciones'!$G$13,IF('Datos Instalaciones'!G32="Seleccione el Departamento","",'Datos Instalaciones'!G32))</f>
        <v/>
      </c>
      <c r="BA29" s="284" t="e">
        <f t="shared" si="18"/>
        <v>#N/A</v>
      </c>
      <c r="BB29" s="306" t="s">
        <v>30</v>
      </c>
      <c r="BC29" s="109">
        <f t="shared" si="0"/>
        <v>1</v>
      </c>
      <c r="BD29" s="333" t="str">
        <f>IF('Datos Generales'!$C$22="Si",'Datos Generales'!$C$21,"")</f>
        <v/>
      </c>
      <c r="BE29" s="285">
        <f>+IF('Datos Generales'!$C$22="Si",IF(OR(BD29="Seleccione la opción que corresponda",BD29="Grande"),1,VLOOKUP(BD29,$BD$37:$BE$40,2,FALSE)),1)</f>
        <v>1</v>
      </c>
      <c r="BF29" s="306" t="s">
        <v>30</v>
      </c>
      <c r="BG29" s="209">
        <f t="shared" si="19"/>
        <v>1</v>
      </c>
      <c r="BH29" s="381" t="str">
        <f>'Datos Generales'!$C$15</f>
        <v>Seleccione el sector</v>
      </c>
      <c r="BI29" s="330">
        <f t="shared" si="20"/>
        <v>1</v>
      </c>
      <c r="BJ29" s="306" t="s">
        <v>30</v>
      </c>
      <c r="BK29" s="108">
        <f t="shared" si="1"/>
        <v>1</v>
      </c>
      <c r="BL29" s="385" t="str">
        <f>'Datos Generales'!$C$25</f>
        <v>Seleccione la opción que corresponda</v>
      </c>
      <c r="BM29" s="110">
        <f t="shared" si="21"/>
        <v>1</v>
      </c>
      <c r="BN29" s="110" t="e">
        <f t="shared" si="22"/>
        <v>#N/A</v>
      </c>
      <c r="BO29" s="111" t="e">
        <f t="shared" si="36"/>
        <v>#N/A</v>
      </c>
      <c r="BP29" s="112">
        <f t="shared" si="24"/>
        <v>0</v>
      </c>
      <c r="BQ29" s="112" t="e">
        <f t="shared" si="2"/>
        <v>#N/A</v>
      </c>
      <c r="BR29" s="112" t="e">
        <f t="shared" si="25"/>
        <v>#N/A</v>
      </c>
      <c r="BS29" s="112" t="e">
        <f t="shared" si="26"/>
        <v>#N/A</v>
      </c>
    </row>
    <row r="30" spans="2:71" s="173" customFormat="1" x14ac:dyDescent="0.25">
      <c r="I30" s="174"/>
      <c r="J30" s="174"/>
      <c r="K30" s="174"/>
      <c r="L30" s="174"/>
      <c r="M30" s="174"/>
      <c r="N30" s="175"/>
      <c r="AE30" s="176"/>
      <c r="AF30" s="176"/>
      <c r="AG30" s="176"/>
      <c r="AM30" s="176"/>
      <c r="AN30" s="176"/>
      <c r="AO30" s="176"/>
      <c r="BR30" s="177"/>
    </row>
    <row r="31" spans="2:71" s="228" customFormat="1" x14ac:dyDescent="0.25">
      <c r="B31" s="227"/>
      <c r="C31" s="227"/>
      <c r="D31" s="227"/>
      <c r="E31" s="227" t="s">
        <v>23</v>
      </c>
      <c r="F31" s="227"/>
    </row>
    <row r="32" spans="2:71" s="2" customFormat="1" x14ac:dyDescent="0.25">
      <c r="G32" s="113"/>
      <c r="H32" s="113"/>
      <c r="I32" s="113"/>
      <c r="J32" s="113"/>
      <c r="K32" s="113"/>
      <c r="L32" s="113"/>
      <c r="M32" s="114"/>
      <c r="AC32" s="115"/>
      <c r="AE32" s="115"/>
      <c r="AF32" s="115"/>
      <c r="AK32" s="115"/>
      <c r="AM32" s="115"/>
      <c r="AN32" s="115"/>
      <c r="BQ32" s="107"/>
    </row>
    <row r="33" spans="2:72" s="2" customFormat="1" hidden="1" x14ac:dyDescent="0.25">
      <c r="B33" s="116"/>
      <c r="C33" s="116"/>
      <c r="D33" s="116"/>
      <c r="E33" s="116" t="s">
        <v>21</v>
      </c>
      <c r="F33" s="106"/>
      <c r="G33" s="106"/>
      <c r="H33" s="106"/>
      <c r="I33" s="106"/>
      <c r="J33" s="106"/>
      <c r="K33" s="106"/>
      <c r="L33" s="106"/>
      <c r="M33" s="114"/>
      <c r="AB33" s="115"/>
      <c r="AD33" s="115"/>
      <c r="AE33" s="115"/>
      <c r="AJ33" s="115"/>
      <c r="AL33" s="115"/>
      <c r="AM33" s="115"/>
      <c r="BP33" s="107"/>
    </row>
    <row r="34" spans="2:72" s="2" customFormat="1" ht="15.75" hidden="1" customHeight="1" thickBot="1" x14ac:dyDescent="0.3"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R34" s="241" t="s">
        <v>353</v>
      </c>
      <c r="S34" s="24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15"/>
      <c r="AH34" s="115"/>
      <c r="AI34" s="115"/>
      <c r="AN34" s="115"/>
      <c r="AP34" s="115"/>
      <c r="AQ34" s="115"/>
      <c r="BT34" s="107"/>
    </row>
    <row r="35" spans="2:72" s="2" customFormat="1" ht="34.5" hidden="1" customHeight="1" thickBot="1" x14ac:dyDescent="0.3">
      <c r="F35" s="106"/>
      <c r="G35" s="117" t="s">
        <v>378</v>
      </c>
      <c r="H35" s="118" t="s">
        <v>377</v>
      </c>
      <c r="I35" s="247"/>
      <c r="J35" s="247"/>
      <c r="K35" s="247"/>
      <c r="L35" s="247"/>
      <c r="M35" s="247"/>
      <c r="N35" s="43" t="s">
        <v>74</v>
      </c>
      <c r="O35" s="249" t="s">
        <v>364</v>
      </c>
      <c r="P35" s="250" t="s">
        <v>31</v>
      </c>
      <c r="Q35" s="250" t="s">
        <v>424</v>
      </c>
      <c r="R35" s="249" t="s">
        <v>254</v>
      </c>
      <c r="S35" s="250" t="s">
        <v>18</v>
      </c>
      <c r="T35" s="250" t="s">
        <v>370</v>
      </c>
      <c r="V35" s="1"/>
      <c r="W35" s="1"/>
      <c r="X35" s="1"/>
      <c r="Y35" s="422"/>
      <c r="Z35" s="422"/>
      <c r="AA35" s="422"/>
      <c r="AB35" s="1"/>
      <c r="AC35" s="1"/>
      <c r="AD35" s="1"/>
      <c r="AE35" s="1"/>
      <c r="AF35" s="115"/>
      <c r="AH35" s="115"/>
      <c r="AI35" s="115"/>
      <c r="AN35" s="115"/>
      <c r="AP35" s="115"/>
      <c r="AQ35" s="115"/>
      <c r="AU35" s="118" t="s">
        <v>263</v>
      </c>
      <c r="AZ35" s="423" t="s">
        <v>81</v>
      </c>
      <c r="BA35" s="424"/>
      <c r="BB35" s="423" t="s">
        <v>83</v>
      </c>
      <c r="BC35" s="424"/>
      <c r="BD35" s="139" t="s">
        <v>94</v>
      </c>
      <c r="BE35" s="140"/>
      <c r="BF35" s="423" t="s">
        <v>89</v>
      </c>
      <c r="BG35" s="424"/>
      <c r="BH35" s="427" t="s">
        <v>269</v>
      </c>
      <c r="BI35" s="428"/>
      <c r="BJ35" s="423" t="s">
        <v>95</v>
      </c>
      <c r="BK35" s="424"/>
      <c r="BL35" s="423" t="s">
        <v>415</v>
      </c>
      <c r="BM35" s="424"/>
      <c r="BP35" s="104" t="s">
        <v>106</v>
      </c>
      <c r="BQ35" s="105">
        <v>7.4999999999999997E-2</v>
      </c>
      <c r="BT35" s="107"/>
    </row>
    <row r="36" spans="2:72" s="2" customFormat="1" ht="15" hidden="1" customHeight="1" x14ac:dyDescent="0.25">
      <c r="F36" s="106"/>
      <c r="G36" s="119" t="s">
        <v>30</v>
      </c>
      <c r="H36" s="120" t="s">
        <v>96</v>
      </c>
      <c r="I36" s="248"/>
      <c r="J36" s="248"/>
      <c r="K36" s="44" t="s">
        <v>30</v>
      </c>
      <c r="L36" s="248"/>
      <c r="M36" s="248"/>
      <c r="N36" s="44" t="s">
        <v>30</v>
      </c>
      <c r="O36" s="44" t="s">
        <v>30</v>
      </c>
      <c r="P36" s="251"/>
      <c r="Q36" s="251"/>
      <c r="R36" s="251"/>
      <c r="S36" s="251"/>
      <c r="T36" s="25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15"/>
      <c r="AH36" s="115"/>
      <c r="AI36" s="115"/>
      <c r="AN36" s="115"/>
      <c r="AP36" s="115"/>
      <c r="AQ36" s="115"/>
      <c r="AU36" s="118" t="s">
        <v>30</v>
      </c>
      <c r="AZ36" s="123" t="s">
        <v>30</v>
      </c>
      <c r="BA36" s="125"/>
      <c r="BB36" s="123" t="s">
        <v>30</v>
      </c>
      <c r="BC36" s="140"/>
      <c r="BD36" s="133" t="s">
        <v>30</v>
      </c>
      <c r="BE36" s="140"/>
      <c r="BF36" s="133" t="s">
        <v>30</v>
      </c>
      <c r="BG36" s="140"/>
      <c r="BH36" s="329" t="s">
        <v>30</v>
      </c>
      <c r="BI36" s="328"/>
      <c r="BJ36" s="133" t="s">
        <v>30</v>
      </c>
      <c r="BK36" s="140"/>
      <c r="BL36" s="133" t="s">
        <v>30</v>
      </c>
      <c r="BM36" s="292"/>
      <c r="BT36" s="107"/>
    </row>
    <row r="37" spans="2:72" s="2" customFormat="1" ht="33.75" hidden="1" x14ac:dyDescent="0.25">
      <c r="F37" s="106"/>
      <c r="G37" s="121" t="s">
        <v>214</v>
      </c>
      <c r="H37" s="122" t="s">
        <v>103</v>
      </c>
      <c r="I37" s="128"/>
      <c r="J37" s="128"/>
      <c r="K37" s="233" t="s">
        <v>96</v>
      </c>
      <c r="L37" s="128"/>
      <c r="M37" s="128"/>
      <c r="N37" s="45" t="s">
        <v>209</v>
      </c>
      <c r="O37" s="233" t="s">
        <v>60</v>
      </c>
      <c r="P37" s="37" t="s">
        <v>351</v>
      </c>
      <c r="Q37" s="37" t="s">
        <v>444</v>
      </c>
      <c r="R37" s="234" t="s">
        <v>253</v>
      </c>
      <c r="S37" s="243">
        <v>0.2346226974</v>
      </c>
      <c r="T37" s="242">
        <v>0</v>
      </c>
      <c r="V37" s="1"/>
      <c r="W37" s="1"/>
      <c r="X37" s="1"/>
      <c r="Y37" s="375"/>
      <c r="Z37" s="1"/>
      <c r="AA37" s="376"/>
      <c r="AB37" s="1"/>
      <c r="AC37" s="1"/>
      <c r="AD37" s="1"/>
      <c r="AE37" s="1"/>
      <c r="AF37" s="115"/>
      <c r="AH37" s="115"/>
      <c r="AI37" s="115"/>
      <c r="AN37" s="115"/>
      <c r="AP37" s="115"/>
      <c r="AQ37" s="115"/>
      <c r="AU37" s="100" t="s">
        <v>103</v>
      </c>
      <c r="AZ37" s="124" t="s">
        <v>40</v>
      </c>
      <c r="BA37" s="125">
        <v>1.2</v>
      </c>
      <c r="BB37" s="124" t="s">
        <v>420</v>
      </c>
      <c r="BC37" s="125">
        <v>3</v>
      </c>
      <c r="BD37" s="124" t="s">
        <v>100</v>
      </c>
      <c r="BE37" s="125">
        <v>2</v>
      </c>
      <c r="BF37" s="298" t="s">
        <v>310</v>
      </c>
      <c r="BG37" s="299">
        <v>3</v>
      </c>
      <c r="BH37" s="299" t="s">
        <v>269</v>
      </c>
      <c r="BI37" s="299">
        <v>2</v>
      </c>
      <c r="BJ37" s="124" t="s">
        <v>103</v>
      </c>
      <c r="BK37" s="125">
        <v>1</v>
      </c>
      <c r="BL37" s="124" t="s">
        <v>432</v>
      </c>
      <c r="BM37" s="125">
        <v>1</v>
      </c>
      <c r="BT37" s="107"/>
    </row>
    <row r="38" spans="2:72" s="2" customFormat="1" ht="56.25" hidden="1" x14ac:dyDescent="0.25">
      <c r="F38" s="106"/>
      <c r="G38" s="121" t="s">
        <v>218</v>
      </c>
      <c r="H38" s="122"/>
      <c r="I38" s="128"/>
      <c r="J38" s="128"/>
      <c r="K38" s="36" t="s">
        <v>103</v>
      </c>
      <c r="L38" s="128"/>
      <c r="M38" s="128"/>
      <c r="N38" s="46" t="s">
        <v>210</v>
      </c>
      <c r="O38" s="36" t="s">
        <v>62</v>
      </c>
      <c r="P38" s="37" t="s">
        <v>351</v>
      </c>
      <c r="Q38" s="37" t="s">
        <v>444</v>
      </c>
      <c r="R38" s="235" t="s">
        <v>253</v>
      </c>
      <c r="S38" s="243">
        <v>0.23499999999999999</v>
      </c>
      <c r="T38" s="242">
        <v>0</v>
      </c>
      <c r="V38" s="1"/>
      <c r="W38" s="1"/>
      <c r="X38" s="1"/>
      <c r="Y38" s="1"/>
      <c r="Z38" s="1"/>
      <c r="AA38" s="376"/>
      <c r="AB38" s="1"/>
      <c r="AC38" s="1"/>
      <c r="AD38" s="1"/>
      <c r="AE38" s="1"/>
      <c r="AF38" s="126"/>
      <c r="AH38" s="126"/>
      <c r="AI38" s="115"/>
      <c r="AN38" s="126"/>
      <c r="AP38" s="126"/>
      <c r="AQ38" s="115"/>
      <c r="AU38" s="100" t="s">
        <v>96</v>
      </c>
      <c r="AZ38" s="124" t="s">
        <v>41</v>
      </c>
      <c r="BA38" s="125">
        <v>1.1399999999999999</v>
      </c>
      <c r="BB38" s="124" t="s">
        <v>86</v>
      </c>
      <c r="BC38" s="125">
        <v>1.8</v>
      </c>
      <c r="BD38" s="124" t="s">
        <v>101</v>
      </c>
      <c r="BE38" s="125">
        <v>1.5</v>
      </c>
      <c r="BF38" s="298" t="s">
        <v>421</v>
      </c>
      <c r="BG38" s="299">
        <v>3</v>
      </c>
      <c r="BJ38" s="124" t="s">
        <v>96</v>
      </c>
      <c r="BK38" s="125">
        <v>2</v>
      </c>
      <c r="BL38" s="124" t="s">
        <v>418</v>
      </c>
      <c r="BM38" s="125">
        <v>1.05</v>
      </c>
      <c r="BT38" s="107"/>
    </row>
    <row r="39" spans="2:72" s="2" customFormat="1" ht="22.5" hidden="1" x14ac:dyDescent="0.25">
      <c r="F39" s="106"/>
      <c r="G39" s="121" t="s">
        <v>6</v>
      </c>
      <c r="H39" s="122"/>
      <c r="I39" s="128"/>
      <c r="J39" s="128"/>
      <c r="K39" s="128"/>
      <c r="L39" s="128"/>
      <c r="M39" s="128"/>
      <c r="N39" s="46" t="s">
        <v>211</v>
      </c>
      <c r="O39" s="233" t="s">
        <v>68</v>
      </c>
      <c r="P39" s="37" t="s">
        <v>28</v>
      </c>
      <c r="Q39" s="37" t="s">
        <v>428</v>
      </c>
      <c r="R39" s="235" t="s">
        <v>349</v>
      </c>
      <c r="S39" s="243">
        <f>0.8312/1000</f>
        <v>8.3120000000000004E-4</v>
      </c>
      <c r="T39" s="242">
        <v>0</v>
      </c>
      <c r="V39" s="1"/>
      <c r="W39" s="1"/>
      <c r="X39" s="1"/>
      <c r="Y39" s="377"/>
      <c r="Z39" s="1"/>
      <c r="AA39" s="376"/>
      <c r="AB39" s="1"/>
      <c r="AC39" s="1"/>
      <c r="AD39" s="1"/>
      <c r="AE39" s="1"/>
      <c r="AF39" s="126"/>
      <c r="AG39" s="282"/>
      <c r="AH39" s="126"/>
      <c r="AI39" s="115"/>
      <c r="AN39" s="126"/>
      <c r="AP39" s="126"/>
      <c r="AQ39" s="115"/>
      <c r="AZ39" s="124" t="s">
        <v>42</v>
      </c>
      <c r="BA39" s="125">
        <v>1.2</v>
      </c>
      <c r="BB39" s="124" t="s">
        <v>88</v>
      </c>
      <c r="BC39" s="125">
        <v>1.3</v>
      </c>
      <c r="BD39" s="124" t="s">
        <v>102</v>
      </c>
      <c r="BE39" s="125">
        <v>1.2</v>
      </c>
      <c r="BF39" s="298" t="s">
        <v>91</v>
      </c>
      <c r="BG39" s="299">
        <v>2</v>
      </c>
      <c r="BL39" s="124" t="s">
        <v>416</v>
      </c>
      <c r="BM39" s="125">
        <v>1.1200000000000001</v>
      </c>
      <c r="BT39" s="107"/>
    </row>
    <row r="40" spans="2:72" s="2" customFormat="1" ht="22.5" hidden="1" x14ac:dyDescent="0.25">
      <c r="F40" s="106"/>
      <c r="G40" s="121" t="s">
        <v>0</v>
      </c>
      <c r="H40" s="122"/>
      <c r="I40" s="128"/>
      <c r="J40" s="128"/>
      <c r="K40" s="128"/>
      <c r="L40" s="128"/>
      <c r="M40" s="128"/>
      <c r="N40" s="127"/>
      <c r="O40" s="36" t="s">
        <v>69</v>
      </c>
      <c r="P40" s="37" t="s">
        <v>28</v>
      </c>
      <c r="Q40" s="37" t="s">
        <v>428</v>
      </c>
      <c r="R40" s="235" t="s">
        <v>349</v>
      </c>
      <c r="S40" s="243">
        <f>0.5066/1000</f>
        <v>5.0660000000000006E-4</v>
      </c>
      <c r="T40" s="242">
        <v>0</v>
      </c>
      <c r="V40" s="1"/>
      <c r="W40" s="1"/>
      <c r="X40" s="1"/>
      <c r="Y40" s="377"/>
      <c r="Z40" s="1"/>
      <c r="AA40" s="376"/>
      <c r="AB40" s="1"/>
      <c r="AC40" s="1"/>
      <c r="AD40" s="1"/>
      <c r="AE40" s="1"/>
      <c r="AF40" s="126"/>
      <c r="AG40" s="282"/>
      <c r="AH40" s="126"/>
      <c r="AI40" s="115"/>
      <c r="AN40" s="126"/>
      <c r="AP40" s="126"/>
      <c r="AQ40" s="115"/>
      <c r="AZ40" s="124" t="s">
        <v>43</v>
      </c>
      <c r="BA40" s="125">
        <v>1.1200000000000001</v>
      </c>
      <c r="BB40" s="124" t="s">
        <v>372</v>
      </c>
      <c r="BC40" s="125">
        <v>1</v>
      </c>
      <c r="BD40" s="124" t="s">
        <v>260</v>
      </c>
      <c r="BE40" s="125">
        <v>1</v>
      </c>
      <c r="BF40" s="298" t="s">
        <v>90</v>
      </c>
      <c r="BG40" s="299">
        <v>1.5</v>
      </c>
      <c r="BL40" s="124" t="s">
        <v>417</v>
      </c>
      <c r="BM40" s="125">
        <v>1.1499999999999999</v>
      </c>
      <c r="BT40" s="107"/>
    </row>
    <row r="41" spans="2:72" s="2" customFormat="1" ht="22.5" hidden="1" x14ac:dyDescent="0.25">
      <c r="F41" s="106"/>
      <c r="G41" s="121" t="s">
        <v>2</v>
      </c>
      <c r="H41" s="100"/>
      <c r="I41" s="1"/>
      <c r="J41" s="1"/>
      <c r="K41" s="1"/>
      <c r="L41" s="1"/>
      <c r="M41" s="1"/>
      <c r="N41" s="127"/>
      <c r="O41" s="36" t="s">
        <v>8</v>
      </c>
      <c r="P41" s="37" t="s">
        <v>351</v>
      </c>
      <c r="Q41" s="37" t="s">
        <v>444</v>
      </c>
      <c r="R41" s="235" t="s">
        <v>253</v>
      </c>
      <c r="S41" s="243">
        <v>0.7</v>
      </c>
      <c r="T41" s="242">
        <v>4.4807319999999997</v>
      </c>
      <c r="V41" s="1"/>
      <c r="W41" s="1"/>
      <c r="X41" s="1"/>
      <c r="Y41" s="377"/>
      <c r="Z41" s="1"/>
      <c r="AA41" s="376"/>
      <c r="AB41" s="1"/>
      <c r="AC41" s="1"/>
      <c r="AD41" s="1"/>
      <c r="AE41" s="1"/>
      <c r="AF41" s="126"/>
      <c r="AG41" s="282"/>
      <c r="AH41" s="126"/>
      <c r="AI41" s="115"/>
      <c r="AN41" s="126"/>
      <c r="AP41" s="126"/>
      <c r="AQ41" s="115"/>
      <c r="AZ41" s="124" t="s">
        <v>44</v>
      </c>
      <c r="BA41" s="125">
        <v>1.18</v>
      </c>
      <c r="BB41" s="124" t="s">
        <v>85</v>
      </c>
      <c r="BC41" s="125">
        <v>1.8</v>
      </c>
      <c r="BF41" s="298" t="s">
        <v>92</v>
      </c>
      <c r="BG41" s="299" t="s">
        <v>93</v>
      </c>
      <c r="BT41" s="107"/>
    </row>
    <row r="42" spans="2:72" s="2" customFormat="1" ht="33.75" hidden="1" x14ac:dyDescent="0.25">
      <c r="F42" s="106"/>
      <c r="G42" s="121" t="s">
        <v>215</v>
      </c>
      <c r="H42" s="122"/>
      <c r="I42" s="128"/>
      <c r="J42" s="128"/>
      <c r="K42" s="128"/>
      <c r="L42" s="128"/>
      <c r="M42" s="128"/>
      <c r="N42" s="127"/>
      <c r="O42" s="36" t="s">
        <v>63</v>
      </c>
      <c r="P42" s="37" t="s">
        <v>351</v>
      </c>
      <c r="Q42" s="37" t="s">
        <v>444</v>
      </c>
      <c r="R42" s="234" t="s">
        <v>253</v>
      </c>
      <c r="S42" s="243">
        <v>0.75</v>
      </c>
      <c r="T42" s="242">
        <v>0</v>
      </c>
      <c r="V42" s="1"/>
      <c r="W42" s="1"/>
      <c r="X42" s="1"/>
      <c r="Y42" s="378"/>
      <c r="Z42" s="1"/>
      <c r="AA42" s="376"/>
      <c r="AB42" s="1"/>
      <c r="AC42" s="1"/>
      <c r="AD42" s="1"/>
      <c r="AE42" s="1"/>
      <c r="AF42" s="126"/>
      <c r="AG42" s="282"/>
      <c r="AH42" s="126"/>
      <c r="AI42" s="115"/>
      <c r="AN42" s="126"/>
      <c r="AP42" s="126"/>
      <c r="AQ42" s="115"/>
      <c r="AZ42" s="124" t="s">
        <v>45</v>
      </c>
      <c r="BA42" s="125">
        <v>1.1200000000000001</v>
      </c>
      <c r="BB42" s="124" t="s">
        <v>87</v>
      </c>
      <c r="BC42" s="125">
        <v>1.3</v>
      </c>
      <c r="BT42" s="107"/>
    </row>
    <row r="43" spans="2:72" s="2" customFormat="1" ht="22.5" hidden="1" x14ac:dyDescent="0.25">
      <c r="F43" s="106"/>
      <c r="G43" s="121" t="s">
        <v>4</v>
      </c>
      <c r="H43" s="122"/>
      <c r="I43" s="128"/>
      <c r="J43" s="128"/>
      <c r="K43" s="128"/>
      <c r="L43" s="128"/>
      <c r="M43" s="128"/>
      <c r="N43" s="127"/>
      <c r="O43" s="36" t="s">
        <v>64</v>
      </c>
      <c r="P43" s="37" t="s">
        <v>351</v>
      </c>
      <c r="Q43" s="37" t="s">
        <v>444</v>
      </c>
      <c r="R43" s="235" t="s">
        <v>253</v>
      </c>
      <c r="S43" s="243">
        <v>0.27</v>
      </c>
      <c r="T43" s="242">
        <v>0</v>
      </c>
      <c r="V43" s="1"/>
      <c r="W43" s="1"/>
      <c r="X43" s="1"/>
      <c r="Y43" s="1"/>
      <c r="Z43" s="1"/>
      <c r="AA43" s="376"/>
      <c r="AB43" s="1"/>
      <c r="AC43" s="1"/>
      <c r="AD43" s="1"/>
      <c r="AE43" s="1"/>
      <c r="AF43" s="126"/>
      <c r="AH43" s="126"/>
      <c r="AI43" s="115"/>
      <c r="AN43" s="126"/>
      <c r="AP43" s="126"/>
      <c r="AQ43" s="115"/>
      <c r="AZ43" s="124" t="s">
        <v>46</v>
      </c>
      <c r="BA43" s="125">
        <v>1.1599999999999999</v>
      </c>
      <c r="BB43" s="124" t="s">
        <v>373</v>
      </c>
      <c r="BC43" s="125">
        <v>1</v>
      </c>
      <c r="BT43" s="107"/>
    </row>
    <row r="44" spans="2:72" s="2" customFormat="1" hidden="1" x14ac:dyDescent="0.25">
      <c r="F44" s="106"/>
      <c r="G44" s="121" t="s">
        <v>5</v>
      </c>
      <c r="H44" s="122"/>
      <c r="I44" s="128"/>
      <c r="J44" s="128"/>
      <c r="K44" s="128"/>
      <c r="L44" s="128"/>
      <c r="M44" s="128"/>
      <c r="N44" s="127"/>
      <c r="O44" s="36" t="s">
        <v>65</v>
      </c>
      <c r="P44" s="37" t="s">
        <v>351</v>
      </c>
      <c r="Q44" s="37" t="s">
        <v>444</v>
      </c>
      <c r="R44" s="234" t="s">
        <v>253</v>
      </c>
      <c r="S44" s="243">
        <v>0.38</v>
      </c>
      <c r="T44" s="242">
        <v>0</v>
      </c>
      <c r="V44" s="1"/>
      <c r="W44" s="1"/>
      <c r="X44" s="1"/>
      <c r="Y44" s="1"/>
      <c r="Z44" s="1"/>
      <c r="AA44" s="376"/>
      <c r="AB44" s="1"/>
      <c r="AC44" s="1"/>
      <c r="AD44" s="1"/>
      <c r="AE44" s="1"/>
      <c r="AF44" s="126"/>
      <c r="AH44" s="126"/>
      <c r="AI44" s="115"/>
      <c r="AN44" s="126"/>
      <c r="AP44" s="126"/>
      <c r="AQ44" s="115"/>
      <c r="AZ44" s="124" t="s">
        <v>47</v>
      </c>
      <c r="BA44" s="125">
        <v>1.1599999999999999</v>
      </c>
      <c r="BB44" s="124" t="s">
        <v>71</v>
      </c>
      <c r="BC44" s="125">
        <v>3</v>
      </c>
      <c r="BT44" s="107"/>
    </row>
    <row r="45" spans="2:72" s="2" customFormat="1" hidden="1" x14ac:dyDescent="0.25">
      <c r="F45" s="106"/>
      <c r="G45" s="121" t="s">
        <v>1</v>
      </c>
      <c r="H45" s="122"/>
      <c r="I45" s="128"/>
      <c r="J45" s="128"/>
      <c r="K45" s="128"/>
      <c r="L45" s="128"/>
      <c r="M45" s="128"/>
      <c r="N45" s="127"/>
      <c r="O45" s="36" t="s">
        <v>66</v>
      </c>
      <c r="P45" s="37" t="s">
        <v>351</v>
      </c>
      <c r="Q45" s="37" t="s">
        <v>444</v>
      </c>
      <c r="R45" s="235" t="s">
        <v>253</v>
      </c>
      <c r="S45" s="243">
        <v>0.37119999999999997</v>
      </c>
      <c r="T45" s="242">
        <v>0</v>
      </c>
      <c r="V45" s="1"/>
      <c r="W45" s="1"/>
      <c r="X45" s="1"/>
      <c r="Y45" s="1"/>
      <c r="Z45" s="1"/>
      <c r="AA45" s="376"/>
      <c r="AB45" s="1"/>
      <c r="AC45" s="1"/>
      <c r="AD45" s="1"/>
      <c r="AE45" s="1"/>
      <c r="AF45" s="126"/>
      <c r="AH45" s="126"/>
      <c r="AI45" s="115"/>
      <c r="AN45" s="126"/>
      <c r="AP45" s="126"/>
      <c r="AQ45" s="115"/>
      <c r="AZ45" s="124" t="s">
        <v>48</v>
      </c>
      <c r="BA45" s="125">
        <v>1.1200000000000001</v>
      </c>
      <c r="BB45" s="124" t="s">
        <v>70</v>
      </c>
      <c r="BC45" s="125">
        <v>3</v>
      </c>
      <c r="BT45" s="107"/>
    </row>
    <row r="46" spans="2:72" s="2" customFormat="1" ht="33.75" hidden="1" x14ac:dyDescent="0.25">
      <c r="F46" s="106"/>
      <c r="G46" s="121" t="s">
        <v>216</v>
      </c>
      <c r="H46" s="122"/>
      <c r="I46" s="128"/>
      <c r="J46" s="128"/>
      <c r="K46" s="128"/>
      <c r="L46" s="128"/>
      <c r="M46" s="128"/>
      <c r="N46" s="127"/>
      <c r="O46" s="233" t="s">
        <v>352</v>
      </c>
      <c r="P46" s="37" t="s">
        <v>351</v>
      </c>
      <c r="Q46" s="37" t="s">
        <v>444</v>
      </c>
      <c r="R46" s="234" t="s">
        <v>253</v>
      </c>
      <c r="S46" s="243">
        <v>0.22025333133000002</v>
      </c>
      <c r="T46" s="242">
        <v>0</v>
      </c>
      <c r="V46" s="1"/>
      <c r="W46" s="1"/>
      <c r="X46" s="1"/>
      <c r="Y46" s="1"/>
      <c r="Z46" s="1"/>
      <c r="AA46" s="376"/>
      <c r="AB46" s="1"/>
      <c r="AC46" s="1"/>
      <c r="AD46" s="1"/>
      <c r="AE46" s="1"/>
      <c r="AF46" s="126"/>
      <c r="AH46" s="126"/>
      <c r="AI46" s="115"/>
      <c r="AN46" s="126"/>
      <c r="AP46" s="126"/>
      <c r="AQ46" s="115"/>
      <c r="AZ46" s="124" t="s">
        <v>49</v>
      </c>
      <c r="BA46" s="125">
        <v>1</v>
      </c>
      <c r="BB46" s="124" t="s">
        <v>84</v>
      </c>
      <c r="BC46" s="125">
        <v>2</v>
      </c>
      <c r="BT46" s="107"/>
    </row>
    <row r="47" spans="2:72" s="2" customFormat="1" ht="22.5" hidden="1" x14ac:dyDescent="0.25">
      <c r="F47" s="106"/>
      <c r="G47" s="121" t="s">
        <v>256</v>
      </c>
      <c r="H47" s="122"/>
      <c r="I47" s="128"/>
      <c r="J47" s="128"/>
      <c r="K47" s="128"/>
      <c r="L47" s="128"/>
      <c r="M47" s="128"/>
      <c r="N47" s="127"/>
      <c r="O47" s="36" t="s">
        <v>354</v>
      </c>
      <c r="P47" s="37" t="s">
        <v>351</v>
      </c>
      <c r="Q47" s="37" t="s">
        <v>444</v>
      </c>
      <c r="R47" s="235" t="s">
        <v>253</v>
      </c>
      <c r="S47" s="243">
        <v>0.68</v>
      </c>
      <c r="T47" s="242">
        <v>4.4807319999999997</v>
      </c>
      <c r="V47" s="1"/>
      <c r="W47" s="1"/>
      <c r="X47" s="1"/>
      <c r="Y47" s="1"/>
      <c r="Z47" s="1"/>
      <c r="AA47" s="376"/>
      <c r="AB47" s="1"/>
      <c r="AC47" s="1"/>
      <c r="AD47" s="1"/>
      <c r="AE47" s="1"/>
      <c r="AF47" s="126"/>
      <c r="AH47" s="126"/>
      <c r="AI47" s="115"/>
      <c r="AN47" s="126"/>
      <c r="AP47" s="126"/>
      <c r="AQ47" s="115"/>
      <c r="AZ47" s="124" t="s">
        <v>50</v>
      </c>
      <c r="BA47" s="125">
        <v>1.1599999999999999</v>
      </c>
      <c r="BB47" s="124" t="s">
        <v>371</v>
      </c>
      <c r="BC47" s="125">
        <v>1</v>
      </c>
      <c r="BT47" s="107"/>
    </row>
    <row r="48" spans="2:72" s="2" customFormat="1" hidden="1" x14ac:dyDescent="0.25">
      <c r="F48" s="106"/>
      <c r="G48" s="121" t="s">
        <v>257</v>
      </c>
      <c r="H48" s="122"/>
      <c r="I48" s="128"/>
      <c r="J48" s="128"/>
      <c r="K48" s="128"/>
      <c r="L48" s="128"/>
      <c r="M48" s="128"/>
      <c r="N48" s="127"/>
      <c r="O48" s="36" t="s">
        <v>355</v>
      </c>
      <c r="P48" s="37" t="s">
        <v>351</v>
      </c>
      <c r="Q48" s="37" t="s">
        <v>444</v>
      </c>
      <c r="R48" s="235" t="s">
        <v>253</v>
      </c>
      <c r="S48" s="243">
        <v>0.93859999999999999</v>
      </c>
      <c r="T48" s="242">
        <v>4.08291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26"/>
      <c r="AH48" s="126"/>
      <c r="AI48" s="115"/>
      <c r="AN48" s="126"/>
      <c r="AP48" s="126"/>
      <c r="AQ48" s="115"/>
      <c r="AZ48" s="124" t="s">
        <v>51</v>
      </c>
      <c r="BA48" s="125">
        <v>1.1399999999999999</v>
      </c>
      <c r="BT48" s="107"/>
    </row>
    <row r="49" spans="2:72" s="2" customFormat="1" hidden="1" x14ac:dyDescent="0.25">
      <c r="F49" s="106"/>
      <c r="G49" s="121" t="s">
        <v>3</v>
      </c>
      <c r="H49" s="122"/>
      <c r="I49" s="128"/>
      <c r="J49" s="128"/>
      <c r="K49" s="128"/>
      <c r="L49" s="128"/>
      <c r="M49" s="128"/>
      <c r="N49" s="127"/>
      <c r="O49" s="36" t="s">
        <v>356</v>
      </c>
      <c r="P49" s="37" t="s">
        <v>351</v>
      </c>
      <c r="Q49" s="37" t="s">
        <v>444</v>
      </c>
      <c r="R49" s="234" t="s">
        <v>253</v>
      </c>
      <c r="S49" s="243">
        <v>0.8</v>
      </c>
      <c r="T49" s="242">
        <v>4.08291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26"/>
      <c r="AH49" s="126"/>
      <c r="AI49" s="115"/>
      <c r="AN49" s="126"/>
      <c r="AP49" s="126"/>
      <c r="AQ49" s="115"/>
      <c r="AZ49" s="124" t="s">
        <v>52</v>
      </c>
      <c r="BA49" s="125">
        <v>1.18</v>
      </c>
      <c r="BT49" s="107"/>
    </row>
    <row r="50" spans="2:72" s="2" customFormat="1" hidden="1" x14ac:dyDescent="0.25">
      <c r="F50" s="106"/>
      <c r="G50" s="121" t="s">
        <v>219</v>
      </c>
      <c r="H50" s="122"/>
      <c r="I50" s="128"/>
      <c r="J50" s="128"/>
      <c r="K50" s="128"/>
      <c r="L50" s="128"/>
      <c r="M50" s="128"/>
      <c r="N50" s="127"/>
      <c r="O50" s="233" t="s">
        <v>224</v>
      </c>
      <c r="P50" s="37" t="s">
        <v>22</v>
      </c>
      <c r="Q50" s="37" t="s">
        <v>427</v>
      </c>
      <c r="R50" s="235" t="s">
        <v>350</v>
      </c>
      <c r="S50" s="243">
        <f>0.086/1000</f>
        <v>8.599999999999999E-5</v>
      </c>
      <c r="T50" s="242">
        <v>1.7674418604651163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26"/>
      <c r="AH50" s="126"/>
      <c r="AI50" s="115"/>
      <c r="AN50" s="126"/>
      <c r="AP50" s="126"/>
      <c r="AQ50" s="115"/>
      <c r="AZ50" s="124" t="s">
        <v>53</v>
      </c>
      <c r="BA50" s="125">
        <v>1.1599999999999999</v>
      </c>
      <c r="BT50" s="107"/>
    </row>
    <row r="51" spans="2:72" s="2" customFormat="1" hidden="1" x14ac:dyDescent="0.25">
      <c r="F51" s="106"/>
      <c r="G51" s="121" t="s">
        <v>89</v>
      </c>
      <c r="H51" s="128"/>
      <c r="I51" s="128"/>
      <c r="J51" s="128"/>
      <c r="K51" s="128"/>
      <c r="L51" s="128"/>
      <c r="M51" s="128"/>
      <c r="N51" s="127"/>
      <c r="O51" s="36" t="s">
        <v>357</v>
      </c>
      <c r="P51" s="37" t="s">
        <v>28</v>
      </c>
      <c r="Q51" s="37" t="s">
        <v>428</v>
      </c>
      <c r="R51" s="235" t="s">
        <v>349</v>
      </c>
      <c r="S51" s="243">
        <f>0.9593/1000</f>
        <v>9.5930000000000006E-4</v>
      </c>
      <c r="T51" s="242">
        <v>3.2412023999999997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26"/>
      <c r="AH51" s="126"/>
      <c r="AI51" s="115"/>
      <c r="AN51" s="126"/>
      <c r="AP51" s="126"/>
      <c r="AQ51" s="115"/>
      <c r="AZ51" s="124" t="s">
        <v>54</v>
      </c>
      <c r="BA51" s="125">
        <v>1.18</v>
      </c>
      <c r="BT51" s="107"/>
    </row>
    <row r="52" spans="2:72" s="2" customFormat="1" hidden="1" x14ac:dyDescent="0.25">
      <c r="F52" s="106"/>
      <c r="G52" s="121" t="s">
        <v>217</v>
      </c>
      <c r="H52" s="128"/>
      <c r="I52" s="128"/>
      <c r="J52" s="128"/>
      <c r="K52" s="128"/>
      <c r="L52" s="128"/>
      <c r="M52" s="128"/>
      <c r="N52" s="127"/>
      <c r="O52" s="36" t="s">
        <v>358</v>
      </c>
      <c r="P52" s="37" t="s">
        <v>28</v>
      </c>
      <c r="Q52" s="37" t="s">
        <v>428</v>
      </c>
      <c r="R52" s="235" t="s">
        <v>349</v>
      </c>
      <c r="S52" s="243">
        <f>0.9532/1000</f>
        <v>9.5320000000000008E-4</v>
      </c>
      <c r="T52" s="242">
        <v>3.2412023999999997</v>
      </c>
      <c r="V52" s="1"/>
      <c r="W52" s="1"/>
      <c r="X52" s="379"/>
      <c r="Y52" s="1"/>
      <c r="Z52" s="1"/>
      <c r="AA52" s="1"/>
      <c r="AB52" s="1"/>
      <c r="AC52" s="1"/>
      <c r="AD52" s="1"/>
      <c r="AE52" s="1"/>
      <c r="AF52" s="126"/>
      <c r="AH52" s="126"/>
      <c r="AI52" s="115"/>
      <c r="AN52" s="126"/>
      <c r="AP52" s="126"/>
      <c r="AQ52" s="115"/>
      <c r="AZ52" s="124" t="s">
        <v>55</v>
      </c>
      <c r="BA52" s="125">
        <v>1.1399999999999999</v>
      </c>
      <c r="BT52" s="107"/>
    </row>
    <row r="53" spans="2:72" s="2" customFormat="1" hidden="1" x14ac:dyDescent="0.25">
      <c r="F53" s="106"/>
      <c r="G53" s="121" t="s">
        <v>7</v>
      </c>
      <c r="H53" s="128"/>
      <c r="I53" s="128"/>
      <c r="J53" s="128"/>
      <c r="K53" s="128"/>
      <c r="L53" s="128"/>
      <c r="M53" s="128"/>
      <c r="N53" s="127"/>
      <c r="O53" s="233" t="s">
        <v>359</v>
      </c>
      <c r="P53" s="37" t="s">
        <v>28</v>
      </c>
      <c r="Q53" s="37" t="s">
        <v>428</v>
      </c>
      <c r="R53" s="235" t="s">
        <v>349</v>
      </c>
      <c r="S53" s="243">
        <f>0.9638/1000</f>
        <v>9.6380000000000001E-4</v>
      </c>
      <c r="T53" s="242">
        <v>3.2412023999999997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26"/>
      <c r="AH53" s="126"/>
      <c r="AI53" s="115"/>
      <c r="AN53" s="126"/>
      <c r="AP53" s="126"/>
      <c r="AQ53" s="115"/>
      <c r="AZ53" s="124" t="s">
        <v>56</v>
      </c>
      <c r="BA53" s="125">
        <v>1.1599999999999999</v>
      </c>
      <c r="BT53" s="107"/>
    </row>
    <row r="54" spans="2:72" s="2" customFormat="1" ht="15" hidden="1" customHeight="1" x14ac:dyDescent="0.25">
      <c r="F54" s="106"/>
      <c r="G54" s="129" t="s">
        <v>220</v>
      </c>
      <c r="H54" s="128"/>
      <c r="I54" s="128"/>
      <c r="J54" s="128"/>
      <c r="K54" s="128"/>
      <c r="L54" s="128"/>
      <c r="M54" s="128"/>
      <c r="N54" s="127"/>
      <c r="O54" s="36" t="s">
        <v>360</v>
      </c>
      <c r="P54" s="37" t="s">
        <v>29</v>
      </c>
      <c r="Q54" s="37" t="s">
        <v>445</v>
      </c>
      <c r="R54" s="235" t="s">
        <v>348</v>
      </c>
      <c r="S54" s="243">
        <f>0.83/1000</f>
        <v>8.3000000000000001E-4</v>
      </c>
      <c r="T54" s="242">
        <v>2.3492435999999999</v>
      </c>
      <c r="AF54" s="126"/>
      <c r="AH54" s="126"/>
      <c r="AI54" s="115"/>
      <c r="AN54" s="126"/>
      <c r="AP54" s="126"/>
      <c r="AQ54" s="115"/>
      <c r="AZ54" s="124" t="s">
        <v>57</v>
      </c>
      <c r="BA54" s="125">
        <v>1.18</v>
      </c>
      <c r="BT54" s="107"/>
    </row>
    <row r="55" spans="2:72" s="2" customFormat="1" hidden="1" x14ac:dyDescent="0.25">
      <c r="B55" s="130"/>
      <c r="C55" s="130"/>
      <c r="D55" s="130"/>
      <c r="E55" s="130"/>
      <c r="F55" s="106"/>
      <c r="H55" s="128"/>
      <c r="I55" s="128"/>
      <c r="J55" s="128"/>
      <c r="K55" s="128"/>
      <c r="L55" s="128"/>
      <c r="M55" s="128"/>
      <c r="N55" s="127"/>
      <c r="O55" s="233" t="s">
        <v>367</v>
      </c>
      <c r="P55" s="37" t="s">
        <v>28</v>
      </c>
      <c r="Q55" s="37" t="s">
        <v>428</v>
      </c>
      <c r="R55" s="235" t="s">
        <v>349</v>
      </c>
      <c r="S55" s="243">
        <f>0.8584/1000</f>
        <v>8.5840000000000005E-4</v>
      </c>
      <c r="T55" s="242">
        <v>3.1030115999999999</v>
      </c>
      <c r="AF55" s="126"/>
      <c r="AH55" s="126"/>
      <c r="AI55" s="115"/>
      <c r="AN55" s="126"/>
      <c r="AP55" s="126"/>
      <c r="AQ55" s="115"/>
      <c r="AZ55" s="124" t="s">
        <v>58</v>
      </c>
      <c r="BA55" s="125">
        <v>1.18</v>
      </c>
      <c r="BT55" s="107"/>
    </row>
    <row r="56" spans="2:72" s="2" customFormat="1" hidden="1" x14ac:dyDescent="0.25">
      <c r="B56" s="130"/>
      <c r="C56" s="130"/>
      <c r="D56" s="130"/>
      <c r="E56" s="130"/>
      <c r="F56" s="106"/>
      <c r="G56" s="106"/>
      <c r="H56" s="128"/>
      <c r="I56" s="128"/>
      <c r="J56" s="128"/>
      <c r="K56" s="128"/>
      <c r="L56" s="128"/>
      <c r="M56" s="128"/>
      <c r="N56" s="127"/>
      <c r="O56" s="36" t="s">
        <v>366</v>
      </c>
      <c r="P56" s="37" t="s">
        <v>28</v>
      </c>
      <c r="Q56" s="37" t="s">
        <v>428</v>
      </c>
      <c r="R56" s="235" t="s">
        <v>349</v>
      </c>
      <c r="S56" s="243">
        <f>0.8697/1000</f>
        <v>8.6970000000000005E-4</v>
      </c>
      <c r="T56" s="242">
        <v>3.1030115999999999</v>
      </c>
      <c r="AF56" s="126"/>
      <c r="AH56" s="126"/>
      <c r="AI56" s="115"/>
      <c r="AN56" s="126"/>
      <c r="AP56" s="126"/>
      <c r="AQ56" s="115"/>
      <c r="BT56" s="107"/>
    </row>
    <row r="57" spans="2:72" s="2" customFormat="1" hidden="1" x14ac:dyDescent="0.25">
      <c r="B57" s="130"/>
      <c r="C57" s="130"/>
      <c r="D57" s="130"/>
      <c r="E57" s="130"/>
      <c r="F57" s="106"/>
      <c r="G57" s="106"/>
      <c r="H57" s="128"/>
      <c r="I57" s="128"/>
      <c r="J57" s="128"/>
      <c r="K57" s="128"/>
      <c r="L57" s="128"/>
      <c r="M57" s="128"/>
      <c r="N57" s="127"/>
      <c r="O57" s="36" t="s">
        <v>361</v>
      </c>
      <c r="P57" s="37" t="s">
        <v>28</v>
      </c>
      <c r="Q57" s="37" t="s">
        <v>428</v>
      </c>
      <c r="R57" s="235" t="s">
        <v>349</v>
      </c>
      <c r="S57" s="243">
        <v>7.5810000000000005E-4</v>
      </c>
      <c r="T57" s="242">
        <v>2.9020067999999997</v>
      </c>
      <c r="AF57" s="126"/>
      <c r="AH57" s="126"/>
      <c r="AI57" s="115"/>
      <c r="AN57" s="126"/>
      <c r="AP57" s="126"/>
      <c r="AQ57" s="115"/>
      <c r="BT57" s="107"/>
    </row>
    <row r="58" spans="2:72" s="2" customFormat="1" hidden="1" x14ac:dyDescent="0.25">
      <c r="B58" s="130"/>
      <c r="C58" s="130"/>
      <c r="D58" s="130"/>
      <c r="E58" s="130"/>
      <c r="F58" s="106"/>
      <c r="G58" s="106"/>
      <c r="H58" s="128"/>
      <c r="I58" s="128"/>
      <c r="J58" s="128"/>
      <c r="K58" s="128"/>
      <c r="L58" s="128"/>
      <c r="M58" s="128"/>
      <c r="N58" s="127"/>
      <c r="O58" s="233" t="s">
        <v>368</v>
      </c>
      <c r="P58" s="37" t="s">
        <v>28</v>
      </c>
      <c r="Q58" s="37" t="s">
        <v>428</v>
      </c>
      <c r="R58" s="235" t="s">
        <v>349</v>
      </c>
      <c r="S58" s="243">
        <v>8.0110000000000001E-4</v>
      </c>
      <c r="T58" s="242">
        <v>2.9020067999999997</v>
      </c>
      <c r="AF58" s="126"/>
      <c r="AH58" s="126"/>
      <c r="AI58" s="115"/>
      <c r="AN58" s="126"/>
      <c r="AP58" s="126"/>
      <c r="AQ58" s="115"/>
      <c r="BT58" s="107"/>
    </row>
    <row r="59" spans="2:72" s="2" customFormat="1" hidden="1" x14ac:dyDescent="0.25">
      <c r="B59" s="130"/>
      <c r="C59" s="130"/>
      <c r="D59" s="130"/>
      <c r="E59" s="130"/>
      <c r="F59" s="106"/>
      <c r="G59" s="106"/>
      <c r="H59" s="128"/>
      <c r="I59" s="128"/>
      <c r="J59" s="128"/>
      <c r="K59" s="128"/>
      <c r="L59" s="128"/>
      <c r="M59" s="128"/>
      <c r="N59" s="127"/>
      <c r="O59" s="233" t="s">
        <v>369</v>
      </c>
      <c r="P59" s="37" t="s">
        <v>28</v>
      </c>
      <c r="Q59" s="37" t="s">
        <v>428</v>
      </c>
      <c r="R59" s="235" t="s">
        <v>349</v>
      </c>
      <c r="S59" s="243">
        <v>7.9350000000000004E-4</v>
      </c>
      <c r="T59" s="242">
        <v>2.9020067999999997</v>
      </c>
      <c r="AF59" s="126"/>
      <c r="AH59" s="126"/>
      <c r="AI59" s="115"/>
      <c r="AN59" s="126"/>
      <c r="AP59" s="126"/>
      <c r="AQ59" s="115"/>
      <c r="BT59" s="107"/>
    </row>
    <row r="60" spans="2:72" s="2" customFormat="1" hidden="1" x14ac:dyDescent="0.25">
      <c r="B60" s="130"/>
      <c r="C60" s="130"/>
      <c r="D60" s="130"/>
      <c r="E60" s="130"/>
      <c r="F60" s="106"/>
      <c r="G60" s="106"/>
      <c r="H60" s="128"/>
      <c r="I60" s="128"/>
      <c r="J60" s="128"/>
      <c r="K60" s="128"/>
      <c r="L60" s="128"/>
      <c r="M60" s="128"/>
      <c r="N60" s="127"/>
      <c r="O60" s="36" t="s">
        <v>365</v>
      </c>
      <c r="P60" s="37" t="s">
        <v>351</v>
      </c>
      <c r="Q60" s="37" t="s">
        <v>444</v>
      </c>
      <c r="R60" s="235" t="s">
        <v>253</v>
      </c>
      <c r="S60" s="243">
        <v>1.0878000000000001</v>
      </c>
      <c r="T60" s="242">
        <v>2.6423755999999998</v>
      </c>
      <c r="AF60" s="126"/>
      <c r="AH60" s="126"/>
      <c r="AI60" s="115"/>
      <c r="AN60" s="126"/>
      <c r="AP60" s="126"/>
      <c r="AQ60" s="115"/>
      <c r="BT60" s="107"/>
    </row>
    <row r="61" spans="2:72" s="2" customFormat="1" hidden="1" x14ac:dyDescent="0.25">
      <c r="B61" s="130"/>
      <c r="C61" s="130"/>
      <c r="D61" s="130"/>
      <c r="E61" s="130"/>
      <c r="F61" s="106"/>
      <c r="G61" s="106"/>
      <c r="H61" s="128"/>
      <c r="I61" s="128"/>
      <c r="J61" s="128"/>
      <c r="K61" s="128"/>
      <c r="L61" s="128"/>
      <c r="M61" s="128"/>
      <c r="N61" s="127"/>
      <c r="O61" s="36" t="s">
        <v>59</v>
      </c>
      <c r="P61" s="37" t="s">
        <v>351</v>
      </c>
      <c r="Q61" s="37" t="s">
        <v>444</v>
      </c>
      <c r="R61" s="234" t="s">
        <v>253</v>
      </c>
      <c r="S61" s="243">
        <v>0.27</v>
      </c>
      <c r="T61" s="242">
        <v>0</v>
      </c>
      <c r="AF61" s="126"/>
      <c r="AH61" s="126"/>
      <c r="AI61" s="115"/>
      <c r="AN61" s="126"/>
      <c r="AP61" s="126"/>
      <c r="AQ61" s="115"/>
      <c r="BT61" s="107"/>
    </row>
    <row r="62" spans="2:72" s="2" customFormat="1" hidden="1" x14ac:dyDescent="0.25">
      <c r="B62" s="130"/>
      <c r="C62" s="130"/>
      <c r="D62" s="130"/>
      <c r="E62" s="130"/>
      <c r="F62" s="106"/>
      <c r="G62" s="106"/>
      <c r="H62" s="128"/>
      <c r="I62" s="128"/>
      <c r="J62" s="128"/>
      <c r="K62" s="128"/>
      <c r="L62" s="128"/>
      <c r="M62" s="128"/>
      <c r="N62" s="127"/>
      <c r="O62" s="36" t="s">
        <v>67</v>
      </c>
      <c r="P62" s="37" t="s">
        <v>351</v>
      </c>
      <c r="Q62" s="37" t="s">
        <v>444</v>
      </c>
      <c r="R62" s="235" t="s">
        <v>253</v>
      </c>
      <c r="S62" s="243">
        <v>0.27029999999999998</v>
      </c>
      <c r="T62" s="242">
        <v>0</v>
      </c>
      <c r="AF62" s="126"/>
      <c r="AH62" s="126"/>
      <c r="AI62" s="115"/>
      <c r="AN62" s="126"/>
      <c r="AP62" s="126"/>
      <c r="AQ62" s="115"/>
      <c r="BT62" s="107"/>
    </row>
    <row r="63" spans="2:72" s="2" customFormat="1" hidden="1" x14ac:dyDescent="0.25">
      <c r="B63" s="130"/>
      <c r="C63" s="130"/>
      <c r="D63" s="130"/>
      <c r="E63" s="130"/>
      <c r="F63" s="106"/>
      <c r="G63" s="106"/>
      <c r="H63" s="128"/>
      <c r="I63" s="128"/>
      <c r="J63" s="128"/>
      <c r="K63" s="128"/>
      <c r="L63" s="128"/>
      <c r="M63" s="128"/>
      <c r="N63" s="127"/>
      <c r="O63" s="233" t="s">
        <v>374</v>
      </c>
      <c r="P63" s="37" t="s">
        <v>351</v>
      </c>
      <c r="Q63" s="37" t="s">
        <v>444</v>
      </c>
      <c r="R63" s="234" t="s">
        <v>253</v>
      </c>
      <c r="S63" s="243">
        <v>0.46968509999999997</v>
      </c>
      <c r="T63" s="242">
        <v>0</v>
      </c>
      <c r="AF63" s="126"/>
      <c r="AH63" s="126"/>
      <c r="AI63" s="115"/>
      <c r="AN63" s="126"/>
      <c r="AP63" s="126"/>
      <c r="AQ63" s="115"/>
      <c r="BT63" s="107"/>
    </row>
    <row r="64" spans="2:72" s="2" customFormat="1" hidden="1" x14ac:dyDescent="0.25">
      <c r="B64" s="130"/>
      <c r="C64" s="130"/>
      <c r="D64" s="130"/>
      <c r="E64" s="130"/>
      <c r="F64" s="106"/>
      <c r="G64" s="106"/>
      <c r="H64" s="128"/>
      <c r="I64" s="128"/>
      <c r="J64" s="128"/>
      <c r="K64" s="128"/>
      <c r="L64" s="128"/>
      <c r="M64" s="128"/>
      <c r="N64" s="127"/>
      <c r="O64" s="36" t="s">
        <v>362</v>
      </c>
      <c r="P64" s="37" t="s">
        <v>29</v>
      </c>
      <c r="Q64" s="37" t="s">
        <v>445</v>
      </c>
      <c r="R64" s="235" t="s">
        <v>349</v>
      </c>
      <c r="S64" s="243">
        <f>0.5678/1000</f>
        <v>5.6779999999999992E-4</v>
      </c>
      <c r="T64" s="242">
        <v>2.6423755999999998</v>
      </c>
      <c r="AF64" s="126"/>
      <c r="AH64" s="126"/>
      <c r="AI64" s="115"/>
      <c r="AN64" s="126"/>
      <c r="AP64" s="126"/>
      <c r="AQ64" s="115"/>
      <c r="BT64" s="107"/>
    </row>
    <row r="65" spans="2:72" s="2" customFormat="1" hidden="1" x14ac:dyDescent="0.25">
      <c r="B65" s="130"/>
      <c r="C65" s="130"/>
      <c r="D65" s="130"/>
      <c r="E65" s="130"/>
      <c r="F65" s="106"/>
      <c r="G65" s="106"/>
      <c r="H65" s="128"/>
      <c r="I65" s="128"/>
      <c r="J65" s="128"/>
      <c r="K65" s="128"/>
      <c r="L65" s="128"/>
      <c r="M65" s="128"/>
      <c r="N65" s="127"/>
      <c r="O65" s="233" t="s">
        <v>242</v>
      </c>
      <c r="P65" s="37" t="s">
        <v>28</v>
      </c>
      <c r="Q65" s="37" t="s">
        <v>428</v>
      </c>
      <c r="R65" s="235" t="s">
        <v>349</v>
      </c>
      <c r="S65" s="243">
        <f>0.8271/1000</f>
        <v>8.2709999999999999E-4</v>
      </c>
      <c r="T65" s="242">
        <v>3.0108844000000001</v>
      </c>
      <c r="AF65" s="126"/>
      <c r="AH65" s="126"/>
      <c r="AI65" s="115"/>
      <c r="AN65" s="126"/>
      <c r="AP65" s="126"/>
      <c r="AQ65" s="115"/>
      <c r="BT65" s="107"/>
    </row>
    <row r="66" spans="2:72" s="2" customFormat="1" hidden="1" x14ac:dyDescent="0.25">
      <c r="B66" s="130"/>
      <c r="C66" s="130"/>
      <c r="D66" s="130"/>
      <c r="E66" s="130"/>
      <c r="F66" s="106"/>
      <c r="G66" s="106"/>
      <c r="H66" s="128"/>
      <c r="I66" s="128"/>
      <c r="J66" s="128"/>
      <c r="K66" s="128"/>
      <c r="L66" s="128"/>
      <c r="M66" s="128"/>
      <c r="N66" s="127"/>
      <c r="O66" s="233" t="s">
        <v>61</v>
      </c>
      <c r="P66" s="37" t="s">
        <v>351</v>
      </c>
      <c r="Q66" s="37" t="s">
        <v>444</v>
      </c>
      <c r="R66" s="234" t="s">
        <v>253</v>
      </c>
      <c r="S66" s="243">
        <v>0.22788521454000002</v>
      </c>
      <c r="T66" s="242">
        <v>0</v>
      </c>
      <c r="AF66" s="126"/>
      <c r="AH66" s="126"/>
      <c r="AI66" s="115"/>
      <c r="AN66" s="126"/>
      <c r="AP66" s="126"/>
      <c r="AQ66" s="115"/>
      <c r="BT66" s="107"/>
    </row>
    <row r="67" spans="2:72" s="2" customFormat="1" hidden="1" x14ac:dyDescent="0.25">
      <c r="B67" s="130"/>
      <c r="C67" s="130"/>
      <c r="D67" s="130"/>
      <c r="E67" s="130"/>
      <c r="F67" s="106"/>
      <c r="G67" s="106"/>
      <c r="H67" s="128"/>
      <c r="I67" s="128"/>
      <c r="J67" s="128"/>
      <c r="K67" s="128"/>
      <c r="L67" s="128"/>
      <c r="M67" s="128"/>
      <c r="N67" s="35"/>
      <c r="O67" s="233" t="s">
        <v>363</v>
      </c>
      <c r="P67" s="37" t="s">
        <v>351</v>
      </c>
      <c r="Q67" s="37" t="s">
        <v>444</v>
      </c>
      <c r="R67" s="235" t="s">
        <v>253</v>
      </c>
      <c r="S67" s="243">
        <v>1.0878000000000001</v>
      </c>
      <c r="T67" s="242">
        <v>2.6423755999999998</v>
      </c>
      <c r="AF67" s="126"/>
      <c r="AH67" s="126"/>
      <c r="AI67" s="115"/>
      <c r="AN67" s="126"/>
      <c r="AP67" s="126"/>
      <c r="AQ67" s="115"/>
      <c r="BT67" s="107"/>
    </row>
    <row r="68" spans="2:72" s="2" customFormat="1" x14ac:dyDescent="0.25">
      <c r="B68" s="130"/>
      <c r="C68" s="130"/>
      <c r="D68" s="130"/>
      <c r="E68" s="130"/>
      <c r="F68" s="106"/>
      <c r="G68" s="106"/>
      <c r="H68" s="128"/>
      <c r="I68" s="128"/>
      <c r="J68" s="128"/>
      <c r="K68" s="128"/>
      <c r="L68" s="128"/>
      <c r="M68" s="128"/>
      <c r="N68" s="35"/>
      <c r="AF68" s="126"/>
      <c r="AH68" s="126"/>
      <c r="AI68" s="115"/>
      <c r="AN68" s="126"/>
      <c r="AP68" s="126"/>
      <c r="AQ68" s="115"/>
      <c r="BT68" s="107"/>
    </row>
    <row r="69" spans="2:72" s="2" customFormat="1" x14ac:dyDescent="0.25">
      <c r="B69" s="130"/>
      <c r="C69" s="130"/>
      <c r="D69" s="130"/>
      <c r="E69" s="130"/>
      <c r="F69" s="106"/>
      <c r="G69" s="106"/>
      <c r="H69" s="128"/>
      <c r="I69" s="128"/>
      <c r="J69" s="128"/>
      <c r="K69" s="128"/>
      <c r="L69" s="128"/>
      <c r="M69" s="128"/>
      <c r="N69" s="35"/>
      <c r="AF69" s="126"/>
      <c r="AH69" s="126"/>
      <c r="AI69" s="115"/>
      <c r="AN69" s="126"/>
      <c r="AP69" s="126"/>
      <c r="AQ69" s="115"/>
      <c r="BT69" s="107"/>
    </row>
    <row r="70" spans="2:72" s="2" customFormat="1" x14ac:dyDescent="0.25">
      <c r="B70" s="130"/>
      <c r="C70" s="130"/>
      <c r="D70" s="130"/>
      <c r="E70" s="130"/>
      <c r="F70" s="106"/>
      <c r="G70" s="106"/>
      <c r="H70" s="128"/>
      <c r="I70" s="128"/>
      <c r="J70" s="128"/>
      <c r="K70" s="128"/>
      <c r="L70" s="128"/>
      <c r="M70" s="128"/>
      <c r="N70" s="35"/>
      <c r="AF70" s="126"/>
      <c r="AH70" s="126"/>
      <c r="AI70" s="115"/>
      <c r="AN70" s="126"/>
      <c r="AP70" s="126"/>
      <c r="AQ70" s="115"/>
      <c r="BT70" s="107"/>
    </row>
    <row r="71" spans="2:72" s="2" customFormat="1" x14ac:dyDescent="0.25">
      <c r="B71" s="130"/>
      <c r="C71" s="130"/>
      <c r="D71" s="130"/>
      <c r="E71" s="130"/>
      <c r="F71" s="35"/>
      <c r="G71" s="128"/>
      <c r="H71" s="128"/>
      <c r="I71" s="128"/>
      <c r="J71" s="128"/>
      <c r="K71" s="128"/>
      <c r="L71" s="128"/>
      <c r="M71" s="128"/>
      <c r="N71" s="35"/>
      <c r="AF71" s="126"/>
      <c r="AH71" s="126"/>
      <c r="AI71" s="115"/>
      <c r="AN71" s="126"/>
      <c r="AP71" s="126"/>
      <c r="AQ71" s="115"/>
      <c r="BT71" s="107"/>
    </row>
    <row r="72" spans="2:72" s="2" customFormat="1" x14ac:dyDescent="0.25">
      <c r="B72" s="130"/>
      <c r="C72" s="130"/>
      <c r="D72" s="130"/>
      <c r="E72" s="130"/>
      <c r="F72" s="35"/>
      <c r="G72" s="128"/>
      <c r="H72" s="128"/>
      <c r="I72" s="128"/>
      <c r="J72" s="128"/>
      <c r="K72" s="128"/>
      <c r="L72" s="128"/>
      <c r="M72" s="128"/>
      <c r="N72" s="35"/>
      <c r="AF72" s="126"/>
      <c r="AH72" s="126"/>
      <c r="AI72" s="115"/>
      <c r="AN72" s="126"/>
      <c r="AP72" s="126"/>
      <c r="AQ72" s="115"/>
      <c r="BT72" s="107"/>
    </row>
    <row r="73" spans="2:72" s="2" customFormat="1" x14ac:dyDescent="0.25">
      <c r="B73" s="130"/>
      <c r="C73" s="130"/>
      <c r="D73" s="130"/>
      <c r="E73" s="130"/>
      <c r="F73" s="35"/>
      <c r="G73" s="128"/>
      <c r="H73" s="128"/>
      <c r="I73" s="128"/>
      <c r="J73" s="128"/>
      <c r="K73" s="128"/>
      <c r="L73" s="128"/>
      <c r="M73" s="128"/>
      <c r="N73" s="35"/>
      <c r="AF73" s="126"/>
      <c r="AH73" s="126"/>
      <c r="AI73" s="115"/>
      <c r="AN73" s="126"/>
      <c r="AP73" s="126"/>
      <c r="AQ73" s="115"/>
      <c r="BT73" s="107"/>
    </row>
    <row r="74" spans="2:72" s="2" customFormat="1" x14ac:dyDescent="0.25">
      <c r="B74" s="130"/>
      <c r="C74" s="130"/>
      <c r="D74" s="130"/>
      <c r="E74" s="130"/>
      <c r="F74" s="35"/>
      <c r="G74" s="128"/>
      <c r="H74" s="128"/>
      <c r="I74" s="128"/>
      <c r="J74" s="128"/>
      <c r="K74" s="128"/>
      <c r="L74" s="128"/>
      <c r="M74" s="128"/>
      <c r="N74" s="35"/>
      <c r="AF74" s="126"/>
      <c r="AH74" s="126"/>
      <c r="AI74" s="115"/>
      <c r="AN74" s="126"/>
      <c r="AP74" s="126"/>
      <c r="AQ74" s="115"/>
      <c r="BT74" s="107"/>
    </row>
    <row r="75" spans="2:72" s="2" customFormat="1" ht="15" customHeight="1" x14ac:dyDescent="0.2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AF75" s="126"/>
      <c r="AH75" s="126"/>
      <c r="AI75" s="115"/>
      <c r="AN75" s="126"/>
      <c r="AP75" s="126"/>
      <c r="AQ75" s="115"/>
      <c r="BT75" s="107"/>
    </row>
    <row r="76" spans="2:72" s="2" customFormat="1" x14ac:dyDescent="0.25">
      <c r="B76" s="132"/>
      <c r="C76" s="132"/>
      <c r="D76" s="132"/>
      <c r="E76" s="132"/>
      <c r="F76" s="35"/>
      <c r="G76" s="132"/>
      <c r="H76" s="132"/>
      <c r="I76" s="132"/>
      <c r="J76" s="132"/>
      <c r="K76" s="132"/>
      <c r="L76" s="132"/>
      <c r="M76" s="132"/>
      <c r="N76" s="132"/>
      <c r="Q76" s="106"/>
      <c r="AF76" s="126"/>
      <c r="AH76" s="126"/>
      <c r="AI76" s="115"/>
      <c r="AN76" s="126"/>
      <c r="AP76" s="126"/>
      <c r="AQ76" s="115"/>
      <c r="BT76" s="107"/>
    </row>
    <row r="77" spans="2:72" s="2" customFormat="1" x14ac:dyDescent="0.25">
      <c r="B77" s="131"/>
      <c r="C77" s="131"/>
      <c r="D77" s="131"/>
      <c r="E77" s="131"/>
      <c r="F77" s="35"/>
      <c r="G77" s="131"/>
      <c r="H77" s="131"/>
      <c r="I77" s="131"/>
      <c r="J77" s="131"/>
      <c r="K77" s="131"/>
      <c r="L77" s="131"/>
      <c r="M77" s="131"/>
      <c r="N77" s="131"/>
      <c r="Q77" s="1"/>
      <c r="AF77" s="126"/>
      <c r="AH77" s="126"/>
      <c r="AI77" s="115"/>
      <c r="AN77" s="126"/>
      <c r="AP77" s="126"/>
      <c r="AQ77" s="115"/>
      <c r="BT77" s="107"/>
    </row>
    <row r="78" spans="2:72" s="2" customFormat="1" x14ac:dyDescent="0.2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Q78" s="40"/>
      <c r="AF78" s="126"/>
      <c r="AH78" s="126"/>
      <c r="AI78" s="115"/>
      <c r="AN78" s="126"/>
      <c r="AP78" s="126"/>
      <c r="AQ78" s="115"/>
      <c r="BT78" s="107"/>
    </row>
    <row r="79" spans="2:72" s="2" customFormat="1" x14ac:dyDescent="0.25">
      <c r="B79" s="35"/>
      <c r="C79" s="35"/>
      <c r="D79" s="35"/>
      <c r="E79" s="35"/>
      <c r="F79" s="132"/>
      <c r="G79" s="35"/>
      <c r="H79" s="35"/>
      <c r="I79" s="35"/>
      <c r="J79" s="35"/>
      <c r="K79" s="35"/>
      <c r="L79" s="35"/>
      <c r="M79" s="35"/>
      <c r="N79" s="35"/>
      <c r="AF79" s="126"/>
      <c r="AH79" s="126"/>
      <c r="AI79" s="115"/>
      <c r="AN79" s="126"/>
      <c r="AP79" s="126"/>
      <c r="AQ79" s="115"/>
      <c r="BT79" s="107"/>
    </row>
    <row r="80" spans="2:72" s="2" customFormat="1" x14ac:dyDescent="0.25">
      <c r="B80" s="35"/>
      <c r="C80" s="35"/>
      <c r="D80" s="35"/>
      <c r="E80" s="35"/>
      <c r="F80" s="130"/>
      <c r="G80" s="35"/>
      <c r="H80" s="35"/>
      <c r="I80" s="35"/>
      <c r="J80" s="35"/>
      <c r="K80" s="35"/>
      <c r="L80" s="35"/>
      <c r="M80" s="35"/>
      <c r="N80" s="35"/>
      <c r="AF80" s="126"/>
      <c r="AH80" s="126"/>
      <c r="AI80" s="115"/>
      <c r="AN80" s="126"/>
      <c r="AP80" s="126"/>
      <c r="AQ80" s="115"/>
      <c r="BT80" s="107"/>
    </row>
    <row r="81" spans="1:72" s="2" customFormat="1" x14ac:dyDescent="0.25">
      <c r="B81" s="35"/>
      <c r="C81" s="35"/>
      <c r="D81" s="35"/>
      <c r="E81" s="35"/>
      <c r="F81" s="132"/>
      <c r="G81" s="35"/>
      <c r="H81" s="35"/>
      <c r="I81" s="35"/>
      <c r="J81" s="35"/>
      <c r="K81" s="35"/>
      <c r="L81" s="35"/>
      <c r="M81" s="35"/>
      <c r="N81" s="35"/>
      <c r="AF81" s="126"/>
      <c r="AH81" s="126"/>
      <c r="AI81" s="115"/>
      <c r="AN81" s="126"/>
      <c r="AP81" s="126"/>
      <c r="AQ81" s="115"/>
      <c r="BT81" s="107"/>
    </row>
    <row r="82" spans="1:72" s="2" customFormat="1" x14ac:dyDescent="0.25">
      <c r="B82" s="35"/>
      <c r="C82" s="35"/>
      <c r="D82" s="35"/>
      <c r="E82" s="35"/>
      <c r="F82" s="132"/>
      <c r="G82" s="35"/>
      <c r="H82" s="35"/>
      <c r="I82" s="35"/>
      <c r="J82" s="35"/>
      <c r="K82" s="35"/>
      <c r="L82" s="35"/>
      <c r="M82" s="35"/>
      <c r="N82" s="35"/>
      <c r="AF82" s="126"/>
      <c r="AH82" s="126"/>
      <c r="AI82" s="115"/>
      <c r="AN82" s="126"/>
      <c r="AP82" s="126"/>
      <c r="AQ82" s="115"/>
      <c r="BT82" s="107"/>
    </row>
    <row r="83" spans="1:72" s="2" customFormat="1" x14ac:dyDescent="0.2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AF83" s="126"/>
      <c r="AH83" s="126"/>
      <c r="AI83" s="115"/>
      <c r="AN83" s="126"/>
      <c r="AP83" s="126"/>
      <c r="AQ83" s="115"/>
      <c r="BT83" s="107"/>
    </row>
    <row r="84" spans="1:72" s="2" customFormat="1" x14ac:dyDescent="0.25">
      <c r="B84" s="35"/>
      <c r="C84" s="35"/>
      <c r="D84" s="35"/>
      <c r="E84" s="35"/>
      <c r="F84" s="35"/>
      <c r="G84" s="134"/>
      <c r="H84" s="134"/>
      <c r="I84" s="134"/>
      <c r="J84" s="134"/>
      <c r="K84" s="134"/>
      <c r="L84" s="134"/>
      <c r="M84" s="134"/>
      <c r="N84" s="134"/>
      <c r="Q84" s="113"/>
      <c r="AF84" s="126"/>
      <c r="AH84" s="126"/>
      <c r="AI84" s="115"/>
      <c r="AN84" s="126"/>
      <c r="AP84" s="126"/>
      <c r="AQ84" s="115"/>
      <c r="BT84" s="107"/>
    </row>
    <row r="85" spans="1:72" s="2" customFormat="1" ht="15" customHeight="1" x14ac:dyDescent="0.25">
      <c r="B85" s="35"/>
      <c r="C85" s="35"/>
      <c r="D85" s="35"/>
      <c r="E85" s="35"/>
      <c r="F85" s="35"/>
      <c r="G85" s="134"/>
      <c r="H85" s="134"/>
      <c r="I85" s="134"/>
      <c r="J85" s="134"/>
      <c r="K85" s="134"/>
      <c r="L85" s="134"/>
      <c r="M85" s="134"/>
      <c r="N85" s="134"/>
      <c r="O85" s="135"/>
      <c r="P85" s="136"/>
      <c r="Q85" s="113"/>
      <c r="AF85" s="126"/>
      <c r="AH85" s="126"/>
      <c r="AI85" s="115"/>
      <c r="AN85" s="126"/>
      <c r="AP85" s="126"/>
      <c r="AQ85" s="115"/>
      <c r="BT85" s="107"/>
    </row>
    <row r="86" spans="1:72" s="2" customFormat="1" x14ac:dyDescent="0.25">
      <c r="B86" s="35"/>
      <c r="C86" s="35"/>
      <c r="D86" s="35"/>
      <c r="E86" s="35"/>
      <c r="F86" s="35"/>
      <c r="G86" s="134"/>
      <c r="H86" s="134"/>
      <c r="I86" s="134"/>
      <c r="J86" s="134"/>
      <c r="K86" s="134"/>
      <c r="L86" s="135"/>
      <c r="M86" s="136"/>
      <c r="AD86" s="126"/>
      <c r="AE86" s="115"/>
      <c r="AJ86" s="126"/>
      <c r="AL86" s="126"/>
      <c r="AM86" s="115"/>
      <c r="BP86" s="107"/>
    </row>
    <row r="87" spans="1:72" s="2" customFormat="1" x14ac:dyDescent="0.25">
      <c r="A87" s="106"/>
      <c r="B87" s="35"/>
      <c r="C87" s="35"/>
      <c r="D87" s="35"/>
      <c r="E87" s="35"/>
      <c r="F87" s="35"/>
      <c r="G87" s="134"/>
      <c r="H87" s="134"/>
      <c r="I87" s="134"/>
      <c r="J87" s="134"/>
      <c r="K87" s="134"/>
      <c r="L87" s="135"/>
      <c r="M87" s="136"/>
      <c r="N87" s="106"/>
      <c r="O87" s="106"/>
      <c r="P87" s="106"/>
      <c r="AD87" s="126"/>
      <c r="AE87" s="138"/>
      <c r="AJ87" s="137"/>
      <c r="AL87" s="126"/>
      <c r="AM87" s="138"/>
      <c r="BP87" s="107"/>
    </row>
    <row r="88" spans="1:72" s="2" customFormat="1" x14ac:dyDescent="0.25">
      <c r="A88" s="106"/>
      <c r="B88" s="35"/>
      <c r="C88" s="35"/>
      <c r="D88" s="35"/>
      <c r="E88" s="35"/>
      <c r="F88" s="35"/>
      <c r="G88" s="134"/>
      <c r="H88" s="134"/>
      <c r="I88" s="134"/>
      <c r="J88" s="134"/>
      <c r="K88" s="134"/>
      <c r="L88" s="135"/>
      <c r="M88" s="136"/>
      <c r="N88" s="106"/>
      <c r="O88" s="106"/>
      <c r="P88" s="106"/>
      <c r="AD88" s="126"/>
      <c r="AE88" s="138"/>
      <c r="AJ88" s="137"/>
      <c r="AL88" s="126"/>
      <c r="AM88" s="138"/>
      <c r="BP88" s="107"/>
    </row>
    <row r="89" spans="1:72" s="2" customFormat="1" x14ac:dyDescent="0.25">
      <c r="A89" s="106"/>
      <c r="B89" s="106"/>
      <c r="C89" s="106"/>
      <c r="D89" s="106"/>
      <c r="E89" s="106"/>
      <c r="F89" s="106"/>
      <c r="G89" s="135"/>
      <c r="H89" s="135"/>
      <c r="I89" s="135"/>
      <c r="J89" s="135"/>
      <c r="K89" s="135"/>
      <c r="L89" s="135"/>
      <c r="M89" s="136"/>
      <c r="N89" s="106"/>
      <c r="O89" s="106"/>
      <c r="P89" s="106"/>
      <c r="AE89" s="138"/>
      <c r="AJ89" s="137"/>
      <c r="AL89" s="126"/>
      <c r="AM89" s="138"/>
      <c r="BP89" s="107"/>
    </row>
    <row r="90" spans="1:72" s="2" customFormat="1" x14ac:dyDescent="0.25">
      <c r="A90" s="106"/>
      <c r="B90" s="106"/>
      <c r="C90" s="106"/>
      <c r="D90" s="106"/>
      <c r="E90" s="106"/>
      <c r="F90" s="106"/>
      <c r="G90" s="135"/>
      <c r="H90" s="135"/>
      <c r="I90" s="135"/>
      <c r="J90" s="135"/>
      <c r="K90" s="135"/>
      <c r="L90" s="135"/>
      <c r="M90" s="136"/>
      <c r="N90" s="106"/>
      <c r="O90" s="106"/>
      <c r="P90" s="106"/>
      <c r="AE90" s="138"/>
      <c r="AJ90" s="137"/>
      <c r="AL90" s="126"/>
      <c r="AM90" s="138"/>
      <c r="BP90" s="107"/>
    </row>
    <row r="91" spans="1:72" s="2" customFormat="1" x14ac:dyDescent="0.25">
      <c r="A91" s="106"/>
      <c r="B91" s="106"/>
      <c r="C91" s="106"/>
      <c r="D91" s="106"/>
      <c r="E91" s="106"/>
      <c r="F91" s="106"/>
      <c r="G91" s="135"/>
      <c r="H91" s="135"/>
      <c r="I91" s="135"/>
      <c r="J91" s="135"/>
      <c r="K91" s="135"/>
      <c r="L91" s="135"/>
      <c r="M91" s="136"/>
      <c r="N91" s="106"/>
      <c r="O91" s="106"/>
      <c r="P91" s="106"/>
      <c r="AE91" s="138"/>
      <c r="AJ91" s="137"/>
      <c r="AL91" s="126"/>
      <c r="AM91" s="138"/>
      <c r="BP91" s="107"/>
    </row>
    <row r="92" spans="1:72" s="2" customFormat="1" x14ac:dyDescent="0.25">
      <c r="A92" s="106"/>
      <c r="B92" s="106"/>
      <c r="C92" s="106"/>
      <c r="D92" s="106"/>
      <c r="E92" s="106"/>
      <c r="F92" s="106"/>
      <c r="G92" s="135"/>
      <c r="H92" s="135"/>
      <c r="I92" s="135"/>
      <c r="J92" s="135"/>
      <c r="K92" s="135"/>
      <c r="L92" s="135"/>
      <c r="M92" s="136"/>
      <c r="N92" s="106"/>
      <c r="O92" s="106"/>
      <c r="P92" s="106"/>
      <c r="AE92" s="138"/>
      <c r="AJ92" s="137"/>
      <c r="AL92" s="126"/>
      <c r="AM92" s="138"/>
      <c r="BP92" s="107"/>
    </row>
    <row r="93" spans="1:72" s="2" customFormat="1" x14ac:dyDescent="0.25">
      <c r="A93" s="106"/>
      <c r="B93" s="106"/>
      <c r="C93" s="106"/>
      <c r="D93" s="106"/>
      <c r="E93" s="106"/>
      <c r="F93" s="106"/>
      <c r="G93" s="135"/>
      <c r="H93" s="135"/>
      <c r="I93" s="135"/>
      <c r="J93" s="135"/>
      <c r="K93" s="135"/>
      <c r="L93" s="135"/>
      <c r="M93" s="136"/>
      <c r="N93" s="106"/>
      <c r="O93" s="106"/>
      <c r="P93" s="106"/>
      <c r="AE93" s="138"/>
      <c r="AJ93" s="137"/>
      <c r="AL93" s="126"/>
      <c r="AM93" s="138"/>
      <c r="BP93" s="107"/>
    </row>
    <row r="94" spans="1:72" s="2" customFormat="1" x14ac:dyDescent="0.25">
      <c r="A94" s="106"/>
      <c r="B94" s="106"/>
      <c r="C94" s="106"/>
      <c r="D94" s="106"/>
      <c r="E94" s="106"/>
      <c r="F94" s="106"/>
      <c r="G94" s="135"/>
      <c r="H94" s="135"/>
      <c r="I94" s="135"/>
      <c r="J94" s="135"/>
      <c r="K94" s="135"/>
      <c r="L94" s="135"/>
      <c r="M94" s="136"/>
      <c r="N94" s="106"/>
      <c r="O94" s="106"/>
      <c r="P94" s="106"/>
      <c r="AE94" s="138"/>
      <c r="AJ94" s="137"/>
      <c r="AL94" s="126"/>
      <c r="AM94" s="138"/>
      <c r="BP94" s="107"/>
    </row>
    <row r="95" spans="1:72" s="2" customFormat="1" x14ac:dyDescent="0.25">
      <c r="A95" s="106"/>
      <c r="B95" s="106"/>
      <c r="C95" s="106"/>
      <c r="D95" s="106"/>
      <c r="E95" s="106"/>
      <c r="F95" s="106"/>
      <c r="G95" s="135"/>
      <c r="H95" s="135"/>
      <c r="I95" s="135"/>
      <c r="J95" s="135"/>
      <c r="K95" s="135"/>
      <c r="L95" s="135"/>
      <c r="M95" s="136"/>
      <c r="N95" s="106"/>
      <c r="O95" s="106"/>
      <c r="P95" s="106"/>
      <c r="AE95" s="138"/>
      <c r="AJ95" s="137"/>
      <c r="AL95" s="126"/>
      <c r="AM95" s="138"/>
      <c r="BP95" s="107"/>
    </row>
    <row r="96" spans="1:72" s="2" customFormat="1" x14ac:dyDescent="0.25">
      <c r="A96" s="106"/>
      <c r="B96" s="106"/>
      <c r="C96" s="106"/>
      <c r="D96" s="106"/>
      <c r="E96" s="106"/>
      <c r="F96" s="106"/>
      <c r="G96" s="135"/>
      <c r="H96" s="135"/>
      <c r="I96" s="135"/>
      <c r="J96" s="135"/>
      <c r="K96" s="135"/>
      <c r="L96" s="135"/>
      <c r="M96" s="136"/>
      <c r="N96" s="106"/>
      <c r="O96" s="106"/>
      <c r="P96" s="106"/>
      <c r="AE96" s="138"/>
      <c r="AJ96" s="137"/>
      <c r="AL96" s="126"/>
      <c r="AM96" s="138"/>
      <c r="BP96" s="107"/>
    </row>
    <row r="97" spans="1:68" s="2" customFormat="1" x14ac:dyDescent="0.25">
      <c r="A97" s="106"/>
      <c r="B97" s="106"/>
      <c r="C97" s="106"/>
      <c r="D97" s="106"/>
      <c r="E97" s="106"/>
      <c r="F97" s="106"/>
      <c r="G97" s="135"/>
      <c r="H97" s="135"/>
      <c r="I97" s="135"/>
      <c r="J97" s="135"/>
      <c r="K97" s="135"/>
      <c r="L97" s="135"/>
      <c r="M97" s="136"/>
      <c r="N97" s="106"/>
      <c r="O97" s="106"/>
      <c r="P97" s="106"/>
      <c r="AE97" s="138"/>
      <c r="AJ97" s="137"/>
      <c r="AL97" s="126"/>
      <c r="AM97" s="138"/>
      <c r="BP97" s="107"/>
    </row>
    <row r="98" spans="1:68" s="2" customFormat="1" x14ac:dyDescent="0.25">
      <c r="A98" s="106"/>
      <c r="B98" s="106"/>
      <c r="C98" s="106"/>
      <c r="D98" s="106"/>
      <c r="E98" s="106"/>
      <c r="F98" s="106"/>
      <c r="G98" s="135"/>
      <c r="H98" s="135"/>
      <c r="I98" s="135"/>
      <c r="J98" s="135"/>
      <c r="K98" s="135"/>
      <c r="L98" s="135"/>
      <c r="M98" s="136"/>
      <c r="N98" s="106"/>
      <c r="O98" s="106"/>
      <c r="P98" s="106"/>
      <c r="AE98" s="138"/>
      <c r="AJ98" s="137"/>
      <c r="AL98" s="126"/>
      <c r="AM98" s="138"/>
      <c r="BP98" s="107"/>
    </row>
    <row r="99" spans="1:68" s="2" customFormat="1" x14ac:dyDescent="0.25">
      <c r="A99" s="106"/>
      <c r="B99" s="106"/>
      <c r="C99" s="106"/>
      <c r="D99" s="106"/>
      <c r="E99" s="106"/>
      <c r="F99" s="106"/>
      <c r="G99" s="135"/>
      <c r="H99" s="135"/>
      <c r="I99" s="135"/>
      <c r="J99" s="135"/>
      <c r="K99" s="135"/>
      <c r="L99" s="135"/>
      <c r="M99" s="136"/>
      <c r="N99" s="106"/>
      <c r="O99" s="106"/>
      <c r="P99" s="106"/>
      <c r="AE99" s="138"/>
      <c r="AJ99" s="137"/>
      <c r="AL99" s="126"/>
      <c r="AM99" s="138"/>
      <c r="BP99" s="107"/>
    </row>
    <row r="100" spans="1:68" s="2" customFormat="1" x14ac:dyDescent="0.25">
      <c r="A100" s="106"/>
      <c r="B100" s="106"/>
      <c r="C100" s="106"/>
      <c r="D100" s="106"/>
      <c r="E100" s="106"/>
      <c r="F100" s="106"/>
      <c r="G100" s="135"/>
      <c r="H100" s="135"/>
      <c r="I100" s="135"/>
      <c r="J100" s="135"/>
      <c r="K100" s="135"/>
      <c r="L100" s="135"/>
      <c r="M100" s="136"/>
      <c r="N100" s="106"/>
      <c r="O100" s="106"/>
      <c r="P100" s="106"/>
      <c r="AE100" s="138"/>
      <c r="AJ100" s="137"/>
      <c r="AL100" s="126"/>
      <c r="AM100" s="138"/>
      <c r="BP100" s="107"/>
    </row>
    <row r="101" spans="1:68" s="2" customFormat="1" x14ac:dyDescent="0.25">
      <c r="A101" s="106"/>
      <c r="B101" s="106"/>
      <c r="C101" s="106"/>
      <c r="D101" s="106"/>
      <c r="E101" s="106"/>
      <c r="F101" s="106"/>
      <c r="G101" s="135"/>
      <c r="H101" s="135"/>
      <c r="I101" s="135"/>
      <c r="J101" s="135"/>
      <c r="K101" s="135"/>
      <c r="L101" s="135"/>
      <c r="M101" s="136"/>
      <c r="N101" s="106"/>
      <c r="O101" s="106"/>
      <c r="P101" s="106"/>
      <c r="AE101" s="138"/>
      <c r="AJ101" s="137"/>
      <c r="AL101" s="126"/>
      <c r="AM101" s="138"/>
      <c r="BP101" s="107"/>
    </row>
    <row r="102" spans="1:68" s="2" customFormat="1" x14ac:dyDescent="0.25">
      <c r="A102" s="106"/>
      <c r="B102" s="106"/>
      <c r="C102" s="106"/>
      <c r="D102" s="106"/>
      <c r="E102" s="106"/>
      <c r="F102" s="106"/>
      <c r="G102" s="135"/>
      <c r="H102" s="135"/>
      <c r="I102" s="135"/>
      <c r="J102" s="135"/>
      <c r="K102" s="135"/>
      <c r="L102" s="135"/>
      <c r="M102" s="136"/>
      <c r="N102" s="106"/>
      <c r="O102" s="106"/>
      <c r="P102" s="106"/>
      <c r="AE102" s="138"/>
      <c r="AJ102" s="137"/>
      <c r="AL102" s="126"/>
      <c r="AM102" s="138"/>
      <c r="BP102" s="107"/>
    </row>
    <row r="103" spans="1:68" s="2" customFormat="1" x14ac:dyDescent="0.25">
      <c r="A103" s="106"/>
      <c r="B103" s="106"/>
      <c r="C103" s="106"/>
      <c r="D103" s="106"/>
      <c r="E103" s="106"/>
      <c r="F103" s="106"/>
      <c r="G103" s="135"/>
      <c r="H103" s="135"/>
      <c r="I103" s="135"/>
      <c r="J103" s="135"/>
      <c r="K103" s="135"/>
      <c r="L103" s="135"/>
      <c r="M103" s="136"/>
      <c r="N103" s="106"/>
      <c r="O103" s="106"/>
      <c r="P103" s="106"/>
      <c r="AE103" s="138"/>
      <c r="AJ103" s="137"/>
      <c r="AL103" s="126"/>
      <c r="AM103" s="138"/>
      <c r="BP103" s="107"/>
    </row>
    <row r="104" spans="1:68" s="2" customFormat="1" x14ac:dyDescent="0.25">
      <c r="A104" s="106"/>
      <c r="B104" s="106"/>
      <c r="C104" s="106"/>
      <c r="D104" s="106"/>
      <c r="E104" s="106"/>
      <c r="F104" s="106"/>
      <c r="G104" s="135"/>
      <c r="H104" s="135"/>
      <c r="I104" s="135"/>
      <c r="J104" s="135"/>
      <c r="K104" s="135"/>
      <c r="L104" s="135"/>
      <c r="M104" s="136"/>
      <c r="N104" s="106"/>
      <c r="O104" s="106"/>
      <c r="P104" s="106"/>
      <c r="AE104" s="138"/>
      <c r="AJ104" s="137"/>
      <c r="AL104" s="126"/>
      <c r="AM104" s="138"/>
      <c r="BP104" s="107"/>
    </row>
    <row r="105" spans="1:68" s="2" customFormat="1" x14ac:dyDescent="0.25">
      <c r="A105" s="106"/>
      <c r="B105" s="106"/>
      <c r="C105" s="106"/>
      <c r="D105" s="106"/>
      <c r="E105" s="106"/>
      <c r="F105" s="106"/>
      <c r="G105" s="135"/>
      <c r="H105" s="135"/>
      <c r="I105" s="135"/>
      <c r="J105" s="135"/>
      <c r="K105" s="135"/>
      <c r="L105" s="135"/>
      <c r="M105" s="136"/>
      <c r="N105" s="106"/>
      <c r="O105" s="106"/>
      <c r="P105" s="106"/>
      <c r="AE105" s="138"/>
      <c r="AJ105" s="137"/>
      <c r="AL105" s="126"/>
      <c r="AM105" s="138"/>
      <c r="BP105" s="107"/>
    </row>
    <row r="106" spans="1:68" s="2" customFormat="1" x14ac:dyDescent="0.25">
      <c r="A106" s="106"/>
      <c r="B106" s="106"/>
      <c r="C106" s="106"/>
      <c r="D106" s="106"/>
      <c r="E106" s="106"/>
      <c r="F106" s="106"/>
      <c r="G106" s="135"/>
      <c r="H106" s="135"/>
      <c r="I106" s="135"/>
      <c r="J106" s="135"/>
      <c r="K106" s="135"/>
      <c r="L106" s="135"/>
      <c r="M106" s="136"/>
      <c r="N106" s="106"/>
      <c r="O106" s="106"/>
      <c r="P106" s="106"/>
      <c r="AE106" s="138"/>
      <c r="AJ106" s="137"/>
      <c r="AL106" s="126"/>
      <c r="AM106" s="138"/>
      <c r="BP106" s="107"/>
    </row>
    <row r="107" spans="1:68" s="2" customFormat="1" x14ac:dyDescent="0.25">
      <c r="A107" s="106"/>
      <c r="B107" s="106"/>
      <c r="C107" s="106"/>
      <c r="D107" s="106"/>
      <c r="E107" s="106"/>
      <c r="F107" s="106"/>
      <c r="G107" s="135"/>
      <c r="H107" s="135"/>
      <c r="I107" s="135"/>
      <c r="J107" s="135"/>
      <c r="K107" s="135"/>
      <c r="L107" s="135"/>
      <c r="M107" s="136"/>
      <c r="N107" s="106"/>
      <c r="O107" s="106"/>
      <c r="P107" s="106"/>
      <c r="AE107" s="138"/>
      <c r="AJ107" s="137"/>
      <c r="AL107" s="126"/>
      <c r="AM107" s="138"/>
      <c r="BP107" s="107"/>
    </row>
    <row r="108" spans="1:68" s="2" customFormat="1" x14ac:dyDescent="0.25">
      <c r="A108" s="106"/>
      <c r="B108" s="106"/>
      <c r="C108" s="106"/>
      <c r="D108" s="106"/>
      <c r="E108" s="106"/>
      <c r="F108" s="106"/>
      <c r="G108" s="135"/>
      <c r="H108" s="135"/>
      <c r="I108" s="135"/>
      <c r="J108" s="135"/>
      <c r="K108" s="135"/>
      <c r="L108" s="135"/>
      <c r="M108" s="136"/>
      <c r="N108" s="106"/>
      <c r="O108" s="106"/>
      <c r="P108" s="106"/>
      <c r="AE108" s="138"/>
      <c r="AJ108" s="137"/>
      <c r="AL108" s="126"/>
      <c r="AM108" s="138"/>
      <c r="BP108" s="107"/>
    </row>
    <row r="109" spans="1:68" s="2" customFormat="1" x14ac:dyDescent="0.25">
      <c r="A109" s="106"/>
      <c r="B109" s="106"/>
      <c r="C109" s="106"/>
      <c r="D109" s="106"/>
      <c r="E109" s="106"/>
      <c r="F109" s="106"/>
      <c r="G109" s="135"/>
      <c r="H109" s="135"/>
      <c r="I109" s="135"/>
      <c r="J109" s="135"/>
      <c r="K109" s="135"/>
      <c r="L109" s="135"/>
      <c r="M109" s="136"/>
      <c r="N109" s="106"/>
      <c r="O109" s="106"/>
      <c r="P109" s="106"/>
      <c r="AE109" s="138"/>
      <c r="AJ109" s="137"/>
      <c r="AL109" s="126"/>
      <c r="AM109" s="138"/>
      <c r="BP109" s="107"/>
    </row>
    <row r="110" spans="1:68" s="2" customFormat="1" x14ac:dyDescent="0.25">
      <c r="A110" s="106"/>
      <c r="B110" s="106"/>
      <c r="C110" s="106"/>
      <c r="D110" s="106"/>
      <c r="E110" s="106"/>
      <c r="F110" s="106"/>
      <c r="G110" s="135"/>
      <c r="H110" s="135"/>
      <c r="I110" s="135"/>
      <c r="J110" s="135"/>
      <c r="K110" s="135"/>
      <c r="L110" s="135"/>
      <c r="M110" s="136"/>
      <c r="N110" s="106"/>
      <c r="O110" s="106"/>
      <c r="P110" s="106"/>
      <c r="AE110" s="138"/>
      <c r="AJ110" s="137"/>
      <c r="AL110" s="126"/>
      <c r="AM110" s="138"/>
      <c r="BP110" s="107"/>
    </row>
    <row r="111" spans="1:68" s="2" customFormat="1" x14ac:dyDescent="0.25">
      <c r="A111" s="106"/>
      <c r="B111" s="106"/>
      <c r="C111" s="106"/>
      <c r="D111" s="106"/>
      <c r="E111" s="106"/>
      <c r="F111" s="106"/>
      <c r="G111" s="135"/>
      <c r="H111" s="135"/>
      <c r="I111" s="135"/>
      <c r="J111" s="135"/>
      <c r="K111" s="135"/>
      <c r="L111" s="135"/>
      <c r="M111" s="136"/>
      <c r="N111" s="106"/>
      <c r="O111" s="106"/>
      <c r="P111" s="106"/>
      <c r="AE111" s="138"/>
      <c r="AJ111" s="137"/>
      <c r="AL111" s="126"/>
      <c r="AM111" s="138"/>
      <c r="BP111" s="107"/>
    </row>
    <row r="112" spans="1:68" s="2" customFormat="1" x14ac:dyDescent="0.25">
      <c r="A112" s="106"/>
      <c r="B112" s="106"/>
      <c r="C112" s="106"/>
      <c r="D112" s="106"/>
      <c r="E112" s="106"/>
      <c r="F112" s="106"/>
      <c r="G112" s="135"/>
      <c r="H112" s="135"/>
      <c r="I112" s="135"/>
      <c r="J112" s="135"/>
      <c r="K112" s="135"/>
      <c r="L112" s="135"/>
      <c r="M112" s="136"/>
      <c r="N112" s="106"/>
      <c r="O112" s="106"/>
      <c r="P112" s="106"/>
      <c r="AE112" s="138"/>
      <c r="AJ112" s="137"/>
      <c r="AL112" s="126"/>
      <c r="AM112" s="138"/>
      <c r="BP112" s="107"/>
    </row>
    <row r="113" spans="1:68" s="2" customFormat="1" x14ac:dyDescent="0.25">
      <c r="A113" s="106"/>
      <c r="B113" s="106"/>
      <c r="C113" s="106"/>
      <c r="D113" s="106"/>
      <c r="E113" s="106"/>
      <c r="F113" s="106"/>
      <c r="G113" s="135"/>
      <c r="H113" s="135"/>
      <c r="I113" s="135"/>
      <c r="J113" s="135"/>
      <c r="K113" s="135"/>
      <c r="L113" s="135"/>
      <c r="M113" s="136"/>
      <c r="N113" s="106"/>
      <c r="O113" s="106"/>
      <c r="P113" s="106"/>
      <c r="AE113" s="138"/>
      <c r="AJ113" s="137"/>
      <c r="AL113" s="126"/>
      <c r="AM113" s="138"/>
      <c r="BP113" s="107"/>
    </row>
    <row r="114" spans="1:68" s="2" customFormat="1" x14ac:dyDescent="0.25">
      <c r="A114" s="106"/>
      <c r="B114" s="106"/>
      <c r="C114" s="106"/>
      <c r="D114" s="106"/>
      <c r="E114" s="106"/>
      <c r="F114" s="106"/>
      <c r="G114" s="135"/>
      <c r="H114" s="135"/>
      <c r="I114" s="135"/>
      <c r="J114" s="135"/>
      <c r="K114" s="135"/>
      <c r="L114" s="135"/>
      <c r="M114" s="136"/>
      <c r="N114" s="106"/>
      <c r="O114" s="106"/>
      <c r="P114" s="106"/>
      <c r="AE114" s="138"/>
      <c r="AJ114" s="137"/>
      <c r="AL114" s="126"/>
      <c r="AM114" s="138"/>
      <c r="BP114" s="107"/>
    </row>
    <row r="115" spans="1:68" s="2" customFormat="1" x14ac:dyDescent="0.25">
      <c r="A115" s="106"/>
      <c r="B115" s="106"/>
      <c r="C115" s="106"/>
      <c r="D115" s="106"/>
      <c r="E115" s="106"/>
      <c r="F115" s="106"/>
      <c r="G115" s="135"/>
      <c r="H115" s="135"/>
      <c r="I115" s="135"/>
      <c r="J115" s="135"/>
      <c r="K115" s="135"/>
      <c r="L115" s="135"/>
      <c r="M115" s="136"/>
      <c r="N115" s="106"/>
      <c r="O115" s="106"/>
      <c r="P115" s="106"/>
      <c r="AE115" s="138"/>
      <c r="AJ115" s="137"/>
      <c r="AL115" s="126"/>
      <c r="AM115" s="138"/>
      <c r="BP115" s="107"/>
    </row>
    <row r="116" spans="1:68" s="2" customFormat="1" x14ac:dyDescent="0.25">
      <c r="A116" s="106"/>
      <c r="B116" s="106"/>
      <c r="C116" s="106"/>
      <c r="D116" s="106"/>
      <c r="E116" s="106"/>
      <c r="F116" s="106"/>
      <c r="G116" s="135"/>
      <c r="H116" s="135"/>
      <c r="I116" s="135"/>
      <c r="J116" s="135"/>
      <c r="K116" s="135"/>
      <c r="L116" s="135"/>
      <c r="M116" s="136"/>
      <c r="N116" s="106"/>
      <c r="O116" s="106"/>
      <c r="P116" s="106"/>
      <c r="AE116" s="138"/>
      <c r="AJ116" s="137"/>
      <c r="AL116" s="126"/>
      <c r="AM116" s="138"/>
      <c r="BP116" s="107"/>
    </row>
    <row r="117" spans="1:68" s="2" customFormat="1" x14ac:dyDescent="0.25">
      <c r="A117" s="106"/>
      <c r="B117" s="106"/>
      <c r="C117" s="106"/>
      <c r="D117" s="106"/>
      <c r="E117" s="106"/>
      <c r="F117" s="106"/>
      <c r="G117" s="135"/>
      <c r="H117" s="135"/>
      <c r="I117" s="135"/>
      <c r="J117" s="135"/>
      <c r="K117" s="135"/>
      <c r="L117" s="135"/>
      <c r="M117" s="136"/>
      <c r="N117" s="106"/>
      <c r="O117" s="106"/>
      <c r="P117" s="106"/>
      <c r="AE117" s="138"/>
      <c r="AJ117" s="137"/>
      <c r="AL117" s="126"/>
      <c r="AM117" s="138"/>
      <c r="BP117" s="107"/>
    </row>
    <row r="118" spans="1:68" s="2" customFormat="1" x14ac:dyDescent="0.25">
      <c r="A118" s="106"/>
      <c r="B118" s="106"/>
      <c r="C118" s="106"/>
      <c r="D118" s="106"/>
      <c r="E118" s="106"/>
      <c r="F118" s="106"/>
      <c r="G118" s="135"/>
      <c r="H118" s="135"/>
      <c r="I118" s="135"/>
      <c r="J118" s="135"/>
      <c r="K118" s="135"/>
      <c r="L118" s="135"/>
      <c r="M118" s="136"/>
      <c r="N118" s="106"/>
      <c r="O118" s="106"/>
      <c r="P118" s="106"/>
      <c r="AE118" s="138"/>
      <c r="AJ118" s="137"/>
      <c r="AL118" s="126"/>
      <c r="AM118" s="138"/>
      <c r="BP118" s="107"/>
    </row>
    <row r="119" spans="1:68" s="2" customFormat="1" x14ac:dyDescent="0.25">
      <c r="A119" s="106"/>
      <c r="B119" s="106"/>
      <c r="C119" s="106"/>
      <c r="D119" s="106"/>
      <c r="E119" s="106"/>
      <c r="F119" s="106"/>
      <c r="G119" s="135"/>
      <c r="H119" s="135"/>
      <c r="I119" s="135"/>
      <c r="J119" s="135"/>
      <c r="K119" s="135"/>
      <c r="L119" s="135"/>
      <c r="M119" s="136"/>
      <c r="N119" s="106"/>
      <c r="O119" s="106"/>
      <c r="P119" s="106"/>
      <c r="AE119" s="138"/>
      <c r="AJ119" s="137"/>
      <c r="AL119" s="126"/>
      <c r="AM119" s="138"/>
      <c r="BP119" s="107"/>
    </row>
    <row r="120" spans="1:68" s="2" customFormat="1" x14ac:dyDescent="0.25">
      <c r="A120" s="106"/>
      <c r="B120" s="106"/>
      <c r="C120" s="106"/>
      <c r="D120" s="106"/>
      <c r="E120" s="106"/>
      <c r="F120" s="106"/>
      <c r="G120" s="135"/>
      <c r="H120" s="135"/>
      <c r="I120" s="135"/>
      <c r="J120" s="135"/>
      <c r="K120" s="135"/>
      <c r="L120" s="135"/>
      <c r="M120" s="136"/>
      <c r="N120" s="106"/>
      <c r="O120" s="106"/>
      <c r="P120" s="106"/>
      <c r="AE120" s="138"/>
      <c r="AJ120" s="137"/>
      <c r="AL120" s="126"/>
      <c r="AM120" s="138"/>
      <c r="BP120" s="107"/>
    </row>
    <row r="121" spans="1:68" s="2" customFormat="1" x14ac:dyDescent="0.25">
      <c r="A121" s="106"/>
      <c r="B121" s="106"/>
      <c r="C121" s="106"/>
      <c r="D121" s="106"/>
      <c r="E121" s="106"/>
      <c r="F121" s="106"/>
      <c r="G121" s="135"/>
      <c r="H121" s="135"/>
      <c r="I121" s="135"/>
      <c r="J121" s="135"/>
      <c r="K121" s="135"/>
      <c r="L121" s="135"/>
      <c r="M121" s="136"/>
      <c r="N121" s="106"/>
      <c r="O121" s="106"/>
      <c r="P121" s="106"/>
      <c r="AE121" s="138"/>
      <c r="AJ121" s="137"/>
      <c r="AL121" s="126"/>
      <c r="AM121" s="138"/>
      <c r="BP121" s="107"/>
    </row>
    <row r="122" spans="1:68" s="2" customFormat="1" x14ac:dyDescent="0.25">
      <c r="A122" s="106"/>
      <c r="B122" s="106"/>
      <c r="C122" s="106"/>
      <c r="D122" s="106"/>
      <c r="E122" s="106"/>
      <c r="F122" s="106"/>
      <c r="G122" s="135"/>
      <c r="H122" s="135"/>
      <c r="I122" s="135"/>
      <c r="J122" s="135"/>
      <c r="K122" s="135"/>
      <c r="L122" s="135"/>
      <c r="M122" s="136"/>
      <c r="N122" s="106"/>
      <c r="O122" s="106"/>
      <c r="P122" s="106"/>
      <c r="AE122" s="138"/>
      <c r="AJ122" s="137"/>
      <c r="AL122" s="126"/>
      <c r="AM122" s="138"/>
      <c r="BP122" s="107"/>
    </row>
    <row r="123" spans="1:68" s="2" customFormat="1" x14ac:dyDescent="0.25">
      <c r="A123" s="106"/>
      <c r="B123" s="106"/>
      <c r="C123" s="106"/>
      <c r="D123" s="106"/>
      <c r="E123" s="106"/>
      <c r="F123" s="106"/>
      <c r="G123" s="135"/>
      <c r="H123" s="135"/>
      <c r="I123" s="135"/>
      <c r="J123" s="135"/>
      <c r="K123" s="135"/>
      <c r="L123" s="135"/>
      <c r="M123" s="136"/>
      <c r="N123" s="106"/>
      <c r="O123" s="106"/>
      <c r="P123" s="106"/>
      <c r="AE123" s="138"/>
      <c r="AJ123" s="137"/>
      <c r="AL123" s="126"/>
      <c r="AM123" s="138"/>
      <c r="BP123" s="107"/>
    </row>
    <row r="124" spans="1:68" s="2" customFormat="1" x14ac:dyDescent="0.25">
      <c r="A124" s="106"/>
      <c r="B124" s="106"/>
      <c r="C124" s="106"/>
      <c r="D124" s="106"/>
      <c r="E124" s="106"/>
      <c r="F124" s="106"/>
      <c r="G124" s="135"/>
      <c r="H124" s="135"/>
      <c r="I124" s="135"/>
      <c r="J124" s="135"/>
      <c r="K124" s="135"/>
      <c r="L124" s="135"/>
      <c r="M124" s="136"/>
      <c r="N124" s="106"/>
      <c r="O124" s="106"/>
      <c r="P124" s="106"/>
      <c r="AE124" s="138"/>
      <c r="AJ124" s="137"/>
      <c r="AL124" s="126"/>
      <c r="AM124" s="138"/>
      <c r="BP124" s="107"/>
    </row>
    <row r="125" spans="1:68" s="2" customFormat="1" x14ac:dyDescent="0.25">
      <c r="A125" s="106"/>
      <c r="B125" s="106"/>
      <c r="C125" s="106"/>
      <c r="D125" s="106"/>
      <c r="E125" s="106"/>
      <c r="F125" s="106"/>
      <c r="G125" s="135"/>
      <c r="H125" s="135"/>
      <c r="I125" s="135"/>
      <c r="J125" s="135"/>
      <c r="K125" s="135"/>
      <c r="L125" s="135"/>
      <c r="M125" s="136"/>
      <c r="N125" s="106"/>
      <c r="O125" s="106"/>
      <c r="P125" s="106"/>
      <c r="AE125" s="138"/>
      <c r="AJ125" s="137"/>
      <c r="AL125" s="126"/>
      <c r="AM125" s="138"/>
      <c r="BP125" s="107"/>
    </row>
    <row r="126" spans="1:68" s="2" customFormat="1" x14ac:dyDescent="0.25">
      <c r="A126" s="106"/>
      <c r="B126" s="106"/>
      <c r="C126" s="106"/>
      <c r="D126" s="106"/>
      <c r="E126" s="106"/>
      <c r="F126" s="106"/>
      <c r="G126" s="135"/>
      <c r="H126" s="135"/>
      <c r="I126" s="135"/>
      <c r="J126" s="135"/>
      <c r="K126" s="135"/>
      <c r="L126" s="135"/>
      <c r="M126" s="136"/>
      <c r="N126" s="106"/>
      <c r="O126" s="106"/>
      <c r="P126" s="106"/>
      <c r="AE126" s="138"/>
      <c r="AJ126" s="137"/>
      <c r="AL126" s="126"/>
      <c r="AM126" s="138"/>
      <c r="BP126" s="107"/>
    </row>
    <row r="127" spans="1:68" s="2" customFormat="1" x14ac:dyDescent="0.25">
      <c r="A127" s="106"/>
      <c r="B127" s="106"/>
      <c r="C127" s="106"/>
      <c r="D127" s="106"/>
      <c r="E127" s="106"/>
      <c r="F127" s="106"/>
      <c r="G127" s="135"/>
      <c r="H127" s="135"/>
      <c r="I127" s="135"/>
      <c r="J127" s="135"/>
      <c r="K127" s="135"/>
      <c r="L127" s="135"/>
      <c r="M127" s="136"/>
      <c r="N127" s="106"/>
      <c r="O127" s="106"/>
      <c r="P127" s="106"/>
      <c r="AE127" s="138"/>
      <c r="AJ127" s="137"/>
      <c r="AL127" s="126"/>
      <c r="AM127" s="138"/>
      <c r="BP127" s="107"/>
    </row>
    <row r="128" spans="1:68" s="2" customFormat="1" x14ac:dyDescent="0.25">
      <c r="A128" s="106"/>
      <c r="B128" s="106"/>
      <c r="C128" s="106"/>
      <c r="D128" s="106"/>
      <c r="E128" s="106"/>
      <c r="F128" s="106"/>
      <c r="G128" s="135"/>
      <c r="H128" s="135"/>
      <c r="I128" s="135"/>
      <c r="J128" s="135"/>
      <c r="K128" s="135"/>
      <c r="L128" s="135"/>
      <c r="M128" s="136"/>
      <c r="N128" s="106"/>
      <c r="O128" s="106"/>
      <c r="P128" s="106"/>
      <c r="AE128" s="138"/>
      <c r="AJ128" s="137"/>
      <c r="AL128" s="126"/>
      <c r="AM128" s="138"/>
      <c r="BP128" s="107"/>
    </row>
    <row r="129" spans="1:69" s="2" customFormat="1" x14ac:dyDescent="0.25">
      <c r="A129" s="106"/>
      <c r="B129" s="106"/>
      <c r="C129" s="106"/>
      <c r="D129" s="106"/>
      <c r="E129" s="106"/>
      <c r="F129" s="106"/>
      <c r="G129" s="135"/>
      <c r="H129" s="135"/>
      <c r="I129" s="135"/>
      <c r="J129" s="135"/>
      <c r="K129" s="135"/>
      <c r="L129" s="135"/>
      <c r="M129" s="136"/>
      <c r="N129" s="106"/>
      <c r="O129" s="106"/>
      <c r="P129" s="106"/>
      <c r="AE129" s="138"/>
      <c r="AJ129" s="137"/>
      <c r="AL129" s="126"/>
      <c r="AM129" s="138"/>
      <c r="BP129" s="107"/>
    </row>
    <row r="130" spans="1:69" s="2" customFormat="1" x14ac:dyDescent="0.25">
      <c r="A130" s="106"/>
      <c r="B130" s="106"/>
      <c r="C130" s="106"/>
      <c r="D130" s="106"/>
      <c r="E130" s="106"/>
      <c r="F130" s="106"/>
      <c r="G130" s="135"/>
      <c r="H130" s="135"/>
      <c r="I130" s="135"/>
      <c r="J130" s="135"/>
      <c r="K130" s="135"/>
      <c r="L130" s="135"/>
      <c r="M130" s="136"/>
      <c r="N130" s="106"/>
      <c r="O130" s="106"/>
      <c r="P130" s="106"/>
      <c r="AE130" s="138"/>
      <c r="AJ130" s="137"/>
      <c r="AL130" s="126"/>
      <c r="AM130" s="138"/>
      <c r="BP130" s="107"/>
    </row>
    <row r="131" spans="1:69" s="2" customFormat="1" x14ac:dyDescent="0.25">
      <c r="A131" s="106"/>
      <c r="B131" s="106"/>
      <c r="C131" s="106"/>
      <c r="D131" s="106"/>
      <c r="E131" s="106"/>
      <c r="F131" s="106"/>
      <c r="G131" s="135"/>
      <c r="H131" s="135"/>
      <c r="I131" s="135"/>
      <c r="J131" s="135"/>
      <c r="K131" s="135"/>
      <c r="L131" s="135"/>
      <c r="M131" s="136"/>
      <c r="N131" s="106"/>
      <c r="O131" s="106"/>
      <c r="P131" s="106"/>
      <c r="AE131" s="138"/>
      <c r="AJ131" s="137"/>
      <c r="AL131" s="126"/>
      <c r="AM131" s="138"/>
      <c r="BP131" s="107"/>
    </row>
    <row r="132" spans="1:69" s="2" customFormat="1" x14ac:dyDescent="0.25">
      <c r="A132" s="106"/>
      <c r="B132" s="106"/>
      <c r="C132" s="106"/>
      <c r="D132" s="106"/>
      <c r="E132" s="106"/>
      <c r="F132" s="106"/>
      <c r="G132" s="135"/>
      <c r="H132" s="135"/>
      <c r="I132" s="135"/>
      <c r="J132" s="135"/>
      <c r="K132" s="135"/>
      <c r="L132" s="135"/>
      <c r="M132" s="136"/>
      <c r="N132" s="106"/>
      <c r="O132" s="106"/>
      <c r="P132" s="106"/>
      <c r="AE132" s="138"/>
      <c r="AJ132" s="137"/>
      <c r="AL132" s="126"/>
      <c r="AM132" s="138"/>
      <c r="BP132" s="107"/>
    </row>
    <row r="133" spans="1:69" s="2" customFormat="1" x14ac:dyDescent="0.25">
      <c r="A133" s="106"/>
      <c r="B133" s="106"/>
      <c r="C133" s="106"/>
      <c r="D133" s="106"/>
      <c r="E133" s="106"/>
      <c r="F133" s="106"/>
      <c r="G133" s="135"/>
      <c r="H133" s="135"/>
      <c r="I133" s="135"/>
      <c r="J133" s="135"/>
      <c r="K133" s="135"/>
      <c r="L133" s="135"/>
      <c r="M133" s="136"/>
      <c r="N133" s="106"/>
      <c r="O133" s="106"/>
      <c r="P133" s="106"/>
      <c r="AE133" s="138"/>
      <c r="AJ133" s="137"/>
      <c r="AL133" s="126"/>
      <c r="AM133" s="138"/>
      <c r="BP133" s="107"/>
    </row>
    <row r="134" spans="1:69" s="2" customFormat="1" x14ac:dyDescent="0.25">
      <c r="A134" s="106"/>
      <c r="B134" s="106"/>
      <c r="C134" s="106"/>
      <c r="D134" s="106"/>
      <c r="E134" s="106"/>
      <c r="F134" s="106"/>
      <c r="G134" s="135"/>
      <c r="H134" s="135"/>
      <c r="I134" s="135"/>
      <c r="J134" s="135"/>
      <c r="K134" s="135"/>
      <c r="L134" s="135"/>
      <c r="M134" s="136"/>
      <c r="N134" s="106"/>
      <c r="O134" s="106"/>
      <c r="P134" s="106"/>
      <c r="AE134" s="138"/>
      <c r="AJ134" s="137"/>
      <c r="AL134" s="126"/>
      <c r="AM134" s="138"/>
      <c r="BP134" s="107"/>
    </row>
    <row r="135" spans="1:69" s="2" customFormat="1" x14ac:dyDescent="0.25">
      <c r="A135" s="106"/>
      <c r="B135" s="106"/>
      <c r="C135" s="106"/>
      <c r="D135" s="106"/>
      <c r="E135" s="106"/>
      <c r="F135" s="106"/>
      <c r="G135" s="135"/>
      <c r="H135" s="135"/>
      <c r="I135" s="135"/>
      <c r="J135" s="135"/>
      <c r="K135" s="135"/>
      <c r="L135" s="135"/>
      <c r="M135" s="136"/>
      <c r="N135" s="106"/>
      <c r="O135" s="106"/>
      <c r="P135" s="106"/>
      <c r="AE135" s="138"/>
      <c r="AJ135" s="137"/>
      <c r="AL135" s="126"/>
      <c r="AM135" s="138"/>
      <c r="BP135" s="107"/>
    </row>
    <row r="136" spans="1:69" s="2" customFormat="1" x14ac:dyDescent="0.25">
      <c r="A136" s="106"/>
      <c r="B136" s="106"/>
      <c r="C136" s="106"/>
      <c r="D136" s="106"/>
      <c r="E136" s="106"/>
      <c r="F136" s="106"/>
      <c r="G136" s="135"/>
      <c r="H136" s="135"/>
      <c r="I136" s="135"/>
      <c r="J136" s="135"/>
      <c r="K136" s="135"/>
      <c r="L136" s="135"/>
      <c r="M136" s="136"/>
      <c r="N136" s="106"/>
      <c r="O136" s="106"/>
      <c r="P136" s="106"/>
      <c r="AE136" s="138"/>
      <c r="AJ136" s="137"/>
      <c r="AL136" s="126"/>
      <c r="AM136" s="138"/>
      <c r="BP136" s="107"/>
    </row>
    <row r="137" spans="1:69" s="2" customFormat="1" x14ac:dyDescent="0.25">
      <c r="A137" s="106"/>
      <c r="B137" s="106"/>
      <c r="C137" s="106"/>
      <c r="D137" s="106"/>
      <c r="E137" s="106"/>
      <c r="F137" s="106"/>
      <c r="G137" s="135"/>
      <c r="H137" s="135"/>
      <c r="I137" s="135"/>
      <c r="J137" s="135"/>
      <c r="K137" s="135"/>
      <c r="L137" s="135"/>
      <c r="M137" s="136"/>
      <c r="N137" s="106"/>
      <c r="O137" s="106"/>
      <c r="P137" s="106"/>
      <c r="AE137" s="138"/>
      <c r="AJ137" s="137"/>
      <c r="AL137" s="126"/>
      <c r="AM137" s="138"/>
      <c r="BP137" s="107"/>
    </row>
    <row r="138" spans="1:69" s="2" customFormat="1" x14ac:dyDescent="0.25">
      <c r="A138" s="106"/>
      <c r="B138" s="106"/>
      <c r="C138" s="106"/>
      <c r="D138" s="106"/>
      <c r="E138" s="106"/>
      <c r="F138" s="106"/>
      <c r="G138" s="135"/>
      <c r="H138" s="135"/>
      <c r="I138" s="135"/>
      <c r="J138" s="135"/>
      <c r="K138" s="135"/>
      <c r="L138" s="135"/>
      <c r="M138" s="136"/>
      <c r="N138" s="106"/>
      <c r="O138" s="106"/>
      <c r="P138" s="106"/>
      <c r="AE138" s="138"/>
      <c r="AJ138" s="137"/>
      <c r="AL138" s="126"/>
      <c r="AM138" s="138"/>
      <c r="BP138" s="107"/>
    </row>
    <row r="139" spans="1:69" s="2" customFormat="1" x14ac:dyDescent="0.25">
      <c r="A139" s="106"/>
      <c r="B139" s="106"/>
      <c r="C139" s="106"/>
      <c r="D139" s="106"/>
      <c r="E139" s="106"/>
      <c r="F139" s="106"/>
      <c r="G139" s="135"/>
      <c r="H139" s="135"/>
      <c r="I139" s="135"/>
      <c r="J139" s="135"/>
      <c r="K139" s="135"/>
      <c r="L139" s="135"/>
      <c r="M139" s="136"/>
      <c r="N139" s="106"/>
      <c r="O139" s="106"/>
      <c r="P139" s="106"/>
      <c r="AE139" s="138"/>
      <c r="AJ139" s="137"/>
      <c r="AL139" s="126"/>
      <c r="AM139" s="138"/>
      <c r="BP139" s="107"/>
    </row>
    <row r="140" spans="1:69" s="2" customFormat="1" x14ac:dyDescent="0.25">
      <c r="A140" s="106"/>
      <c r="B140" s="106"/>
      <c r="C140" s="106"/>
      <c r="D140" s="106"/>
      <c r="E140" s="106"/>
      <c r="F140" s="106"/>
      <c r="G140" s="135"/>
      <c r="H140" s="135"/>
      <c r="I140" s="135"/>
      <c r="J140" s="135"/>
      <c r="K140" s="135"/>
      <c r="L140" s="135"/>
      <c r="M140" s="135"/>
      <c r="N140" s="106"/>
      <c r="O140" s="106"/>
      <c r="P140" s="106"/>
      <c r="AE140" s="138"/>
      <c r="AJ140" s="137"/>
      <c r="AL140" s="126"/>
      <c r="AM140" s="138"/>
      <c r="BP140" s="107"/>
    </row>
    <row r="141" spans="1:69" s="2" customFormat="1" x14ac:dyDescent="0.25">
      <c r="A141" s="106"/>
      <c r="B141" s="106"/>
      <c r="C141" s="106"/>
      <c r="D141" s="106"/>
      <c r="E141" s="106"/>
      <c r="F141" s="106"/>
      <c r="G141" s="135"/>
      <c r="H141" s="135"/>
      <c r="I141" s="135"/>
      <c r="J141" s="135"/>
      <c r="K141" s="135"/>
      <c r="L141" s="135"/>
      <c r="M141" s="135"/>
      <c r="N141" s="106"/>
      <c r="O141" s="106"/>
      <c r="P141" s="106"/>
      <c r="AE141" s="138"/>
      <c r="AJ141" s="137"/>
      <c r="AL141" s="126"/>
      <c r="AM141" s="138"/>
      <c r="BP141" s="107"/>
    </row>
    <row r="142" spans="1:69" s="2" customFormat="1" x14ac:dyDescent="0.25">
      <c r="A142" s="106"/>
      <c r="B142" s="106"/>
      <c r="C142" s="106"/>
      <c r="D142" s="106"/>
      <c r="E142" s="106"/>
      <c r="F142" s="106"/>
      <c r="G142" s="135"/>
      <c r="H142" s="135"/>
      <c r="I142" s="135"/>
      <c r="J142" s="135"/>
      <c r="K142" s="135"/>
      <c r="L142" s="135"/>
      <c r="M142" s="135"/>
      <c r="N142" s="106"/>
      <c r="O142" s="106"/>
      <c r="P142" s="106"/>
      <c r="AE142" s="138"/>
      <c r="AJ142" s="137"/>
      <c r="AL142" s="126"/>
      <c r="AM142" s="138"/>
      <c r="BP142" s="107"/>
    </row>
    <row r="143" spans="1:69" s="2" customFormat="1" x14ac:dyDescent="0.25">
      <c r="A143" s="106"/>
      <c r="B143" s="106"/>
      <c r="C143" s="106"/>
      <c r="D143" s="106"/>
      <c r="E143" s="106"/>
      <c r="F143" s="106"/>
      <c r="G143" s="135"/>
      <c r="H143" s="135"/>
      <c r="I143" s="135"/>
      <c r="J143" s="135"/>
      <c r="K143" s="135"/>
      <c r="L143" s="135"/>
      <c r="M143" s="135"/>
      <c r="N143" s="106"/>
      <c r="O143" s="106"/>
      <c r="P143" s="106"/>
      <c r="AE143" s="138"/>
      <c r="AJ143" s="137"/>
      <c r="AL143" s="126"/>
      <c r="AM143" s="138"/>
      <c r="BP143" s="107"/>
    </row>
    <row r="144" spans="1:69" s="2" customFormat="1" x14ac:dyDescent="0.25">
      <c r="A144" s="106"/>
      <c r="B144" s="106"/>
      <c r="C144" s="106"/>
      <c r="D144" s="106"/>
      <c r="E144" s="106"/>
      <c r="F144" s="106"/>
      <c r="G144" s="106"/>
      <c r="H144" s="106"/>
      <c r="I144" s="135"/>
      <c r="J144" s="135"/>
      <c r="K144" s="135"/>
      <c r="L144" s="135"/>
      <c r="M144" s="135"/>
      <c r="N144" s="106"/>
      <c r="O144" s="106"/>
      <c r="P144" s="106"/>
      <c r="Q144" s="106"/>
      <c r="AE144" s="126"/>
      <c r="AF144" s="138"/>
      <c r="AL144" s="137"/>
      <c r="AM144" s="126"/>
      <c r="AN144" s="138"/>
      <c r="BQ144" s="107"/>
    </row>
    <row r="145" spans="1:70" s="2" customFormat="1" x14ac:dyDescent="0.25">
      <c r="A145" s="106"/>
      <c r="B145" s="106"/>
      <c r="C145" s="106"/>
      <c r="D145" s="106"/>
      <c r="E145" s="106"/>
      <c r="F145" s="106"/>
      <c r="G145" s="106"/>
      <c r="H145" s="106"/>
      <c r="I145" s="135"/>
      <c r="J145" s="135"/>
      <c r="K145" s="135"/>
      <c r="L145" s="135"/>
      <c r="M145" s="135"/>
      <c r="N145" s="106"/>
      <c r="O145" s="106"/>
      <c r="P145" s="106"/>
      <c r="Q145" s="106"/>
      <c r="AE145" s="126"/>
      <c r="AF145" s="138"/>
      <c r="AL145" s="137"/>
      <c r="AM145" s="126"/>
      <c r="AN145" s="138"/>
      <c r="BQ145" s="107"/>
    </row>
    <row r="146" spans="1:70" s="2" customFormat="1" x14ac:dyDescent="0.25">
      <c r="A146" s="106"/>
      <c r="B146" s="106"/>
      <c r="C146" s="106"/>
      <c r="D146" s="106"/>
      <c r="E146" s="106"/>
      <c r="F146" s="106"/>
      <c r="G146" s="106"/>
      <c r="H146" s="106"/>
      <c r="I146" s="135"/>
      <c r="J146" s="135"/>
      <c r="K146" s="135"/>
      <c r="L146" s="135"/>
      <c r="M146" s="135"/>
      <c r="N146" s="106"/>
      <c r="O146" s="106"/>
      <c r="P146" s="106"/>
      <c r="Q146" s="106"/>
      <c r="AE146" s="126"/>
      <c r="AF146" s="138"/>
      <c r="AL146" s="137"/>
      <c r="AM146" s="126"/>
      <c r="AN146" s="138"/>
      <c r="BQ146" s="107"/>
    </row>
    <row r="147" spans="1:70" s="2" customFormat="1" x14ac:dyDescent="0.25">
      <c r="A147" s="106"/>
      <c r="B147" s="106"/>
      <c r="C147" s="106"/>
      <c r="D147" s="106"/>
      <c r="E147" s="106"/>
      <c r="F147" s="106"/>
      <c r="G147" s="106"/>
      <c r="H147" s="106"/>
      <c r="I147" s="135"/>
      <c r="J147" s="135"/>
      <c r="K147" s="135"/>
      <c r="L147" s="135"/>
      <c r="M147" s="135"/>
      <c r="N147" s="106"/>
      <c r="O147" s="106"/>
      <c r="P147" s="106"/>
      <c r="Q147" s="106"/>
      <c r="AE147" s="126"/>
      <c r="AF147" s="138"/>
      <c r="AL147" s="137"/>
      <c r="AM147" s="126"/>
      <c r="AN147" s="138"/>
      <c r="BQ147" s="107"/>
    </row>
    <row r="148" spans="1:70" s="2" customFormat="1" x14ac:dyDescent="0.25">
      <c r="A148" s="106"/>
      <c r="B148" s="106"/>
      <c r="C148" s="106"/>
      <c r="D148" s="106"/>
      <c r="E148" s="106"/>
      <c r="F148" s="106"/>
      <c r="G148" s="106"/>
      <c r="H148" s="106"/>
      <c r="I148" s="135"/>
      <c r="J148" s="135"/>
      <c r="K148" s="135"/>
      <c r="L148" s="135"/>
      <c r="M148" s="135"/>
      <c r="N148" s="136"/>
      <c r="O148" s="106"/>
      <c r="P148" s="106"/>
      <c r="Q148" s="106"/>
      <c r="R148" s="106"/>
      <c r="AF148" s="126"/>
      <c r="AG148" s="138"/>
      <c r="AM148" s="137"/>
      <c r="AN148" s="126"/>
      <c r="AO148" s="138"/>
      <c r="BR148" s="107"/>
    </row>
    <row r="149" spans="1:70" s="2" customFormat="1" x14ac:dyDescent="0.25">
      <c r="A149" s="106"/>
      <c r="B149" s="106"/>
      <c r="C149" s="106"/>
      <c r="D149" s="106"/>
      <c r="E149" s="106"/>
      <c r="F149" s="106"/>
      <c r="G149" s="106"/>
      <c r="H149" s="106"/>
      <c r="I149" s="135"/>
      <c r="J149" s="135"/>
      <c r="K149" s="135"/>
      <c r="L149" s="135"/>
      <c r="M149" s="135"/>
      <c r="N149" s="136"/>
      <c r="O149" s="106"/>
      <c r="P149" s="106"/>
      <c r="Q149" s="106"/>
      <c r="R149" s="106"/>
      <c r="AF149" s="126"/>
      <c r="AG149" s="138"/>
      <c r="AM149" s="137"/>
      <c r="AN149" s="126"/>
      <c r="AO149" s="138"/>
      <c r="BR149" s="107"/>
    </row>
    <row r="150" spans="1:70" s="2" customFormat="1" x14ac:dyDescent="0.25">
      <c r="A150" s="106"/>
      <c r="B150" s="106"/>
      <c r="C150" s="106"/>
      <c r="D150" s="106"/>
      <c r="E150" s="106"/>
      <c r="F150" s="106"/>
      <c r="G150" s="106"/>
      <c r="H150" s="106"/>
      <c r="I150" s="135"/>
      <c r="J150" s="135"/>
      <c r="K150" s="135"/>
      <c r="L150" s="135"/>
      <c r="M150" s="135"/>
      <c r="N150" s="136"/>
      <c r="O150" s="106"/>
      <c r="P150" s="106"/>
      <c r="Q150" s="106"/>
      <c r="R150" s="106"/>
      <c r="AF150" s="126"/>
      <c r="AG150" s="138"/>
      <c r="AM150" s="137"/>
      <c r="AN150" s="126"/>
      <c r="AO150" s="138"/>
      <c r="BR150" s="107"/>
    </row>
    <row r="151" spans="1:70" s="2" customFormat="1" x14ac:dyDescent="0.25">
      <c r="A151" s="106"/>
      <c r="B151" s="106"/>
      <c r="C151" s="106"/>
      <c r="D151" s="106"/>
      <c r="E151" s="106"/>
      <c r="F151" s="106"/>
      <c r="G151" s="106"/>
      <c r="H151" s="106"/>
      <c r="I151" s="135"/>
      <c r="J151" s="135"/>
      <c r="K151" s="135"/>
      <c r="L151" s="135"/>
      <c r="M151" s="135"/>
      <c r="N151" s="136"/>
      <c r="O151" s="106"/>
      <c r="P151" s="106"/>
      <c r="Q151" s="106"/>
      <c r="R151" s="106"/>
      <c r="AF151" s="126"/>
      <c r="AG151" s="138"/>
      <c r="AM151" s="137"/>
      <c r="AN151" s="126"/>
      <c r="AO151" s="138"/>
      <c r="BR151" s="107"/>
    </row>
    <row r="152" spans="1:70" s="2" customFormat="1" x14ac:dyDescent="0.25">
      <c r="A152" s="106"/>
      <c r="B152" s="106"/>
      <c r="C152" s="106"/>
      <c r="D152" s="106"/>
      <c r="E152" s="106"/>
      <c r="F152" s="106"/>
      <c r="G152" s="106"/>
      <c r="H152" s="106"/>
      <c r="I152" s="135"/>
      <c r="J152" s="135"/>
      <c r="K152" s="135"/>
      <c r="L152" s="135"/>
      <c r="M152" s="135"/>
      <c r="N152" s="136"/>
      <c r="O152" s="106"/>
      <c r="P152" s="106"/>
      <c r="Q152" s="106"/>
      <c r="R152" s="106"/>
      <c r="AF152" s="126"/>
      <c r="AG152" s="138"/>
      <c r="AM152" s="137"/>
      <c r="AN152" s="126"/>
      <c r="AO152" s="138"/>
      <c r="BR152" s="107"/>
    </row>
    <row r="153" spans="1:70" s="2" customFormat="1" x14ac:dyDescent="0.25">
      <c r="A153" s="106"/>
      <c r="B153" s="106"/>
      <c r="C153" s="106"/>
      <c r="D153" s="106"/>
      <c r="E153" s="106"/>
      <c r="F153" s="106"/>
      <c r="G153" s="106"/>
      <c r="H153" s="106"/>
      <c r="I153" s="135"/>
      <c r="J153" s="135"/>
      <c r="K153" s="135"/>
      <c r="L153" s="135"/>
      <c r="M153" s="135"/>
      <c r="N153" s="136"/>
      <c r="O153" s="106"/>
      <c r="P153" s="106"/>
      <c r="Q153" s="106"/>
      <c r="R153" s="106"/>
      <c r="AF153" s="126"/>
      <c r="AG153" s="138"/>
      <c r="AM153" s="137"/>
      <c r="AN153" s="126"/>
      <c r="AO153" s="138"/>
      <c r="BR153" s="107"/>
    </row>
    <row r="154" spans="1:70" s="2" customFormat="1" x14ac:dyDescent="0.25">
      <c r="A154" s="106"/>
      <c r="B154" s="106"/>
      <c r="C154" s="106"/>
      <c r="D154" s="106"/>
      <c r="E154" s="106"/>
      <c r="F154" s="106"/>
      <c r="G154" s="106"/>
      <c r="H154" s="106"/>
      <c r="I154" s="135"/>
      <c r="J154" s="135"/>
      <c r="K154" s="135"/>
      <c r="L154" s="135"/>
      <c r="M154" s="135"/>
      <c r="N154" s="136"/>
      <c r="O154" s="106"/>
      <c r="P154" s="106"/>
      <c r="Q154" s="106"/>
      <c r="R154" s="106"/>
      <c r="AF154" s="126"/>
      <c r="AG154" s="138"/>
      <c r="AM154" s="137"/>
      <c r="AN154" s="126"/>
      <c r="AO154" s="138"/>
      <c r="BR154" s="107"/>
    </row>
    <row r="155" spans="1:70" s="2" customFormat="1" x14ac:dyDescent="0.25">
      <c r="A155" s="106"/>
      <c r="B155" s="106"/>
      <c r="C155" s="106"/>
      <c r="D155" s="106"/>
      <c r="E155" s="106"/>
      <c r="F155" s="106"/>
      <c r="G155" s="106"/>
      <c r="H155" s="106"/>
      <c r="I155" s="135"/>
      <c r="J155" s="135"/>
      <c r="K155" s="135"/>
      <c r="L155" s="135"/>
      <c r="M155" s="135"/>
      <c r="N155" s="136"/>
      <c r="O155" s="106"/>
      <c r="P155" s="106"/>
      <c r="Q155" s="106"/>
      <c r="R155" s="106"/>
      <c r="AF155" s="126"/>
      <c r="AG155" s="138"/>
      <c r="AM155" s="137"/>
      <c r="AN155" s="126"/>
      <c r="AO155" s="138"/>
      <c r="BR155" s="107"/>
    </row>
    <row r="156" spans="1:70" s="2" customFormat="1" x14ac:dyDescent="0.25">
      <c r="A156" s="106"/>
      <c r="B156" s="106"/>
      <c r="C156" s="106"/>
      <c r="D156" s="106"/>
      <c r="E156" s="106"/>
      <c r="F156" s="106"/>
      <c r="G156" s="106"/>
      <c r="H156" s="106"/>
      <c r="I156" s="135"/>
      <c r="J156" s="135"/>
      <c r="K156" s="135"/>
      <c r="L156" s="135"/>
      <c r="M156" s="135"/>
      <c r="N156" s="136"/>
      <c r="O156" s="106"/>
      <c r="P156" s="106"/>
      <c r="Q156" s="106"/>
      <c r="R156" s="106"/>
      <c r="AF156" s="126"/>
      <c r="AG156" s="138"/>
      <c r="AM156" s="137"/>
      <c r="AN156" s="126"/>
      <c r="AO156" s="138"/>
      <c r="BR156" s="107"/>
    </row>
    <row r="157" spans="1:70" s="2" customFormat="1" x14ac:dyDescent="0.25">
      <c r="A157" s="106"/>
      <c r="B157" s="106"/>
      <c r="C157" s="106"/>
      <c r="D157" s="106"/>
      <c r="E157" s="106"/>
      <c r="F157" s="106"/>
      <c r="G157" s="106"/>
      <c r="H157" s="106"/>
      <c r="I157" s="135"/>
      <c r="J157" s="135"/>
      <c r="K157" s="135"/>
      <c r="L157" s="135"/>
      <c r="M157" s="135"/>
      <c r="N157" s="136"/>
      <c r="O157" s="106"/>
      <c r="P157" s="106"/>
      <c r="Q157" s="106"/>
      <c r="R157" s="106"/>
      <c r="AF157" s="126"/>
      <c r="AG157" s="138"/>
      <c r="AM157" s="137"/>
      <c r="AN157" s="126"/>
      <c r="AO157" s="138"/>
      <c r="BR157" s="107"/>
    </row>
    <row r="158" spans="1:70" s="2" customFormat="1" x14ac:dyDescent="0.25">
      <c r="A158" s="106"/>
      <c r="B158" s="106"/>
      <c r="C158" s="106"/>
      <c r="D158" s="106"/>
      <c r="E158" s="106"/>
      <c r="F158" s="106"/>
      <c r="G158" s="106"/>
      <c r="H158" s="106"/>
      <c r="I158" s="135"/>
      <c r="J158" s="135"/>
      <c r="K158" s="135"/>
      <c r="L158" s="135"/>
      <c r="M158" s="135"/>
      <c r="N158" s="136"/>
      <c r="O158" s="106"/>
      <c r="P158" s="106"/>
      <c r="Q158" s="106"/>
      <c r="R158" s="106"/>
      <c r="AF158" s="126"/>
      <c r="AG158" s="138"/>
      <c r="AM158" s="137"/>
      <c r="AN158" s="126"/>
      <c r="AO158" s="138"/>
      <c r="BR158" s="107"/>
    </row>
    <row r="159" spans="1:70" s="2" customFormat="1" x14ac:dyDescent="0.25">
      <c r="A159" s="106"/>
      <c r="B159" s="106"/>
      <c r="C159" s="106"/>
      <c r="D159" s="106"/>
      <c r="E159" s="106"/>
      <c r="F159" s="106"/>
      <c r="G159" s="106"/>
      <c r="H159" s="106"/>
      <c r="I159" s="135"/>
      <c r="J159" s="135"/>
      <c r="K159" s="135"/>
      <c r="L159" s="135"/>
      <c r="M159" s="135"/>
      <c r="N159" s="136"/>
      <c r="O159" s="106"/>
      <c r="P159" s="106"/>
      <c r="Q159" s="106"/>
      <c r="R159" s="106"/>
      <c r="AF159" s="126"/>
      <c r="AG159" s="138"/>
      <c r="AM159" s="137"/>
      <c r="AN159" s="126"/>
      <c r="AO159" s="138"/>
      <c r="BR159" s="107"/>
    </row>
    <row r="160" spans="1:70" s="2" customFormat="1" x14ac:dyDescent="0.25">
      <c r="A160" s="106"/>
      <c r="B160" s="106"/>
      <c r="C160" s="106"/>
      <c r="D160" s="106"/>
      <c r="E160" s="106"/>
      <c r="F160" s="106"/>
      <c r="G160" s="106"/>
      <c r="H160" s="106"/>
      <c r="I160" s="135"/>
      <c r="J160" s="135"/>
      <c r="K160" s="135"/>
      <c r="L160" s="135"/>
      <c r="M160" s="135"/>
      <c r="N160" s="136"/>
      <c r="O160" s="106"/>
      <c r="P160" s="106"/>
      <c r="Q160" s="106"/>
      <c r="R160" s="106"/>
      <c r="AF160" s="126"/>
      <c r="AG160" s="138"/>
      <c r="AM160" s="137"/>
      <c r="AN160" s="126"/>
      <c r="AO160" s="138"/>
      <c r="BR160" s="107"/>
    </row>
    <row r="161" spans="1:70" s="2" customFormat="1" x14ac:dyDescent="0.25">
      <c r="A161" s="106"/>
      <c r="B161" s="106"/>
      <c r="C161" s="106"/>
      <c r="D161" s="106"/>
      <c r="E161" s="106"/>
      <c r="F161" s="106"/>
      <c r="G161" s="106"/>
      <c r="H161" s="106"/>
      <c r="I161" s="135"/>
      <c r="J161" s="135"/>
      <c r="K161" s="135"/>
      <c r="L161" s="135"/>
      <c r="M161" s="135"/>
      <c r="N161" s="136"/>
      <c r="O161" s="106"/>
      <c r="P161" s="106"/>
      <c r="Q161" s="106"/>
      <c r="R161" s="106"/>
      <c r="AF161" s="126"/>
      <c r="AG161" s="138"/>
      <c r="AM161" s="137"/>
      <c r="AN161" s="126"/>
      <c r="AO161" s="138"/>
      <c r="BR161" s="107"/>
    </row>
    <row r="162" spans="1:70" s="2" customFormat="1" x14ac:dyDescent="0.25">
      <c r="A162" s="106"/>
      <c r="B162" s="106"/>
      <c r="C162" s="106"/>
      <c r="D162" s="106"/>
      <c r="E162" s="106"/>
      <c r="F162" s="106"/>
      <c r="G162" s="106"/>
      <c r="H162" s="106"/>
      <c r="I162" s="135"/>
      <c r="J162" s="135"/>
      <c r="K162" s="135"/>
      <c r="L162" s="135"/>
      <c r="M162" s="135"/>
      <c r="N162" s="136"/>
      <c r="O162" s="106"/>
      <c r="P162" s="106"/>
      <c r="Q162" s="106"/>
      <c r="R162" s="106"/>
      <c r="AF162" s="126"/>
      <c r="AG162" s="138"/>
      <c r="AM162" s="137"/>
      <c r="AN162" s="126"/>
      <c r="AO162" s="138"/>
      <c r="BR162" s="107"/>
    </row>
    <row r="163" spans="1:70" s="2" customFormat="1" x14ac:dyDescent="0.25">
      <c r="A163" s="106"/>
      <c r="B163" s="106"/>
      <c r="C163" s="106"/>
      <c r="D163" s="106"/>
      <c r="E163" s="106"/>
      <c r="F163" s="106"/>
      <c r="G163" s="106"/>
      <c r="H163" s="106"/>
      <c r="I163" s="135"/>
      <c r="J163" s="135"/>
      <c r="K163" s="135"/>
      <c r="L163" s="135"/>
      <c r="M163" s="135"/>
      <c r="N163" s="136"/>
      <c r="O163" s="106"/>
      <c r="P163" s="106"/>
      <c r="Q163" s="106"/>
      <c r="R163" s="106"/>
      <c r="AF163" s="126"/>
      <c r="AG163" s="138"/>
      <c r="AM163" s="137"/>
      <c r="AN163" s="126"/>
      <c r="AO163" s="138"/>
      <c r="BR163" s="107"/>
    </row>
    <row r="164" spans="1:70" s="2" customFormat="1" x14ac:dyDescent="0.25">
      <c r="A164" s="106"/>
      <c r="B164" s="106"/>
      <c r="C164" s="106"/>
      <c r="D164" s="106"/>
      <c r="E164" s="106"/>
      <c r="F164" s="106"/>
      <c r="G164" s="106"/>
      <c r="H164" s="106"/>
      <c r="I164" s="135"/>
      <c r="J164" s="135"/>
      <c r="K164" s="135"/>
      <c r="L164" s="135"/>
      <c r="M164" s="135"/>
      <c r="N164" s="136"/>
      <c r="O164" s="106"/>
      <c r="P164" s="106"/>
      <c r="Q164" s="106"/>
      <c r="R164" s="106"/>
      <c r="AF164" s="126"/>
      <c r="AG164" s="138"/>
      <c r="AM164" s="137"/>
      <c r="AN164" s="126"/>
      <c r="AO164" s="138"/>
      <c r="BR164" s="107"/>
    </row>
    <row r="165" spans="1:70" s="2" customFormat="1" x14ac:dyDescent="0.25">
      <c r="A165" s="106"/>
      <c r="B165" s="106"/>
      <c r="C165" s="106"/>
      <c r="D165" s="106"/>
      <c r="E165" s="106"/>
      <c r="F165" s="106"/>
      <c r="G165" s="106"/>
      <c r="H165" s="106"/>
      <c r="I165" s="135"/>
      <c r="J165" s="135"/>
      <c r="K165" s="135"/>
      <c r="L165" s="135"/>
      <c r="M165" s="135"/>
      <c r="N165" s="136"/>
      <c r="O165" s="106"/>
      <c r="P165" s="106"/>
      <c r="Q165" s="106"/>
      <c r="R165" s="106"/>
      <c r="AF165" s="126"/>
      <c r="AG165" s="138"/>
      <c r="AM165" s="137"/>
      <c r="AN165" s="126"/>
      <c r="AO165" s="138"/>
      <c r="BR165" s="107"/>
    </row>
    <row r="166" spans="1:70" s="2" customFormat="1" x14ac:dyDescent="0.25">
      <c r="A166" s="106"/>
      <c r="B166" s="106"/>
      <c r="C166" s="106"/>
      <c r="D166" s="106"/>
      <c r="E166" s="106"/>
      <c r="F166" s="106"/>
      <c r="G166" s="106"/>
      <c r="H166" s="106"/>
      <c r="I166" s="135"/>
      <c r="J166" s="135"/>
      <c r="K166" s="135"/>
      <c r="L166" s="135"/>
      <c r="M166" s="135"/>
      <c r="N166" s="136"/>
      <c r="O166" s="106"/>
      <c r="P166" s="106"/>
      <c r="Q166" s="106"/>
      <c r="R166" s="106"/>
      <c r="AF166" s="126"/>
      <c r="AG166" s="138"/>
      <c r="AM166" s="137"/>
      <c r="AN166" s="126"/>
      <c r="AO166" s="138"/>
      <c r="BR166" s="107"/>
    </row>
    <row r="167" spans="1:70" s="2" customFormat="1" x14ac:dyDescent="0.25">
      <c r="A167" s="106"/>
      <c r="B167" s="106"/>
      <c r="C167" s="106"/>
      <c r="D167" s="106"/>
      <c r="E167" s="106"/>
      <c r="F167" s="106"/>
      <c r="G167" s="106"/>
      <c r="H167" s="106"/>
      <c r="I167" s="135"/>
      <c r="J167" s="135"/>
      <c r="K167" s="135"/>
      <c r="L167" s="135"/>
      <c r="M167" s="135"/>
      <c r="N167" s="136"/>
      <c r="O167" s="106"/>
      <c r="P167" s="106"/>
      <c r="Q167" s="106"/>
      <c r="R167" s="106"/>
      <c r="AF167" s="126"/>
      <c r="AG167" s="138"/>
      <c r="AM167" s="137"/>
      <c r="AN167" s="126"/>
      <c r="AO167" s="138"/>
      <c r="BR167" s="107"/>
    </row>
    <row r="168" spans="1:70" s="2" customFormat="1" x14ac:dyDescent="0.25">
      <c r="A168" s="106"/>
      <c r="B168" s="106"/>
      <c r="C168" s="106"/>
      <c r="D168" s="106"/>
      <c r="E168" s="106"/>
      <c r="F168" s="106"/>
      <c r="G168" s="106"/>
      <c r="H168" s="106"/>
      <c r="I168" s="135"/>
      <c r="J168" s="135"/>
      <c r="K168" s="135"/>
      <c r="L168" s="135"/>
      <c r="M168" s="135"/>
      <c r="N168" s="136"/>
      <c r="O168" s="106"/>
      <c r="P168" s="106"/>
      <c r="Q168" s="106"/>
      <c r="R168" s="106"/>
      <c r="AF168" s="126"/>
      <c r="AG168" s="138"/>
      <c r="AM168" s="137"/>
      <c r="AN168" s="126"/>
      <c r="AO168" s="138"/>
      <c r="BR168" s="107"/>
    </row>
    <row r="169" spans="1:70" s="2" customFormat="1" x14ac:dyDescent="0.25">
      <c r="A169" s="106"/>
      <c r="B169" s="106"/>
      <c r="C169" s="106"/>
      <c r="D169" s="106"/>
      <c r="E169" s="106"/>
      <c r="F169" s="106"/>
      <c r="G169" s="106"/>
      <c r="H169" s="106"/>
      <c r="I169" s="135"/>
      <c r="J169" s="135"/>
      <c r="K169" s="135"/>
      <c r="L169" s="135"/>
      <c r="M169" s="135"/>
      <c r="N169" s="136"/>
      <c r="O169" s="106"/>
      <c r="P169" s="106"/>
      <c r="Q169" s="106"/>
      <c r="R169" s="106"/>
      <c r="AF169" s="126"/>
      <c r="AG169" s="138"/>
      <c r="AM169" s="137"/>
      <c r="AN169" s="126"/>
      <c r="AO169" s="138"/>
      <c r="BR169" s="107"/>
    </row>
    <row r="170" spans="1:70" s="2" customFormat="1" x14ac:dyDescent="0.25">
      <c r="A170" s="106"/>
      <c r="B170" s="106"/>
      <c r="C170" s="106"/>
      <c r="D170" s="106"/>
      <c r="E170" s="106"/>
      <c r="F170" s="106"/>
      <c r="G170" s="106"/>
      <c r="H170" s="106"/>
      <c r="I170" s="135"/>
      <c r="J170" s="135"/>
      <c r="K170" s="135"/>
      <c r="L170" s="135"/>
      <c r="M170" s="135"/>
      <c r="N170" s="136"/>
      <c r="O170" s="106"/>
      <c r="P170" s="106"/>
      <c r="Q170" s="106"/>
      <c r="R170" s="106"/>
      <c r="AF170" s="126"/>
      <c r="AG170" s="138"/>
      <c r="AM170" s="137"/>
      <c r="AN170" s="126"/>
      <c r="AO170" s="138"/>
      <c r="BR170" s="107"/>
    </row>
    <row r="171" spans="1:70" s="2" customFormat="1" x14ac:dyDescent="0.25">
      <c r="A171" s="106"/>
      <c r="B171" s="106"/>
      <c r="C171" s="106"/>
      <c r="D171" s="106"/>
      <c r="E171" s="106"/>
      <c r="F171" s="106"/>
      <c r="G171" s="106"/>
      <c r="H171" s="106"/>
      <c r="I171" s="135"/>
      <c r="J171" s="135"/>
      <c r="K171" s="135"/>
      <c r="L171" s="135"/>
      <c r="M171" s="135"/>
      <c r="N171" s="136"/>
      <c r="O171" s="106"/>
      <c r="P171" s="106"/>
      <c r="Q171" s="106"/>
      <c r="R171" s="106"/>
      <c r="AF171" s="126"/>
      <c r="AG171" s="138"/>
      <c r="AM171" s="137"/>
      <c r="AN171" s="126"/>
      <c r="AO171" s="138"/>
      <c r="BR171" s="107"/>
    </row>
    <row r="172" spans="1:70" s="2" customFormat="1" x14ac:dyDescent="0.25">
      <c r="A172" s="106"/>
      <c r="B172" s="106"/>
      <c r="C172" s="106"/>
      <c r="D172" s="106"/>
      <c r="E172" s="106"/>
      <c r="F172" s="106"/>
      <c r="G172" s="106"/>
      <c r="H172" s="106"/>
      <c r="I172" s="135"/>
      <c r="J172" s="135"/>
      <c r="K172" s="135"/>
      <c r="L172" s="135"/>
      <c r="M172" s="135"/>
      <c r="N172" s="136"/>
      <c r="O172" s="106"/>
      <c r="P172" s="106"/>
      <c r="Q172" s="106"/>
      <c r="R172" s="106"/>
      <c r="AF172" s="126"/>
      <c r="AG172" s="138"/>
      <c r="AM172" s="137"/>
      <c r="AN172" s="126"/>
      <c r="AO172" s="138"/>
      <c r="BR172" s="107"/>
    </row>
    <row r="173" spans="1:70" s="2" customFormat="1" x14ac:dyDescent="0.25">
      <c r="A173" s="106"/>
      <c r="B173" s="106"/>
      <c r="C173" s="106"/>
      <c r="D173" s="106"/>
      <c r="E173" s="106"/>
      <c r="F173" s="106"/>
      <c r="G173" s="106"/>
      <c r="H173" s="106"/>
      <c r="I173" s="135"/>
      <c r="J173" s="135"/>
      <c r="K173" s="135"/>
      <c r="L173" s="135"/>
      <c r="M173" s="135"/>
      <c r="N173" s="136"/>
      <c r="O173" s="106"/>
      <c r="P173" s="106"/>
      <c r="Q173" s="106"/>
      <c r="R173" s="106"/>
      <c r="AF173" s="126"/>
      <c r="AG173" s="138"/>
      <c r="AM173" s="137"/>
      <c r="AN173" s="126"/>
      <c r="AO173" s="138"/>
      <c r="BR173" s="107"/>
    </row>
    <row r="174" spans="1:70" s="2" customFormat="1" x14ac:dyDescent="0.25">
      <c r="A174" s="106"/>
      <c r="B174" s="106"/>
      <c r="C174" s="106"/>
      <c r="D174" s="106"/>
      <c r="E174" s="106"/>
      <c r="F174" s="106"/>
      <c r="G174" s="106"/>
      <c r="H174" s="106"/>
      <c r="I174" s="135"/>
      <c r="J174" s="135"/>
      <c r="K174" s="135"/>
      <c r="L174" s="135"/>
      <c r="M174" s="135"/>
      <c r="N174" s="136"/>
      <c r="O174" s="106"/>
      <c r="P174" s="106"/>
      <c r="Q174" s="106"/>
      <c r="R174" s="106"/>
      <c r="AF174" s="126"/>
      <c r="AG174" s="138"/>
      <c r="AM174" s="137"/>
      <c r="AN174" s="126"/>
      <c r="AO174" s="138"/>
      <c r="BR174" s="107"/>
    </row>
    <row r="175" spans="1:70" s="2" customFormat="1" x14ac:dyDescent="0.25">
      <c r="A175" s="106"/>
      <c r="B175" s="106"/>
      <c r="C175" s="106"/>
      <c r="D175" s="106"/>
      <c r="E175" s="106"/>
      <c r="F175" s="106"/>
      <c r="G175" s="106"/>
      <c r="H175" s="106"/>
      <c r="I175" s="135"/>
      <c r="J175" s="135"/>
      <c r="K175" s="135"/>
      <c r="L175" s="135"/>
      <c r="M175" s="135"/>
      <c r="N175" s="136"/>
      <c r="O175" s="106"/>
      <c r="P175" s="106"/>
      <c r="Q175" s="106"/>
      <c r="R175" s="106"/>
      <c r="AF175" s="126"/>
      <c r="AG175" s="138"/>
      <c r="AM175" s="137"/>
      <c r="AN175" s="126"/>
      <c r="AO175" s="138"/>
      <c r="BR175" s="107"/>
    </row>
    <row r="176" spans="1:70" s="2" customFormat="1" x14ac:dyDescent="0.25">
      <c r="A176" s="106"/>
      <c r="B176" s="106"/>
      <c r="C176" s="106"/>
      <c r="D176" s="106"/>
      <c r="E176" s="106"/>
      <c r="F176" s="106"/>
      <c r="G176" s="106"/>
      <c r="H176" s="106"/>
      <c r="I176" s="135"/>
      <c r="J176" s="135"/>
      <c r="K176" s="135"/>
      <c r="L176" s="135"/>
      <c r="M176" s="135"/>
      <c r="N176" s="136"/>
      <c r="O176" s="106"/>
      <c r="P176" s="106"/>
      <c r="Q176" s="106"/>
      <c r="R176" s="106"/>
      <c r="AF176" s="126"/>
      <c r="AG176" s="138"/>
      <c r="AM176" s="137"/>
      <c r="AN176" s="126"/>
      <c r="AO176" s="138"/>
      <c r="BR176" s="107"/>
    </row>
    <row r="177" spans="1:70" s="2" customFormat="1" x14ac:dyDescent="0.25">
      <c r="A177" s="106"/>
      <c r="B177" s="106"/>
      <c r="C177" s="106"/>
      <c r="D177" s="106"/>
      <c r="E177" s="106"/>
      <c r="F177" s="106"/>
      <c r="G177" s="106"/>
      <c r="H177" s="106"/>
      <c r="I177" s="135"/>
      <c r="J177" s="135"/>
      <c r="K177" s="135"/>
      <c r="L177" s="135"/>
      <c r="M177" s="135"/>
      <c r="N177" s="136"/>
      <c r="O177" s="106"/>
      <c r="P177" s="106"/>
      <c r="Q177" s="106"/>
      <c r="R177" s="106"/>
      <c r="AF177" s="126"/>
      <c r="AG177" s="138"/>
      <c r="AM177" s="137"/>
      <c r="AN177" s="126"/>
      <c r="AO177" s="138"/>
      <c r="BR177" s="107"/>
    </row>
    <row r="178" spans="1:70" s="2" customFormat="1" x14ac:dyDescent="0.25">
      <c r="A178" s="106"/>
      <c r="B178" s="106"/>
      <c r="C178" s="106"/>
      <c r="D178" s="106"/>
      <c r="E178" s="106"/>
      <c r="F178" s="106"/>
      <c r="G178" s="106"/>
      <c r="H178" s="106"/>
      <c r="I178" s="135"/>
      <c r="J178" s="135"/>
      <c r="K178" s="135"/>
      <c r="L178" s="135"/>
      <c r="M178" s="135"/>
      <c r="N178" s="136"/>
      <c r="O178" s="106"/>
      <c r="P178" s="106"/>
      <c r="Q178" s="106"/>
      <c r="R178" s="106"/>
      <c r="AF178" s="126"/>
      <c r="AG178" s="138"/>
      <c r="AM178" s="137"/>
      <c r="AN178" s="126"/>
      <c r="AO178" s="138"/>
      <c r="BR178" s="107"/>
    </row>
    <row r="179" spans="1:70" s="2" customFormat="1" x14ac:dyDescent="0.25">
      <c r="A179" s="106"/>
      <c r="B179" s="106"/>
      <c r="C179" s="106"/>
      <c r="D179" s="106"/>
      <c r="E179" s="106"/>
      <c r="F179" s="106"/>
      <c r="G179" s="106"/>
      <c r="H179" s="106"/>
      <c r="I179" s="135"/>
      <c r="J179" s="135"/>
      <c r="K179" s="135"/>
      <c r="L179" s="135"/>
      <c r="M179" s="135"/>
      <c r="N179" s="136"/>
      <c r="O179" s="106"/>
      <c r="P179" s="106"/>
      <c r="Q179" s="106"/>
      <c r="R179" s="106"/>
      <c r="AF179" s="126"/>
      <c r="AG179" s="138"/>
      <c r="AM179" s="137"/>
      <c r="AN179" s="126"/>
      <c r="AO179" s="138"/>
      <c r="BR179" s="107"/>
    </row>
    <row r="180" spans="1:70" s="2" customFormat="1" x14ac:dyDescent="0.25">
      <c r="A180" s="106"/>
      <c r="B180" s="106"/>
      <c r="C180" s="106"/>
      <c r="D180" s="106"/>
      <c r="E180" s="106"/>
      <c r="F180" s="106"/>
      <c r="G180" s="106"/>
      <c r="H180" s="106"/>
      <c r="I180" s="135"/>
      <c r="J180" s="135"/>
      <c r="K180" s="135"/>
      <c r="L180" s="135"/>
      <c r="M180" s="135"/>
      <c r="N180" s="136"/>
      <c r="O180" s="106"/>
      <c r="P180" s="106"/>
      <c r="Q180" s="106"/>
      <c r="R180" s="106"/>
      <c r="AF180" s="126"/>
      <c r="AG180" s="138"/>
      <c r="AM180" s="137"/>
      <c r="AN180" s="126"/>
      <c r="AO180" s="138"/>
      <c r="BR180" s="107"/>
    </row>
    <row r="181" spans="1:70" s="2" customFormat="1" x14ac:dyDescent="0.25">
      <c r="A181" s="106"/>
      <c r="B181" s="106"/>
      <c r="C181" s="106"/>
      <c r="D181" s="106"/>
      <c r="E181" s="106"/>
      <c r="F181" s="106"/>
      <c r="G181" s="106"/>
      <c r="H181" s="106"/>
      <c r="I181" s="135"/>
      <c r="J181" s="135"/>
      <c r="K181" s="135"/>
      <c r="L181" s="135"/>
      <c r="M181" s="135"/>
      <c r="N181" s="136"/>
      <c r="O181" s="106"/>
      <c r="P181" s="106"/>
      <c r="Q181" s="106"/>
      <c r="R181" s="106"/>
      <c r="AF181" s="126"/>
      <c r="AG181" s="138"/>
      <c r="AM181" s="137"/>
      <c r="AN181" s="126"/>
      <c r="AO181" s="138"/>
      <c r="BR181" s="107"/>
    </row>
    <row r="182" spans="1:70" s="2" customFormat="1" x14ac:dyDescent="0.25">
      <c r="A182" s="106"/>
      <c r="B182" s="106"/>
      <c r="C182" s="106"/>
      <c r="D182" s="106"/>
      <c r="E182" s="106"/>
      <c r="F182" s="106"/>
      <c r="G182" s="106"/>
      <c r="H182" s="106"/>
      <c r="I182" s="135"/>
      <c r="J182" s="135"/>
      <c r="K182" s="135"/>
      <c r="L182" s="135"/>
      <c r="M182" s="135"/>
      <c r="N182" s="136"/>
      <c r="O182" s="106"/>
      <c r="P182" s="106"/>
      <c r="Q182" s="106"/>
      <c r="R182" s="106"/>
      <c r="AF182" s="126"/>
      <c r="AG182" s="138"/>
      <c r="AM182" s="137"/>
      <c r="AN182" s="126"/>
      <c r="AO182" s="138"/>
      <c r="BR182" s="107"/>
    </row>
    <row r="183" spans="1:70" s="2" customFormat="1" x14ac:dyDescent="0.25">
      <c r="A183" s="106"/>
      <c r="B183" s="106"/>
      <c r="C183" s="106"/>
      <c r="D183" s="106"/>
      <c r="E183" s="106"/>
      <c r="F183" s="106"/>
      <c r="G183" s="106"/>
      <c r="H183" s="106"/>
      <c r="I183" s="135"/>
      <c r="J183" s="135"/>
      <c r="K183" s="135"/>
      <c r="L183" s="135"/>
      <c r="M183" s="135"/>
      <c r="N183" s="136"/>
      <c r="O183" s="106"/>
      <c r="P183" s="106"/>
      <c r="Q183" s="106"/>
      <c r="R183" s="106"/>
      <c r="AF183" s="126"/>
      <c r="AG183" s="138"/>
      <c r="AM183" s="137"/>
      <c r="AN183" s="126"/>
      <c r="AO183" s="138"/>
      <c r="BR183" s="107"/>
    </row>
    <row r="184" spans="1:70" s="2" customFormat="1" x14ac:dyDescent="0.25">
      <c r="A184" s="106"/>
      <c r="B184" s="106"/>
      <c r="C184" s="106"/>
      <c r="D184" s="106"/>
      <c r="E184" s="106"/>
      <c r="F184" s="106"/>
      <c r="G184" s="106"/>
      <c r="H184" s="106"/>
      <c r="I184" s="135"/>
      <c r="J184" s="135"/>
      <c r="K184" s="135"/>
      <c r="L184" s="135"/>
      <c r="M184" s="135"/>
      <c r="N184" s="136"/>
      <c r="O184" s="106"/>
      <c r="P184" s="106"/>
      <c r="Q184" s="106"/>
      <c r="R184" s="106"/>
      <c r="AF184" s="126"/>
      <c r="AG184" s="138"/>
      <c r="AM184" s="137"/>
      <c r="AN184" s="126"/>
      <c r="AO184" s="138"/>
      <c r="BR184" s="107"/>
    </row>
    <row r="185" spans="1:70" s="2" customFormat="1" x14ac:dyDescent="0.25">
      <c r="A185" s="106"/>
      <c r="B185" s="106"/>
      <c r="C185" s="106"/>
      <c r="D185" s="106"/>
      <c r="E185" s="106"/>
      <c r="F185" s="106"/>
      <c r="G185" s="106"/>
      <c r="H185" s="106"/>
      <c r="I185" s="135"/>
      <c r="J185" s="135"/>
      <c r="K185" s="135"/>
      <c r="L185" s="135"/>
      <c r="M185" s="135"/>
      <c r="N185" s="136"/>
      <c r="O185" s="106"/>
      <c r="P185" s="106"/>
      <c r="Q185" s="106"/>
      <c r="R185" s="106"/>
      <c r="AF185" s="126"/>
      <c r="AG185" s="138"/>
      <c r="AM185" s="137"/>
      <c r="AN185" s="126"/>
      <c r="AO185" s="138"/>
      <c r="BR185" s="107"/>
    </row>
    <row r="186" spans="1:70" s="2" customFormat="1" x14ac:dyDescent="0.25">
      <c r="A186" s="106"/>
      <c r="B186" s="106"/>
      <c r="C186" s="106"/>
      <c r="D186" s="106"/>
      <c r="E186" s="106"/>
      <c r="F186" s="106"/>
      <c r="G186" s="106"/>
      <c r="H186" s="106"/>
      <c r="I186" s="135"/>
      <c r="J186" s="135"/>
      <c r="K186" s="135"/>
      <c r="L186" s="135"/>
      <c r="M186" s="135"/>
      <c r="N186" s="136"/>
      <c r="O186" s="106"/>
      <c r="P186" s="106"/>
      <c r="Q186" s="106"/>
      <c r="R186" s="106"/>
      <c r="AF186" s="126"/>
      <c r="AG186" s="138"/>
      <c r="AM186" s="137"/>
      <c r="AN186" s="126"/>
      <c r="AO186" s="138"/>
      <c r="BR186" s="107"/>
    </row>
    <row r="187" spans="1:70" s="2" customFormat="1" x14ac:dyDescent="0.25">
      <c r="A187" s="106"/>
      <c r="B187" s="106"/>
      <c r="C187" s="106"/>
      <c r="D187" s="106"/>
      <c r="E187" s="106"/>
      <c r="F187" s="106"/>
      <c r="G187" s="106"/>
      <c r="H187" s="106"/>
      <c r="I187" s="135"/>
      <c r="J187" s="135"/>
      <c r="K187" s="135"/>
      <c r="L187" s="135"/>
      <c r="M187" s="135"/>
      <c r="N187" s="136"/>
      <c r="O187" s="106"/>
      <c r="P187" s="106"/>
      <c r="Q187" s="106"/>
      <c r="R187" s="106"/>
      <c r="AE187" s="137"/>
      <c r="AF187" s="126"/>
      <c r="AG187" s="138"/>
      <c r="AM187" s="137"/>
      <c r="AN187" s="126"/>
      <c r="AO187" s="138"/>
      <c r="BR187" s="107"/>
    </row>
    <row r="188" spans="1:70" s="2" customFormat="1" x14ac:dyDescent="0.25">
      <c r="A188" s="106"/>
      <c r="B188" s="106"/>
      <c r="C188" s="106"/>
      <c r="D188" s="106"/>
      <c r="E188" s="106"/>
      <c r="F188" s="106"/>
      <c r="G188" s="106"/>
      <c r="H188" s="106"/>
      <c r="I188" s="135"/>
      <c r="J188" s="135"/>
      <c r="K188" s="135"/>
      <c r="L188" s="135"/>
      <c r="M188" s="135"/>
      <c r="N188" s="136"/>
      <c r="O188" s="106"/>
      <c r="P188" s="106"/>
      <c r="Q188" s="106"/>
      <c r="R188" s="106"/>
      <c r="AE188" s="137"/>
      <c r="AF188" s="126"/>
      <c r="AG188" s="138"/>
      <c r="AM188" s="137"/>
      <c r="AN188" s="126"/>
      <c r="AO188" s="138"/>
      <c r="BR188" s="107"/>
    </row>
    <row r="189" spans="1:70" s="2" customFormat="1" x14ac:dyDescent="0.25">
      <c r="A189" s="106"/>
      <c r="B189" s="106"/>
      <c r="C189" s="106"/>
      <c r="D189" s="106"/>
      <c r="E189" s="106"/>
      <c r="F189" s="106"/>
      <c r="G189" s="106"/>
      <c r="H189" s="106"/>
      <c r="I189" s="135"/>
      <c r="J189" s="135"/>
      <c r="K189" s="135"/>
      <c r="L189" s="135"/>
      <c r="M189" s="135"/>
      <c r="N189" s="136"/>
      <c r="O189" s="106"/>
      <c r="P189" s="106"/>
      <c r="Q189" s="106"/>
      <c r="R189" s="106"/>
      <c r="AE189" s="137"/>
      <c r="AF189" s="126"/>
      <c r="AG189" s="138"/>
      <c r="AM189" s="137"/>
      <c r="AN189" s="126"/>
      <c r="AO189" s="138"/>
      <c r="BR189" s="107"/>
    </row>
    <row r="190" spans="1:70" s="2" customFormat="1" x14ac:dyDescent="0.25">
      <c r="A190" s="106"/>
      <c r="B190" s="106"/>
      <c r="C190" s="106"/>
      <c r="D190" s="106"/>
      <c r="E190" s="106"/>
      <c r="F190" s="106"/>
      <c r="G190" s="106"/>
      <c r="H190" s="106"/>
      <c r="I190" s="135"/>
      <c r="J190" s="135"/>
      <c r="K190" s="135"/>
      <c r="L190" s="135"/>
      <c r="M190" s="135"/>
      <c r="N190" s="136"/>
      <c r="O190" s="106"/>
      <c r="P190" s="106"/>
      <c r="Q190" s="106"/>
      <c r="R190" s="106"/>
      <c r="AE190" s="137"/>
      <c r="AF190" s="126"/>
      <c r="AG190" s="138"/>
      <c r="AM190" s="137"/>
      <c r="AN190" s="126"/>
      <c r="AO190" s="138"/>
      <c r="BR190" s="107"/>
    </row>
    <row r="191" spans="1:70" s="2" customFormat="1" x14ac:dyDescent="0.25">
      <c r="A191" s="106"/>
      <c r="B191" s="106"/>
      <c r="C191" s="106"/>
      <c r="D191" s="106"/>
      <c r="E191" s="106"/>
      <c r="F191" s="106"/>
      <c r="G191" s="106"/>
      <c r="H191" s="106"/>
      <c r="I191" s="135"/>
      <c r="J191" s="135"/>
      <c r="K191" s="135"/>
      <c r="L191" s="135"/>
      <c r="M191" s="135"/>
      <c r="N191" s="136"/>
      <c r="O191" s="106"/>
      <c r="P191" s="106"/>
      <c r="Q191" s="106"/>
      <c r="R191" s="106"/>
      <c r="AE191" s="137"/>
      <c r="AF191" s="126"/>
      <c r="AG191" s="138"/>
      <c r="AM191" s="137"/>
      <c r="AN191" s="126"/>
      <c r="AO191" s="138"/>
      <c r="BR191" s="107"/>
    </row>
    <row r="192" spans="1:70" s="2" customFormat="1" x14ac:dyDescent="0.25">
      <c r="A192" s="106"/>
      <c r="B192" s="106"/>
      <c r="C192" s="106"/>
      <c r="D192" s="106"/>
      <c r="E192" s="106"/>
      <c r="F192" s="106"/>
      <c r="G192" s="106"/>
      <c r="H192" s="106"/>
      <c r="I192" s="135"/>
      <c r="J192" s="135"/>
      <c r="K192" s="135"/>
      <c r="L192" s="135"/>
      <c r="M192" s="135"/>
      <c r="N192" s="136"/>
      <c r="O192" s="106"/>
      <c r="P192" s="106"/>
      <c r="Q192" s="106"/>
      <c r="R192" s="106"/>
      <c r="AE192" s="137"/>
      <c r="AF192" s="126"/>
      <c r="AG192" s="138"/>
      <c r="AM192" s="137"/>
      <c r="AN192" s="126"/>
      <c r="AO192" s="138"/>
      <c r="BR192" s="107"/>
    </row>
    <row r="193" spans="1:70" s="2" customFormat="1" x14ac:dyDescent="0.25">
      <c r="A193" s="106"/>
      <c r="B193" s="106"/>
      <c r="C193" s="106"/>
      <c r="D193" s="106"/>
      <c r="E193" s="106"/>
      <c r="F193" s="106"/>
      <c r="G193" s="106"/>
      <c r="H193" s="106"/>
      <c r="I193" s="135"/>
      <c r="J193" s="135"/>
      <c r="K193" s="135"/>
      <c r="L193" s="135"/>
      <c r="M193" s="135"/>
      <c r="N193" s="136"/>
      <c r="O193" s="106"/>
      <c r="P193" s="106"/>
      <c r="Q193" s="106"/>
      <c r="R193" s="106"/>
      <c r="AE193" s="137"/>
      <c r="AF193" s="126"/>
      <c r="AG193" s="138"/>
      <c r="AM193" s="137"/>
      <c r="AN193" s="126"/>
      <c r="AO193" s="138"/>
      <c r="BR193" s="107"/>
    </row>
    <row r="194" spans="1:70" s="2" customFormat="1" x14ac:dyDescent="0.25">
      <c r="A194" s="106"/>
      <c r="B194" s="106"/>
      <c r="C194" s="106"/>
      <c r="D194" s="106"/>
      <c r="E194" s="106"/>
      <c r="F194" s="106"/>
      <c r="G194" s="106"/>
      <c r="H194" s="106"/>
      <c r="I194" s="135"/>
      <c r="J194" s="135"/>
      <c r="K194" s="135"/>
      <c r="L194" s="135"/>
      <c r="M194" s="135"/>
      <c r="N194" s="136"/>
      <c r="O194" s="106"/>
      <c r="P194" s="106"/>
      <c r="Q194" s="106"/>
      <c r="R194" s="106"/>
      <c r="AE194" s="137"/>
      <c r="AF194" s="126"/>
      <c r="AG194" s="138"/>
      <c r="AM194" s="137"/>
      <c r="AN194" s="126"/>
      <c r="AO194" s="138"/>
      <c r="BR194" s="107"/>
    </row>
    <row r="195" spans="1:70" s="2" customFormat="1" x14ac:dyDescent="0.25">
      <c r="A195" s="106"/>
      <c r="B195" s="106"/>
      <c r="C195" s="106"/>
      <c r="D195" s="106"/>
      <c r="E195" s="106"/>
      <c r="F195" s="106"/>
      <c r="G195" s="106"/>
      <c r="H195" s="106"/>
      <c r="I195" s="135"/>
      <c r="J195" s="135"/>
      <c r="K195" s="135"/>
      <c r="L195" s="135"/>
      <c r="M195" s="135"/>
      <c r="N195" s="136"/>
      <c r="O195" s="106"/>
      <c r="P195" s="106"/>
      <c r="Q195" s="106"/>
      <c r="R195" s="106"/>
      <c r="AE195" s="137"/>
      <c r="AF195" s="126"/>
      <c r="AG195" s="138"/>
      <c r="AM195" s="137"/>
      <c r="AN195" s="126"/>
      <c r="AO195" s="138"/>
      <c r="BR195" s="107"/>
    </row>
    <row r="196" spans="1:70" s="2" customFormat="1" x14ac:dyDescent="0.25">
      <c r="A196" s="106"/>
      <c r="B196" s="106"/>
      <c r="C196" s="106"/>
      <c r="D196" s="106"/>
      <c r="E196" s="106"/>
      <c r="F196" s="106"/>
      <c r="G196" s="106"/>
      <c r="H196" s="106"/>
      <c r="I196" s="135"/>
      <c r="J196" s="135"/>
      <c r="K196" s="135"/>
      <c r="L196" s="135"/>
      <c r="M196" s="135"/>
      <c r="N196" s="136"/>
      <c r="O196" s="106"/>
      <c r="P196" s="106"/>
      <c r="Q196" s="106"/>
      <c r="R196" s="106"/>
      <c r="AE196" s="137"/>
      <c r="AF196" s="126"/>
      <c r="AG196" s="138"/>
      <c r="AM196" s="137"/>
      <c r="AN196" s="126"/>
      <c r="AO196" s="138"/>
      <c r="BR196" s="107"/>
    </row>
    <row r="197" spans="1:70" s="2" customFormat="1" x14ac:dyDescent="0.25">
      <c r="A197" s="106"/>
      <c r="B197" s="106"/>
      <c r="C197" s="106"/>
      <c r="D197" s="106"/>
      <c r="E197" s="106"/>
      <c r="F197" s="106"/>
      <c r="G197" s="106"/>
      <c r="H197" s="106"/>
      <c r="I197" s="135"/>
      <c r="J197" s="135"/>
      <c r="K197" s="135"/>
      <c r="L197" s="135"/>
      <c r="M197" s="135"/>
      <c r="N197" s="136"/>
      <c r="O197" s="106"/>
      <c r="P197" s="106"/>
      <c r="Q197" s="106"/>
      <c r="R197" s="106"/>
      <c r="AE197" s="137"/>
      <c r="AF197" s="126"/>
      <c r="AG197" s="138"/>
      <c r="AM197" s="137"/>
      <c r="AN197" s="126"/>
      <c r="AO197" s="138"/>
      <c r="BR197" s="107"/>
    </row>
    <row r="198" spans="1:70" s="2" customFormat="1" x14ac:dyDescent="0.25">
      <c r="A198" s="106"/>
      <c r="B198" s="106"/>
      <c r="C198" s="106"/>
      <c r="D198" s="106"/>
      <c r="E198" s="106"/>
      <c r="F198" s="106"/>
      <c r="G198" s="106"/>
      <c r="H198" s="106"/>
      <c r="I198" s="135"/>
      <c r="J198" s="135"/>
      <c r="K198" s="135"/>
      <c r="L198" s="135"/>
      <c r="M198" s="135"/>
      <c r="N198" s="136"/>
      <c r="O198" s="106"/>
      <c r="P198" s="106"/>
      <c r="Q198" s="106"/>
      <c r="R198" s="106"/>
      <c r="AE198" s="137"/>
      <c r="AF198" s="126"/>
      <c r="AG198" s="138"/>
      <c r="AM198" s="137"/>
      <c r="AN198" s="126"/>
      <c r="AO198" s="138"/>
      <c r="BR198" s="107"/>
    </row>
    <row r="199" spans="1:70" s="2" customFormat="1" x14ac:dyDescent="0.25">
      <c r="A199" s="106"/>
      <c r="B199" s="106"/>
      <c r="C199" s="106"/>
      <c r="D199" s="106"/>
      <c r="E199" s="106"/>
      <c r="F199" s="106"/>
      <c r="G199" s="106"/>
      <c r="H199" s="106"/>
      <c r="I199" s="135"/>
      <c r="J199" s="135"/>
      <c r="K199" s="135"/>
      <c r="L199" s="135"/>
      <c r="M199" s="135"/>
      <c r="N199" s="136"/>
      <c r="O199" s="106"/>
      <c r="P199" s="106"/>
      <c r="Q199" s="106"/>
      <c r="R199" s="106"/>
      <c r="AE199" s="137"/>
      <c r="AF199" s="126"/>
      <c r="AG199" s="138"/>
      <c r="AM199" s="137"/>
      <c r="AN199" s="126"/>
      <c r="AO199" s="138"/>
      <c r="BR199" s="107"/>
    </row>
    <row r="200" spans="1:70" s="2" customFormat="1" x14ac:dyDescent="0.25">
      <c r="A200" s="106"/>
      <c r="B200" s="106"/>
      <c r="C200" s="106"/>
      <c r="D200" s="106"/>
      <c r="E200" s="106"/>
      <c r="F200" s="106"/>
      <c r="G200" s="106"/>
      <c r="H200" s="106"/>
      <c r="I200" s="135"/>
      <c r="J200" s="135"/>
      <c r="K200" s="135"/>
      <c r="L200" s="135"/>
      <c r="M200" s="135"/>
      <c r="N200" s="136"/>
      <c r="O200" s="106"/>
      <c r="P200" s="106"/>
      <c r="Q200" s="106"/>
      <c r="R200" s="106"/>
      <c r="AE200" s="137"/>
      <c r="AF200" s="126"/>
      <c r="AG200" s="138"/>
      <c r="AM200" s="137"/>
      <c r="AN200" s="126"/>
      <c r="AO200" s="138"/>
      <c r="BR200" s="107"/>
    </row>
    <row r="201" spans="1:70" s="2" customFormat="1" x14ac:dyDescent="0.25">
      <c r="A201" s="106"/>
      <c r="B201" s="106"/>
      <c r="C201" s="106"/>
      <c r="D201" s="106"/>
      <c r="E201" s="106"/>
      <c r="F201" s="106"/>
      <c r="G201" s="106"/>
      <c r="H201" s="106"/>
      <c r="I201" s="135"/>
      <c r="J201" s="135"/>
      <c r="K201" s="135"/>
      <c r="L201" s="135"/>
      <c r="M201" s="135"/>
      <c r="N201" s="136"/>
      <c r="O201" s="106"/>
      <c r="P201" s="106"/>
      <c r="Q201" s="106"/>
      <c r="R201" s="106"/>
      <c r="AE201" s="137"/>
      <c r="AF201" s="126"/>
      <c r="AG201" s="138"/>
      <c r="AM201" s="137"/>
      <c r="AN201" s="126"/>
      <c r="AO201" s="138"/>
      <c r="BR201" s="107"/>
    </row>
    <row r="202" spans="1:70" s="2" customFormat="1" x14ac:dyDescent="0.25">
      <c r="A202" s="106"/>
      <c r="B202" s="106"/>
      <c r="C202" s="106"/>
      <c r="D202" s="106"/>
      <c r="E202" s="106"/>
      <c r="F202" s="106"/>
      <c r="G202" s="106"/>
      <c r="H202" s="106"/>
      <c r="I202" s="135"/>
      <c r="J202" s="135"/>
      <c r="K202" s="135"/>
      <c r="L202" s="135"/>
      <c r="M202" s="135"/>
      <c r="N202" s="136"/>
      <c r="O202" s="106"/>
      <c r="P202" s="106"/>
      <c r="Q202" s="106"/>
      <c r="R202" s="106"/>
      <c r="AE202" s="137"/>
      <c r="AF202" s="126"/>
      <c r="AG202" s="138"/>
      <c r="AM202" s="137"/>
      <c r="AN202" s="126"/>
      <c r="AO202" s="138"/>
      <c r="BR202" s="107"/>
    </row>
    <row r="203" spans="1:70" s="2" customFormat="1" x14ac:dyDescent="0.25">
      <c r="A203" s="106"/>
      <c r="B203" s="106"/>
      <c r="C203" s="106"/>
      <c r="D203" s="106"/>
      <c r="E203" s="106"/>
      <c r="F203" s="106"/>
      <c r="G203" s="106"/>
      <c r="H203" s="106"/>
      <c r="I203" s="135"/>
      <c r="J203" s="135"/>
      <c r="K203" s="135"/>
      <c r="L203" s="135"/>
      <c r="M203" s="135"/>
      <c r="N203" s="136"/>
      <c r="O203" s="106"/>
      <c r="P203" s="106"/>
      <c r="Q203" s="106"/>
      <c r="R203" s="106"/>
      <c r="AE203" s="137"/>
      <c r="AF203" s="126"/>
      <c r="AG203" s="138"/>
      <c r="AM203" s="137"/>
      <c r="AN203" s="126"/>
      <c r="AO203" s="138"/>
      <c r="BR203" s="107"/>
    </row>
    <row r="204" spans="1:70" s="2" customFormat="1" x14ac:dyDescent="0.25">
      <c r="A204" s="106"/>
      <c r="B204" s="106"/>
      <c r="C204" s="106"/>
      <c r="D204" s="106"/>
      <c r="E204" s="106"/>
      <c r="F204" s="106"/>
      <c r="G204" s="106"/>
      <c r="H204" s="106"/>
      <c r="I204" s="135"/>
      <c r="J204" s="135"/>
      <c r="K204" s="135"/>
      <c r="L204" s="135"/>
      <c r="M204" s="135"/>
      <c r="N204" s="136"/>
      <c r="O204" s="106"/>
      <c r="P204" s="106"/>
      <c r="Q204" s="106"/>
      <c r="R204" s="106"/>
      <c r="AE204" s="137"/>
      <c r="AF204" s="126"/>
      <c r="AG204" s="138"/>
      <c r="AM204" s="137"/>
      <c r="AN204" s="126"/>
      <c r="AO204" s="138"/>
      <c r="BR204" s="107"/>
    </row>
    <row r="205" spans="1:70" s="2" customFormat="1" x14ac:dyDescent="0.25">
      <c r="A205" s="106"/>
      <c r="B205" s="106"/>
      <c r="C205" s="106"/>
      <c r="D205" s="106"/>
      <c r="E205" s="106"/>
      <c r="F205" s="106"/>
      <c r="G205" s="106"/>
      <c r="H205" s="106"/>
      <c r="I205" s="135"/>
      <c r="J205" s="135"/>
      <c r="K205" s="135"/>
      <c r="L205" s="135"/>
      <c r="M205" s="135"/>
      <c r="N205" s="136"/>
      <c r="O205" s="106"/>
      <c r="P205" s="106"/>
      <c r="Q205" s="106"/>
      <c r="R205" s="106"/>
      <c r="AE205" s="137"/>
      <c r="AF205" s="126"/>
      <c r="AG205" s="138"/>
      <c r="AM205" s="137"/>
      <c r="AN205" s="126"/>
      <c r="AO205" s="138"/>
      <c r="BR205" s="107"/>
    </row>
    <row r="206" spans="1:70" s="2" customFormat="1" x14ac:dyDescent="0.25">
      <c r="A206" s="106"/>
      <c r="B206" s="106"/>
      <c r="C206" s="106"/>
      <c r="D206" s="106"/>
      <c r="E206" s="106"/>
      <c r="F206" s="106"/>
      <c r="G206" s="106"/>
      <c r="H206" s="106"/>
      <c r="I206" s="135"/>
      <c r="J206" s="135"/>
      <c r="K206" s="135"/>
      <c r="L206" s="135"/>
      <c r="M206" s="135"/>
      <c r="N206" s="136"/>
      <c r="O206" s="106"/>
      <c r="P206" s="106"/>
      <c r="Q206" s="106"/>
      <c r="R206" s="106"/>
      <c r="AE206" s="137"/>
      <c r="AF206" s="126"/>
      <c r="AG206" s="138"/>
      <c r="AM206" s="137"/>
      <c r="AN206" s="126"/>
      <c r="AO206" s="138"/>
      <c r="BR206" s="107"/>
    </row>
    <row r="207" spans="1:70" s="2" customFormat="1" x14ac:dyDescent="0.25">
      <c r="A207" s="106"/>
      <c r="B207" s="106"/>
      <c r="C207" s="106"/>
      <c r="D207" s="106"/>
      <c r="E207" s="106"/>
      <c r="F207" s="106"/>
      <c r="G207" s="106"/>
      <c r="H207" s="106"/>
      <c r="I207" s="135"/>
      <c r="J207" s="135"/>
      <c r="K207" s="135"/>
      <c r="L207" s="135"/>
      <c r="M207" s="135"/>
      <c r="N207" s="136"/>
      <c r="O207" s="106"/>
      <c r="P207" s="106"/>
      <c r="Q207" s="106"/>
      <c r="R207" s="106"/>
      <c r="AE207" s="137"/>
      <c r="AF207" s="126"/>
      <c r="AG207" s="138"/>
      <c r="AM207" s="137"/>
      <c r="AN207" s="126"/>
      <c r="AO207" s="138"/>
      <c r="BR207" s="107"/>
    </row>
    <row r="208" spans="1:70" s="2" customFormat="1" x14ac:dyDescent="0.25">
      <c r="A208" s="106"/>
      <c r="B208" s="106"/>
      <c r="C208" s="106"/>
      <c r="D208" s="106"/>
      <c r="E208" s="106"/>
      <c r="F208" s="106"/>
      <c r="G208" s="106"/>
      <c r="H208" s="106"/>
      <c r="I208" s="135"/>
      <c r="J208" s="135"/>
      <c r="K208" s="135"/>
      <c r="L208" s="135"/>
      <c r="M208" s="135"/>
      <c r="N208" s="136"/>
      <c r="O208" s="106"/>
      <c r="P208" s="106"/>
      <c r="Q208" s="106"/>
      <c r="R208" s="106"/>
      <c r="AE208" s="137"/>
      <c r="AF208" s="126"/>
      <c r="AG208" s="138"/>
      <c r="AM208" s="137"/>
      <c r="AN208" s="126"/>
      <c r="AO208" s="138"/>
      <c r="BR208" s="107"/>
    </row>
    <row r="209" spans="1:70" s="2" customFormat="1" x14ac:dyDescent="0.25">
      <c r="A209" s="106"/>
      <c r="B209" s="106"/>
      <c r="C209" s="106"/>
      <c r="D209" s="106"/>
      <c r="E209" s="106"/>
      <c r="F209" s="106"/>
      <c r="G209" s="106"/>
      <c r="H209" s="106"/>
      <c r="I209" s="135"/>
      <c r="J209" s="135"/>
      <c r="K209" s="135"/>
      <c r="L209" s="135"/>
      <c r="M209" s="135"/>
      <c r="N209" s="136"/>
      <c r="O209" s="106"/>
      <c r="P209" s="106"/>
      <c r="Q209" s="106"/>
      <c r="R209" s="106"/>
      <c r="AE209" s="137"/>
      <c r="AF209" s="126"/>
      <c r="AG209" s="138"/>
      <c r="AM209" s="137"/>
      <c r="AN209" s="126"/>
      <c r="AO209" s="138"/>
      <c r="BR209" s="107"/>
    </row>
    <row r="210" spans="1:70" s="2" customFormat="1" x14ac:dyDescent="0.25">
      <c r="A210" s="106"/>
      <c r="B210" s="106"/>
      <c r="C210" s="106"/>
      <c r="D210" s="106"/>
      <c r="E210" s="106"/>
      <c r="F210" s="106"/>
      <c r="G210" s="106"/>
      <c r="H210" s="106"/>
      <c r="I210" s="135"/>
      <c r="J210" s="135"/>
      <c r="K210" s="135"/>
      <c r="L210" s="135"/>
      <c r="M210" s="135"/>
      <c r="N210" s="136"/>
      <c r="O210" s="106"/>
      <c r="P210" s="106"/>
      <c r="Q210" s="106"/>
      <c r="R210" s="106"/>
      <c r="AE210" s="137"/>
      <c r="AF210" s="126"/>
      <c r="AG210" s="138"/>
      <c r="AM210" s="137"/>
      <c r="AN210" s="126"/>
      <c r="AO210" s="138"/>
      <c r="BR210" s="107"/>
    </row>
    <row r="211" spans="1:70" s="2" customFormat="1" x14ac:dyDescent="0.25">
      <c r="A211" s="106"/>
      <c r="B211" s="106"/>
      <c r="C211" s="106"/>
      <c r="D211" s="106"/>
      <c r="E211" s="106"/>
      <c r="F211" s="106"/>
      <c r="G211" s="106"/>
      <c r="H211" s="106"/>
      <c r="I211" s="135"/>
      <c r="J211" s="135"/>
      <c r="K211" s="135"/>
      <c r="L211" s="135"/>
      <c r="M211" s="135"/>
      <c r="N211" s="136"/>
      <c r="O211" s="106"/>
      <c r="P211" s="106"/>
      <c r="Q211" s="106"/>
      <c r="R211" s="106"/>
      <c r="AE211" s="137"/>
      <c r="AF211" s="126"/>
      <c r="AG211" s="138"/>
      <c r="AM211" s="137"/>
      <c r="AN211" s="126"/>
      <c r="AO211" s="138"/>
      <c r="BR211" s="107"/>
    </row>
    <row r="212" spans="1:70" s="2" customFormat="1" x14ac:dyDescent="0.25">
      <c r="A212" s="106"/>
      <c r="B212" s="106"/>
      <c r="C212" s="106"/>
      <c r="D212" s="106"/>
      <c r="E212" s="106"/>
      <c r="F212" s="106"/>
      <c r="G212" s="106"/>
      <c r="H212" s="106"/>
      <c r="I212" s="135"/>
      <c r="J212" s="135"/>
      <c r="K212" s="135"/>
      <c r="L212" s="135"/>
      <c r="M212" s="135"/>
      <c r="N212" s="136"/>
      <c r="O212" s="106"/>
      <c r="P212" s="106"/>
      <c r="Q212" s="106"/>
      <c r="R212" s="106"/>
      <c r="AE212" s="137"/>
      <c r="AF212" s="126"/>
      <c r="AG212" s="138"/>
      <c r="AM212" s="137"/>
      <c r="AN212" s="126"/>
      <c r="AO212" s="138"/>
      <c r="BR212" s="107"/>
    </row>
    <row r="213" spans="1:70" s="2" customFormat="1" x14ac:dyDescent="0.25">
      <c r="A213" s="106"/>
      <c r="B213" s="106"/>
      <c r="C213" s="106"/>
      <c r="D213" s="106"/>
      <c r="E213" s="106"/>
      <c r="F213" s="106"/>
      <c r="G213" s="106"/>
      <c r="H213" s="106"/>
      <c r="I213" s="135"/>
      <c r="J213" s="135"/>
      <c r="K213" s="135"/>
      <c r="L213" s="135"/>
      <c r="M213" s="135"/>
      <c r="N213" s="136"/>
      <c r="O213" s="106"/>
      <c r="P213" s="106"/>
      <c r="Q213" s="106"/>
      <c r="R213" s="106"/>
      <c r="AE213" s="137"/>
      <c r="AF213" s="126"/>
      <c r="AG213" s="138"/>
      <c r="AM213" s="137"/>
      <c r="AN213" s="126"/>
      <c r="AO213" s="138"/>
      <c r="BR213" s="107"/>
    </row>
    <row r="214" spans="1:70" s="2" customFormat="1" x14ac:dyDescent="0.25">
      <c r="A214" s="106"/>
      <c r="B214" s="106"/>
      <c r="C214" s="106"/>
      <c r="D214" s="106"/>
      <c r="E214" s="106"/>
      <c r="F214" s="106"/>
      <c r="G214" s="106"/>
      <c r="H214" s="106"/>
      <c r="I214" s="135"/>
      <c r="J214" s="135"/>
      <c r="K214" s="135"/>
      <c r="L214" s="135"/>
      <c r="M214" s="135"/>
      <c r="N214" s="136"/>
      <c r="O214" s="106"/>
      <c r="P214" s="106"/>
      <c r="Q214" s="106"/>
      <c r="R214" s="106"/>
      <c r="AE214" s="137"/>
      <c r="AF214" s="126"/>
      <c r="AG214" s="138"/>
      <c r="AM214" s="137"/>
      <c r="AN214" s="126"/>
      <c r="AO214" s="138"/>
      <c r="BR214" s="107"/>
    </row>
    <row r="215" spans="1:70" s="2" customFormat="1" x14ac:dyDescent="0.25">
      <c r="A215" s="106"/>
      <c r="B215" s="106"/>
      <c r="C215" s="106"/>
      <c r="D215" s="106"/>
      <c r="E215" s="106"/>
      <c r="F215" s="106"/>
      <c r="G215" s="106"/>
      <c r="H215" s="106"/>
      <c r="I215" s="135"/>
      <c r="J215" s="135"/>
      <c r="K215" s="135"/>
      <c r="L215" s="135"/>
      <c r="M215" s="135"/>
      <c r="N215" s="136"/>
      <c r="O215" s="106"/>
      <c r="P215" s="106"/>
      <c r="Q215" s="106"/>
      <c r="R215" s="106"/>
      <c r="AE215" s="137"/>
      <c r="AF215" s="126"/>
      <c r="AG215" s="138"/>
      <c r="AM215" s="137"/>
      <c r="AN215" s="126"/>
      <c r="AO215" s="138"/>
      <c r="BR215" s="107"/>
    </row>
    <row r="216" spans="1:70" s="2" customFormat="1" x14ac:dyDescent="0.25">
      <c r="A216" s="106"/>
      <c r="B216" s="106"/>
      <c r="C216" s="106"/>
      <c r="D216" s="106"/>
      <c r="E216" s="106"/>
      <c r="F216" s="106"/>
      <c r="G216" s="106"/>
      <c r="H216" s="106"/>
      <c r="I216" s="135"/>
      <c r="J216" s="135"/>
      <c r="K216" s="135"/>
      <c r="L216" s="135"/>
      <c r="M216" s="135"/>
      <c r="N216" s="136"/>
      <c r="O216" s="106"/>
      <c r="P216" s="106"/>
      <c r="Q216" s="106"/>
      <c r="R216" s="106"/>
      <c r="AE216" s="137"/>
      <c r="AF216" s="126"/>
      <c r="AG216" s="138"/>
      <c r="AM216" s="137"/>
      <c r="AN216" s="126"/>
      <c r="AO216" s="138"/>
      <c r="BR216" s="107"/>
    </row>
    <row r="217" spans="1:70" s="2" customFormat="1" x14ac:dyDescent="0.25">
      <c r="A217" s="106"/>
      <c r="B217" s="106"/>
      <c r="C217" s="106"/>
      <c r="D217" s="106"/>
      <c r="E217" s="106"/>
      <c r="F217" s="106"/>
      <c r="G217" s="106"/>
      <c r="H217" s="106"/>
      <c r="I217" s="135"/>
      <c r="J217" s="135"/>
      <c r="K217" s="135"/>
      <c r="L217" s="135"/>
      <c r="M217" s="135"/>
      <c r="N217" s="136"/>
      <c r="O217" s="106"/>
      <c r="P217" s="106"/>
      <c r="Q217" s="106"/>
      <c r="R217" s="106"/>
      <c r="AE217" s="137"/>
      <c r="AF217" s="126"/>
      <c r="AG217" s="138"/>
      <c r="AM217" s="137"/>
      <c r="AN217" s="126"/>
      <c r="AO217" s="138"/>
      <c r="BR217" s="107"/>
    </row>
    <row r="218" spans="1:70" s="2" customFormat="1" x14ac:dyDescent="0.25">
      <c r="A218" s="106"/>
      <c r="B218" s="106"/>
      <c r="C218" s="106"/>
      <c r="D218" s="106"/>
      <c r="E218" s="106"/>
      <c r="F218" s="106"/>
      <c r="G218" s="106"/>
      <c r="H218" s="106"/>
      <c r="I218" s="135"/>
      <c r="J218" s="135"/>
      <c r="K218" s="135"/>
      <c r="L218" s="135"/>
      <c r="M218" s="135"/>
      <c r="N218" s="136"/>
      <c r="O218" s="106"/>
      <c r="P218" s="106"/>
      <c r="Q218" s="106"/>
      <c r="R218" s="106"/>
      <c r="AE218" s="137"/>
      <c r="AF218" s="126"/>
      <c r="AG218" s="138"/>
      <c r="AM218" s="137"/>
      <c r="AN218" s="126"/>
      <c r="AO218" s="138"/>
      <c r="BR218" s="107"/>
    </row>
    <row r="219" spans="1:70" s="2" customFormat="1" x14ac:dyDescent="0.25">
      <c r="A219" s="106"/>
      <c r="B219" s="106"/>
      <c r="C219" s="106"/>
      <c r="D219" s="106"/>
      <c r="E219" s="106"/>
      <c r="F219" s="106"/>
      <c r="G219" s="106"/>
      <c r="H219" s="106"/>
      <c r="I219" s="135"/>
      <c r="J219" s="135"/>
      <c r="K219" s="135"/>
      <c r="L219" s="180"/>
      <c r="M219" s="180"/>
      <c r="N219" s="136"/>
      <c r="O219" s="106"/>
      <c r="P219" s="106"/>
      <c r="Q219" s="106"/>
      <c r="R219" s="106"/>
      <c r="AE219" s="137"/>
      <c r="AF219" s="126"/>
      <c r="AG219" s="138"/>
      <c r="AM219" s="137"/>
      <c r="AN219" s="126"/>
      <c r="AO219" s="138"/>
      <c r="BR219" s="107"/>
    </row>
    <row r="220" spans="1:70" s="2" customFormat="1" x14ac:dyDescent="0.25">
      <c r="A220" s="106"/>
      <c r="B220" s="106"/>
      <c r="C220" s="106"/>
      <c r="D220" s="106"/>
      <c r="E220" s="106"/>
      <c r="F220" s="106"/>
      <c r="G220" s="106"/>
      <c r="H220" s="106"/>
      <c r="I220" s="135"/>
      <c r="J220" s="135"/>
      <c r="K220" s="135"/>
      <c r="L220" s="180"/>
      <c r="M220" s="180"/>
      <c r="N220" s="136"/>
      <c r="O220" s="106"/>
      <c r="P220" s="106"/>
      <c r="Q220" s="106"/>
      <c r="R220" s="106"/>
      <c r="AE220" s="137"/>
      <c r="AF220" s="126"/>
      <c r="AG220" s="138"/>
      <c r="AM220" s="137"/>
      <c r="AN220" s="126"/>
      <c r="AO220" s="138"/>
      <c r="BR220" s="107"/>
    </row>
    <row r="221" spans="1:70" s="2" customFormat="1" x14ac:dyDescent="0.25">
      <c r="A221" s="106"/>
      <c r="B221" s="106"/>
      <c r="C221" s="106"/>
      <c r="D221" s="106"/>
      <c r="E221" s="106"/>
      <c r="F221" s="106"/>
      <c r="G221" s="106"/>
      <c r="H221" s="106"/>
      <c r="I221" s="135"/>
      <c r="J221" s="135"/>
      <c r="K221" s="135"/>
      <c r="L221" s="180"/>
      <c r="M221" s="180"/>
      <c r="N221" s="136"/>
      <c r="O221" s="106"/>
      <c r="P221" s="106"/>
      <c r="Q221" s="106"/>
      <c r="R221" s="106"/>
      <c r="AE221" s="137"/>
      <c r="AF221" s="126"/>
      <c r="AG221" s="138"/>
      <c r="AM221" s="137"/>
      <c r="AN221" s="126"/>
      <c r="AO221" s="138"/>
      <c r="BB221" s="5"/>
      <c r="BC221" s="5"/>
      <c r="BF221" s="5"/>
      <c r="BG221" s="5"/>
      <c r="BH221" s="5"/>
      <c r="BI221" s="5"/>
      <c r="BR221" s="107"/>
    </row>
    <row r="222" spans="1:70" s="2" customFormat="1" x14ac:dyDescent="0.25">
      <c r="A222" s="106"/>
      <c r="B222" s="106"/>
      <c r="C222" s="106"/>
      <c r="D222" s="106"/>
      <c r="E222" s="106"/>
      <c r="F222" s="106"/>
      <c r="G222" s="106"/>
      <c r="H222" s="106"/>
      <c r="I222" s="135"/>
      <c r="J222" s="135"/>
      <c r="K222" s="135"/>
      <c r="L222" s="180"/>
      <c r="M222" s="180"/>
      <c r="N222" s="136"/>
      <c r="O222" s="106"/>
      <c r="P222" s="106"/>
      <c r="Q222" s="106"/>
      <c r="R222" s="106"/>
      <c r="AE222" s="137"/>
      <c r="AF222" s="126"/>
      <c r="AG222" s="138"/>
      <c r="AM222" s="137"/>
      <c r="AN222" s="126"/>
      <c r="AO222" s="138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R222" s="107"/>
    </row>
    <row r="223" spans="1:70" s="5" customFormat="1" x14ac:dyDescent="0.25">
      <c r="A223" s="155"/>
      <c r="B223" s="155"/>
      <c r="C223" s="155"/>
      <c r="D223" s="155"/>
      <c r="E223" s="155"/>
      <c r="F223" s="155"/>
      <c r="G223" s="155"/>
      <c r="H223" s="155"/>
      <c r="I223" s="180"/>
      <c r="J223" s="180"/>
      <c r="K223" s="180"/>
      <c r="L223" s="180"/>
      <c r="M223" s="180"/>
      <c r="N223" s="181"/>
      <c r="O223" s="155"/>
      <c r="P223" s="155"/>
      <c r="Q223" s="155"/>
      <c r="R223" s="155"/>
      <c r="AE223" s="182"/>
      <c r="AF223" s="178"/>
      <c r="AG223" s="183"/>
      <c r="AM223" s="182"/>
      <c r="AN223" s="178"/>
      <c r="AO223" s="183"/>
      <c r="BR223" s="157"/>
    </row>
    <row r="224" spans="1:70" s="5" customFormat="1" x14ac:dyDescent="0.25">
      <c r="A224" s="155"/>
      <c r="B224" s="155"/>
      <c r="C224" s="155"/>
      <c r="D224" s="155"/>
      <c r="E224" s="155"/>
      <c r="F224" s="155"/>
      <c r="G224" s="155"/>
      <c r="H224" s="155"/>
      <c r="I224" s="180"/>
      <c r="J224" s="180"/>
      <c r="K224" s="180"/>
      <c r="L224" s="180"/>
      <c r="M224" s="180"/>
      <c r="N224" s="181"/>
      <c r="O224" s="155"/>
      <c r="P224" s="155"/>
      <c r="Q224" s="155"/>
      <c r="R224" s="155"/>
      <c r="AE224" s="182"/>
      <c r="AF224" s="178"/>
      <c r="AG224" s="183"/>
      <c r="AM224" s="182"/>
      <c r="AN224" s="178"/>
      <c r="AO224" s="183"/>
      <c r="BR224" s="157"/>
    </row>
    <row r="225" spans="1:70" s="5" customFormat="1" x14ac:dyDescent="0.25">
      <c r="A225" s="155"/>
      <c r="B225" s="155"/>
      <c r="C225" s="155"/>
      <c r="D225" s="155"/>
      <c r="E225" s="155"/>
      <c r="F225" s="155"/>
      <c r="G225" s="155"/>
      <c r="H225" s="155"/>
      <c r="I225" s="180"/>
      <c r="J225" s="180"/>
      <c r="K225" s="180"/>
      <c r="L225" s="180"/>
      <c r="M225" s="180"/>
      <c r="N225" s="181"/>
      <c r="O225" s="155"/>
      <c r="P225" s="155"/>
      <c r="Q225" s="155"/>
      <c r="R225" s="155"/>
      <c r="AE225" s="182"/>
      <c r="AF225" s="178"/>
      <c r="AG225" s="183"/>
      <c r="AM225" s="182"/>
      <c r="AN225" s="178"/>
      <c r="AO225" s="183"/>
      <c r="BR225" s="157"/>
    </row>
    <row r="226" spans="1:70" s="5" customFormat="1" x14ac:dyDescent="0.25">
      <c r="A226" s="155"/>
      <c r="B226" s="155"/>
      <c r="C226" s="155"/>
      <c r="D226" s="155"/>
      <c r="E226" s="155"/>
      <c r="F226" s="155"/>
      <c r="G226" s="155"/>
      <c r="H226" s="155"/>
      <c r="I226" s="180"/>
      <c r="J226" s="180"/>
      <c r="K226" s="180"/>
      <c r="L226" s="180"/>
      <c r="M226" s="180"/>
      <c r="N226" s="181"/>
      <c r="O226" s="155"/>
      <c r="P226" s="155"/>
      <c r="Q226" s="155"/>
      <c r="R226" s="155"/>
      <c r="AE226" s="182"/>
      <c r="AF226" s="178"/>
      <c r="AG226" s="183"/>
      <c r="AM226" s="182"/>
      <c r="AN226" s="178"/>
      <c r="AO226" s="183"/>
      <c r="BR226" s="157"/>
    </row>
    <row r="227" spans="1:70" s="5" customFormat="1" x14ac:dyDescent="0.25">
      <c r="A227" s="155"/>
      <c r="B227" s="155"/>
      <c r="C227" s="155"/>
      <c r="D227" s="155"/>
      <c r="E227" s="155"/>
      <c r="F227" s="155"/>
      <c r="G227" s="155"/>
      <c r="H227" s="155"/>
      <c r="I227" s="180"/>
      <c r="J227" s="180"/>
      <c r="K227" s="180"/>
      <c r="L227" s="180"/>
      <c r="M227" s="180"/>
      <c r="N227" s="181"/>
      <c r="O227" s="155"/>
      <c r="P227" s="155"/>
      <c r="Q227" s="155"/>
      <c r="R227" s="155"/>
      <c r="AE227" s="182"/>
      <c r="AF227" s="178"/>
      <c r="AG227" s="183"/>
      <c r="AM227" s="182"/>
      <c r="AN227" s="178"/>
      <c r="AO227" s="183"/>
      <c r="BR227" s="157"/>
    </row>
    <row r="228" spans="1:70" s="5" customFormat="1" x14ac:dyDescent="0.25">
      <c r="A228" s="155"/>
      <c r="B228" s="155"/>
      <c r="C228" s="155"/>
      <c r="D228" s="155"/>
      <c r="E228" s="155"/>
      <c r="F228" s="155"/>
      <c r="G228" s="155"/>
      <c r="H228" s="155"/>
      <c r="I228" s="180"/>
      <c r="J228" s="180"/>
      <c r="K228" s="180"/>
      <c r="L228" s="180"/>
      <c r="M228" s="180"/>
      <c r="N228" s="181"/>
      <c r="O228" s="155"/>
      <c r="P228" s="155"/>
      <c r="Q228" s="155"/>
      <c r="R228" s="155"/>
      <c r="AE228" s="182"/>
      <c r="AF228" s="178"/>
      <c r="AG228" s="183"/>
      <c r="AM228" s="182"/>
      <c r="AN228" s="178"/>
      <c r="AO228" s="183"/>
      <c r="BR228" s="157"/>
    </row>
    <row r="229" spans="1:70" s="5" customFormat="1" x14ac:dyDescent="0.25">
      <c r="A229" s="155"/>
      <c r="B229" s="155"/>
      <c r="C229" s="155"/>
      <c r="D229" s="155"/>
      <c r="E229" s="155"/>
      <c r="F229" s="155"/>
      <c r="G229" s="155"/>
      <c r="H229" s="155"/>
      <c r="I229" s="180"/>
      <c r="J229" s="180"/>
      <c r="K229" s="180"/>
      <c r="L229" s="180"/>
      <c r="M229" s="180"/>
      <c r="N229" s="181"/>
      <c r="O229" s="155"/>
      <c r="P229" s="155"/>
      <c r="Q229" s="155"/>
      <c r="R229" s="155"/>
      <c r="AE229" s="182"/>
      <c r="AF229" s="178"/>
      <c r="AG229" s="183"/>
      <c r="AM229" s="182"/>
      <c r="AN229" s="178"/>
      <c r="AO229" s="183"/>
      <c r="BR229" s="157"/>
    </row>
    <row r="230" spans="1:70" s="5" customFormat="1" x14ac:dyDescent="0.25">
      <c r="A230" s="155"/>
      <c r="B230" s="155"/>
      <c r="C230" s="155"/>
      <c r="D230" s="155"/>
      <c r="E230" s="155"/>
      <c r="F230" s="155"/>
      <c r="G230" s="155"/>
      <c r="H230" s="155"/>
      <c r="I230" s="180"/>
      <c r="J230" s="180"/>
      <c r="K230" s="180"/>
      <c r="L230" s="180"/>
      <c r="M230" s="180"/>
      <c r="N230" s="181"/>
      <c r="O230" s="155"/>
      <c r="P230" s="155"/>
      <c r="Q230" s="155"/>
      <c r="R230" s="155"/>
      <c r="AE230" s="182"/>
      <c r="AF230" s="178"/>
      <c r="AG230" s="183"/>
      <c r="AM230" s="182"/>
      <c r="AN230" s="178"/>
      <c r="AO230" s="183"/>
      <c r="BR230" s="157"/>
    </row>
    <row r="231" spans="1:70" s="5" customFormat="1" x14ac:dyDescent="0.25">
      <c r="A231" s="155"/>
      <c r="B231" s="155"/>
      <c r="C231" s="155"/>
      <c r="D231" s="155"/>
      <c r="E231" s="155"/>
      <c r="F231" s="155"/>
      <c r="G231" s="155"/>
      <c r="H231" s="155"/>
      <c r="I231" s="180"/>
      <c r="J231" s="180"/>
      <c r="K231" s="180"/>
      <c r="L231" s="180"/>
      <c r="M231" s="180"/>
      <c r="N231" s="181"/>
      <c r="O231" s="155"/>
      <c r="P231" s="155"/>
      <c r="Q231" s="155"/>
      <c r="R231" s="155"/>
      <c r="AE231" s="182"/>
      <c r="AF231" s="178"/>
      <c r="AG231" s="183"/>
      <c r="AM231" s="182"/>
      <c r="AN231" s="178"/>
      <c r="AO231" s="183"/>
      <c r="BR231" s="157"/>
    </row>
    <row r="232" spans="1:70" s="5" customFormat="1" x14ac:dyDescent="0.25">
      <c r="A232" s="155"/>
      <c r="B232" s="155"/>
      <c r="C232" s="155"/>
      <c r="D232" s="155"/>
      <c r="E232" s="155"/>
      <c r="F232" s="155"/>
      <c r="G232" s="155"/>
      <c r="H232" s="155"/>
      <c r="I232" s="180"/>
      <c r="J232" s="180"/>
      <c r="K232" s="180"/>
      <c r="L232" s="180"/>
      <c r="M232" s="180"/>
      <c r="N232" s="181"/>
      <c r="O232" s="155"/>
      <c r="P232" s="155"/>
      <c r="Q232" s="155"/>
      <c r="R232" s="155"/>
      <c r="AE232" s="182"/>
      <c r="AF232" s="178"/>
      <c r="AG232" s="183"/>
      <c r="AM232" s="182"/>
      <c r="AN232" s="178"/>
      <c r="AO232" s="183"/>
      <c r="BR232" s="157"/>
    </row>
    <row r="233" spans="1:70" s="5" customFormat="1" x14ac:dyDescent="0.25">
      <c r="A233" s="155"/>
      <c r="B233" s="155"/>
      <c r="C233" s="155"/>
      <c r="D233" s="155"/>
      <c r="E233" s="155"/>
      <c r="F233" s="155"/>
      <c r="G233" s="155"/>
      <c r="H233" s="155"/>
      <c r="I233" s="180"/>
      <c r="J233" s="180"/>
      <c r="K233" s="180"/>
      <c r="L233" s="180"/>
      <c r="M233" s="180"/>
      <c r="N233" s="181"/>
      <c r="O233" s="155"/>
      <c r="P233" s="155"/>
      <c r="Q233" s="155"/>
      <c r="R233" s="155"/>
      <c r="AE233" s="182"/>
      <c r="AF233" s="178"/>
      <c r="AG233" s="183"/>
      <c r="AM233" s="182"/>
      <c r="AN233" s="178"/>
      <c r="AO233" s="183"/>
      <c r="BR233" s="157"/>
    </row>
    <row r="234" spans="1:70" s="5" customFormat="1" x14ac:dyDescent="0.25">
      <c r="A234" s="155"/>
      <c r="B234" s="155"/>
      <c r="C234" s="155"/>
      <c r="D234" s="155"/>
      <c r="E234" s="155"/>
      <c r="F234" s="155"/>
      <c r="G234" s="155"/>
      <c r="H234" s="155"/>
      <c r="I234" s="180"/>
      <c r="J234" s="180"/>
      <c r="K234" s="180"/>
      <c r="L234" s="180"/>
      <c r="M234" s="180"/>
      <c r="N234" s="181"/>
      <c r="O234" s="155"/>
      <c r="P234" s="155"/>
      <c r="Q234" s="155"/>
      <c r="R234" s="155"/>
      <c r="AE234" s="182"/>
      <c r="AF234" s="178"/>
      <c r="AG234" s="183"/>
      <c r="AM234" s="182"/>
      <c r="AN234" s="178"/>
      <c r="AO234" s="183"/>
      <c r="BR234" s="157"/>
    </row>
    <row r="235" spans="1:70" s="5" customFormat="1" x14ac:dyDescent="0.25">
      <c r="A235" s="155"/>
      <c r="B235" s="155"/>
      <c r="C235" s="155"/>
      <c r="D235" s="155"/>
      <c r="E235" s="155"/>
      <c r="F235" s="155"/>
      <c r="G235" s="155"/>
      <c r="H235" s="155"/>
      <c r="I235" s="180"/>
      <c r="J235" s="180"/>
      <c r="K235" s="180"/>
      <c r="L235" s="180"/>
      <c r="M235" s="180"/>
      <c r="N235" s="181"/>
      <c r="O235" s="155"/>
      <c r="P235" s="155"/>
      <c r="Q235" s="155"/>
      <c r="R235" s="155"/>
      <c r="AE235" s="182"/>
      <c r="AF235" s="178"/>
      <c r="AG235" s="183"/>
      <c r="AM235" s="182"/>
      <c r="AN235" s="178"/>
      <c r="AO235" s="183"/>
      <c r="BR235" s="157"/>
    </row>
    <row r="236" spans="1:70" s="5" customFormat="1" x14ac:dyDescent="0.25">
      <c r="A236" s="155"/>
      <c r="B236" s="155"/>
      <c r="C236" s="155"/>
      <c r="D236" s="155"/>
      <c r="E236" s="155"/>
      <c r="F236" s="155"/>
      <c r="G236" s="155"/>
      <c r="H236" s="155"/>
      <c r="I236" s="180"/>
      <c r="J236" s="180"/>
      <c r="K236" s="180"/>
      <c r="L236" s="180"/>
      <c r="M236" s="180"/>
      <c r="N236" s="181"/>
      <c r="O236" s="155"/>
      <c r="P236" s="155"/>
      <c r="Q236" s="155"/>
      <c r="R236" s="155"/>
      <c r="AE236" s="182"/>
      <c r="AF236" s="178"/>
      <c r="AG236" s="183"/>
      <c r="AM236" s="182"/>
      <c r="AN236" s="178"/>
      <c r="AO236" s="183"/>
      <c r="BR236" s="157"/>
    </row>
    <row r="237" spans="1:70" s="5" customFormat="1" x14ac:dyDescent="0.25">
      <c r="A237" s="155"/>
      <c r="B237" s="155"/>
      <c r="C237" s="155"/>
      <c r="D237" s="155"/>
      <c r="E237" s="155"/>
      <c r="F237" s="155"/>
      <c r="G237" s="155"/>
      <c r="H237" s="155"/>
      <c r="I237" s="180"/>
      <c r="J237" s="180"/>
      <c r="K237" s="180"/>
      <c r="L237" s="180"/>
      <c r="M237" s="180"/>
      <c r="N237" s="181"/>
      <c r="O237" s="155"/>
      <c r="P237" s="155"/>
      <c r="Q237" s="155"/>
      <c r="R237" s="155"/>
      <c r="AE237" s="182"/>
      <c r="AF237" s="178"/>
      <c r="AG237" s="183"/>
      <c r="AM237" s="182"/>
      <c r="AN237" s="178"/>
      <c r="AO237" s="183"/>
      <c r="BR237" s="157"/>
    </row>
    <row r="238" spans="1:70" s="5" customFormat="1" x14ac:dyDescent="0.25">
      <c r="A238" s="155"/>
      <c r="B238" s="155"/>
      <c r="C238" s="155"/>
      <c r="D238" s="155"/>
      <c r="E238" s="155"/>
      <c r="F238" s="155"/>
      <c r="G238" s="155"/>
      <c r="H238" s="155"/>
      <c r="I238" s="180"/>
      <c r="J238" s="180"/>
      <c r="K238" s="180"/>
      <c r="L238" s="180"/>
      <c r="M238" s="180"/>
      <c r="N238" s="181"/>
      <c r="O238" s="155"/>
      <c r="P238" s="155"/>
      <c r="Q238" s="155"/>
      <c r="R238" s="155"/>
      <c r="AE238" s="182"/>
      <c r="AF238" s="178"/>
      <c r="AG238" s="183"/>
      <c r="AM238" s="182"/>
      <c r="AN238" s="178"/>
      <c r="AO238" s="183"/>
      <c r="BR238" s="157"/>
    </row>
    <row r="239" spans="1:70" s="5" customFormat="1" x14ac:dyDescent="0.25">
      <c r="A239" s="155"/>
      <c r="B239" s="155"/>
      <c r="C239" s="155"/>
      <c r="D239" s="155"/>
      <c r="E239" s="155"/>
      <c r="F239" s="155"/>
      <c r="G239" s="155"/>
      <c r="H239" s="155"/>
      <c r="I239" s="180"/>
      <c r="J239" s="180"/>
      <c r="K239" s="180"/>
      <c r="L239" s="180"/>
      <c r="M239" s="180"/>
      <c r="N239" s="181"/>
      <c r="O239" s="155"/>
      <c r="P239" s="155"/>
      <c r="Q239" s="155"/>
      <c r="R239" s="155"/>
      <c r="AE239" s="182"/>
      <c r="AF239" s="178"/>
      <c r="AG239" s="183"/>
      <c r="AM239" s="182"/>
      <c r="AN239" s="178"/>
      <c r="AO239" s="183"/>
      <c r="BR239" s="157"/>
    </row>
    <row r="240" spans="1:70" s="5" customFormat="1" x14ac:dyDescent="0.25">
      <c r="A240" s="155"/>
      <c r="B240" s="155"/>
      <c r="C240" s="155"/>
      <c r="D240" s="155"/>
      <c r="E240" s="155"/>
      <c r="F240" s="155"/>
      <c r="G240" s="155"/>
      <c r="H240" s="155"/>
      <c r="I240" s="180"/>
      <c r="J240" s="180"/>
      <c r="K240" s="180"/>
      <c r="L240" s="180"/>
      <c r="M240" s="180"/>
      <c r="N240" s="181"/>
      <c r="O240" s="155"/>
      <c r="P240" s="155"/>
      <c r="Q240" s="155"/>
      <c r="R240" s="155"/>
      <c r="AE240" s="182"/>
      <c r="AF240" s="178"/>
      <c r="AG240" s="183"/>
      <c r="AM240" s="182"/>
      <c r="AN240" s="178"/>
      <c r="AO240" s="183"/>
      <c r="BR240" s="157"/>
    </row>
    <row r="241" spans="1:70" s="5" customFormat="1" x14ac:dyDescent="0.25">
      <c r="A241" s="155"/>
      <c r="B241" s="155"/>
      <c r="C241" s="155"/>
      <c r="D241" s="155"/>
      <c r="E241" s="155"/>
      <c r="F241" s="155"/>
      <c r="G241" s="155"/>
      <c r="H241" s="155"/>
      <c r="I241" s="180"/>
      <c r="J241" s="180"/>
      <c r="K241" s="180"/>
      <c r="L241" s="180"/>
      <c r="M241" s="180"/>
      <c r="N241" s="181"/>
      <c r="O241" s="155"/>
      <c r="P241" s="155"/>
      <c r="Q241" s="155"/>
      <c r="R241" s="155"/>
      <c r="AE241" s="182"/>
      <c r="AF241" s="178"/>
      <c r="AG241" s="183"/>
      <c r="AM241" s="182"/>
      <c r="AN241" s="178"/>
      <c r="AO241" s="183"/>
      <c r="BR241" s="157"/>
    </row>
    <row r="242" spans="1:70" s="5" customFormat="1" x14ac:dyDescent="0.25">
      <c r="A242" s="155"/>
      <c r="B242" s="155"/>
      <c r="C242" s="155"/>
      <c r="D242" s="155"/>
      <c r="E242" s="155"/>
      <c r="F242" s="155"/>
      <c r="G242" s="155"/>
      <c r="H242" s="155"/>
      <c r="I242" s="180"/>
      <c r="J242" s="180"/>
      <c r="K242" s="180"/>
      <c r="L242" s="180"/>
      <c r="M242" s="180"/>
      <c r="N242" s="181"/>
      <c r="O242" s="155"/>
      <c r="P242" s="155"/>
      <c r="Q242" s="155"/>
      <c r="R242" s="155"/>
      <c r="AE242" s="182"/>
      <c r="AF242" s="178"/>
      <c r="AG242" s="183"/>
      <c r="AM242" s="182"/>
      <c r="AN242" s="178"/>
      <c r="AO242" s="183"/>
      <c r="BR242" s="157"/>
    </row>
    <row r="243" spans="1:70" s="5" customFormat="1" x14ac:dyDescent="0.25">
      <c r="A243" s="155"/>
      <c r="B243" s="155"/>
      <c r="C243" s="155"/>
      <c r="D243" s="155"/>
      <c r="E243" s="155"/>
      <c r="F243" s="155"/>
      <c r="G243" s="155"/>
      <c r="H243" s="155"/>
      <c r="I243" s="180"/>
      <c r="J243" s="180"/>
      <c r="K243" s="180"/>
      <c r="L243" s="180"/>
      <c r="M243" s="180"/>
      <c r="N243" s="181"/>
      <c r="O243" s="155"/>
      <c r="P243" s="155"/>
      <c r="Q243" s="155"/>
      <c r="R243" s="155"/>
      <c r="AE243" s="182"/>
      <c r="AF243" s="178"/>
      <c r="AG243" s="183"/>
      <c r="AM243" s="182"/>
      <c r="AN243" s="178"/>
      <c r="AO243" s="183"/>
      <c r="BR243" s="157"/>
    </row>
    <row r="244" spans="1:70" s="5" customFormat="1" x14ac:dyDescent="0.25">
      <c r="A244" s="155"/>
      <c r="B244" s="155"/>
      <c r="C244" s="155"/>
      <c r="D244" s="155"/>
      <c r="E244" s="155"/>
      <c r="F244" s="155"/>
      <c r="G244" s="155"/>
      <c r="H244" s="155"/>
      <c r="I244" s="180"/>
      <c r="J244" s="180"/>
      <c r="K244" s="180"/>
      <c r="L244" s="180"/>
      <c r="M244" s="180"/>
      <c r="N244" s="181"/>
      <c r="O244" s="155"/>
      <c r="P244" s="155"/>
      <c r="Q244" s="155"/>
      <c r="R244" s="155"/>
      <c r="AE244" s="182"/>
      <c r="AF244" s="178"/>
      <c r="AG244" s="183"/>
      <c r="AM244" s="182"/>
      <c r="AN244" s="178"/>
      <c r="AO244" s="183"/>
      <c r="BR244" s="157"/>
    </row>
    <row r="245" spans="1:70" s="5" customFormat="1" x14ac:dyDescent="0.25">
      <c r="A245" s="155"/>
      <c r="B245" s="155"/>
      <c r="C245" s="155"/>
      <c r="D245" s="155"/>
      <c r="E245" s="155"/>
      <c r="F245" s="155"/>
      <c r="G245" s="155"/>
      <c r="H245" s="155"/>
      <c r="I245" s="180"/>
      <c r="J245" s="180"/>
      <c r="K245" s="180"/>
      <c r="L245" s="180"/>
      <c r="M245" s="180"/>
      <c r="N245" s="181"/>
      <c r="O245" s="155"/>
      <c r="P245" s="155"/>
      <c r="Q245" s="155"/>
      <c r="R245" s="155"/>
      <c r="AE245" s="182"/>
      <c r="AF245" s="178"/>
      <c r="AG245" s="183"/>
      <c r="AM245" s="182"/>
      <c r="AN245" s="178"/>
      <c r="AO245" s="183"/>
      <c r="BR245" s="157"/>
    </row>
    <row r="246" spans="1:70" s="5" customFormat="1" x14ac:dyDescent="0.25">
      <c r="A246" s="155"/>
      <c r="B246" s="155"/>
      <c r="C246" s="155"/>
      <c r="D246" s="155"/>
      <c r="E246" s="155"/>
      <c r="F246" s="155"/>
      <c r="G246" s="155"/>
      <c r="H246" s="155"/>
      <c r="I246" s="180"/>
      <c r="J246" s="180"/>
      <c r="K246" s="180"/>
      <c r="L246" s="180"/>
      <c r="M246" s="180"/>
      <c r="N246" s="181"/>
      <c r="O246" s="155"/>
      <c r="P246" s="155"/>
      <c r="Q246" s="155"/>
      <c r="R246" s="155"/>
      <c r="AE246" s="182"/>
      <c r="AF246" s="178"/>
      <c r="AG246" s="183"/>
      <c r="AM246" s="182"/>
      <c r="AN246" s="178"/>
      <c r="AO246" s="183"/>
      <c r="BR246" s="157"/>
    </row>
    <row r="247" spans="1:70" s="5" customFormat="1" x14ac:dyDescent="0.25">
      <c r="A247" s="155"/>
      <c r="B247" s="155"/>
      <c r="C247" s="155"/>
      <c r="D247" s="155"/>
      <c r="E247" s="155"/>
      <c r="F247" s="155"/>
      <c r="G247" s="155"/>
      <c r="H247" s="155"/>
      <c r="I247" s="180"/>
      <c r="J247" s="180"/>
      <c r="K247" s="180"/>
      <c r="L247" s="180"/>
      <c r="M247" s="180"/>
      <c r="N247" s="181"/>
      <c r="O247" s="155"/>
      <c r="P247" s="155"/>
      <c r="Q247" s="155"/>
      <c r="R247" s="155"/>
      <c r="AE247" s="182"/>
      <c r="AF247" s="178"/>
      <c r="AG247" s="183"/>
      <c r="AM247" s="182"/>
      <c r="AN247" s="178"/>
      <c r="AO247" s="183"/>
      <c r="BR247" s="157"/>
    </row>
    <row r="248" spans="1:70" s="5" customFormat="1" x14ac:dyDescent="0.25">
      <c r="A248" s="155"/>
      <c r="B248" s="155"/>
      <c r="C248" s="155"/>
      <c r="D248" s="155"/>
      <c r="E248" s="155"/>
      <c r="F248" s="155"/>
      <c r="G248" s="155"/>
      <c r="H248" s="155"/>
      <c r="I248" s="180"/>
      <c r="J248" s="180"/>
      <c r="K248" s="180"/>
      <c r="L248" s="180"/>
      <c r="M248" s="180"/>
      <c r="N248" s="181"/>
      <c r="O248" s="155"/>
      <c r="P248" s="155"/>
      <c r="Q248" s="155"/>
      <c r="R248" s="155"/>
      <c r="AE248" s="182"/>
      <c r="AF248" s="178"/>
      <c r="AG248" s="183"/>
      <c r="AM248" s="182"/>
      <c r="AN248" s="178"/>
      <c r="AO248" s="183"/>
      <c r="BR248" s="157"/>
    </row>
    <row r="249" spans="1:70" s="5" customFormat="1" x14ac:dyDescent="0.25">
      <c r="A249" s="155"/>
      <c r="B249" s="155"/>
      <c r="C249" s="155"/>
      <c r="D249" s="155"/>
      <c r="E249" s="155"/>
      <c r="F249" s="155"/>
      <c r="G249" s="155"/>
      <c r="H249" s="155"/>
      <c r="I249" s="180"/>
      <c r="J249" s="180"/>
      <c r="K249" s="180"/>
      <c r="L249" s="180"/>
      <c r="M249" s="180"/>
      <c r="N249" s="181"/>
      <c r="O249" s="155"/>
      <c r="P249" s="155"/>
      <c r="Q249" s="155"/>
      <c r="R249" s="155"/>
      <c r="AE249" s="182"/>
      <c r="AF249" s="178"/>
      <c r="AG249" s="183"/>
      <c r="AM249" s="182"/>
      <c r="AN249" s="178"/>
      <c r="AO249" s="183"/>
      <c r="BR249" s="157"/>
    </row>
    <row r="250" spans="1:70" s="5" customFormat="1" x14ac:dyDescent="0.25">
      <c r="A250" s="155"/>
      <c r="B250" s="155"/>
      <c r="C250" s="155"/>
      <c r="D250" s="155"/>
      <c r="E250" s="155"/>
      <c r="F250" s="155"/>
      <c r="G250" s="155"/>
      <c r="H250" s="155"/>
      <c r="I250" s="180"/>
      <c r="J250" s="180"/>
      <c r="K250" s="180"/>
      <c r="L250" s="180"/>
      <c r="M250" s="180"/>
      <c r="N250" s="181"/>
      <c r="O250" s="155"/>
      <c r="P250" s="155"/>
      <c r="Q250" s="155"/>
      <c r="R250" s="155"/>
      <c r="AE250" s="182"/>
      <c r="AF250" s="178"/>
      <c r="AG250" s="183"/>
      <c r="AM250" s="182"/>
      <c r="AN250" s="178"/>
      <c r="AO250" s="183"/>
      <c r="BR250" s="157"/>
    </row>
    <row r="251" spans="1:70" s="5" customFormat="1" x14ac:dyDescent="0.25">
      <c r="A251" s="155"/>
      <c r="B251" s="155"/>
      <c r="C251" s="155"/>
      <c r="D251" s="155"/>
      <c r="E251" s="155"/>
      <c r="F251" s="155"/>
      <c r="G251" s="155"/>
      <c r="H251" s="155"/>
      <c r="I251" s="180"/>
      <c r="J251" s="180"/>
      <c r="K251" s="180"/>
      <c r="L251" s="180"/>
      <c r="M251" s="180"/>
      <c r="N251" s="181"/>
      <c r="O251" s="155"/>
      <c r="P251" s="155"/>
      <c r="Q251" s="155"/>
      <c r="R251" s="155"/>
      <c r="AE251" s="182"/>
      <c r="AF251" s="178"/>
      <c r="AG251" s="183"/>
      <c r="AM251" s="182"/>
      <c r="AN251" s="178"/>
      <c r="AO251" s="183"/>
      <c r="BR251" s="157"/>
    </row>
    <row r="252" spans="1:70" s="5" customFormat="1" x14ac:dyDescent="0.25">
      <c r="A252" s="155"/>
      <c r="B252" s="155"/>
      <c r="C252" s="155"/>
      <c r="D252" s="155"/>
      <c r="E252" s="155"/>
      <c r="F252" s="155"/>
      <c r="G252" s="155"/>
      <c r="H252" s="155"/>
      <c r="I252" s="180"/>
      <c r="J252" s="180"/>
      <c r="K252" s="180"/>
      <c r="L252" s="180"/>
      <c r="M252" s="180"/>
      <c r="N252" s="181"/>
      <c r="O252" s="155"/>
      <c r="P252" s="155"/>
      <c r="Q252" s="155"/>
      <c r="R252" s="155"/>
      <c r="AE252" s="182"/>
      <c r="AF252" s="178"/>
      <c r="AG252" s="183"/>
      <c r="AM252" s="182"/>
      <c r="AN252" s="178"/>
      <c r="AO252" s="183"/>
      <c r="BR252" s="157"/>
    </row>
    <row r="253" spans="1:70" s="5" customFormat="1" x14ac:dyDescent="0.25">
      <c r="A253" s="155"/>
      <c r="B253" s="155"/>
      <c r="C253" s="155"/>
      <c r="D253" s="155"/>
      <c r="E253" s="155"/>
      <c r="F253" s="155"/>
      <c r="G253" s="155"/>
      <c r="H253" s="155"/>
      <c r="I253" s="180"/>
      <c r="J253" s="180"/>
      <c r="K253" s="180"/>
      <c r="L253" s="180"/>
      <c r="M253" s="180"/>
      <c r="N253" s="181"/>
      <c r="O253" s="155"/>
      <c r="P253" s="155"/>
      <c r="Q253" s="155"/>
      <c r="R253" s="155"/>
      <c r="AE253" s="182"/>
      <c r="AF253" s="178"/>
      <c r="AG253" s="183"/>
      <c r="AM253" s="182"/>
      <c r="AN253" s="178"/>
      <c r="AO253" s="183"/>
      <c r="BR253" s="157"/>
    </row>
    <row r="254" spans="1:70" s="5" customFormat="1" x14ac:dyDescent="0.25">
      <c r="A254" s="155"/>
      <c r="B254" s="155"/>
      <c r="C254" s="155"/>
      <c r="D254" s="155"/>
      <c r="E254" s="155"/>
      <c r="F254" s="155"/>
      <c r="G254" s="155"/>
      <c r="H254" s="155"/>
      <c r="I254" s="180"/>
      <c r="J254" s="180"/>
      <c r="K254" s="180"/>
      <c r="L254" s="180"/>
      <c r="M254" s="180"/>
      <c r="N254" s="181"/>
      <c r="O254" s="155"/>
      <c r="P254" s="155"/>
      <c r="Q254" s="155"/>
      <c r="R254" s="155"/>
      <c r="AE254" s="182"/>
      <c r="AF254" s="178"/>
      <c r="AG254" s="183"/>
      <c r="AM254" s="182"/>
      <c r="AN254" s="178"/>
      <c r="AO254" s="183"/>
      <c r="BR254" s="157"/>
    </row>
    <row r="255" spans="1:70" s="5" customFormat="1" x14ac:dyDescent="0.25">
      <c r="A255" s="155"/>
      <c r="B255" s="155"/>
      <c r="C255" s="155"/>
      <c r="D255" s="155"/>
      <c r="E255" s="155"/>
      <c r="F255" s="155"/>
      <c r="G255" s="155"/>
      <c r="H255" s="155"/>
      <c r="I255" s="180"/>
      <c r="J255" s="180"/>
      <c r="K255" s="180"/>
      <c r="L255" s="180"/>
      <c r="M255" s="180"/>
      <c r="N255" s="181"/>
      <c r="O255" s="155"/>
      <c r="P255" s="155"/>
      <c r="Q255" s="155"/>
      <c r="R255" s="155"/>
      <c r="AE255" s="182"/>
      <c r="AF255" s="178"/>
      <c r="AG255" s="183"/>
      <c r="AM255" s="182"/>
      <c r="AN255" s="178"/>
      <c r="AO255" s="183"/>
      <c r="BR255" s="157"/>
    </row>
    <row r="256" spans="1:70" s="5" customFormat="1" x14ac:dyDescent="0.25">
      <c r="A256" s="155"/>
      <c r="B256" s="155"/>
      <c r="C256" s="155"/>
      <c r="D256" s="155"/>
      <c r="E256" s="155"/>
      <c r="F256" s="155"/>
      <c r="G256" s="155"/>
      <c r="H256" s="155"/>
      <c r="I256" s="180"/>
      <c r="J256" s="180"/>
      <c r="K256" s="180"/>
      <c r="L256" s="180"/>
      <c r="M256" s="180"/>
      <c r="N256" s="181"/>
      <c r="O256" s="155"/>
      <c r="P256" s="155"/>
      <c r="Q256" s="155"/>
      <c r="R256" s="155"/>
      <c r="AE256" s="182"/>
      <c r="AF256" s="178"/>
      <c r="AG256" s="183"/>
      <c r="AM256" s="182"/>
      <c r="AN256" s="178"/>
      <c r="AO256" s="183"/>
      <c r="BR256" s="157"/>
    </row>
    <row r="257" spans="1:70" s="5" customFormat="1" x14ac:dyDescent="0.25">
      <c r="A257" s="155"/>
      <c r="B257" s="155"/>
      <c r="C257" s="155"/>
      <c r="D257" s="155"/>
      <c r="E257" s="155"/>
      <c r="F257" s="155"/>
      <c r="G257" s="155"/>
      <c r="H257" s="155"/>
      <c r="I257" s="180"/>
      <c r="J257" s="180"/>
      <c r="K257" s="180"/>
      <c r="L257" s="180"/>
      <c r="M257" s="180"/>
      <c r="N257" s="181"/>
      <c r="O257" s="155"/>
      <c r="P257" s="155"/>
      <c r="Q257" s="155"/>
      <c r="R257" s="155"/>
      <c r="AE257" s="182"/>
      <c r="AF257" s="178"/>
      <c r="AG257" s="183"/>
      <c r="AM257" s="182"/>
      <c r="AN257" s="178"/>
      <c r="AO257" s="183"/>
      <c r="BR257" s="157"/>
    </row>
    <row r="258" spans="1:70" s="5" customFormat="1" x14ac:dyDescent="0.25">
      <c r="A258" s="155"/>
      <c r="B258" s="155"/>
      <c r="C258" s="155"/>
      <c r="D258" s="155"/>
      <c r="E258" s="155"/>
      <c r="F258" s="155"/>
      <c r="G258" s="155"/>
      <c r="H258" s="155"/>
      <c r="I258" s="180"/>
      <c r="J258" s="180"/>
      <c r="K258" s="180"/>
      <c r="L258" s="180"/>
      <c r="M258" s="180"/>
      <c r="N258" s="181"/>
      <c r="O258" s="155"/>
      <c r="P258" s="155"/>
      <c r="Q258" s="155"/>
      <c r="R258" s="155"/>
      <c r="AE258" s="182"/>
      <c r="AF258" s="178"/>
      <c r="AG258" s="183"/>
      <c r="AM258" s="182"/>
      <c r="AN258" s="178"/>
      <c r="AO258" s="183"/>
      <c r="BR258" s="157"/>
    </row>
    <row r="259" spans="1:70" s="5" customFormat="1" x14ac:dyDescent="0.25">
      <c r="A259" s="155"/>
      <c r="B259" s="155"/>
      <c r="C259" s="155"/>
      <c r="D259" s="155"/>
      <c r="E259" s="155"/>
      <c r="F259" s="155"/>
      <c r="G259" s="155"/>
      <c r="H259" s="155"/>
      <c r="I259" s="180"/>
      <c r="J259" s="180"/>
      <c r="K259" s="180"/>
      <c r="L259" s="180"/>
      <c r="M259" s="180"/>
      <c r="N259" s="181"/>
      <c r="O259" s="155"/>
      <c r="P259" s="155"/>
      <c r="Q259" s="155"/>
      <c r="R259" s="155"/>
      <c r="AE259" s="182"/>
      <c r="AF259" s="178"/>
      <c r="AG259" s="183"/>
      <c r="AM259" s="182"/>
      <c r="AN259" s="178"/>
      <c r="AO259" s="183"/>
      <c r="BR259" s="157"/>
    </row>
    <row r="260" spans="1:70" s="5" customFormat="1" x14ac:dyDescent="0.25">
      <c r="A260" s="155"/>
      <c r="B260" s="155"/>
      <c r="C260" s="155"/>
      <c r="D260" s="155"/>
      <c r="E260" s="155"/>
      <c r="F260" s="155"/>
      <c r="G260" s="155"/>
      <c r="H260" s="155"/>
      <c r="I260" s="180"/>
      <c r="J260" s="180"/>
      <c r="K260" s="180"/>
      <c r="L260" s="180"/>
      <c r="M260" s="180"/>
      <c r="N260" s="181"/>
      <c r="O260" s="155"/>
      <c r="P260" s="155"/>
      <c r="Q260" s="155"/>
      <c r="R260" s="155"/>
      <c r="AE260" s="182"/>
      <c r="AF260" s="178"/>
      <c r="AG260" s="183"/>
      <c r="AM260" s="182"/>
      <c r="AN260" s="178"/>
      <c r="AO260" s="183"/>
      <c r="BR260" s="157"/>
    </row>
    <row r="261" spans="1:70" s="5" customFormat="1" x14ac:dyDescent="0.25">
      <c r="A261" s="155"/>
      <c r="B261" s="155"/>
      <c r="C261" s="155"/>
      <c r="D261" s="155"/>
      <c r="E261" s="155"/>
      <c r="F261" s="155"/>
      <c r="G261" s="155"/>
      <c r="H261" s="155"/>
      <c r="I261" s="180"/>
      <c r="J261" s="180"/>
      <c r="K261" s="180"/>
      <c r="L261" s="180"/>
      <c r="M261" s="180"/>
      <c r="N261" s="181"/>
      <c r="O261" s="155"/>
      <c r="P261" s="155"/>
      <c r="Q261" s="155"/>
      <c r="R261" s="155"/>
      <c r="AE261" s="182"/>
      <c r="AF261" s="178"/>
      <c r="AG261" s="183"/>
      <c r="AM261" s="182"/>
      <c r="AN261" s="178"/>
      <c r="AO261" s="183"/>
      <c r="BR261" s="157"/>
    </row>
    <row r="262" spans="1:70" s="5" customFormat="1" x14ac:dyDescent="0.25">
      <c r="A262" s="155"/>
      <c r="B262" s="155"/>
      <c r="C262" s="155"/>
      <c r="D262" s="155"/>
      <c r="E262" s="155"/>
      <c r="F262" s="155"/>
      <c r="G262" s="155"/>
      <c r="H262" s="155"/>
      <c r="I262" s="180"/>
      <c r="J262" s="180"/>
      <c r="K262" s="180"/>
      <c r="L262" s="180"/>
      <c r="M262" s="180"/>
      <c r="N262" s="181"/>
      <c r="O262" s="155"/>
      <c r="P262" s="155"/>
      <c r="Q262" s="155"/>
      <c r="R262" s="155"/>
      <c r="AE262" s="182"/>
      <c r="AF262" s="178"/>
      <c r="AG262" s="183"/>
      <c r="AM262" s="182"/>
      <c r="AN262" s="178"/>
      <c r="AO262" s="183"/>
      <c r="BR262" s="157"/>
    </row>
    <row r="263" spans="1:70" s="5" customFormat="1" x14ac:dyDescent="0.25">
      <c r="A263" s="155"/>
      <c r="B263" s="155"/>
      <c r="C263" s="155"/>
      <c r="D263" s="155"/>
      <c r="E263" s="155"/>
      <c r="F263" s="155"/>
      <c r="G263" s="155"/>
      <c r="H263" s="155"/>
      <c r="I263" s="180"/>
      <c r="J263" s="180"/>
      <c r="K263" s="180"/>
      <c r="L263" s="180"/>
      <c r="M263" s="180"/>
      <c r="N263" s="181"/>
      <c r="O263" s="155"/>
      <c r="P263" s="155"/>
      <c r="Q263" s="155"/>
      <c r="R263" s="155"/>
      <c r="AE263" s="182"/>
      <c r="AF263" s="178"/>
      <c r="AG263" s="183"/>
      <c r="AM263" s="182"/>
      <c r="AN263" s="178"/>
      <c r="AO263" s="183"/>
      <c r="BR263" s="157"/>
    </row>
    <row r="264" spans="1:70" s="5" customFormat="1" x14ac:dyDescent="0.25">
      <c r="A264" s="155"/>
      <c r="B264" s="155"/>
      <c r="C264" s="155"/>
      <c r="D264" s="155"/>
      <c r="E264" s="155"/>
      <c r="F264" s="155"/>
      <c r="G264" s="155"/>
      <c r="H264" s="155"/>
      <c r="I264" s="180"/>
      <c r="J264" s="180"/>
      <c r="K264" s="180"/>
      <c r="L264" s="180"/>
      <c r="M264" s="180"/>
      <c r="N264" s="181"/>
      <c r="O264" s="155"/>
      <c r="P264" s="155"/>
      <c r="Q264" s="155"/>
      <c r="R264" s="155"/>
      <c r="AE264" s="182"/>
      <c r="AF264" s="178"/>
      <c r="AG264" s="183"/>
      <c r="AM264" s="182"/>
      <c r="AN264" s="178"/>
      <c r="AO264" s="183"/>
      <c r="BR264" s="157"/>
    </row>
    <row r="265" spans="1:70" s="5" customFormat="1" x14ac:dyDescent="0.25">
      <c r="A265" s="155"/>
      <c r="B265" s="155"/>
      <c r="C265" s="155"/>
      <c r="D265" s="155"/>
      <c r="E265" s="155"/>
      <c r="F265" s="155"/>
      <c r="G265" s="155"/>
      <c r="H265" s="155"/>
      <c r="I265" s="180"/>
      <c r="J265" s="180"/>
      <c r="K265" s="180"/>
      <c r="L265" s="180"/>
      <c r="M265" s="180"/>
      <c r="N265" s="181"/>
      <c r="O265" s="155"/>
      <c r="P265" s="155"/>
      <c r="Q265" s="155"/>
      <c r="R265" s="155"/>
      <c r="AE265" s="182"/>
      <c r="AF265" s="178"/>
      <c r="AG265" s="183"/>
      <c r="AM265" s="182"/>
      <c r="AN265" s="178"/>
      <c r="AO265" s="183"/>
      <c r="BR265" s="157"/>
    </row>
    <row r="266" spans="1:70" s="5" customFormat="1" x14ac:dyDescent="0.25">
      <c r="A266" s="155"/>
      <c r="B266" s="155"/>
      <c r="C266" s="155"/>
      <c r="D266" s="155"/>
      <c r="E266" s="155"/>
      <c r="F266" s="155"/>
      <c r="G266" s="155"/>
      <c r="H266" s="155"/>
      <c r="I266" s="180"/>
      <c r="J266" s="180"/>
      <c r="K266" s="180"/>
      <c r="L266" s="180"/>
      <c r="M266" s="180"/>
      <c r="N266" s="181"/>
      <c r="O266" s="155"/>
      <c r="P266" s="155"/>
      <c r="Q266" s="155"/>
      <c r="R266" s="155"/>
      <c r="AE266" s="182"/>
      <c r="AF266" s="178"/>
      <c r="AG266" s="183"/>
      <c r="AM266" s="182"/>
      <c r="AN266" s="178"/>
      <c r="AO266" s="183"/>
      <c r="BR266" s="157"/>
    </row>
    <row r="267" spans="1:70" s="5" customFormat="1" x14ac:dyDescent="0.25">
      <c r="A267" s="155"/>
      <c r="B267" s="155"/>
      <c r="C267" s="155"/>
      <c r="D267" s="155"/>
      <c r="E267" s="155"/>
      <c r="F267" s="155"/>
      <c r="G267" s="155"/>
      <c r="H267" s="155"/>
      <c r="I267" s="180"/>
      <c r="J267" s="180"/>
      <c r="K267" s="180"/>
      <c r="L267" s="180"/>
      <c r="M267" s="180"/>
      <c r="N267" s="181"/>
      <c r="O267" s="155"/>
      <c r="P267" s="155"/>
      <c r="Q267" s="155"/>
      <c r="R267" s="155"/>
      <c r="AE267" s="182"/>
      <c r="AF267" s="178"/>
      <c r="AG267" s="183"/>
      <c r="AM267" s="182"/>
      <c r="AN267" s="178"/>
      <c r="AO267" s="183"/>
      <c r="BR267" s="157"/>
    </row>
    <row r="268" spans="1:70" s="5" customFormat="1" x14ac:dyDescent="0.25">
      <c r="A268" s="155"/>
      <c r="B268" s="155"/>
      <c r="C268" s="155"/>
      <c r="D268" s="155"/>
      <c r="E268" s="155"/>
      <c r="F268" s="155"/>
      <c r="G268" s="155"/>
      <c r="H268" s="155"/>
      <c r="I268" s="180"/>
      <c r="J268" s="180"/>
      <c r="K268" s="180"/>
      <c r="L268" s="180"/>
      <c r="M268" s="180"/>
      <c r="N268" s="181"/>
      <c r="O268" s="155"/>
      <c r="P268" s="155"/>
      <c r="Q268" s="155"/>
      <c r="R268" s="155"/>
      <c r="AE268" s="182"/>
      <c r="AF268" s="178"/>
      <c r="AG268" s="183"/>
      <c r="AM268" s="182"/>
      <c r="AN268" s="178"/>
      <c r="AO268" s="183"/>
      <c r="BR268" s="157"/>
    </row>
    <row r="269" spans="1:70" s="5" customFormat="1" x14ac:dyDescent="0.25">
      <c r="A269" s="155"/>
      <c r="B269" s="155"/>
      <c r="C269" s="155"/>
      <c r="D269" s="155"/>
      <c r="E269" s="155"/>
      <c r="F269" s="155"/>
      <c r="G269" s="155"/>
      <c r="H269" s="155"/>
      <c r="I269" s="180"/>
      <c r="J269" s="180"/>
      <c r="K269" s="180"/>
      <c r="L269" s="180"/>
      <c r="M269" s="180"/>
      <c r="N269" s="181"/>
      <c r="O269" s="155"/>
      <c r="P269" s="155"/>
      <c r="Q269" s="155"/>
      <c r="R269" s="155"/>
      <c r="AE269" s="182"/>
      <c r="AF269" s="178"/>
      <c r="AG269" s="183"/>
      <c r="AM269" s="182"/>
      <c r="AN269" s="178"/>
      <c r="AO269" s="183"/>
      <c r="BR269" s="157"/>
    </row>
    <row r="270" spans="1:70" s="5" customFormat="1" x14ac:dyDescent="0.25">
      <c r="A270" s="155"/>
      <c r="B270" s="155"/>
      <c r="C270" s="155"/>
      <c r="D270" s="155"/>
      <c r="E270" s="155"/>
      <c r="F270" s="155"/>
      <c r="G270" s="155"/>
      <c r="H270" s="155"/>
      <c r="I270" s="180"/>
      <c r="J270" s="180"/>
      <c r="K270" s="180"/>
      <c r="L270" s="180"/>
      <c r="M270" s="180"/>
      <c r="N270" s="181"/>
      <c r="O270" s="155"/>
      <c r="P270" s="155"/>
      <c r="Q270" s="155"/>
      <c r="R270" s="155"/>
      <c r="AE270" s="182"/>
      <c r="AF270" s="178"/>
      <c r="AG270" s="183"/>
      <c r="AM270" s="182"/>
      <c r="AN270" s="178"/>
      <c r="AO270" s="183"/>
      <c r="BR270" s="157"/>
    </row>
    <row r="271" spans="1:70" s="5" customFormat="1" x14ac:dyDescent="0.25">
      <c r="A271" s="155"/>
      <c r="B271" s="155"/>
      <c r="C271" s="155"/>
      <c r="D271" s="155"/>
      <c r="E271" s="155"/>
      <c r="F271" s="155"/>
      <c r="G271" s="155"/>
      <c r="H271" s="155"/>
      <c r="I271" s="180"/>
      <c r="J271" s="180"/>
      <c r="K271" s="180"/>
      <c r="L271" s="180"/>
      <c r="M271" s="180"/>
      <c r="N271" s="181"/>
      <c r="O271" s="155"/>
      <c r="P271" s="155"/>
      <c r="Q271" s="155"/>
      <c r="R271" s="155"/>
      <c r="AE271" s="182"/>
      <c r="AF271" s="178"/>
      <c r="AG271" s="183"/>
      <c r="AM271" s="182"/>
      <c r="AN271" s="178"/>
      <c r="AO271" s="183"/>
      <c r="BR271" s="157"/>
    </row>
    <row r="272" spans="1:70" s="5" customFormat="1" x14ac:dyDescent="0.25">
      <c r="A272" s="155"/>
      <c r="B272" s="155"/>
      <c r="C272" s="155"/>
      <c r="D272" s="155"/>
      <c r="E272" s="155"/>
      <c r="F272" s="155"/>
      <c r="G272" s="155"/>
      <c r="H272" s="155"/>
      <c r="I272" s="180"/>
      <c r="J272" s="180"/>
      <c r="K272" s="180"/>
      <c r="L272" s="180"/>
      <c r="M272" s="180"/>
      <c r="N272" s="181"/>
      <c r="O272" s="155"/>
      <c r="P272" s="155"/>
      <c r="Q272" s="155"/>
      <c r="R272" s="155"/>
      <c r="AE272" s="182"/>
      <c r="AF272" s="178"/>
      <c r="AG272" s="183"/>
      <c r="AM272" s="182"/>
      <c r="AN272" s="178"/>
      <c r="AO272" s="183"/>
      <c r="BR272" s="157"/>
    </row>
    <row r="273" spans="1:70" s="5" customFormat="1" x14ac:dyDescent="0.25">
      <c r="A273" s="155"/>
      <c r="B273" s="155"/>
      <c r="C273" s="155"/>
      <c r="D273" s="155"/>
      <c r="E273" s="155"/>
      <c r="F273" s="155"/>
      <c r="G273" s="155"/>
      <c r="H273" s="155"/>
      <c r="I273" s="180"/>
      <c r="J273" s="180"/>
      <c r="K273" s="180"/>
      <c r="L273" s="180"/>
      <c r="M273" s="180"/>
      <c r="N273" s="181"/>
      <c r="O273" s="155"/>
      <c r="P273" s="155"/>
      <c r="Q273" s="155"/>
      <c r="R273" s="155"/>
      <c r="AE273" s="182"/>
      <c r="AF273" s="178"/>
      <c r="AG273" s="183"/>
      <c r="AM273" s="182"/>
      <c r="AN273" s="178"/>
      <c r="AO273" s="183"/>
      <c r="BR273" s="157"/>
    </row>
    <row r="274" spans="1:70" s="5" customFormat="1" x14ac:dyDescent="0.25">
      <c r="A274" s="155"/>
      <c r="B274" s="155"/>
      <c r="C274" s="155"/>
      <c r="D274" s="155"/>
      <c r="E274" s="155"/>
      <c r="F274" s="155"/>
      <c r="G274" s="155"/>
      <c r="H274" s="155"/>
      <c r="I274" s="180"/>
      <c r="J274" s="180"/>
      <c r="K274" s="180"/>
      <c r="L274" s="180"/>
      <c r="M274" s="180"/>
      <c r="N274" s="181"/>
      <c r="O274" s="155"/>
      <c r="P274" s="155"/>
      <c r="Q274" s="155"/>
      <c r="R274" s="155"/>
      <c r="AE274" s="182"/>
      <c r="AF274" s="178"/>
      <c r="AG274" s="183"/>
      <c r="AM274" s="182"/>
      <c r="AN274" s="178"/>
      <c r="AO274" s="183"/>
      <c r="BR274" s="157"/>
    </row>
    <row r="275" spans="1:70" s="5" customFormat="1" x14ac:dyDescent="0.25">
      <c r="A275" s="155"/>
      <c r="B275" s="155"/>
      <c r="C275" s="155"/>
      <c r="D275" s="155"/>
      <c r="E275" s="155"/>
      <c r="F275" s="155"/>
      <c r="G275" s="155"/>
      <c r="H275" s="155"/>
      <c r="I275" s="180"/>
      <c r="J275" s="180"/>
      <c r="K275" s="180"/>
      <c r="L275" s="180"/>
      <c r="M275" s="180"/>
      <c r="N275" s="181"/>
      <c r="O275" s="155"/>
      <c r="P275" s="155"/>
      <c r="Q275" s="155"/>
      <c r="R275" s="155"/>
      <c r="AE275" s="182"/>
      <c r="AF275" s="178"/>
      <c r="AG275" s="183"/>
      <c r="AM275" s="182"/>
      <c r="AN275" s="178"/>
      <c r="AO275" s="183"/>
      <c r="BR275" s="157"/>
    </row>
    <row r="276" spans="1:70" s="5" customFormat="1" x14ac:dyDescent="0.25">
      <c r="A276" s="155"/>
      <c r="B276" s="155"/>
      <c r="C276" s="155"/>
      <c r="D276" s="155"/>
      <c r="E276" s="155"/>
      <c r="F276" s="155"/>
      <c r="G276" s="155"/>
      <c r="H276" s="155"/>
      <c r="I276" s="180"/>
      <c r="J276" s="180"/>
      <c r="K276" s="180"/>
      <c r="L276" s="180"/>
      <c r="M276" s="180"/>
      <c r="N276" s="181"/>
      <c r="O276" s="155"/>
      <c r="P276" s="155"/>
      <c r="Q276" s="155"/>
      <c r="R276" s="155"/>
      <c r="AE276" s="182"/>
      <c r="AF276" s="178"/>
      <c r="AG276" s="183"/>
      <c r="AM276" s="182"/>
      <c r="AN276" s="178"/>
      <c r="AO276" s="183"/>
      <c r="BR276" s="157"/>
    </row>
    <row r="277" spans="1:70" s="5" customFormat="1" x14ac:dyDescent="0.25">
      <c r="A277" s="155"/>
      <c r="B277" s="155"/>
      <c r="C277" s="155"/>
      <c r="D277" s="155"/>
      <c r="E277" s="155"/>
      <c r="F277" s="155"/>
      <c r="G277" s="155"/>
      <c r="H277" s="155"/>
      <c r="I277" s="180"/>
      <c r="J277" s="180"/>
      <c r="K277" s="180"/>
      <c r="L277" s="180"/>
      <c r="M277" s="180"/>
      <c r="N277" s="181"/>
      <c r="O277" s="155"/>
      <c r="P277" s="155"/>
      <c r="Q277" s="155"/>
      <c r="R277" s="155"/>
      <c r="AE277" s="182"/>
      <c r="AF277" s="178"/>
      <c r="AG277" s="183"/>
      <c r="AM277" s="182"/>
      <c r="AN277" s="178"/>
      <c r="AO277" s="183"/>
      <c r="BR277" s="157"/>
    </row>
    <row r="278" spans="1:70" s="5" customFormat="1" x14ac:dyDescent="0.25">
      <c r="A278" s="155"/>
      <c r="B278" s="155"/>
      <c r="C278" s="155"/>
      <c r="D278" s="155"/>
      <c r="E278" s="155"/>
      <c r="F278" s="155"/>
      <c r="G278" s="155"/>
      <c r="H278" s="155"/>
      <c r="I278" s="180"/>
      <c r="J278" s="180"/>
      <c r="K278" s="180"/>
      <c r="L278" s="180"/>
      <c r="M278" s="180"/>
      <c r="N278" s="181"/>
      <c r="O278" s="155"/>
      <c r="P278" s="155"/>
      <c r="Q278" s="155"/>
      <c r="R278" s="155"/>
      <c r="AE278" s="182"/>
      <c r="AF278" s="178"/>
      <c r="AG278" s="183"/>
      <c r="AM278" s="182"/>
      <c r="AN278" s="178"/>
      <c r="AO278" s="183"/>
      <c r="BR278" s="157"/>
    </row>
    <row r="279" spans="1:70" s="5" customFormat="1" x14ac:dyDescent="0.25">
      <c r="A279" s="155"/>
      <c r="B279" s="155"/>
      <c r="C279" s="155"/>
      <c r="D279" s="155"/>
      <c r="E279" s="155"/>
      <c r="F279" s="155"/>
      <c r="G279" s="155"/>
      <c r="H279" s="155"/>
      <c r="I279" s="180"/>
      <c r="J279" s="180"/>
      <c r="K279" s="180"/>
      <c r="L279" s="180"/>
      <c r="M279" s="180"/>
      <c r="N279" s="181"/>
      <c r="O279" s="155"/>
      <c r="P279" s="155"/>
      <c r="Q279" s="155"/>
      <c r="R279" s="155"/>
      <c r="AE279" s="182"/>
      <c r="AF279" s="178"/>
      <c r="AG279" s="183"/>
      <c r="AM279" s="182"/>
      <c r="AN279" s="178"/>
      <c r="AO279" s="183"/>
      <c r="BR279" s="157"/>
    </row>
    <row r="280" spans="1:70" s="5" customFormat="1" x14ac:dyDescent="0.25">
      <c r="A280" s="155"/>
      <c r="B280" s="155"/>
      <c r="C280" s="155"/>
      <c r="D280" s="155"/>
      <c r="E280" s="155"/>
      <c r="F280" s="155"/>
      <c r="G280" s="155"/>
      <c r="H280" s="155"/>
      <c r="I280" s="180"/>
      <c r="J280" s="180"/>
      <c r="K280" s="180"/>
      <c r="L280" s="180"/>
      <c r="M280" s="180"/>
      <c r="N280" s="181"/>
      <c r="O280" s="155"/>
      <c r="P280" s="155"/>
      <c r="Q280" s="155"/>
      <c r="R280" s="155"/>
      <c r="AE280" s="182"/>
      <c r="AF280" s="178"/>
      <c r="AG280" s="183"/>
      <c r="AM280" s="182"/>
      <c r="AN280" s="178"/>
      <c r="AO280" s="183"/>
      <c r="BR280" s="157"/>
    </row>
    <row r="281" spans="1:70" s="5" customFormat="1" x14ac:dyDescent="0.25">
      <c r="A281" s="155"/>
      <c r="B281" s="155"/>
      <c r="C281" s="155"/>
      <c r="D281" s="155"/>
      <c r="E281" s="155"/>
      <c r="F281" s="155"/>
      <c r="G281" s="155"/>
      <c r="H281" s="155"/>
      <c r="I281" s="180"/>
      <c r="J281" s="180"/>
      <c r="K281" s="180"/>
      <c r="L281" s="180"/>
      <c r="M281" s="180"/>
      <c r="N281" s="181"/>
      <c r="O281" s="155"/>
      <c r="P281" s="155"/>
      <c r="Q281" s="155"/>
      <c r="R281" s="155"/>
      <c r="AE281" s="182"/>
      <c r="AF281" s="178"/>
      <c r="AG281" s="183"/>
      <c r="AM281" s="182"/>
      <c r="AN281" s="178"/>
      <c r="AO281" s="183"/>
      <c r="BR281" s="157"/>
    </row>
    <row r="282" spans="1:70" s="5" customFormat="1" x14ac:dyDescent="0.25">
      <c r="A282" s="155"/>
      <c r="B282" s="155"/>
      <c r="C282" s="155"/>
      <c r="D282" s="155"/>
      <c r="E282" s="155"/>
      <c r="F282" s="155"/>
      <c r="G282" s="155"/>
      <c r="H282" s="155"/>
      <c r="I282" s="180"/>
      <c r="J282" s="180"/>
      <c r="K282" s="180"/>
      <c r="L282" s="180"/>
      <c r="M282" s="180"/>
      <c r="N282" s="181"/>
      <c r="O282" s="155"/>
      <c r="P282" s="155"/>
      <c r="Q282" s="155"/>
      <c r="R282" s="155"/>
      <c r="AE282" s="182"/>
      <c r="AF282" s="178"/>
      <c r="AG282" s="183"/>
      <c r="AM282" s="182"/>
      <c r="AN282" s="178"/>
      <c r="AO282" s="183"/>
      <c r="BR282" s="157"/>
    </row>
    <row r="283" spans="1:70" s="5" customFormat="1" x14ac:dyDescent="0.25">
      <c r="A283" s="155"/>
      <c r="B283" s="155"/>
      <c r="C283" s="155"/>
      <c r="D283" s="155"/>
      <c r="E283" s="155"/>
      <c r="F283" s="155"/>
      <c r="G283" s="155"/>
      <c r="H283" s="155"/>
      <c r="I283" s="180"/>
      <c r="J283" s="180"/>
      <c r="K283" s="180"/>
      <c r="L283" s="180"/>
      <c r="M283" s="180"/>
      <c r="N283" s="181"/>
      <c r="O283" s="155"/>
      <c r="P283" s="155"/>
      <c r="Q283" s="155"/>
      <c r="R283" s="155"/>
      <c r="AE283" s="182"/>
      <c r="AF283" s="178"/>
      <c r="AG283" s="183"/>
      <c r="AM283" s="182"/>
      <c r="AN283" s="178"/>
      <c r="AO283" s="183"/>
      <c r="BR283" s="157"/>
    </row>
    <row r="284" spans="1:70" s="5" customFormat="1" x14ac:dyDescent="0.25">
      <c r="A284" s="155"/>
      <c r="B284" s="155"/>
      <c r="C284" s="155"/>
      <c r="D284" s="155"/>
      <c r="E284" s="155"/>
      <c r="F284" s="155"/>
      <c r="G284" s="155"/>
      <c r="H284" s="155"/>
      <c r="I284" s="180"/>
      <c r="J284" s="180"/>
      <c r="K284" s="180"/>
      <c r="L284" s="180"/>
      <c r="M284" s="180"/>
      <c r="N284" s="181"/>
      <c r="O284" s="155"/>
      <c r="P284" s="155"/>
      <c r="Q284" s="155"/>
      <c r="R284" s="155"/>
      <c r="AE284" s="182"/>
      <c r="AF284" s="178"/>
      <c r="AG284" s="183"/>
      <c r="AM284" s="182"/>
      <c r="AN284" s="178"/>
      <c r="AO284" s="183"/>
      <c r="BR284" s="157"/>
    </row>
    <row r="285" spans="1:70" s="5" customFormat="1" x14ac:dyDescent="0.25">
      <c r="A285" s="155"/>
      <c r="B285" s="155"/>
      <c r="C285" s="155"/>
      <c r="D285" s="155"/>
      <c r="E285" s="155"/>
      <c r="F285" s="155"/>
      <c r="G285" s="155"/>
      <c r="H285" s="155"/>
      <c r="I285" s="180"/>
      <c r="J285" s="180"/>
      <c r="K285" s="180"/>
      <c r="L285" s="180"/>
      <c r="M285" s="180"/>
      <c r="N285" s="181"/>
      <c r="O285" s="155"/>
      <c r="P285" s="155"/>
      <c r="Q285" s="155"/>
      <c r="R285" s="155"/>
      <c r="AE285" s="182"/>
      <c r="AF285" s="178"/>
      <c r="AG285" s="183"/>
      <c r="AM285" s="182"/>
      <c r="AN285" s="178"/>
      <c r="AO285" s="183"/>
      <c r="BR285" s="157"/>
    </row>
    <row r="286" spans="1:70" s="5" customFormat="1" x14ac:dyDescent="0.25">
      <c r="A286" s="155"/>
      <c r="B286" s="155"/>
      <c r="C286" s="155"/>
      <c r="D286" s="155"/>
      <c r="E286" s="155"/>
      <c r="F286" s="155"/>
      <c r="G286" s="155"/>
      <c r="H286" s="155"/>
      <c r="I286" s="180"/>
      <c r="J286" s="180"/>
      <c r="K286" s="180"/>
      <c r="L286" s="180"/>
      <c r="M286" s="180"/>
      <c r="N286" s="181"/>
      <c r="O286" s="155"/>
      <c r="P286" s="155"/>
      <c r="Q286" s="155"/>
      <c r="R286" s="155"/>
      <c r="AE286" s="182"/>
      <c r="AF286" s="178"/>
      <c r="AG286" s="183"/>
      <c r="AM286" s="182"/>
      <c r="AN286" s="178"/>
      <c r="AO286" s="183"/>
      <c r="BR286" s="157"/>
    </row>
    <row r="287" spans="1:70" s="5" customFormat="1" x14ac:dyDescent="0.25">
      <c r="A287" s="155"/>
      <c r="B287" s="155"/>
      <c r="C287" s="155"/>
      <c r="D287" s="155"/>
      <c r="E287" s="155"/>
      <c r="F287" s="155"/>
      <c r="G287" s="155"/>
      <c r="H287" s="155"/>
      <c r="I287" s="180"/>
      <c r="J287" s="180"/>
      <c r="K287" s="180"/>
      <c r="L287" s="180"/>
      <c r="M287" s="180"/>
      <c r="N287" s="181"/>
      <c r="O287" s="155"/>
      <c r="P287" s="155"/>
      <c r="Q287" s="155"/>
      <c r="R287" s="155"/>
      <c r="AE287" s="182"/>
      <c r="AF287" s="178"/>
      <c r="AG287" s="183"/>
      <c r="AM287" s="182"/>
      <c r="AN287" s="178"/>
      <c r="AO287" s="183"/>
      <c r="BR287" s="157"/>
    </row>
    <row r="288" spans="1:70" s="5" customFormat="1" x14ac:dyDescent="0.25">
      <c r="A288" s="155"/>
      <c r="B288" s="155"/>
      <c r="C288" s="155"/>
      <c r="D288" s="155"/>
      <c r="E288" s="155"/>
      <c r="F288" s="155"/>
      <c r="G288" s="155"/>
      <c r="H288" s="155"/>
      <c r="I288" s="180"/>
      <c r="J288" s="180"/>
      <c r="K288" s="180"/>
      <c r="L288" s="180"/>
      <c r="M288" s="180"/>
      <c r="N288" s="181"/>
      <c r="O288" s="155"/>
      <c r="P288" s="155"/>
      <c r="Q288" s="155"/>
      <c r="R288" s="155"/>
      <c r="AE288" s="182"/>
      <c r="AF288" s="178"/>
      <c r="AG288" s="183"/>
      <c r="AM288" s="182"/>
      <c r="AN288" s="178"/>
      <c r="AO288" s="183"/>
      <c r="BR288" s="157"/>
    </row>
    <row r="289" spans="1:70" s="5" customFormat="1" x14ac:dyDescent="0.25">
      <c r="A289" s="155"/>
      <c r="B289" s="155"/>
      <c r="C289" s="155"/>
      <c r="D289" s="155"/>
      <c r="E289" s="155"/>
      <c r="F289" s="155"/>
      <c r="G289" s="155"/>
      <c r="H289" s="155"/>
      <c r="I289" s="180"/>
      <c r="J289" s="180"/>
      <c r="K289" s="180"/>
      <c r="L289" s="180"/>
      <c r="M289" s="180"/>
      <c r="N289" s="181"/>
      <c r="O289" s="155"/>
      <c r="P289" s="155"/>
      <c r="Q289" s="155"/>
      <c r="R289" s="155"/>
      <c r="AE289" s="182"/>
      <c r="AF289" s="178"/>
      <c r="AG289" s="183"/>
      <c r="AM289" s="182"/>
      <c r="AN289" s="178"/>
      <c r="AO289" s="183"/>
      <c r="BR289" s="157"/>
    </row>
    <row r="290" spans="1:70" s="5" customFormat="1" x14ac:dyDescent="0.25">
      <c r="A290" s="155"/>
      <c r="B290" s="155"/>
      <c r="C290" s="155"/>
      <c r="D290" s="155"/>
      <c r="E290" s="155"/>
      <c r="F290" s="155"/>
      <c r="G290" s="155"/>
      <c r="H290" s="155"/>
      <c r="I290" s="180"/>
      <c r="J290" s="180"/>
      <c r="K290" s="180"/>
      <c r="L290" s="180"/>
      <c r="M290" s="180"/>
      <c r="N290" s="181"/>
      <c r="O290" s="155"/>
      <c r="P290" s="155"/>
      <c r="Q290" s="155"/>
      <c r="R290" s="155"/>
      <c r="AE290" s="182"/>
      <c r="AF290" s="178"/>
      <c r="AG290" s="183"/>
      <c r="AM290" s="182"/>
      <c r="AN290" s="178"/>
      <c r="AO290" s="183"/>
      <c r="BR290" s="157"/>
    </row>
    <row r="291" spans="1:70" s="5" customFormat="1" x14ac:dyDescent="0.25">
      <c r="A291" s="155"/>
      <c r="B291" s="155"/>
      <c r="C291" s="155"/>
      <c r="D291" s="155"/>
      <c r="E291" s="155"/>
      <c r="F291" s="155"/>
      <c r="G291" s="155"/>
      <c r="H291" s="155"/>
      <c r="I291" s="180"/>
      <c r="J291" s="180"/>
      <c r="K291" s="180"/>
      <c r="L291" s="180"/>
      <c r="M291" s="180"/>
      <c r="N291" s="181"/>
      <c r="O291" s="155"/>
      <c r="P291" s="155"/>
      <c r="Q291" s="155"/>
      <c r="R291" s="155"/>
      <c r="AE291" s="182"/>
      <c r="AF291" s="178"/>
      <c r="AG291" s="183"/>
      <c r="AM291" s="182"/>
      <c r="AN291" s="178"/>
      <c r="AO291" s="183"/>
      <c r="BR291" s="157"/>
    </row>
    <row r="292" spans="1:70" s="5" customFormat="1" x14ac:dyDescent="0.25">
      <c r="A292" s="155"/>
      <c r="B292" s="155"/>
      <c r="C292" s="155"/>
      <c r="D292" s="155"/>
      <c r="E292" s="155"/>
      <c r="F292" s="155"/>
      <c r="G292" s="155"/>
      <c r="H292" s="155"/>
      <c r="I292" s="180"/>
      <c r="J292" s="180"/>
      <c r="K292" s="180"/>
      <c r="L292" s="180"/>
      <c r="M292" s="180"/>
      <c r="N292" s="181"/>
      <c r="O292" s="155"/>
      <c r="P292" s="155"/>
      <c r="Q292" s="155"/>
      <c r="R292" s="155"/>
      <c r="AE292" s="182"/>
      <c r="AF292" s="178"/>
      <c r="AG292" s="183"/>
      <c r="AM292" s="182"/>
      <c r="AN292" s="178"/>
      <c r="AO292" s="183"/>
      <c r="BR292" s="157"/>
    </row>
    <row r="293" spans="1:70" s="5" customFormat="1" x14ac:dyDescent="0.25">
      <c r="A293" s="155"/>
      <c r="B293" s="155"/>
      <c r="C293" s="155"/>
      <c r="D293" s="155"/>
      <c r="E293" s="155"/>
      <c r="F293" s="155"/>
      <c r="G293" s="155"/>
      <c r="H293" s="155"/>
      <c r="I293" s="180"/>
      <c r="J293" s="180"/>
      <c r="K293" s="180"/>
      <c r="L293" s="180"/>
      <c r="M293" s="180"/>
      <c r="N293" s="181"/>
      <c r="O293" s="155"/>
      <c r="P293" s="155"/>
      <c r="Q293" s="155"/>
      <c r="R293" s="155"/>
      <c r="AE293" s="182"/>
      <c r="AF293" s="178"/>
      <c r="AG293" s="183"/>
      <c r="AM293" s="182"/>
      <c r="AN293" s="178"/>
      <c r="AO293" s="183"/>
      <c r="BR293" s="157"/>
    </row>
    <row r="294" spans="1:70" s="5" customFormat="1" x14ac:dyDescent="0.25">
      <c r="A294" s="155"/>
      <c r="B294" s="155"/>
      <c r="C294" s="155"/>
      <c r="D294" s="155"/>
      <c r="E294" s="155"/>
      <c r="F294" s="155"/>
      <c r="G294" s="155"/>
      <c r="H294" s="155"/>
      <c r="I294" s="180"/>
      <c r="J294" s="180"/>
      <c r="K294" s="180"/>
      <c r="L294" s="180"/>
      <c r="M294" s="180"/>
      <c r="N294" s="181"/>
      <c r="O294" s="155"/>
      <c r="P294" s="155"/>
      <c r="Q294" s="155"/>
      <c r="R294" s="155"/>
      <c r="AE294" s="182"/>
      <c r="AF294" s="178"/>
      <c r="AG294" s="183"/>
      <c r="AM294" s="182"/>
      <c r="AN294" s="178"/>
      <c r="AO294" s="183"/>
      <c r="BR294" s="157"/>
    </row>
    <row r="295" spans="1:70" s="5" customFormat="1" x14ac:dyDescent="0.25">
      <c r="A295" s="155"/>
      <c r="B295" s="155"/>
      <c r="C295" s="155"/>
      <c r="D295" s="155"/>
      <c r="E295" s="155"/>
      <c r="F295" s="155"/>
      <c r="G295" s="155"/>
      <c r="H295" s="155"/>
      <c r="I295" s="180"/>
      <c r="J295" s="180"/>
      <c r="K295" s="180"/>
      <c r="L295" s="180"/>
      <c r="M295" s="180"/>
      <c r="N295" s="181"/>
      <c r="O295" s="155"/>
      <c r="P295" s="155"/>
      <c r="Q295" s="155"/>
      <c r="R295" s="155"/>
      <c r="AE295" s="182"/>
      <c r="AF295" s="178"/>
      <c r="AG295" s="183"/>
      <c r="AM295" s="182"/>
      <c r="AN295" s="178"/>
      <c r="AO295" s="183"/>
      <c r="BR295" s="157"/>
    </row>
    <row r="296" spans="1:70" s="5" customFormat="1" x14ac:dyDescent="0.25">
      <c r="A296" s="155"/>
      <c r="B296" s="155"/>
      <c r="C296" s="155"/>
      <c r="D296" s="155"/>
      <c r="E296" s="155"/>
      <c r="F296" s="155"/>
      <c r="G296" s="155"/>
      <c r="H296" s="155"/>
      <c r="I296" s="180"/>
      <c r="J296" s="180"/>
      <c r="K296" s="180"/>
      <c r="L296" s="180"/>
      <c r="M296" s="180"/>
      <c r="N296" s="181"/>
      <c r="O296" s="155"/>
      <c r="P296" s="155"/>
      <c r="Q296" s="155"/>
      <c r="R296" s="155"/>
      <c r="AE296" s="182"/>
      <c r="AF296" s="178"/>
      <c r="AG296" s="183"/>
      <c r="AM296" s="182"/>
      <c r="AN296" s="178"/>
      <c r="AO296" s="183"/>
      <c r="BR296" s="157"/>
    </row>
    <row r="297" spans="1:70" s="5" customFormat="1" x14ac:dyDescent="0.25">
      <c r="A297" s="155"/>
      <c r="B297" s="155"/>
      <c r="C297" s="155"/>
      <c r="D297" s="155"/>
      <c r="E297" s="155"/>
      <c r="F297" s="155"/>
      <c r="G297" s="155"/>
      <c r="H297" s="155"/>
      <c r="I297" s="180"/>
      <c r="J297" s="180"/>
      <c r="K297" s="180"/>
      <c r="L297" s="180"/>
      <c r="M297" s="180"/>
      <c r="N297" s="181"/>
      <c r="O297" s="155"/>
      <c r="P297" s="155"/>
      <c r="Q297" s="155"/>
      <c r="R297" s="155"/>
      <c r="AE297" s="182"/>
      <c r="AF297" s="178"/>
      <c r="AG297" s="183"/>
      <c r="AM297" s="182"/>
      <c r="AN297" s="178"/>
      <c r="AO297" s="183"/>
      <c r="BR297" s="157"/>
    </row>
    <row r="298" spans="1:70" s="5" customFormat="1" x14ac:dyDescent="0.25">
      <c r="A298" s="155"/>
      <c r="B298" s="155"/>
      <c r="C298" s="155"/>
      <c r="D298" s="155"/>
      <c r="E298" s="155"/>
      <c r="F298" s="155"/>
      <c r="G298" s="155"/>
      <c r="H298" s="155"/>
      <c r="I298" s="180"/>
      <c r="J298" s="180"/>
      <c r="K298" s="180"/>
      <c r="L298" s="180"/>
      <c r="M298" s="180"/>
      <c r="N298" s="181"/>
      <c r="O298" s="155"/>
      <c r="P298" s="155"/>
      <c r="Q298" s="155"/>
      <c r="R298" s="155"/>
      <c r="AE298" s="182"/>
      <c r="AF298" s="178"/>
      <c r="AG298" s="183"/>
      <c r="AM298" s="182"/>
      <c r="AN298" s="178"/>
      <c r="AO298" s="183"/>
      <c r="BR298" s="157"/>
    </row>
    <row r="299" spans="1:70" s="5" customFormat="1" x14ac:dyDescent="0.25">
      <c r="A299" s="155"/>
      <c r="B299" s="155"/>
      <c r="C299" s="155"/>
      <c r="D299" s="155"/>
      <c r="E299" s="155"/>
      <c r="F299" s="155"/>
      <c r="G299" s="155"/>
      <c r="H299" s="155"/>
      <c r="I299" s="180"/>
      <c r="J299" s="180"/>
      <c r="K299" s="180"/>
      <c r="L299" s="180"/>
      <c r="M299" s="180"/>
      <c r="N299" s="181"/>
      <c r="O299" s="155"/>
      <c r="P299" s="155"/>
      <c r="Q299" s="155"/>
      <c r="R299" s="155"/>
      <c r="AE299" s="182"/>
      <c r="AF299" s="178"/>
      <c r="AG299" s="183"/>
      <c r="AM299" s="182"/>
      <c r="AN299" s="178"/>
      <c r="AO299" s="183"/>
      <c r="BR299" s="157"/>
    </row>
    <row r="300" spans="1:70" s="5" customFormat="1" x14ac:dyDescent="0.25">
      <c r="A300" s="155"/>
      <c r="B300" s="155"/>
      <c r="C300" s="155"/>
      <c r="D300" s="155"/>
      <c r="E300" s="155"/>
      <c r="F300" s="155"/>
      <c r="G300" s="155"/>
      <c r="H300" s="155"/>
      <c r="I300" s="180"/>
      <c r="J300" s="180"/>
      <c r="K300" s="180"/>
      <c r="L300" s="180"/>
      <c r="M300" s="180"/>
      <c r="N300" s="181"/>
      <c r="O300" s="155"/>
      <c r="P300" s="155"/>
      <c r="Q300" s="155"/>
      <c r="R300" s="155"/>
      <c r="AE300" s="182"/>
      <c r="AF300" s="178"/>
      <c r="AG300" s="183"/>
      <c r="AM300" s="182"/>
      <c r="AN300" s="178"/>
      <c r="AO300" s="183"/>
      <c r="BR300" s="157"/>
    </row>
    <row r="301" spans="1:70" s="5" customFormat="1" x14ac:dyDescent="0.25">
      <c r="A301" s="155"/>
      <c r="B301" s="155"/>
      <c r="C301" s="155"/>
      <c r="D301" s="155"/>
      <c r="E301" s="155"/>
      <c r="F301" s="155"/>
      <c r="G301" s="155"/>
      <c r="H301" s="155"/>
      <c r="I301" s="180"/>
      <c r="J301" s="180"/>
      <c r="K301" s="180"/>
      <c r="L301" s="180"/>
      <c r="M301" s="180"/>
      <c r="N301" s="181"/>
      <c r="O301" s="155"/>
      <c r="P301" s="155"/>
      <c r="Q301" s="155"/>
      <c r="R301" s="155"/>
      <c r="AE301" s="182"/>
      <c r="AF301" s="178"/>
      <c r="AG301" s="183"/>
      <c r="AM301" s="182"/>
      <c r="AN301" s="178"/>
      <c r="AO301" s="183"/>
      <c r="BR301" s="157"/>
    </row>
    <row r="302" spans="1:70" s="5" customFormat="1" x14ac:dyDescent="0.25">
      <c r="A302" s="155"/>
      <c r="B302" s="155"/>
      <c r="C302" s="155"/>
      <c r="D302" s="155"/>
      <c r="E302" s="155"/>
      <c r="F302" s="155"/>
      <c r="G302" s="155"/>
      <c r="H302" s="155"/>
      <c r="I302" s="180"/>
      <c r="J302" s="180"/>
      <c r="K302" s="180"/>
      <c r="L302" s="180"/>
      <c r="M302" s="180"/>
      <c r="N302" s="181"/>
      <c r="O302" s="155"/>
      <c r="P302" s="155"/>
      <c r="Q302" s="155"/>
      <c r="R302" s="155"/>
      <c r="AE302" s="182"/>
      <c r="AF302" s="178"/>
      <c r="AG302" s="183"/>
      <c r="AM302" s="182"/>
      <c r="AN302" s="178"/>
      <c r="AO302" s="183"/>
      <c r="BR302" s="157"/>
    </row>
    <row r="303" spans="1:70" s="5" customFormat="1" x14ac:dyDescent="0.25">
      <c r="A303" s="155"/>
      <c r="B303" s="155"/>
      <c r="C303" s="155"/>
      <c r="D303" s="155"/>
      <c r="E303" s="155"/>
      <c r="F303" s="155"/>
      <c r="G303" s="155"/>
      <c r="H303" s="155"/>
      <c r="I303" s="180"/>
      <c r="J303" s="180"/>
      <c r="K303" s="180"/>
      <c r="L303" s="180"/>
      <c r="M303" s="180"/>
      <c r="N303" s="181"/>
      <c r="O303" s="155"/>
      <c r="P303" s="155"/>
      <c r="Q303" s="155"/>
      <c r="R303" s="155"/>
      <c r="AE303" s="182"/>
      <c r="AF303" s="178"/>
      <c r="AG303" s="183"/>
      <c r="AM303" s="182"/>
      <c r="AN303" s="178"/>
      <c r="AO303" s="183"/>
      <c r="BR303" s="157"/>
    </row>
    <row r="304" spans="1:70" s="5" customFormat="1" x14ac:dyDescent="0.25">
      <c r="A304" s="155"/>
      <c r="B304" s="155"/>
      <c r="C304" s="155"/>
      <c r="D304" s="155"/>
      <c r="E304" s="155"/>
      <c r="F304" s="155"/>
      <c r="G304" s="155"/>
      <c r="H304" s="155"/>
      <c r="I304" s="180"/>
      <c r="J304" s="180"/>
      <c r="K304" s="180"/>
      <c r="L304" s="180"/>
      <c r="M304" s="180"/>
      <c r="N304" s="181"/>
      <c r="O304" s="155"/>
      <c r="P304" s="155"/>
      <c r="Q304" s="155"/>
      <c r="R304" s="155"/>
      <c r="AE304" s="182"/>
      <c r="AF304" s="178"/>
      <c r="AG304" s="183"/>
      <c r="AM304" s="182"/>
      <c r="AN304" s="178"/>
      <c r="AO304" s="183"/>
      <c r="BR304" s="157"/>
    </row>
    <row r="305" spans="1:70" s="5" customFormat="1" x14ac:dyDescent="0.25">
      <c r="A305" s="155"/>
      <c r="B305" s="155"/>
      <c r="C305" s="155"/>
      <c r="D305" s="155"/>
      <c r="E305" s="155"/>
      <c r="F305" s="155"/>
      <c r="G305" s="155"/>
      <c r="H305" s="155"/>
      <c r="I305" s="180"/>
      <c r="J305" s="180"/>
      <c r="K305" s="180"/>
      <c r="L305" s="180"/>
      <c r="M305" s="180"/>
      <c r="N305" s="181"/>
      <c r="O305" s="155"/>
      <c r="P305" s="155"/>
      <c r="Q305" s="155"/>
      <c r="R305" s="155"/>
      <c r="AE305" s="182"/>
      <c r="AF305" s="178"/>
      <c r="AG305" s="183"/>
      <c r="AM305" s="182"/>
      <c r="AN305" s="178"/>
      <c r="AO305" s="183"/>
      <c r="BR305" s="157"/>
    </row>
    <row r="306" spans="1:70" s="5" customFormat="1" x14ac:dyDescent="0.25">
      <c r="A306" s="155"/>
      <c r="B306" s="155"/>
      <c r="C306" s="155"/>
      <c r="D306" s="155"/>
      <c r="E306" s="155"/>
      <c r="F306" s="155"/>
      <c r="G306" s="155"/>
      <c r="H306" s="155"/>
      <c r="I306" s="180"/>
      <c r="J306" s="180"/>
      <c r="K306" s="180"/>
      <c r="L306" s="180"/>
      <c r="M306" s="180"/>
      <c r="N306" s="181"/>
      <c r="O306" s="155"/>
      <c r="P306" s="155"/>
      <c r="Q306" s="155"/>
      <c r="R306" s="155"/>
      <c r="AE306" s="182"/>
      <c r="AF306" s="178"/>
      <c r="AG306" s="183"/>
      <c r="AM306" s="182"/>
      <c r="AN306" s="178"/>
      <c r="AO306" s="183"/>
      <c r="BR306" s="157"/>
    </row>
    <row r="307" spans="1:70" s="5" customFormat="1" x14ac:dyDescent="0.25">
      <c r="A307" s="155"/>
      <c r="B307" s="155"/>
      <c r="C307" s="155"/>
      <c r="D307" s="155"/>
      <c r="E307" s="155"/>
      <c r="F307" s="155"/>
      <c r="G307" s="155"/>
      <c r="H307" s="155"/>
      <c r="I307" s="180"/>
      <c r="J307" s="180"/>
      <c r="K307" s="180"/>
      <c r="L307" s="180"/>
      <c r="M307" s="180"/>
      <c r="N307" s="181"/>
      <c r="O307" s="155"/>
      <c r="P307" s="155"/>
      <c r="Q307" s="155"/>
      <c r="R307" s="155"/>
      <c r="AE307" s="182"/>
      <c r="AF307" s="178"/>
      <c r="AG307" s="183"/>
      <c r="AM307" s="182"/>
      <c r="AN307" s="178"/>
      <c r="AO307" s="183"/>
      <c r="BR307" s="157"/>
    </row>
    <row r="308" spans="1:70" s="5" customFormat="1" x14ac:dyDescent="0.25">
      <c r="A308" s="155"/>
      <c r="B308" s="155"/>
      <c r="C308" s="155"/>
      <c r="D308" s="155"/>
      <c r="E308" s="155"/>
      <c r="F308" s="155"/>
      <c r="G308" s="155"/>
      <c r="H308" s="155"/>
      <c r="I308" s="180"/>
      <c r="J308" s="180"/>
      <c r="K308" s="180"/>
      <c r="L308" s="180"/>
      <c r="M308" s="180"/>
      <c r="N308" s="181"/>
      <c r="O308" s="155"/>
      <c r="P308" s="155"/>
      <c r="Q308" s="155"/>
      <c r="R308" s="155"/>
      <c r="AE308" s="182"/>
      <c r="AF308" s="178"/>
      <c r="AG308" s="183"/>
      <c r="AM308" s="182"/>
      <c r="AN308" s="178"/>
      <c r="AO308" s="183"/>
      <c r="BR308" s="157"/>
    </row>
    <row r="309" spans="1:70" s="5" customFormat="1" x14ac:dyDescent="0.25">
      <c r="A309" s="155"/>
      <c r="B309" s="155"/>
      <c r="C309" s="155"/>
      <c r="D309" s="155"/>
      <c r="E309" s="155"/>
      <c r="F309" s="155"/>
      <c r="G309" s="155"/>
      <c r="H309" s="155"/>
      <c r="I309" s="180"/>
      <c r="J309" s="180"/>
      <c r="K309" s="180"/>
      <c r="L309" s="180"/>
      <c r="M309" s="180"/>
      <c r="N309" s="181"/>
      <c r="O309" s="155"/>
      <c r="P309" s="155"/>
      <c r="Q309" s="155"/>
      <c r="R309" s="155"/>
      <c r="AE309" s="182"/>
      <c r="AF309" s="178"/>
      <c r="AG309" s="183"/>
      <c r="AM309" s="182"/>
      <c r="AN309" s="178"/>
      <c r="AO309" s="183"/>
      <c r="BR309" s="157"/>
    </row>
    <row r="310" spans="1:70" s="5" customFormat="1" x14ac:dyDescent="0.25">
      <c r="A310" s="155"/>
      <c r="B310" s="155"/>
      <c r="C310" s="155"/>
      <c r="D310" s="155"/>
      <c r="E310" s="155"/>
      <c r="F310" s="155"/>
      <c r="G310" s="155"/>
      <c r="H310" s="155"/>
      <c r="I310" s="180"/>
      <c r="J310" s="180"/>
      <c r="K310" s="180"/>
      <c r="L310" s="180"/>
      <c r="M310" s="180"/>
      <c r="N310" s="181"/>
      <c r="O310" s="155"/>
      <c r="P310" s="155"/>
      <c r="Q310" s="155"/>
      <c r="R310" s="155"/>
      <c r="AE310" s="182"/>
      <c r="AF310" s="178"/>
      <c r="AG310" s="183"/>
      <c r="AM310" s="182"/>
      <c r="AN310" s="178"/>
      <c r="AO310" s="183"/>
      <c r="BR310" s="157"/>
    </row>
    <row r="311" spans="1:70" s="5" customFormat="1" x14ac:dyDescent="0.25">
      <c r="A311" s="155"/>
      <c r="B311" s="155"/>
      <c r="C311" s="155"/>
      <c r="D311" s="155"/>
      <c r="E311" s="155"/>
      <c r="F311" s="155"/>
      <c r="G311" s="155"/>
      <c r="H311" s="155"/>
      <c r="I311" s="180"/>
      <c r="J311" s="180"/>
      <c r="K311" s="180"/>
      <c r="L311" s="180"/>
      <c r="M311" s="180"/>
      <c r="N311" s="181"/>
      <c r="O311" s="155"/>
      <c r="P311" s="155"/>
      <c r="Q311" s="155"/>
      <c r="R311" s="155"/>
      <c r="AE311" s="182"/>
      <c r="AF311" s="178"/>
      <c r="AG311" s="183"/>
      <c r="AM311" s="182"/>
      <c r="AN311" s="178"/>
      <c r="AO311" s="183"/>
      <c r="BR311" s="157"/>
    </row>
    <row r="312" spans="1:70" s="5" customFormat="1" x14ac:dyDescent="0.25">
      <c r="A312" s="155"/>
      <c r="B312" s="155"/>
      <c r="C312" s="155"/>
      <c r="D312" s="155"/>
      <c r="E312" s="155"/>
      <c r="F312" s="155"/>
      <c r="G312" s="155"/>
      <c r="H312" s="155"/>
      <c r="I312" s="180"/>
      <c r="J312" s="180"/>
      <c r="K312" s="180"/>
      <c r="L312" s="180"/>
      <c r="M312" s="180"/>
      <c r="N312" s="181"/>
      <c r="O312" s="155"/>
      <c r="P312" s="155"/>
      <c r="Q312" s="155"/>
      <c r="R312" s="155"/>
      <c r="AE312" s="182"/>
      <c r="AF312" s="178"/>
      <c r="AG312" s="183"/>
      <c r="AM312" s="182"/>
      <c r="AN312" s="178"/>
      <c r="AO312" s="183"/>
      <c r="BR312" s="157"/>
    </row>
    <row r="313" spans="1:70" s="5" customFormat="1" x14ac:dyDescent="0.25">
      <c r="A313" s="155"/>
      <c r="B313" s="155"/>
      <c r="C313" s="155"/>
      <c r="D313" s="155"/>
      <c r="E313" s="155"/>
      <c r="F313" s="155"/>
      <c r="G313" s="155"/>
      <c r="H313" s="155"/>
      <c r="I313" s="180"/>
      <c r="J313" s="180"/>
      <c r="K313" s="180"/>
      <c r="L313" s="180"/>
      <c r="M313" s="180"/>
      <c r="N313" s="181"/>
      <c r="O313" s="155"/>
      <c r="P313" s="155"/>
      <c r="Q313" s="155"/>
      <c r="R313" s="155"/>
      <c r="AE313" s="182"/>
      <c r="AF313" s="178"/>
      <c r="AG313" s="183"/>
      <c r="AM313" s="182"/>
      <c r="AN313" s="178"/>
      <c r="AO313" s="183"/>
      <c r="BR313" s="157"/>
    </row>
    <row r="314" spans="1:70" s="5" customFormat="1" x14ac:dyDescent="0.25">
      <c r="A314" s="155"/>
      <c r="B314" s="155"/>
      <c r="C314" s="155"/>
      <c r="D314" s="155"/>
      <c r="E314" s="155"/>
      <c r="F314" s="155"/>
      <c r="G314" s="155"/>
      <c r="H314" s="155"/>
      <c r="I314" s="180"/>
      <c r="J314" s="180"/>
      <c r="K314" s="180"/>
      <c r="L314" s="180"/>
      <c r="M314" s="180"/>
      <c r="N314" s="181"/>
      <c r="O314" s="155"/>
      <c r="P314" s="155"/>
      <c r="Q314" s="155"/>
      <c r="R314" s="155"/>
      <c r="AE314" s="182"/>
      <c r="AF314" s="178"/>
      <c r="AG314" s="183"/>
      <c r="AM314" s="182"/>
      <c r="AN314" s="178"/>
      <c r="AO314" s="183"/>
      <c r="BR314" s="157"/>
    </row>
    <row r="315" spans="1:70" s="5" customFormat="1" x14ac:dyDescent="0.25">
      <c r="A315" s="155"/>
      <c r="B315" s="155"/>
      <c r="C315" s="155"/>
      <c r="D315" s="155"/>
      <c r="E315" s="155"/>
      <c r="F315" s="155"/>
      <c r="G315" s="155"/>
      <c r="H315" s="155"/>
      <c r="I315" s="180"/>
      <c r="J315" s="180"/>
      <c r="K315" s="180"/>
      <c r="L315" s="180"/>
      <c r="M315" s="180"/>
      <c r="N315" s="181"/>
      <c r="O315" s="155"/>
      <c r="P315" s="155"/>
      <c r="Q315" s="155"/>
      <c r="R315" s="155"/>
      <c r="AE315" s="182"/>
      <c r="AF315" s="178"/>
      <c r="AG315" s="183"/>
      <c r="AM315" s="182"/>
      <c r="AN315" s="178"/>
      <c r="AO315" s="183"/>
      <c r="BR315" s="157"/>
    </row>
    <row r="316" spans="1:70" s="5" customFormat="1" x14ac:dyDescent="0.25">
      <c r="A316" s="155"/>
      <c r="B316" s="155"/>
      <c r="C316" s="155"/>
      <c r="D316" s="155"/>
      <c r="E316" s="155"/>
      <c r="F316" s="155"/>
      <c r="G316" s="155"/>
      <c r="H316" s="155"/>
      <c r="I316" s="180"/>
      <c r="J316" s="180"/>
      <c r="K316" s="180"/>
      <c r="L316" s="180"/>
      <c r="M316" s="180"/>
      <c r="N316" s="181"/>
      <c r="O316" s="155"/>
      <c r="P316" s="155"/>
      <c r="Q316" s="155"/>
      <c r="R316" s="155"/>
      <c r="AE316" s="182"/>
      <c r="AF316" s="178"/>
      <c r="AG316" s="183"/>
      <c r="AM316" s="182"/>
      <c r="AN316" s="178"/>
      <c r="AO316" s="183"/>
      <c r="BR316" s="157"/>
    </row>
    <row r="317" spans="1:70" s="5" customFormat="1" x14ac:dyDescent="0.25">
      <c r="A317" s="155"/>
      <c r="B317" s="155"/>
      <c r="C317" s="155"/>
      <c r="D317" s="155"/>
      <c r="E317" s="155"/>
      <c r="F317" s="155"/>
      <c r="G317" s="155"/>
      <c r="H317" s="155"/>
      <c r="I317" s="180"/>
      <c r="J317" s="180"/>
      <c r="K317" s="180"/>
      <c r="L317" s="180"/>
      <c r="M317" s="180"/>
      <c r="N317" s="181"/>
      <c r="O317" s="155"/>
      <c r="P317" s="155"/>
      <c r="Q317" s="155"/>
      <c r="R317" s="155"/>
      <c r="AE317" s="182"/>
      <c r="AF317" s="178"/>
      <c r="AG317" s="183"/>
      <c r="AM317" s="182"/>
      <c r="AN317" s="178"/>
      <c r="AO317" s="183"/>
      <c r="BR317" s="157"/>
    </row>
    <row r="318" spans="1:70" s="5" customFormat="1" x14ac:dyDescent="0.25">
      <c r="A318" s="155"/>
      <c r="B318" s="155"/>
      <c r="C318" s="155"/>
      <c r="D318" s="155"/>
      <c r="E318" s="155"/>
      <c r="F318" s="155"/>
      <c r="G318" s="155"/>
      <c r="H318" s="155"/>
      <c r="I318" s="180"/>
      <c r="J318" s="180"/>
      <c r="K318" s="180"/>
      <c r="L318" s="180"/>
      <c r="M318" s="180"/>
      <c r="N318" s="181"/>
      <c r="O318" s="155"/>
      <c r="P318" s="155"/>
      <c r="Q318" s="155"/>
      <c r="R318" s="155"/>
      <c r="AE318" s="182"/>
      <c r="AF318" s="178"/>
      <c r="AG318" s="183"/>
      <c r="AM318" s="182"/>
      <c r="AN318" s="178"/>
      <c r="AO318" s="183"/>
      <c r="BR318" s="157"/>
    </row>
    <row r="319" spans="1:70" s="5" customFormat="1" x14ac:dyDescent="0.25">
      <c r="A319" s="155"/>
      <c r="B319" s="155"/>
      <c r="C319" s="155"/>
      <c r="D319" s="155"/>
      <c r="E319" s="155"/>
      <c r="F319" s="155"/>
      <c r="G319" s="155"/>
      <c r="H319" s="155"/>
      <c r="I319" s="180"/>
      <c r="J319" s="180"/>
      <c r="K319" s="180"/>
      <c r="L319" s="180"/>
      <c r="M319" s="180"/>
      <c r="N319" s="181"/>
      <c r="O319" s="155"/>
      <c r="P319" s="155"/>
      <c r="Q319" s="155"/>
      <c r="R319" s="155"/>
      <c r="AE319" s="182"/>
      <c r="AF319" s="178"/>
      <c r="AG319" s="183"/>
      <c r="AM319" s="182"/>
      <c r="AN319" s="178"/>
      <c r="AO319" s="183"/>
      <c r="BR319" s="157"/>
    </row>
    <row r="320" spans="1:70" s="5" customFormat="1" x14ac:dyDescent="0.25">
      <c r="A320" s="155"/>
      <c r="B320" s="155"/>
      <c r="C320" s="155"/>
      <c r="D320" s="155"/>
      <c r="E320" s="155"/>
      <c r="F320" s="155"/>
      <c r="G320" s="155"/>
      <c r="H320" s="155"/>
      <c r="I320" s="180"/>
      <c r="J320" s="180"/>
      <c r="K320" s="180"/>
      <c r="L320" s="180"/>
      <c r="M320" s="180"/>
      <c r="N320" s="181"/>
      <c r="O320" s="155"/>
      <c r="P320" s="155"/>
      <c r="Q320" s="155"/>
      <c r="R320" s="155"/>
      <c r="AE320" s="182"/>
      <c r="AF320" s="178"/>
      <c r="AG320" s="183"/>
      <c r="AM320" s="182"/>
      <c r="AN320" s="178"/>
      <c r="AO320" s="183"/>
      <c r="BR320" s="157"/>
    </row>
    <row r="321" spans="1:70" s="5" customFormat="1" x14ac:dyDescent="0.25">
      <c r="A321" s="155"/>
      <c r="B321" s="155"/>
      <c r="C321" s="155"/>
      <c r="D321" s="155"/>
      <c r="E321" s="155"/>
      <c r="F321" s="155"/>
      <c r="G321" s="155"/>
      <c r="H321" s="155"/>
      <c r="I321" s="180"/>
      <c r="J321" s="180"/>
      <c r="K321" s="180"/>
      <c r="L321" s="180"/>
      <c r="M321" s="180"/>
      <c r="N321" s="181"/>
      <c r="O321" s="155"/>
      <c r="P321" s="155"/>
      <c r="Q321" s="155"/>
      <c r="R321" s="155"/>
      <c r="AE321" s="182"/>
      <c r="AF321" s="178"/>
      <c r="AG321" s="183"/>
      <c r="AM321" s="182"/>
      <c r="AN321" s="178"/>
      <c r="AO321" s="183"/>
      <c r="BR321" s="157"/>
    </row>
    <row r="322" spans="1:70" s="5" customFormat="1" x14ac:dyDescent="0.25">
      <c r="A322" s="155"/>
      <c r="B322" s="155"/>
      <c r="C322" s="155"/>
      <c r="D322" s="155"/>
      <c r="E322" s="155"/>
      <c r="F322" s="155"/>
      <c r="G322" s="155"/>
      <c r="H322" s="155"/>
      <c r="I322" s="180"/>
      <c r="J322" s="180"/>
      <c r="K322" s="180"/>
      <c r="L322" s="180"/>
      <c r="M322" s="180"/>
      <c r="N322" s="181"/>
      <c r="O322" s="155"/>
      <c r="P322" s="155"/>
      <c r="Q322" s="155"/>
      <c r="R322" s="155"/>
      <c r="AE322" s="182"/>
      <c r="AF322" s="178"/>
      <c r="AG322" s="183"/>
      <c r="AM322" s="182"/>
      <c r="AN322" s="178"/>
      <c r="AO322" s="183"/>
      <c r="BR322" s="157"/>
    </row>
    <row r="323" spans="1:70" s="5" customFormat="1" x14ac:dyDescent="0.25">
      <c r="A323" s="155"/>
      <c r="B323" s="155"/>
      <c r="C323" s="155"/>
      <c r="D323" s="155"/>
      <c r="E323" s="155"/>
      <c r="F323" s="155"/>
      <c r="G323" s="155"/>
      <c r="H323" s="155"/>
      <c r="I323" s="180"/>
      <c r="J323" s="180"/>
      <c r="K323" s="180"/>
      <c r="L323" s="180"/>
      <c r="M323" s="180"/>
      <c r="N323" s="181"/>
      <c r="O323" s="155"/>
      <c r="P323" s="155"/>
      <c r="Q323" s="155"/>
      <c r="R323" s="155"/>
      <c r="AE323" s="182"/>
      <c r="AF323" s="178"/>
      <c r="AG323" s="183"/>
      <c r="AM323" s="182"/>
      <c r="AN323" s="178"/>
      <c r="AO323" s="183"/>
      <c r="BR323" s="157"/>
    </row>
    <row r="324" spans="1:70" s="5" customFormat="1" x14ac:dyDescent="0.25">
      <c r="A324" s="155"/>
      <c r="B324" s="155"/>
      <c r="C324" s="155"/>
      <c r="D324" s="155"/>
      <c r="E324" s="155"/>
      <c r="F324" s="155"/>
      <c r="G324" s="155"/>
      <c r="H324" s="155"/>
      <c r="I324" s="180"/>
      <c r="J324" s="180"/>
      <c r="K324" s="180"/>
      <c r="L324" s="180"/>
      <c r="M324" s="180"/>
      <c r="N324" s="181"/>
      <c r="O324" s="155"/>
      <c r="P324" s="155"/>
      <c r="Q324" s="155"/>
      <c r="R324" s="155"/>
      <c r="AE324" s="182"/>
      <c r="AF324" s="178"/>
      <c r="AG324" s="183"/>
      <c r="AM324" s="182"/>
      <c r="AN324" s="178"/>
      <c r="AO324" s="183"/>
      <c r="BR324" s="157"/>
    </row>
    <row r="325" spans="1:70" s="5" customFormat="1" x14ac:dyDescent="0.25">
      <c r="A325" s="155"/>
      <c r="B325" s="155"/>
      <c r="C325" s="155"/>
      <c r="D325" s="155"/>
      <c r="E325" s="155"/>
      <c r="F325" s="155"/>
      <c r="G325" s="155"/>
      <c r="H325" s="155"/>
      <c r="I325" s="180"/>
      <c r="J325" s="180"/>
      <c r="K325" s="180"/>
      <c r="L325" s="180"/>
      <c r="M325" s="180"/>
      <c r="N325" s="181"/>
      <c r="O325" s="155"/>
      <c r="P325" s="155"/>
      <c r="Q325" s="155"/>
      <c r="R325" s="155"/>
      <c r="AE325" s="182"/>
      <c r="AF325" s="178"/>
      <c r="AG325" s="183"/>
      <c r="AM325" s="182"/>
      <c r="AN325" s="178"/>
      <c r="AO325" s="183"/>
      <c r="BR325" s="157"/>
    </row>
    <row r="326" spans="1:70" s="5" customFormat="1" x14ac:dyDescent="0.25">
      <c r="A326" s="155"/>
      <c r="B326" s="155"/>
      <c r="C326" s="155"/>
      <c r="D326" s="155"/>
      <c r="E326" s="155"/>
      <c r="F326" s="155"/>
      <c r="G326" s="155"/>
      <c r="H326" s="155"/>
      <c r="I326" s="180"/>
      <c r="J326" s="180"/>
      <c r="K326" s="180"/>
      <c r="L326" s="180"/>
      <c r="M326" s="180"/>
      <c r="N326" s="181"/>
      <c r="O326" s="155"/>
      <c r="P326" s="155"/>
      <c r="Q326" s="155"/>
      <c r="R326" s="155"/>
      <c r="AE326" s="182"/>
      <c r="AF326" s="178"/>
      <c r="AG326" s="183"/>
      <c r="AM326" s="182"/>
      <c r="AN326" s="178"/>
      <c r="AO326" s="183"/>
      <c r="BR326" s="157"/>
    </row>
    <row r="327" spans="1:70" s="5" customFormat="1" x14ac:dyDescent="0.25">
      <c r="A327" s="155"/>
      <c r="B327" s="155"/>
      <c r="C327" s="155"/>
      <c r="D327" s="155"/>
      <c r="E327" s="155"/>
      <c r="F327" s="155"/>
      <c r="G327" s="155"/>
      <c r="H327" s="155"/>
      <c r="I327" s="180"/>
      <c r="J327" s="180"/>
      <c r="K327" s="180"/>
      <c r="L327" s="180"/>
      <c r="M327" s="180"/>
      <c r="N327" s="181"/>
      <c r="O327" s="155"/>
      <c r="P327" s="155"/>
      <c r="Q327" s="155"/>
      <c r="R327" s="155"/>
      <c r="AE327" s="182"/>
      <c r="AF327" s="178"/>
      <c r="AG327" s="183"/>
      <c r="AM327" s="182"/>
      <c r="AN327" s="178"/>
      <c r="AO327" s="183"/>
      <c r="BR327" s="157"/>
    </row>
    <row r="328" spans="1:70" s="5" customFormat="1" x14ac:dyDescent="0.25">
      <c r="A328" s="155"/>
      <c r="B328" s="155"/>
      <c r="C328" s="155"/>
      <c r="D328" s="155"/>
      <c r="E328" s="155"/>
      <c r="F328" s="155"/>
      <c r="G328" s="155"/>
      <c r="H328" s="155"/>
      <c r="I328" s="180"/>
      <c r="J328" s="180"/>
      <c r="K328" s="180"/>
      <c r="L328" s="180"/>
      <c r="M328" s="180"/>
      <c r="N328" s="181"/>
      <c r="O328" s="155"/>
      <c r="P328" s="155"/>
      <c r="Q328" s="155"/>
      <c r="R328" s="155"/>
      <c r="AE328" s="182"/>
      <c r="AF328" s="178"/>
      <c r="AG328" s="183"/>
      <c r="AM328" s="182"/>
      <c r="AN328" s="178"/>
      <c r="AO328" s="183"/>
      <c r="BR328" s="157"/>
    </row>
    <row r="329" spans="1:70" s="5" customFormat="1" x14ac:dyDescent="0.25">
      <c r="A329" s="155"/>
      <c r="B329" s="155"/>
      <c r="C329" s="155"/>
      <c r="D329" s="155"/>
      <c r="E329" s="155"/>
      <c r="F329" s="155"/>
      <c r="G329" s="155"/>
      <c r="H329" s="155"/>
      <c r="I329" s="180"/>
      <c r="J329" s="180"/>
      <c r="K329" s="180"/>
      <c r="L329" s="180"/>
      <c r="M329" s="180"/>
      <c r="N329" s="181"/>
      <c r="O329" s="155"/>
      <c r="P329" s="155"/>
      <c r="Q329" s="155"/>
      <c r="R329" s="155"/>
      <c r="AE329" s="182"/>
      <c r="AF329" s="178"/>
      <c r="AG329" s="183"/>
      <c r="AM329" s="182"/>
      <c r="AN329" s="178"/>
      <c r="AO329" s="183"/>
      <c r="BR329" s="157"/>
    </row>
    <row r="330" spans="1:70" s="5" customFormat="1" x14ac:dyDescent="0.25">
      <c r="A330" s="155"/>
      <c r="B330" s="155"/>
      <c r="C330" s="155"/>
      <c r="D330" s="155"/>
      <c r="E330" s="155"/>
      <c r="F330" s="155"/>
      <c r="G330" s="155"/>
      <c r="H330" s="155"/>
      <c r="I330" s="180"/>
      <c r="J330" s="180"/>
      <c r="K330" s="180"/>
      <c r="L330" s="180"/>
      <c r="M330" s="180"/>
      <c r="N330" s="181"/>
      <c r="O330" s="155"/>
      <c r="P330" s="155"/>
      <c r="Q330" s="155"/>
      <c r="R330" s="155"/>
      <c r="AE330" s="182"/>
      <c r="AF330" s="178"/>
      <c r="AG330" s="183"/>
      <c r="AM330" s="182"/>
      <c r="AN330" s="178"/>
      <c r="AO330" s="183"/>
      <c r="BR330" s="157"/>
    </row>
    <row r="331" spans="1:70" s="5" customFormat="1" x14ac:dyDescent="0.25">
      <c r="A331" s="155"/>
      <c r="B331" s="155"/>
      <c r="C331" s="155"/>
      <c r="D331" s="155"/>
      <c r="E331" s="155"/>
      <c r="F331" s="155"/>
      <c r="G331" s="155"/>
      <c r="H331" s="155"/>
      <c r="I331" s="180"/>
      <c r="J331" s="180"/>
      <c r="K331" s="180"/>
      <c r="L331" s="180"/>
      <c r="M331" s="180"/>
      <c r="N331" s="181"/>
      <c r="O331" s="155"/>
      <c r="P331" s="155"/>
      <c r="Q331" s="155"/>
      <c r="R331" s="155"/>
      <c r="AE331" s="182"/>
      <c r="AF331" s="178"/>
      <c r="AG331" s="183"/>
      <c r="AM331" s="182"/>
      <c r="AN331" s="178"/>
      <c r="AO331" s="183"/>
      <c r="BR331" s="157"/>
    </row>
    <row r="332" spans="1:70" s="5" customFormat="1" x14ac:dyDescent="0.25">
      <c r="A332" s="155"/>
      <c r="B332" s="155"/>
      <c r="C332" s="155"/>
      <c r="D332" s="155"/>
      <c r="E332" s="155"/>
      <c r="F332" s="155"/>
      <c r="G332" s="155"/>
      <c r="H332" s="155"/>
      <c r="I332" s="180"/>
      <c r="J332" s="180"/>
      <c r="K332" s="180"/>
      <c r="L332" s="180"/>
      <c r="M332" s="180"/>
      <c r="N332" s="181"/>
      <c r="O332" s="155"/>
      <c r="P332" s="155"/>
      <c r="Q332" s="155"/>
      <c r="R332" s="155"/>
      <c r="AE332" s="182"/>
      <c r="AF332" s="178"/>
      <c r="AG332" s="183"/>
      <c r="AM332" s="182"/>
      <c r="AN332" s="178"/>
      <c r="AO332" s="183"/>
      <c r="BR332" s="157"/>
    </row>
    <row r="333" spans="1:70" s="5" customFormat="1" x14ac:dyDescent="0.25">
      <c r="A333" s="155"/>
      <c r="B333" s="155"/>
      <c r="C333" s="155"/>
      <c r="D333" s="155"/>
      <c r="E333" s="155"/>
      <c r="F333" s="155"/>
      <c r="G333" s="155"/>
      <c r="H333" s="155"/>
      <c r="I333" s="180"/>
      <c r="J333" s="180"/>
      <c r="K333" s="180"/>
      <c r="L333" s="180"/>
      <c r="M333" s="180"/>
      <c r="N333" s="181"/>
      <c r="O333" s="155"/>
      <c r="P333" s="155"/>
      <c r="Q333" s="155"/>
      <c r="R333" s="155"/>
      <c r="AE333" s="182"/>
      <c r="AF333" s="178"/>
      <c r="AG333" s="183"/>
      <c r="AM333" s="182"/>
      <c r="AN333" s="178"/>
      <c r="AO333" s="183"/>
      <c r="BR333" s="157"/>
    </row>
    <row r="334" spans="1:70" s="5" customFormat="1" x14ac:dyDescent="0.25">
      <c r="A334" s="155"/>
      <c r="B334" s="155"/>
      <c r="C334" s="155"/>
      <c r="D334" s="155"/>
      <c r="E334" s="155"/>
      <c r="F334" s="155"/>
      <c r="G334" s="155"/>
      <c r="H334" s="155"/>
      <c r="I334" s="180"/>
      <c r="J334" s="180"/>
      <c r="K334" s="180"/>
      <c r="L334" s="180"/>
      <c r="M334" s="180"/>
      <c r="N334" s="181"/>
      <c r="O334" s="155"/>
      <c r="P334" s="155"/>
      <c r="Q334" s="155"/>
      <c r="R334" s="155"/>
      <c r="AE334" s="182"/>
      <c r="AF334" s="178"/>
      <c r="AG334" s="183"/>
      <c r="AM334" s="182"/>
      <c r="AN334" s="178"/>
      <c r="AO334" s="183"/>
      <c r="BR334" s="157"/>
    </row>
    <row r="335" spans="1:70" s="5" customFormat="1" x14ac:dyDescent="0.25">
      <c r="A335" s="155"/>
      <c r="B335" s="155"/>
      <c r="C335" s="155"/>
      <c r="D335" s="155"/>
      <c r="E335" s="155"/>
      <c r="F335" s="155"/>
      <c r="G335" s="155"/>
      <c r="H335" s="155"/>
      <c r="I335" s="180"/>
      <c r="J335" s="180"/>
      <c r="K335" s="180"/>
      <c r="L335" s="180"/>
      <c r="M335" s="180"/>
      <c r="N335" s="181"/>
      <c r="O335" s="155"/>
      <c r="P335" s="155"/>
      <c r="Q335" s="155"/>
      <c r="R335" s="155"/>
      <c r="AE335" s="182"/>
      <c r="AF335" s="178"/>
      <c r="AG335" s="183"/>
      <c r="AM335" s="182"/>
      <c r="AN335" s="178"/>
      <c r="AO335" s="183"/>
      <c r="BR335" s="157"/>
    </row>
    <row r="336" spans="1:70" s="5" customFormat="1" x14ac:dyDescent="0.25">
      <c r="A336" s="155"/>
      <c r="B336" s="155"/>
      <c r="C336" s="155"/>
      <c r="D336" s="155"/>
      <c r="E336" s="155"/>
      <c r="F336" s="155"/>
      <c r="G336" s="155"/>
      <c r="H336" s="155"/>
      <c r="I336" s="180"/>
      <c r="J336" s="180"/>
      <c r="K336" s="180"/>
      <c r="L336" s="180"/>
      <c r="M336" s="180"/>
      <c r="N336" s="181"/>
      <c r="O336" s="155"/>
      <c r="P336" s="155"/>
      <c r="Q336" s="155"/>
      <c r="R336" s="155"/>
      <c r="AE336" s="182"/>
      <c r="AF336" s="178"/>
      <c r="AG336" s="183"/>
      <c r="AM336" s="182"/>
      <c r="AN336" s="178"/>
      <c r="AO336" s="183"/>
      <c r="BR336" s="157"/>
    </row>
    <row r="337" spans="1:70" s="5" customFormat="1" x14ac:dyDescent="0.25">
      <c r="A337" s="155"/>
      <c r="B337" s="155"/>
      <c r="C337" s="155"/>
      <c r="D337" s="155"/>
      <c r="E337" s="155"/>
      <c r="F337" s="155"/>
      <c r="G337" s="155"/>
      <c r="H337" s="155"/>
      <c r="I337" s="180"/>
      <c r="J337" s="180"/>
      <c r="K337" s="180"/>
      <c r="L337" s="180"/>
      <c r="M337" s="180"/>
      <c r="N337" s="181"/>
      <c r="O337" s="155"/>
      <c r="P337" s="155"/>
      <c r="Q337" s="155"/>
      <c r="R337" s="155"/>
      <c r="AE337" s="182"/>
      <c r="AF337" s="178"/>
      <c r="AG337" s="183"/>
      <c r="AM337" s="182"/>
      <c r="AN337" s="178"/>
      <c r="AO337" s="183"/>
      <c r="BR337" s="157"/>
    </row>
    <row r="338" spans="1:70" s="5" customFormat="1" x14ac:dyDescent="0.25">
      <c r="A338" s="155"/>
      <c r="B338" s="155"/>
      <c r="C338" s="155"/>
      <c r="D338" s="155"/>
      <c r="E338" s="155"/>
      <c r="F338" s="155"/>
      <c r="G338" s="155"/>
      <c r="H338" s="155"/>
      <c r="I338" s="180"/>
      <c r="J338" s="180"/>
      <c r="K338" s="180"/>
      <c r="L338" s="180"/>
      <c r="M338" s="180"/>
      <c r="N338" s="181"/>
      <c r="O338" s="155"/>
      <c r="P338" s="155"/>
      <c r="Q338" s="155"/>
      <c r="R338" s="155"/>
      <c r="AE338" s="182"/>
      <c r="AF338" s="178"/>
      <c r="AG338" s="183"/>
      <c r="AM338" s="182"/>
      <c r="AN338" s="178"/>
      <c r="AO338" s="183"/>
      <c r="BR338" s="157"/>
    </row>
    <row r="339" spans="1:70" s="5" customFormat="1" x14ac:dyDescent="0.25">
      <c r="A339" s="155"/>
      <c r="B339" s="155"/>
      <c r="C339" s="155"/>
      <c r="D339" s="155"/>
      <c r="E339" s="155"/>
      <c r="F339" s="155"/>
      <c r="G339" s="155"/>
      <c r="H339" s="155"/>
      <c r="I339" s="180"/>
      <c r="J339" s="180"/>
      <c r="K339" s="180"/>
      <c r="L339" s="180"/>
      <c r="M339" s="180"/>
      <c r="N339" s="181"/>
      <c r="O339" s="155"/>
      <c r="P339" s="155"/>
      <c r="Q339" s="155"/>
      <c r="R339" s="155"/>
      <c r="AE339" s="182"/>
      <c r="AF339" s="178"/>
      <c r="AG339" s="183"/>
      <c r="AM339" s="182"/>
      <c r="AN339" s="178"/>
      <c r="AO339" s="183"/>
      <c r="BR339" s="157"/>
    </row>
    <row r="340" spans="1:70" s="5" customFormat="1" x14ac:dyDescent="0.25">
      <c r="A340" s="155"/>
      <c r="B340" s="155"/>
      <c r="C340" s="155"/>
      <c r="D340" s="155"/>
      <c r="E340" s="155"/>
      <c r="F340" s="155"/>
      <c r="G340" s="155"/>
      <c r="H340" s="155"/>
      <c r="I340" s="180"/>
      <c r="J340" s="180"/>
      <c r="K340" s="180"/>
      <c r="L340" s="180"/>
      <c r="M340" s="180"/>
      <c r="N340" s="181"/>
      <c r="O340" s="155"/>
      <c r="P340" s="155"/>
      <c r="Q340" s="155"/>
      <c r="R340" s="155"/>
      <c r="AE340" s="182"/>
      <c r="AF340" s="178"/>
      <c r="AG340" s="183"/>
      <c r="AM340" s="182"/>
      <c r="AN340" s="178"/>
      <c r="AO340" s="183"/>
      <c r="BR340" s="157"/>
    </row>
    <row r="341" spans="1:70" s="5" customFormat="1" x14ac:dyDescent="0.25">
      <c r="A341" s="155"/>
      <c r="B341" s="155"/>
      <c r="C341" s="155"/>
      <c r="D341" s="155"/>
      <c r="E341" s="155"/>
      <c r="F341" s="155"/>
      <c r="G341" s="155"/>
      <c r="H341" s="155"/>
      <c r="I341" s="180"/>
      <c r="J341" s="180"/>
      <c r="K341" s="180"/>
      <c r="L341" s="180"/>
      <c r="M341" s="180"/>
      <c r="N341" s="181"/>
      <c r="O341" s="155"/>
      <c r="P341" s="155"/>
      <c r="Q341" s="155"/>
      <c r="R341" s="155"/>
      <c r="AE341" s="182"/>
      <c r="AF341" s="178"/>
      <c r="AG341" s="183"/>
      <c r="AM341" s="182"/>
      <c r="AN341" s="178"/>
      <c r="AO341" s="183"/>
      <c r="BR341" s="157"/>
    </row>
    <row r="342" spans="1:70" s="5" customFormat="1" x14ac:dyDescent="0.25">
      <c r="A342" s="155"/>
      <c r="B342" s="155"/>
      <c r="C342" s="155"/>
      <c r="D342" s="155"/>
      <c r="E342" s="155"/>
      <c r="F342" s="155"/>
      <c r="G342" s="155"/>
      <c r="H342" s="155"/>
      <c r="I342" s="180"/>
      <c r="J342" s="180"/>
      <c r="K342" s="180"/>
      <c r="L342" s="180"/>
      <c r="M342" s="180"/>
      <c r="N342" s="181"/>
      <c r="O342" s="155"/>
      <c r="P342" s="155"/>
      <c r="Q342" s="155"/>
      <c r="R342" s="155"/>
      <c r="AE342" s="182"/>
      <c r="AF342" s="178"/>
      <c r="AG342" s="183"/>
      <c r="AM342" s="182"/>
      <c r="AN342" s="178"/>
      <c r="AO342" s="183"/>
      <c r="BR342" s="157"/>
    </row>
    <row r="343" spans="1:70" s="5" customFormat="1" x14ac:dyDescent="0.25">
      <c r="A343" s="155"/>
      <c r="B343" s="155"/>
      <c r="C343" s="155"/>
      <c r="D343" s="155"/>
      <c r="E343" s="155"/>
      <c r="F343" s="155"/>
      <c r="G343" s="155"/>
      <c r="H343" s="155"/>
      <c r="I343" s="180"/>
      <c r="J343" s="180"/>
      <c r="K343" s="180"/>
      <c r="L343" s="180"/>
      <c r="M343" s="180"/>
      <c r="N343" s="181"/>
      <c r="O343" s="155"/>
      <c r="P343" s="155"/>
      <c r="Q343" s="155"/>
      <c r="R343" s="155"/>
      <c r="AE343" s="182"/>
      <c r="AF343" s="178"/>
      <c r="AG343" s="183"/>
      <c r="AM343" s="182"/>
      <c r="AN343" s="178"/>
      <c r="AO343" s="183"/>
      <c r="BR343" s="157"/>
    </row>
    <row r="344" spans="1:70" s="5" customFormat="1" x14ac:dyDescent="0.25">
      <c r="A344" s="155"/>
      <c r="B344" s="155"/>
      <c r="C344" s="155"/>
      <c r="D344" s="155"/>
      <c r="E344" s="155"/>
      <c r="F344" s="155"/>
      <c r="G344" s="155"/>
      <c r="H344" s="155"/>
      <c r="I344" s="180"/>
      <c r="J344" s="180"/>
      <c r="K344" s="180"/>
      <c r="L344" s="180"/>
      <c r="M344" s="180"/>
      <c r="N344" s="181"/>
      <c r="O344" s="155"/>
      <c r="P344" s="155"/>
      <c r="Q344" s="155"/>
      <c r="R344" s="155"/>
      <c r="AE344" s="182"/>
      <c r="AF344" s="178"/>
      <c r="AG344" s="183"/>
      <c r="AM344" s="182"/>
      <c r="AN344" s="178"/>
      <c r="AO344" s="183"/>
      <c r="BR344" s="157"/>
    </row>
    <row r="345" spans="1:70" s="5" customFormat="1" x14ac:dyDescent="0.25">
      <c r="A345" s="155"/>
      <c r="B345" s="155"/>
      <c r="C345" s="155"/>
      <c r="D345" s="155"/>
      <c r="E345" s="155"/>
      <c r="F345" s="155"/>
      <c r="G345" s="155"/>
      <c r="H345" s="155"/>
      <c r="I345" s="180"/>
      <c r="J345" s="180"/>
      <c r="K345" s="180"/>
      <c r="L345" s="180"/>
      <c r="M345" s="180"/>
      <c r="N345" s="181"/>
      <c r="O345" s="155"/>
      <c r="P345" s="155"/>
      <c r="Q345" s="155"/>
      <c r="R345" s="155"/>
      <c r="AE345" s="182"/>
      <c r="AF345" s="178"/>
      <c r="AG345" s="183"/>
      <c r="AM345" s="182"/>
      <c r="AN345" s="178"/>
      <c r="AO345" s="183"/>
      <c r="BR345" s="157"/>
    </row>
    <row r="346" spans="1:70" s="5" customFormat="1" x14ac:dyDescent="0.25">
      <c r="A346" s="155"/>
      <c r="B346" s="155"/>
      <c r="C346" s="155"/>
      <c r="D346" s="155"/>
      <c r="E346" s="155"/>
      <c r="F346" s="155"/>
      <c r="G346" s="155"/>
      <c r="H346" s="155"/>
      <c r="I346" s="180"/>
      <c r="J346" s="180"/>
      <c r="K346" s="180"/>
      <c r="L346" s="180"/>
      <c r="M346" s="180"/>
      <c r="N346" s="181"/>
      <c r="O346" s="155"/>
      <c r="P346" s="155"/>
      <c r="Q346" s="155"/>
      <c r="R346" s="155"/>
      <c r="AE346" s="182"/>
      <c r="AF346" s="178"/>
      <c r="AG346" s="183"/>
      <c r="AM346" s="182"/>
      <c r="AN346" s="178"/>
      <c r="AO346" s="183"/>
      <c r="BR346" s="157"/>
    </row>
    <row r="347" spans="1:70" s="5" customFormat="1" x14ac:dyDescent="0.25">
      <c r="A347" s="155"/>
      <c r="B347" s="155"/>
      <c r="C347" s="155"/>
      <c r="D347" s="155"/>
      <c r="E347" s="155"/>
      <c r="F347" s="155"/>
      <c r="G347" s="155"/>
      <c r="H347" s="155"/>
      <c r="I347" s="180"/>
      <c r="J347" s="180"/>
      <c r="K347" s="180"/>
      <c r="L347" s="180"/>
      <c r="M347" s="180"/>
      <c r="N347" s="181"/>
      <c r="O347" s="155"/>
      <c r="P347" s="155"/>
      <c r="Q347" s="155"/>
      <c r="R347" s="155"/>
      <c r="AE347" s="182"/>
      <c r="AF347" s="178"/>
      <c r="AG347" s="183"/>
      <c r="AM347" s="182"/>
      <c r="AN347" s="178"/>
      <c r="AO347" s="183"/>
      <c r="BR347" s="157"/>
    </row>
    <row r="348" spans="1:70" s="5" customFormat="1" x14ac:dyDescent="0.25">
      <c r="A348" s="155"/>
      <c r="B348" s="155"/>
      <c r="C348" s="155"/>
      <c r="D348" s="155"/>
      <c r="E348" s="155"/>
      <c r="F348" s="155"/>
      <c r="G348" s="155"/>
      <c r="H348" s="155"/>
      <c r="I348" s="180"/>
      <c r="J348" s="180"/>
      <c r="K348" s="180"/>
      <c r="L348" s="180"/>
      <c r="M348" s="180"/>
      <c r="N348" s="181"/>
      <c r="O348" s="155"/>
      <c r="P348" s="155"/>
      <c r="Q348" s="155"/>
      <c r="R348" s="155"/>
      <c r="AE348" s="182"/>
      <c r="AF348" s="178"/>
      <c r="AG348" s="183"/>
      <c r="AM348" s="182"/>
      <c r="AN348" s="178"/>
      <c r="AO348" s="183"/>
      <c r="BR348" s="157"/>
    </row>
    <row r="349" spans="1:70" s="5" customFormat="1" x14ac:dyDescent="0.25">
      <c r="A349" s="155"/>
      <c r="B349" s="155"/>
      <c r="C349" s="155"/>
      <c r="D349" s="155"/>
      <c r="E349" s="155"/>
      <c r="F349" s="155"/>
      <c r="G349" s="155"/>
      <c r="H349" s="155"/>
      <c r="I349" s="180"/>
      <c r="J349" s="180"/>
      <c r="K349" s="180"/>
      <c r="L349" s="180"/>
      <c r="M349" s="180"/>
      <c r="N349" s="181"/>
      <c r="O349" s="155"/>
      <c r="P349" s="155"/>
      <c r="Q349" s="155"/>
      <c r="R349" s="155"/>
      <c r="AE349" s="182"/>
      <c r="AF349" s="178"/>
      <c r="AG349" s="183"/>
      <c r="AM349" s="182"/>
      <c r="AN349" s="178"/>
      <c r="AO349" s="183"/>
      <c r="BR349" s="157"/>
    </row>
    <row r="350" spans="1:70" s="5" customFormat="1" x14ac:dyDescent="0.25">
      <c r="A350" s="155"/>
      <c r="B350" s="155"/>
      <c r="C350" s="155"/>
      <c r="D350" s="155"/>
      <c r="E350" s="155"/>
      <c r="F350" s="155"/>
      <c r="G350" s="155"/>
      <c r="H350" s="155"/>
      <c r="I350" s="180"/>
      <c r="J350" s="180"/>
      <c r="K350" s="180"/>
      <c r="L350" s="180"/>
      <c r="M350" s="180"/>
      <c r="N350" s="181"/>
      <c r="O350" s="155"/>
      <c r="P350" s="155"/>
      <c r="Q350" s="155"/>
      <c r="R350" s="155"/>
      <c r="AE350" s="182"/>
      <c r="AF350" s="178"/>
      <c r="AG350" s="183"/>
      <c r="AM350" s="182"/>
      <c r="AN350" s="178"/>
      <c r="AO350" s="183"/>
      <c r="BR350" s="157"/>
    </row>
    <row r="351" spans="1:70" s="5" customFormat="1" x14ac:dyDescent="0.25">
      <c r="A351" s="155"/>
      <c r="B351" s="155"/>
      <c r="C351" s="155"/>
      <c r="D351" s="155"/>
      <c r="E351" s="155"/>
      <c r="F351" s="155"/>
      <c r="G351" s="155"/>
      <c r="H351" s="155"/>
      <c r="I351" s="180"/>
      <c r="J351" s="180"/>
      <c r="K351" s="180"/>
      <c r="L351" s="180"/>
      <c r="M351" s="180"/>
      <c r="N351" s="181"/>
      <c r="O351" s="155"/>
      <c r="P351" s="155"/>
      <c r="Q351" s="155"/>
      <c r="R351" s="155"/>
      <c r="AE351" s="182"/>
      <c r="AF351" s="178"/>
      <c r="AG351" s="183"/>
      <c r="AM351" s="182"/>
      <c r="AN351" s="178"/>
      <c r="AO351" s="183"/>
      <c r="BR351" s="157"/>
    </row>
    <row r="352" spans="1:70" s="5" customFormat="1" x14ac:dyDescent="0.25">
      <c r="A352" s="155"/>
      <c r="B352" s="155"/>
      <c r="C352" s="155"/>
      <c r="D352" s="155"/>
      <c r="E352" s="155"/>
      <c r="F352" s="155"/>
      <c r="G352" s="155"/>
      <c r="H352" s="155"/>
      <c r="I352" s="180"/>
      <c r="J352" s="180"/>
      <c r="K352" s="180"/>
      <c r="L352" s="180"/>
      <c r="M352" s="180"/>
      <c r="N352" s="181"/>
      <c r="O352" s="155"/>
      <c r="P352" s="155"/>
      <c r="Q352" s="155"/>
      <c r="R352" s="155"/>
      <c r="AE352" s="182"/>
      <c r="AF352" s="178"/>
      <c r="AG352" s="183"/>
      <c r="AM352" s="182"/>
      <c r="AN352" s="178"/>
      <c r="AO352" s="183"/>
      <c r="BR352" s="157"/>
    </row>
    <row r="353" spans="1:70" s="5" customFormat="1" x14ac:dyDescent="0.25">
      <c r="A353" s="155"/>
      <c r="B353" s="155"/>
      <c r="C353" s="155"/>
      <c r="D353" s="155"/>
      <c r="E353" s="155"/>
      <c r="F353" s="155"/>
      <c r="G353" s="155"/>
      <c r="H353" s="155"/>
      <c r="I353" s="180"/>
      <c r="J353" s="180"/>
      <c r="K353" s="180"/>
      <c r="L353" s="180"/>
      <c r="M353" s="180"/>
      <c r="N353" s="181"/>
      <c r="O353" s="155"/>
      <c r="P353" s="155"/>
      <c r="Q353" s="155"/>
      <c r="R353" s="155"/>
      <c r="AE353" s="182"/>
      <c r="AF353" s="178"/>
      <c r="AG353" s="183"/>
      <c r="AM353" s="182"/>
      <c r="AN353" s="178"/>
      <c r="AO353" s="183"/>
      <c r="BR353" s="157"/>
    </row>
    <row r="354" spans="1:70" s="5" customFormat="1" x14ac:dyDescent="0.25">
      <c r="A354" s="155"/>
      <c r="B354" s="155"/>
      <c r="C354" s="155"/>
      <c r="D354" s="155"/>
      <c r="E354" s="155"/>
      <c r="F354" s="155"/>
      <c r="G354" s="155"/>
      <c r="H354" s="155"/>
      <c r="I354" s="180"/>
      <c r="J354" s="180"/>
      <c r="K354" s="180"/>
      <c r="L354" s="180"/>
      <c r="M354" s="180"/>
      <c r="N354" s="181"/>
      <c r="O354" s="155"/>
      <c r="P354" s="155"/>
      <c r="Q354" s="155"/>
      <c r="R354" s="155"/>
      <c r="AE354" s="182"/>
      <c r="AF354" s="178"/>
      <c r="AG354" s="183"/>
      <c r="AM354" s="182"/>
      <c r="AN354" s="178"/>
      <c r="AO354" s="183"/>
      <c r="BR354" s="157"/>
    </row>
    <row r="355" spans="1:70" s="5" customFormat="1" x14ac:dyDescent="0.25">
      <c r="A355" s="155"/>
      <c r="B355" s="155"/>
      <c r="C355" s="155"/>
      <c r="D355" s="155"/>
      <c r="E355" s="155"/>
      <c r="F355" s="155"/>
      <c r="G355" s="155"/>
      <c r="H355" s="155"/>
      <c r="I355" s="180"/>
      <c r="J355" s="180"/>
      <c r="K355" s="180"/>
      <c r="L355" s="180"/>
      <c r="M355" s="180"/>
      <c r="N355" s="181"/>
      <c r="O355" s="155"/>
      <c r="P355" s="155"/>
      <c r="Q355" s="155"/>
      <c r="R355" s="155"/>
      <c r="AE355" s="182"/>
      <c r="AF355" s="178"/>
      <c r="AG355" s="183"/>
      <c r="AM355" s="182"/>
      <c r="AN355" s="178"/>
      <c r="AO355" s="183"/>
      <c r="BR355" s="157"/>
    </row>
    <row r="356" spans="1:70" s="5" customFormat="1" x14ac:dyDescent="0.25">
      <c r="A356" s="155"/>
      <c r="B356" s="155"/>
      <c r="C356" s="155"/>
      <c r="D356" s="155"/>
      <c r="E356" s="155"/>
      <c r="F356" s="155"/>
      <c r="G356" s="155"/>
      <c r="H356" s="155"/>
      <c r="I356" s="180"/>
      <c r="J356" s="180"/>
      <c r="K356" s="180"/>
      <c r="L356" s="180"/>
      <c r="M356" s="180"/>
      <c r="N356" s="181"/>
      <c r="O356" s="155"/>
      <c r="P356" s="155"/>
      <c r="Q356" s="155"/>
      <c r="R356" s="155"/>
      <c r="AE356" s="182"/>
      <c r="AF356" s="178"/>
      <c r="AG356" s="183"/>
      <c r="AM356" s="182"/>
      <c r="AN356" s="178"/>
      <c r="AO356" s="183"/>
      <c r="BR356" s="157"/>
    </row>
    <row r="357" spans="1:70" s="5" customFormat="1" x14ac:dyDescent="0.25">
      <c r="A357" s="155"/>
      <c r="B357" s="155"/>
      <c r="C357" s="155"/>
      <c r="D357" s="155"/>
      <c r="E357" s="155"/>
      <c r="F357" s="155"/>
      <c r="G357" s="155"/>
      <c r="H357" s="155"/>
      <c r="I357" s="180"/>
      <c r="J357" s="180"/>
      <c r="K357" s="180"/>
      <c r="L357" s="180"/>
      <c r="M357" s="180"/>
      <c r="N357" s="181"/>
      <c r="O357" s="155"/>
      <c r="P357" s="155"/>
      <c r="Q357" s="155"/>
      <c r="R357" s="155"/>
      <c r="AE357" s="182"/>
      <c r="AF357" s="178"/>
      <c r="AG357" s="183"/>
      <c r="AM357" s="182"/>
      <c r="AN357" s="178"/>
      <c r="AO357" s="183"/>
      <c r="BR357" s="157"/>
    </row>
    <row r="358" spans="1:70" s="5" customFormat="1" x14ac:dyDescent="0.25">
      <c r="A358" s="155"/>
      <c r="B358" s="155"/>
      <c r="C358" s="155"/>
      <c r="D358" s="155"/>
      <c r="E358" s="155"/>
      <c r="F358" s="155"/>
      <c r="G358" s="155"/>
      <c r="H358" s="155"/>
      <c r="I358" s="180"/>
      <c r="J358" s="180"/>
      <c r="K358" s="180"/>
      <c r="L358" s="180"/>
      <c r="M358" s="180"/>
      <c r="N358" s="181"/>
      <c r="O358" s="155"/>
      <c r="P358" s="155"/>
      <c r="Q358" s="155"/>
      <c r="R358" s="155"/>
      <c r="AE358" s="182"/>
      <c r="AF358" s="178"/>
      <c r="AG358" s="183"/>
      <c r="AM358" s="182"/>
      <c r="AN358" s="178"/>
      <c r="AO358" s="183"/>
      <c r="BR358" s="157"/>
    </row>
    <row r="359" spans="1:70" s="5" customFormat="1" x14ac:dyDescent="0.25">
      <c r="A359" s="155"/>
      <c r="B359" s="155"/>
      <c r="C359" s="155"/>
      <c r="D359" s="155"/>
      <c r="E359" s="155"/>
      <c r="F359" s="155"/>
      <c r="G359" s="155"/>
      <c r="H359" s="155"/>
      <c r="I359" s="180"/>
      <c r="J359" s="180"/>
      <c r="K359" s="180"/>
      <c r="L359" s="180"/>
      <c r="M359" s="180"/>
      <c r="N359" s="181"/>
      <c r="O359" s="155"/>
      <c r="P359" s="155"/>
      <c r="Q359" s="155"/>
      <c r="R359" s="155"/>
      <c r="AE359" s="182"/>
      <c r="AF359" s="178"/>
      <c r="AG359" s="183"/>
      <c r="AM359" s="182"/>
      <c r="AN359" s="178"/>
      <c r="AO359" s="183"/>
      <c r="BR359" s="157"/>
    </row>
    <row r="360" spans="1:70" s="5" customFormat="1" x14ac:dyDescent="0.25">
      <c r="A360" s="155"/>
      <c r="B360" s="155"/>
      <c r="C360" s="155"/>
      <c r="D360" s="155"/>
      <c r="E360" s="155"/>
      <c r="F360" s="155"/>
      <c r="G360" s="155"/>
      <c r="H360" s="155"/>
      <c r="I360" s="180"/>
      <c r="J360" s="180"/>
      <c r="K360" s="180"/>
      <c r="L360" s="180"/>
      <c r="M360" s="180"/>
      <c r="N360" s="181"/>
      <c r="O360" s="155"/>
      <c r="P360" s="155"/>
      <c r="Q360" s="155"/>
      <c r="R360" s="155"/>
      <c r="AE360" s="182"/>
      <c r="AF360" s="178"/>
      <c r="AG360" s="183"/>
      <c r="AM360" s="182"/>
      <c r="AN360" s="178"/>
      <c r="AO360" s="183"/>
      <c r="BR360" s="157"/>
    </row>
    <row r="361" spans="1:70" s="5" customFormat="1" x14ac:dyDescent="0.25">
      <c r="A361" s="155"/>
      <c r="B361" s="155"/>
      <c r="C361" s="155"/>
      <c r="D361" s="155"/>
      <c r="E361" s="155"/>
      <c r="F361" s="155"/>
      <c r="G361" s="155"/>
      <c r="H361" s="155"/>
      <c r="I361" s="180"/>
      <c r="J361" s="180"/>
      <c r="K361" s="180"/>
      <c r="L361" s="180"/>
      <c r="M361" s="180"/>
      <c r="N361" s="181"/>
      <c r="O361" s="155"/>
      <c r="P361" s="155"/>
      <c r="Q361" s="155"/>
      <c r="R361" s="155"/>
      <c r="AE361" s="182"/>
      <c r="AF361" s="178"/>
      <c r="AG361" s="183"/>
      <c r="AM361" s="182"/>
      <c r="AN361" s="178"/>
      <c r="AO361" s="183"/>
      <c r="BR361" s="157"/>
    </row>
    <row r="362" spans="1:70" s="5" customFormat="1" x14ac:dyDescent="0.25">
      <c r="A362" s="155"/>
      <c r="B362" s="155"/>
      <c r="C362" s="155"/>
      <c r="D362" s="155"/>
      <c r="E362" s="155"/>
      <c r="F362" s="155"/>
      <c r="G362" s="155"/>
      <c r="H362" s="155"/>
      <c r="I362" s="180"/>
      <c r="J362" s="180"/>
      <c r="K362" s="180"/>
      <c r="L362" s="180"/>
      <c r="M362" s="180"/>
      <c r="N362" s="181"/>
      <c r="O362" s="155"/>
      <c r="P362" s="155"/>
      <c r="Q362" s="155"/>
      <c r="R362" s="155"/>
      <c r="AE362" s="182"/>
      <c r="AF362" s="178"/>
      <c r="AG362" s="183"/>
      <c r="AM362" s="182"/>
      <c r="AN362" s="178"/>
      <c r="AO362" s="183"/>
      <c r="BR362" s="157"/>
    </row>
    <row r="363" spans="1:70" s="5" customFormat="1" x14ac:dyDescent="0.25">
      <c r="A363" s="155"/>
      <c r="B363" s="155"/>
      <c r="C363" s="155"/>
      <c r="D363" s="155"/>
      <c r="E363" s="155"/>
      <c r="F363" s="155"/>
      <c r="G363" s="155"/>
      <c r="H363" s="155"/>
      <c r="I363" s="180"/>
      <c r="J363" s="180"/>
      <c r="K363" s="180"/>
      <c r="L363" s="180"/>
      <c r="M363" s="180"/>
      <c r="N363" s="181"/>
      <c r="O363" s="155"/>
      <c r="P363" s="155"/>
      <c r="Q363" s="155"/>
      <c r="R363" s="155"/>
      <c r="AE363" s="182"/>
      <c r="AF363" s="178"/>
      <c r="AG363" s="183"/>
      <c r="AM363" s="182"/>
      <c r="AN363" s="178"/>
      <c r="AO363" s="183"/>
      <c r="BR363" s="157"/>
    </row>
    <row r="364" spans="1:70" s="5" customFormat="1" x14ac:dyDescent="0.25">
      <c r="A364" s="155"/>
      <c r="B364" s="155"/>
      <c r="C364" s="155"/>
      <c r="D364" s="155"/>
      <c r="E364" s="155"/>
      <c r="F364" s="155"/>
      <c r="G364" s="155"/>
      <c r="H364" s="155"/>
      <c r="I364" s="180"/>
      <c r="J364" s="180"/>
      <c r="K364" s="180"/>
      <c r="L364" s="180"/>
      <c r="M364" s="180"/>
      <c r="N364" s="181"/>
      <c r="O364" s="155"/>
      <c r="P364" s="155"/>
      <c r="Q364" s="155"/>
      <c r="R364" s="155"/>
      <c r="AE364" s="182"/>
      <c r="AF364" s="178"/>
      <c r="AG364" s="183"/>
      <c r="AM364" s="182"/>
      <c r="AN364" s="178"/>
      <c r="AO364" s="183"/>
      <c r="BR364" s="157"/>
    </row>
    <row r="365" spans="1:70" s="5" customFormat="1" x14ac:dyDescent="0.25">
      <c r="A365" s="155"/>
      <c r="B365" s="155"/>
      <c r="C365" s="155"/>
      <c r="D365" s="155"/>
      <c r="E365" s="155"/>
      <c r="F365" s="155"/>
      <c r="G365" s="155"/>
      <c r="H365" s="155"/>
      <c r="I365" s="180"/>
      <c r="J365" s="180"/>
      <c r="K365" s="180"/>
      <c r="L365" s="180"/>
      <c r="M365" s="180"/>
      <c r="N365" s="181"/>
      <c r="O365" s="155"/>
      <c r="P365" s="155"/>
      <c r="Q365" s="155"/>
      <c r="R365" s="155"/>
      <c r="AE365" s="182"/>
      <c r="AF365" s="178"/>
      <c r="AG365" s="183"/>
      <c r="AM365" s="182"/>
      <c r="AN365" s="178"/>
      <c r="AO365" s="183"/>
      <c r="BR365" s="157"/>
    </row>
    <row r="366" spans="1:70" s="5" customFormat="1" x14ac:dyDescent="0.25">
      <c r="A366" s="155"/>
      <c r="B366" s="155"/>
      <c r="C366" s="155"/>
      <c r="D366" s="155"/>
      <c r="E366" s="155"/>
      <c r="F366" s="155"/>
      <c r="G366" s="155"/>
      <c r="H366" s="155"/>
      <c r="I366" s="180"/>
      <c r="J366" s="180"/>
      <c r="K366" s="180"/>
      <c r="L366" s="180"/>
      <c r="M366" s="180"/>
      <c r="N366" s="181"/>
      <c r="O366" s="155"/>
      <c r="P366" s="155"/>
      <c r="Q366" s="155"/>
      <c r="R366" s="155"/>
      <c r="AE366" s="182"/>
      <c r="AF366" s="178"/>
      <c r="AG366" s="183"/>
      <c r="AM366" s="182"/>
      <c r="AN366" s="178"/>
      <c r="AO366" s="183"/>
      <c r="BR366" s="157"/>
    </row>
    <row r="367" spans="1:70" s="5" customFormat="1" x14ac:dyDescent="0.25">
      <c r="A367" s="155"/>
      <c r="B367" s="155"/>
      <c r="C367" s="155"/>
      <c r="D367" s="155"/>
      <c r="E367" s="155"/>
      <c r="F367" s="155"/>
      <c r="G367" s="155"/>
      <c r="H367" s="155"/>
      <c r="I367" s="180"/>
      <c r="J367" s="180"/>
      <c r="K367" s="180"/>
      <c r="L367" s="180"/>
      <c r="M367" s="180"/>
      <c r="N367" s="181"/>
      <c r="O367" s="155"/>
      <c r="P367" s="155"/>
      <c r="Q367" s="155"/>
      <c r="R367" s="155"/>
      <c r="AE367" s="182"/>
      <c r="AF367" s="178"/>
      <c r="AG367" s="183"/>
      <c r="AM367" s="182"/>
      <c r="AN367" s="178"/>
      <c r="AO367" s="183"/>
      <c r="BR367" s="157"/>
    </row>
    <row r="368" spans="1:70" s="5" customFormat="1" x14ac:dyDescent="0.25">
      <c r="A368" s="155"/>
      <c r="B368" s="155"/>
      <c r="C368" s="155"/>
      <c r="D368" s="155"/>
      <c r="E368" s="155"/>
      <c r="F368" s="155"/>
      <c r="G368" s="155"/>
      <c r="H368" s="155"/>
      <c r="I368" s="180"/>
      <c r="J368" s="180"/>
      <c r="K368" s="180"/>
      <c r="L368" s="180"/>
      <c r="M368" s="180"/>
      <c r="N368" s="181"/>
      <c r="O368" s="155"/>
      <c r="P368" s="155"/>
      <c r="Q368" s="155"/>
      <c r="R368" s="155"/>
      <c r="AE368" s="182"/>
      <c r="AF368" s="178"/>
      <c r="AG368" s="183"/>
      <c r="AM368" s="182"/>
      <c r="AN368" s="178"/>
      <c r="AO368" s="183"/>
      <c r="BR368" s="157"/>
    </row>
    <row r="369" spans="1:70" s="5" customFormat="1" x14ac:dyDescent="0.25">
      <c r="A369" s="155"/>
      <c r="B369" s="155"/>
      <c r="C369" s="155"/>
      <c r="D369" s="155"/>
      <c r="E369" s="155"/>
      <c r="F369" s="155"/>
      <c r="G369" s="155"/>
      <c r="H369" s="155"/>
      <c r="I369" s="180"/>
      <c r="J369" s="180"/>
      <c r="K369" s="180"/>
      <c r="L369" s="180"/>
      <c r="M369" s="180"/>
      <c r="N369" s="181"/>
      <c r="O369" s="155"/>
      <c r="P369" s="155"/>
      <c r="Q369" s="155"/>
      <c r="R369" s="155"/>
      <c r="AE369" s="182"/>
      <c r="AF369" s="178"/>
      <c r="AG369" s="183"/>
      <c r="AM369" s="182"/>
      <c r="AN369" s="178"/>
      <c r="AO369" s="183"/>
      <c r="BR369" s="157"/>
    </row>
    <row r="370" spans="1:70" s="5" customFormat="1" x14ac:dyDescent="0.25">
      <c r="A370" s="155"/>
      <c r="B370" s="155"/>
      <c r="C370" s="155"/>
      <c r="D370" s="155"/>
      <c r="E370" s="155"/>
      <c r="F370" s="155"/>
      <c r="G370" s="155"/>
      <c r="H370" s="155"/>
      <c r="I370" s="180"/>
      <c r="J370" s="180"/>
      <c r="K370" s="180"/>
      <c r="L370" s="180"/>
      <c r="M370" s="180"/>
      <c r="N370" s="181"/>
      <c r="O370" s="155"/>
      <c r="P370" s="155"/>
      <c r="Q370" s="155"/>
      <c r="R370" s="155"/>
      <c r="AE370" s="182"/>
      <c r="AF370" s="178"/>
      <c r="AG370" s="183"/>
      <c r="AM370" s="182"/>
      <c r="AN370" s="178"/>
      <c r="AO370" s="183"/>
      <c r="BR370" s="157"/>
    </row>
    <row r="371" spans="1:70" s="5" customFormat="1" x14ac:dyDescent="0.25">
      <c r="A371" s="155"/>
      <c r="B371" s="155"/>
      <c r="C371" s="155"/>
      <c r="D371" s="155"/>
      <c r="E371" s="155"/>
      <c r="F371" s="155"/>
      <c r="G371" s="155"/>
      <c r="H371" s="155"/>
      <c r="I371" s="180"/>
      <c r="J371" s="180"/>
      <c r="K371" s="180"/>
      <c r="L371" s="180"/>
      <c r="M371" s="180"/>
      <c r="N371" s="181"/>
      <c r="O371" s="155"/>
      <c r="P371" s="155"/>
      <c r="Q371" s="155"/>
      <c r="R371" s="155"/>
      <c r="AE371" s="182"/>
      <c r="AF371" s="178"/>
      <c r="AG371" s="183"/>
      <c r="AM371" s="182"/>
      <c r="AN371" s="178"/>
      <c r="AO371" s="183"/>
      <c r="BR371" s="157"/>
    </row>
    <row r="372" spans="1:70" s="5" customFormat="1" x14ac:dyDescent="0.25">
      <c r="A372" s="155"/>
      <c r="B372" s="155"/>
      <c r="C372" s="155"/>
      <c r="D372" s="155"/>
      <c r="E372" s="155"/>
      <c r="F372" s="155"/>
      <c r="G372" s="155"/>
      <c r="H372" s="155"/>
      <c r="I372" s="180"/>
      <c r="J372" s="180"/>
      <c r="K372" s="180"/>
      <c r="L372" s="180"/>
      <c r="M372" s="180"/>
      <c r="N372" s="181"/>
      <c r="O372" s="155"/>
      <c r="P372" s="155"/>
      <c r="Q372" s="155"/>
      <c r="R372" s="155"/>
      <c r="AE372" s="182"/>
      <c r="AF372" s="178"/>
      <c r="AG372" s="183"/>
      <c r="AM372" s="182"/>
      <c r="AN372" s="178"/>
      <c r="AO372" s="183"/>
      <c r="BR372" s="157"/>
    </row>
    <row r="373" spans="1:70" s="5" customFormat="1" x14ac:dyDescent="0.25">
      <c r="A373" s="155"/>
      <c r="B373" s="155"/>
      <c r="C373" s="155"/>
      <c r="D373" s="155"/>
      <c r="E373" s="155"/>
      <c r="F373" s="155"/>
      <c r="G373" s="155"/>
      <c r="H373" s="155"/>
      <c r="I373" s="180"/>
      <c r="J373" s="180"/>
      <c r="K373" s="180"/>
      <c r="L373" s="180"/>
      <c r="M373" s="180"/>
      <c r="N373" s="181"/>
      <c r="O373" s="155"/>
      <c r="P373" s="155"/>
      <c r="Q373" s="155"/>
      <c r="R373" s="155"/>
      <c r="AE373" s="182"/>
      <c r="AF373" s="178"/>
      <c r="AG373" s="183"/>
      <c r="AM373" s="182"/>
      <c r="AN373" s="178"/>
      <c r="AO373" s="183"/>
      <c r="BR373" s="157"/>
    </row>
    <row r="374" spans="1:70" s="5" customFormat="1" x14ac:dyDescent="0.25">
      <c r="A374" s="155"/>
      <c r="B374" s="155"/>
      <c r="C374" s="155"/>
      <c r="D374" s="155"/>
      <c r="E374" s="155"/>
      <c r="F374" s="155"/>
      <c r="G374" s="155"/>
      <c r="H374" s="155"/>
      <c r="I374" s="180"/>
      <c r="J374" s="180"/>
      <c r="K374" s="180"/>
      <c r="L374" s="180"/>
      <c r="M374" s="180"/>
      <c r="N374" s="181"/>
      <c r="O374" s="155"/>
      <c r="P374" s="155"/>
      <c r="Q374" s="155"/>
      <c r="R374" s="155"/>
      <c r="AE374" s="182"/>
      <c r="AF374" s="178"/>
      <c r="AG374" s="183"/>
      <c r="AM374" s="182"/>
      <c r="AN374" s="178"/>
      <c r="AO374" s="183"/>
      <c r="BR374" s="157"/>
    </row>
    <row r="375" spans="1:70" s="5" customFormat="1" x14ac:dyDescent="0.25">
      <c r="A375" s="155"/>
      <c r="B375" s="155"/>
      <c r="C375" s="155"/>
      <c r="D375" s="155"/>
      <c r="E375" s="155"/>
      <c r="F375" s="155"/>
      <c r="G375" s="155"/>
      <c r="H375" s="155"/>
      <c r="I375" s="180"/>
      <c r="J375" s="180"/>
      <c r="K375" s="180"/>
      <c r="L375" s="180"/>
      <c r="M375" s="180"/>
      <c r="N375" s="181"/>
      <c r="O375" s="155"/>
      <c r="P375" s="155"/>
      <c r="Q375" s="155"/>
      <c r="R375" s="155"/>
      <c r="AE375" s="182"/>
      <c r="AF375" s="178"/>
      <c r="AG375" s="183"/>
      <c r="AM375" s="182"/>
      <c r="AN375" s="178"/>
      <c r="AO375" s="183"/>
      <c r="BR375" s="157"/>
    </row>
    <row r="376" spans="1:70" s="5" customFormat="1" x14ac:dyDescent="0.25">
      <c r="A376" s="155"/>
      <c r="B376" s="155"/>
      <c r="C376" s="155"/>
      <c r="D376" s="155"/>
      <c r="E376" s="155"/>
      <c r="F376" s="155"/>
      <c r="G376" s="155"/>
      <c r="H376" s="155"/>
      <c r="I376" s="180"/>
      <c r="J376" s="180"/>
      <c r="K376" s="180"/>
      <c r="L376" s="180"/>
      <c r="M376" s="180"/>
      <c r="N376" s="181"/>
      <c r="O376" s="155"/>
      <c r="P376" s="155"/>
      <c r="Q376" s="155"/>
      <c r="R376" s="155"/>
      <c r="AE376" s="182"/>
      <c r="AF376" s="178"/>
      <c r="AG376" s="183"/>
      <c r="AM376" s="182"/>
      <c r="AN376" s="178"/>
      <c r="AO376" s="183"/>
      <c r="BR376" s="157"/>
    </row>
    <row r="377" spans="1:70" s="5" customFormat="1" x14ac:dyDescent="0.25">
      <c r="A377" s="155"/>
      <c r="B377" s="155"/>
      <c r="C377" s="155"/>
      <c r="D377" s="155"/>
      <c r="E377" s="155"/>
      <c r="F377" s="155"/>
      <c r="G377" s="155"/>
      <c r="H377" s="155"/>
      <c r="I377" s="180"/>
      <c r="J377" s="180"/>
      <c r="K377" s="180"/>
      <c r="L377" s="180"/>
      <c r="M377" s="180"/>
      <c r="N377" s="181"/>
      <c r="O377" s="155"/>
      <c r="P377" s="155"/>
      <c r="Q377" s="155"/>
      <c r="R377" s="155"/>
      <c r="AE377" s="182"/>
      <c r="AF377" s="178"/>
      <c r="AG377" s="183"/>
      <c r="AM377" s="182"/>
      <c r="AN377" s="178"/>
      <c r="AO377" s="183"/>
      <c r="BR377" s="157"/>
    </row>
    <row r="378" spans="1:70" s="5" customFormat="1" x14ac:dyDescent="0.25">
      <c r="A378" s="155"/>
      <c r="B378" s="155"/>
      <c r="C378" s="155"/>
      <c r="D378" s="155"/>
      <c r="E378" s="155"/>
      <c r="F378" s="155"/>
      <c r="G378" s="155"/>
      <c r="H378" s="155"/>
      <c r="I378" s="180"/>
      <c r="J378" s="180"/>
      <c r="K378" s="180"/>
      <c r="L378" s="180"/>
      <c r="M378" s="180"/>
      <c r="N378" s="181"/>
      <c r="O378" s="155"/>
      <c r="P378" s="155"/>
      <c r="Q378" s="155"/>
      <c r="R378" s="155"/>
      <c r="AE378" s="182"/>
      <c r="AF378" s="178"/>
      <c r="AG378" s="183"/>
      <c r="AM378" s="182"/>
      <c r="AN378" s="178"/>
      <c r="AO378" s="183"/>
      <c r="BR378" s="157"/>
    </row>
    <row r="379" spans="1:70" s="5" customFormat="1" x14ac:dyDescent="0.25">
      <c r="A379" s="155"/>
      <c r="B379" s="155"/>
      <c r="C379" s="155"/>
      <c r="D379" s="155"/>
      <c r="E379" s="155"/>
      <c r="F379" s="155"/>
      <c r="G379" s="155"/>
      <c r="H379" s="155"/>
      <c r="I379" s="180"/>
      <c r="J379" s="180"/>
      <c r="K379" s="180"/>
      <c r="L379" s="180"/>
      <c r="M379" s="180"/>
      <c r="N379" s="181"/>
      <c r="O379" s="155"/>
      <c r="P379" s="155"/>
      <c r="Q379" s="155"/>
      <c r="R379" s="155"/>
      <c r="AE379" s="182"/>
      <c r="AF379" s="178"/>
      <c r="AG379" s="183"/>
      <c r="AM379" s="182"/>
      <c r="AN379" s="178"/>
      <c r="AO379" s="183"/>
      <c r="BR379" s="157"/>
    </row>
    <row r="380" spans="1:70" s="5" customFormat="1" x14ac:dyDescent="0.25">
      <c r="A380" s="155"/>
      <c r="B380" s="155"/>
      <c r="C380" s="155"/>
      <c r="D380" s="155"/>
      <c r="E380" s="155"/>
      <c r="F380" s="155"/>
      <c r="G380" s="155"/>
      <c r="H380" s="155"/>
      <c r="I380" s="180"/>
      <c r="J380" s="180"/>
      <c r="K380" s="180"/>
      <c r="L380" s="180"/>
      <c r="M380" s="180"/>
      <c r="N380" s="181"/>
      <c r="O380" s="155"/>
      <c r="P380" s="155"/>
      <c r="Q380" s="155"/>
      <c r="R380" s="155"/>
      <c r="AE380" s="182"/>
      <c r="AF380" s="178"/>
      <c r="AG380" s="183"/>
      <c r="AM380" s="182"/>
      <c r="AN380" s="178"/>
      <c r="AO380" s="183"/>
      <c r="BR380" s="157"/>
    </row>
    <row r="381" spans="1:70" s="5" customFormat="1" x14ac:dyDescent="0.25">
      <c r="A381" s="155"/>
      <c r="B381" s="155"/>
      <c r="C381" s="155"/>
      <c r="D381" s="155"/>
      <c r="E381" s="155"/>
      <c r="F381" s="155"/>
      <c r="G381" s="155"/>
      <c r="H381" s="155"/>
      <c r="I381" s="180"/>
      <c r="J381" s="180"/>
      <c r="K381" s="180"/>
      <c r="L381" s="180"/>
      <c r="M381" s="180"/>
      <c r="N381" s="181"/>
      <c r="O381" s="155"/>
      <c r="P381" s="155"/>
      <c r="Q381" s="155"/>
      <c r="R381" s="155"/>
      <c r="AE381" s="182"/>
      <c r="AF381" s="178"/>
      <c r="AG381" s="183"/>
      <c r="AM381" s="182"/>
      <c r="AN381" s="178"/>
      <c r="AO381" s="183"/>
      <c r="BR381" s="157"/>
    </row>
    <row r="382" spans="1:70" s="5" customFormat="1" x14ac:dyDescent="0.25">
      <c r="A382" s="155"/>
      <c r="B382" s="155"/>
      <c r="C382" s="155"/>
      <c r="D382" s="155"/>
      <c r="E382" s="155"/>
      <c r="F382" s="155"/>
      <c r="G382" s="155"/>
      <c r="H382" s="155"/>
      <c r="I382" s="180"/>
      <c r="J382" s="180"/>
      <c r="K382" s="180"/>
      <c r="L382" s="180"/>
      <c r="M382" s="180"/>
      <c r="N382" s="181"/>
      <c r="O382" s="155"/>
      <c r="P382" s="155"/>
      <c r="Q382" s="155"/>
      <c r="R382" s="155"/>
      <c r="AE382" s="182"/>
      <c r="AF382" s="178"/>
      <c r="AG382" s="183"/>
      <c r="AM382" s="182"/>
      <c r="AN382" s="178"/>
      <c r="AO382" s="183"/>
      <c r="BR382" s="157"/>
    </row>
    <row r="383" spans="1:70" s="5" customFormat="1" x14ac:dyDescent="0.25">
      <c r="A383" s="155"/>
      <c r="B383" s="155"/>
      <c r="C383" s="155"/>
      <c r="D383" s="155"/>
      <c r="E383" s="155"/>
      <c r="F383" s="155"/>
      <c r="G383" s="155"/>
      <c r="H383" s="155"/>
      <c r="I383" s="180"/>
      <c r="J383" s="180"/>
      <c r="K383" s="180"/>
      <c r="L383" s="180"/>
      <c r="M383" s="180"/>
      <c r="N383" s="181"/>
      <c r="O383" s="155"/>
      <c r="P383" s="155"/>
      <c r="Q383" s="155"/>
      <c r="R383" s="155"/>
      <c r="AE383" s="182"/>
      <c r="AF383" s="178"/>
      <c r="AG383" s="183"/>
      <c r="AM383" s="182"/>
      <c r="AN383" s="178"/>
      <c r="AO383" s="183"/>
      <c r="BR383" s="157"/>
    </row>
    <row r="384" spans="1:70" s="5" customFormat="1" x14ac:dyDescent="0.25">
      <c r="A384" s="155"/>
      <c r="B384" s="155"/>
      <c r="C384" s="155"/>
      <c r="D384" s="155"/>
      <c r="E384" s="155"/>
      <c r="F384" s="155"/>
      <c r="G384" s="155"/>
      <c r="H384" s="155"/>
      <c r="I384" s="180"/>
      <c r="J384" s="180"/>
      <c r="K384" s="180"/>
      <c r="L384" s="180"/>
      <c r="M384" s="180"/>
      <c r="N384" s="181"/>
      <c r="O384" s="155"/>
      <c r="P384" s="155"/>
      <c r="Q384" s="155"/>
      <c r="R384" s="155"/>
      <c r="AE384" s="182"/>
      <c r="AF384" s="178"/>
      <c r="AG384" s="183"/>
      <c r="AM384" s="182"/>
      <c r="AN384" s="178"/>
      <c r="AO384" s="183"/>
      <c r="BR384" s="157"/>
    </row>
    <row r="385" spans="1:70" s="5" customFormat="1" x14ac:dyDescent="0.25">
      <c r="A385" s="155"/>
      <c r="B385" s="155"/>
      <c r="C385" s="155"/>
      <c r="D385" s="155"/>
      <c r="E385" s="155"/>
      <c r="F385" s="155"/>
      <c r="G385" s="155"/>
      <c r="H385" s="155"/>
      <c r="I385" s="180"/>
      <c r="J385" s="180"/>
      <c r="K385" s="180"/>
      <c r="L385" s="180"/>
      <c r="M385" s="180"/>
      <c r="N385" s="181"/>
      <c r="O385" s="155"/>
      <c r="P385" s="155"/>
      <c r="Q385" s="155"/>
      <c r="R385" s="155"/>
      <c r="AE385" s="182"/>
      <c r="AF385" s="178"/>
      <c r="AG385" s="183"/>
      <c r="AM385" s="182"/>
      <c r="AN385" s="178"/>
      <c r="AO385" s="183"/>
      <c r="BR385" s="157"/>
    </row>
    <row r="386" spans="1:70" s="5" customFormat="1" x14ac:dyDescent="0.25">
      <c r="A386" s="155"/>
      <c r="B386" s="155"/>
      <c r="C386" s="155"/>
      <c r="D386" s="155"/>
      <c r="E386" s="155"/>
      <c r="F386" s="155"/>
      <c r="G386" s="155"/>
      <c r="H386" s="155"/>
      <c r="I386" s="180"/>
      <c r="J386" s="180"/>
      <c r="K386" s="180"/>
      <c r="L386" s="180"/>
      <c r="M386" s="180"/>
      <c r="N386" s="181"/>
      <c r="O386" s="155"/>
      <c r="P386" s="155"/>
      <c r="Q386" s="155"/>
      <c r="R386" s="155"/>
      <c r="AE386" s="182"/>
      <c r="AF386" s="178"/>
      <c r="AG386" s="183"/>
      <c r="AM386" s="182"/>
      <c r="AN386" s="178"/>
      <c r="AO386" s="183"/>
      <c r="BR386" s="157"/>
    </row>
    <row r="387" spans="1:70" s="5" customFormat="1" x14ac:dyDescent="0.25">
      <c r="A387" s="155"/>
      <c r="B387" s="155"/>
      <c r="C387" s="155"/>
      <c r="D387" s="155"/>
      <c r="E387" s="155"/>
      <c r="F387" s="155"/>
      <c r="G387" s="155"/>
      <c r="H387" s="155"/>
      <c r="I387" s="180"/>
      <c r="J387" s="180"/>
      <c r="K387" s="180"/>
      <c r="L387" s="180"/>
      <c r="M387" s="180"/>
      <c r="N387" s="181"/>
      <c r="O387" s="155"/>
      <c r="P387" s="155"/>
      <c r="Q387" s="155"/>
      <c r="R387" s="155"/>
      <c r="AE387" s="182"/>
      <c r="AF387" s="178"/>
      <c r="AG387" s="183"/>
      <c r="AM387" s="182"/>
      <c r="AN387" s="178"/>
      <c r="AO387" s="183"/>
      <c r="BR387" s="157"/>
    </row>
    <row r="388" spans="1:70" s="5" customFormat="1" x14ac:dyDescent="0.25">
      <c r="A388" s="155"/>
      <c r="B388" s="155"/>
      <c r="C388" s="155"/>
      <c r="D388" s="155"/>
      <c r="E388" s="155"/>
      <c r="F388" s="155"/>
      <c r="G388" s="155"/>
      <c r="H388" s="155"/>
      <c r="I388" s="180"/>
      <c r="J388" s="180"/>
      <c r="K388" s="180"/>
      <c r="L388" s="180"/>
      <c r="M388" s="180"/>
      <c r="N388" s="181"/>
      <c r="O388" s="155"/>
      <c r="P388" s="155"/>
      <c r="Q388" s="155"/>
      <c r="R388" s="155"/>
      <c r="AE388" s="182"/>
      <c r="AF388" s="178"/>
      <c r="AG388" s="183"/>
      <c r="AM388" s="182"/>
      <c r="AN388" s="178"/>
      <c r="AO388" s="183"/>
      <c r="BR388" s="157"/>
    </row>
    <row r="389" spans="1:70" s="5" customFormat="1" x14ac:dyDescent="0.25">
      <c r="A389" s="155"/>
      <c r="B389" s="155"/>
      <c r="C389" s="155"/>
      <c r="D389" s="155"/>
      <c r="E389" s="155"/>
      <c r="F389" s="155"/>
      <c r="G389" s="155"/>
      <c r="H389" s="155"/>
      <c r="I389" s="180"/>
      <c r="J389" s="180"/>
      <c r="K389" s="180"/>
      <c r="L389" s="180"/>
      <c r="M389" s="180"/>
      <c r="N389" s="181"/>
      <c r="O389" s="155"/>
      <c r="P389" s="155"/>
      <c r="Q389" s="155"/>
      <c r="R389" s="155"/>
      <c r="AE389" s="182"/>
      <c r="AF389" s="178"/>
      <c r="AG389" s="183"/>
      <c r="AM389" s="182"/>
      <c r="AN389" s="178"/>
      <c r="AO389" s="183"/>
      <c r="BR389" s="157"/>
    </row>
    <row r="390" spans="1:70" s="5" customFormat="1" x14ac:dyDescent="0.25">
      <c r="A390" s="155"/>
      <c r="B390" s="155"/>
      <c r="C390" s="155"/>
      <c r="D390" s="155"/>
      <c r="E390" s="155"/>
      <c r="F390" s="155"/>
      <c r="G390" s="155"/>
      <c r="H390" s="155"/>
      <c r="I390" s="180"/>
      <c r="J390" s="180"/>
      <c r="K390" s="180"/>
      <c r="L390" s="180"/>
      <c r="M390" s="180"/>
      <c r="N390" s="181"/>
      <c r="O390" s="155"/>
      <c r="P390" s="155"/>
      <c r="Q390" s="155"/>
      <c r="R390" s="155"/>
      <c r="AE390" s="182"/>
      <c r="AF390" s="178"/>
      <c r="AG390" s="183"/>
      <c r="AM390" s="182"/>
      <c r="AN390" s="178"/>
      <c r="AO390" s="183"/>
      <c r="BR390" s="157"/>
    </row>
    <row r="391" spans="1:70" s="5" customFormat="1" x14ac:dyDescent="0.25">
      <c r="A391" s="155"/>
      <c r="B391" s="155"/>
      <c r="C391" s="155"/>
      <c r="D391" s="155"/>
      <c r="E391" s="155"/>
      <c r="F391" s="155"/>
      <c r="G391" s="155"/>
      <c r="H391" s="155"/>
      <c r="I391" s="180"/>
      <c r="J391" s="180"/>
      <c r="K391" s="180"/>
      <c r="L391" s="180"/>
      <c r="M391" s="180"/>
      <c r="N391" s="181"/>
      <c r="O391" s="155"/>
      <c r="P391" s="155"/>
      <c r="Q391" s="155"/>
      <c r="R391" s="155"/>
      <c r="AE391" s="182"/>
      <c r="AF391" s="178"/>
      <c r="AG391" s="183"/>
      <c r="AM391" s="182"/>
      <c r="AN391" s="178"/>
      <c r="AO391" s="183"/>
      <c r="BR391" s="157"/>
    </row>
    <row r="392" spans="1:70" s="5" customFormat="1" x14ac:dyDescent="0.25">
      <c r="A392" s="155"/>
      <c r="B392" s="155"/>
      <c r="C392" s="155"/>
      <c r="D392" s="155"/>
      <c r="E392" s="155"/>
      <c r="F392" s="155"/>
      <c r="G392" s="155"/>
      <c r="H392" s="155"/>
      <c r="I392" s="180"/>
      <c r="J392" s="180"/>
      <c r="K392" s="180"/>
      <c r="L392" s="180"/>
      <c r="M392" s="180"/>
      <c r="N392" s="181"/>
      <c r="O392" s="155"/>
      <c r="P392" s="155"/>
      <c r="Q392" s="155"/>
      <c r="R392" s="155"/>
      <c r="AE392" s="182"/>
      <c r="AF392" s="178"/>
      <c r="AG392" s="183"/>
      <c r="AM392" s="182"/>
      <c r="AN392" s="178"/>
      <c r="AO392" s="183"/>
      <c r="BR392" s="157"/>
    </row>
    <row r="393" spans="1:70" s="5" customFormat="1" x14ac:dyDescent="0.25">
      <c r="A393" s="155"/>
      <c r="B393" s="155"/>
      <c r="C393" s="155"/>
      <c r="D393" s="155"/>
      <c r="E393" s="155"/>
      <c r="F393" s="155"/>
      <c r="G393" s="155"/>
      <c r="H393" s="155"/>
      <c r="I393" s="180"/>
      <c r="J393" s="180"/>
      <c r="K393" s="180"/>
      <c r="L393" s="180"/>
      <c r="M393" s="180"/>
      <c r="N393" s="181"/>
      <c r="O393" s="155"/>
      <c r="P393" s="155"/>
      <c r="Q393" s="155"/>
      <c r="R393" s="155"/>
      <c r="AE393" s="182"/>
      <c r="AF393" s="178"/>
      <c r="AG393" s="183"/>
      <c r="AM393" s="182"/>
      <c r="AN393" s="178"/>
      <c r="AO393" s="183"/>
      <c r="BR393" s="157"/>
    </row>
    <row r="394" spans="1:70" s="5" customFormat="1" x14ac:dyDescent="0.25">
      <c r="A394" s="155"/>
      <c r="B394" s="155"/>
      <c r="C394" s="155"/>
      <c r="D394" s="155"/>
      <c r="E394" s="155"/>
      <c r="F394" s="155"/>
      <c r="G394" s="155"/>
      <c r="H394" s="155"/>
      <c r="I394" s="180"/>
      <c r="J394" s="180"/>
      <c r="K394" s="180"/>
      <c r="L394" s="180"/>
      <c r="M394" s="180"/>
      <c r="N394" s="181"/>
      <c r="O394" s="155"/>
      <c r="P394" s="155"/>
      <c r="Q394" s="155"/>
      <c r="R394" s="155"/>
      <c r="AE394" s="182"/>
      <c r="AF394" s="178"/>
      <c r="AG394" s="183"/>
      <c r="AM394" s="182"/>
      <c r="AN394" s="178"/>
      <c r="AO394" s="183"/>
      <c r="BR394" s="157"/>
    </row>
    <row r="395" spans="1:70" s="5" customFormat="1" x14ac:dyDescent="0.25">
      <c r="A395" s="155"/>
      <c r="B395" s="155"/>
      <c r="C395" s="155"/>
      <c r="D395" s="155"/>
      <c r="E395" s="155"/>
      <c r="F395" s="155"/>
      <c r="G395" s="155"/>
      <c r="H395" s="155"/>
      <c r="I395" s="180"/>
      <c r="J395" s="180"/>
      <c r="K395" s="180"/>
      <c r="L395" s="180"/>
      <c r="M395" s="180"/>
      <c r="N395" s="181"/>
      <c r="O395" s="155"/>
      <c r="P395" s="155"/>
      <c r="Q395" s="155"/>
      <c r="R395" s="155"/>
      <c r="AE395" s="182"/>
      <c r="AF395" s="178"/>
      <c r="AG395" s="183"/>
      <c r="AM395" s="182"/>
      <c r="AN395" s="178"/>
      <c r="AO395" s="183"/>
      <c r="BR395" s="157"/>
    </row>
    <row r="396" spans="1:70" s="5" customFormat="1" x14ac:dyDescent="0.25">
      <c r="A396" s="155"/>
      <c r="B396" s="155"/>
      <c r="C396" s="155"/>
      <c r="D396" s="155"/>
      <c r="E396" s="155"/>
      <c r="F396" s="155"/>
      <c r="G396" s="155"/>
      <c r="H396" s="155"/>
      <c r="I396" s="180"/>
      <c r="J396" s="180"/>
      <c r="K396" s="180"/>
      <c r="L396" s="180"/>
      <c r="M396" s="180"/>
      <c r="N396" s="181"/>
      <c r="O396" s="155"/>
      <c r="P396" s="155"/>
      <c r="Q396" s="155"/>
      <c r="R396" s="155"/>
      <c r="AE396" s="182"/>
      <c r="AF396" s="178"/>
      <c r="AG396" s="183"/>
      <c r="AM396" s="182"/>
      <c r="AN396" s="178"/>
      <c r="AO396" s="183"/>
      <c r="BR396" s="157"/>
    </row>
    <row r="397" spans="1:70" s="5" customFormat="1" x14ac:dyDescent="0.25">
      <c r="A397" s="155"/>
      <c r="B397" s="155"/>
      <c r="C397" s="155"/>
      <c r="D397" s="155"/>
      <c r="E397" s="155"/>
      <c r="F397" s="155"/>
      <c r="G397" s="155"/>
      <c r="H397" s="155"/>
      <c r="I397" s="180"/>
      <c r="J397" s="180"/>
      <c r="K397" s="180"/>
      <c r="L397" s="180"/>
      <c r="M397" s="180"/>
      <c r="N397" s="181"/>
      <c r="O397" s="155"/>
      <c r="P397" s="155"/>
      <c r="Q397" s="155"/>
      <c r="R397" s="155"/>
      <c r="AE397" s="182"/>
      <c r="AF397" s="178"/>
      <c r="AG397" s="183"/>
      <c r="AM397" s="182"/>
      <c r="AN397" s="178"/>
      <c r="AO397" s="183"/>
      <c r="BR397" s="157"/>
    </row>
    <row r="398" spans="1:70" s="5" customFormat="1" x14ac:dyDescent="0.25">
      <c r="A398" s="155"/>
      <c r="B398" s="155"/>
      <c r="C398" s="155"/>
      <c r="D398" s="155"/>
      <c r="E398" s="155"/>
      <c r="F398" s="155"/>
      <c r="G398" s="155"/>
      <c r="H398" s="155"/>
      <c r="I398" s="180"/>
      <c r="J398" s="180"/>
      <c r="K398" s="180"/>
      <c r="L398" s="180"/>
      <c r="M398" s="180"/>
      <c r="N398" s="181"/>
      <c r="O398" s="155"/>
      <c r="P398" s="155"/>
      <c r="Q398" s="155"/>
      <c r="R398" s="155"/>
      <c r="AE398" s="182"/>
      <c r="AF398" s="178"/>
      <c r="AG398" s="183"/>
      <c r="AM398" s="182"/>
      <c r="AN398" s="178"/>
      <c r="AO398" s="183"/>
      <c r="BR398" s="157"/>
    </row>
    <row r="399" spans="1:70" s="5" customFormat="1" x14ac:dyDescent="0.25">
      <c r="A399" s="155"/>
      <c r="B399" s="155"/>
      <c r="C399" s="155"/>
      <c r="D399" s="155"/>
      <c r="E399" s="155"/>
      <c r="F399" s="155"/>
      <c r="G399" s="155"/>
      <c r="H399" s="155"/>
      <c r="I399" s="180"/>
      <c r="J399" s="180"/>
      <c r="K399" s="180"/>
      <c r="L399" s="180"/>
      <c r="M399" s="180"/>
      <c r="N399" s="181"/>
      <c r="O399" s="155"/>
      <c r="P399" s="155"/>
      <c r="Q399" s="155"/>
      <c r="R399" s="155"/>
      <c r="AE399" s="182"/>
      <c r="AF399" s="178"/>
      <c r="AG399" s="183"/>
      <c r="AM399" s="182"/>
      <c r="AN399" s="178"/>
      <c r="AO399" s="183"/>
      <c r="BR399" s="157"/>
    </row>
    <row r="400" spans="1:70" s="5" customFormat="1" x14ac:dyDescent="0.25">
      <c r="A400" s="155"/>
      <c r="B400" s="155"/>
      <c r="C400" s="155"/>
      <c r="D400" s="155"/>
      <c r="E400" s="155"/>
      <c r="F400" s="155"/>
      <c r="G400" s="155"/>
      <c r="H400" s="155"/>
      <c r="I400" s="180"/>
      <c r="J400" s="180"/>
      <c r="K400" s="180"/>
      <c r="L400" s="180"/>
      <c r="M400" s="180"/>
      <c r="N400" s="181"/>
      <c r="O400" s="155"/>
      <c r="P400" s="155"/>
      <c r="Q400" s="155"/>
      <c r="R400" s="155"/>
      <c r="AE400" s="182"/>
      <c r="AF400" s="178"/>
      <c r="AG400" s="183"/>
      <c r="AM400" s="182"/>
      <c r="AN400" s="178"/>
      <c r="AO400" s="183"/>
      <c r="BR400" s="157"/>
    </row>
    <row r="401" spans="1:70" s="5" customFormat="1" x14ac:dyDescent="0.25">
      <c r="A401" s="155"/>
      <c r="B401" s="155"/>
      <c r="C401" s="155"/>
      <c r="D401" s="155"/>
      <c r="E401" s="155"/>
      <c r="F401" s="155"/>
      <c r="G401" s="155"/>
      <c r="H401" s="155"/>
      <c r="I401" s="180"/>
      <c r="J401" s="180"/>
      <c r="K401" s="180"/>
      <c r="L401" s="180"/>
      <c r="M401" s="180"/>
      <c r="N401" s="181"/>
      <c r="O401" s="155"/>
      <c r="P401" s="155"/>
      <c r="Q401" s="155"/>
      <c r="R401" s="155"/>
      <c r="AE401" s="182"/>
      <c r="AF401" s="178"/>
      <c r="AG401" s="183"/>
      <c r="AM401" s="182"/>
      <c r="AN401" s="178"/>
      <c r="AO401" s="183"/>
      <c r="BR401" s="157"/>
    </row>
    <row r="402" spans="1:70" s="5" customFormat="1" x14ac:dyDescent="0.25">
      <c r="A402" s="155"/>
      <c r="B402" s="155"/>
      <c r="C402" s="155"/>
      <c r="D402" s="155"/>
      <c r="E402" s="155"/>
      <c r="F402" s="155"/>
      <c r="G402" s="155"/>
      <c r="H402" s="155"/>
      <c r="I402" s="180"/>
      <c r="J402" s="180"/>
      <c r="K402" s="180"/>
      <c r="L402" s="180"/>
      <c r="M402" s="180"/>
      <c r="N402" s="181"/>
      <c r="O402" s="155"/>
      <c r="P402" s="155"/>
      <c r="Q402" s="155"/>
      <c r="R402" s="155"/>
      <c r="AE402" s="182"/>
      <c r="AF402" s="178"/>
      <c r="AG402" s="183"/>
      <c r="AM402" s="182"/>
      <c r="AN402" s="178"/>
      <c r="AO402" s="183"/>
      <c r="BR402" s="157"/>
    </row>
    <row r="403" spans="1:70" s="5" customFormat="1" x14ac:dyDescent="0.25">
      <c r="A403" s="155"/>
      <c r="B403" s="155"/>
      <c r="C403" s="155"/>
      <c r="D403" s="155"/>
      <c r="E403" s="155"/>
      <c r="F403" s="155"/>
      <c r="G403" s="155"/>
      <c r="H403" s="155"/>
      <c r="I403" s="180"/>
      <c r="J403" s="180"/>
      <c r="K403" s="180"/>
      <c r="L403" s="180"/>
      <c r="M403" s="180"/>
      <c r="N403" s="181"/>
      <c r="O403" s="155"/>
      <c r="P403" s="155"/>
      <c r="Q403" s="155"/>
      <c r="R403" s="155"/>
      <c r="AE403" s="182"/>
      <c r="AF403" s="178"/>
      <c r="AG403" s="183"/>
      <c r="AM403" s="182"/>
      <c r="AN403" s="178"/>
      <c r="AO403" s="183"/>
      <c r="BR403" s="157"/>
    </row>
    <row r="404" spans="1:70" s="5" customFormat="1" x14ac:dyDescent="0.25">
      <c r="A404" s="155"/>
      <c r="B404" s="155"/>
      <c r="C404" s="155"/>
      <c r="D404" s="155"/>
      <c r="E404" s="155"/>
      <c r="F404" s="155"/>
      <c r="G404" s="155"/>
      <c r="H404" s="155"/>
      <c r="I404" s="180"/>
      <c r="J404" s="180"/>
      <c r="K404" s="180"/>
      <c r="L404" s="180"/>
      <c r="M404" s="180"/>
      <c r="N404" s="181"/>
      <c r="O404" s="155"/>
      <c r="P404" s="155"/>
      <c r="Q404" s="155"/>
      <c r="R404" s="155"/>
      <c r="AE404" s="182"/>
      <c r="AF404" s="178"/>
      <c r="AG404" s="183"/>
      <c r="AM404" s="182"/>
      <c r="AN404" s="178"/>
      <c r="AO404" s="183"/>
      <c r="BR404" s="157"/>
    </row>
    <row r="405" spans="1:70" s="5" customFormat="1" x14ac:dyDescent="0.25">
      <c r="A405" s="155"/>
      <c r="B405" s="155"/>
      <c r="C405" s="155"/>
      <c r="D405" s="155"/>
      <c r="E405" s="155"/>
      <c r="F405" s="155"/>
      <c r="G405" s="155"/>
      <c r="H405" s="155"/>
      <c r="I405" s="180"/>
      <c r="J405" s="180"/>
      <c r="K405" s="180"/>
      <c r="L405" s="180"/>
      <c r="M405" s="180"/>
      <c r="N405" s="181"/>
      <c r="O405" s="155"/>
      <c r="P405" s="155"/>
      <c r="Q405" s="155"/>
      <c r="R405" s="155"/>
      <c r="AE405" s="182"/>
      <c r="AF405" s="178"/>
      <c r="AG405" s="183"/>
      <c r="AM405" s="182"/>
      <c r="AN405" s="178"/>
      <c r="AO405" s="183"/>
      <c r="BR405" s="157"/>
    </row>
    <row r="406" spans="1:70" s="5" customFormat="1" x14ac:dyDescent="0.25">
      <c r="A406" s="155"/>
      <c r="B406" s="155"/>
      <c r="C406" s="155"/>
      <c r="D406" s="155"/>
      <c r="E406" s="155"/>
      <c r="F406" s="155"/>
      <c r="G406" s="155"/>
      <c r="H406" s="155"/>
      <c r="I406" s="180"/>
      <c r="J406" s="180"/>
      <c r="K406" s="180"/>
      <c r="L406" s="180"/>
      <c r="M406" s="180"/>
      <c r="N406" s="181"/>
      <c r="O406" s="155"/>
      <c r="P406" s="155"/>
      <c r="Q406" s="155"/>
      <c r="R406" s="155"/>
      <c r="AE406" s="182"/>
      <c r="AF406" s="178"/>
      <c r="AG406" s="183"/>
      <c r="AM406" s="182"/>
      <c r="AN406" s="178"/>
      <c r="AO406" s="183"/>
      <c r="BR406" s="157"/>
    </row>
    <row r="407" spans="1:70" s="5" customFormat="1" x14ac:dyDescent="0.25">
      <c r="A407" s="155"/>
      <c r="B407" s="155"/>
      <c r="C407" s="155"/>
      <c r="D407" s="155"/>
      <c r="E407" s="155"/>
      <c r="F407" s="155"/>
      <c r="G407" s="155"/>
      <c r="H407" s="155"/>
      <c r="I407" s="180"/>
      <c r="J407" s="180"/>
      <c r="K407" s="180"/>
      <c r="L407" s="180"/>
      <c r="M407" s="180"/>
      <c r="N407" s="181"/>
      <c r="O407" s="155"/>
      <c r="P407" s="155"/>
      <c r="Q407" s="155"/>
      <c r="R407" s="155"/>
      <c r="AE407" s="182"/>
      <c r="AF407" s="178"/>
      <c r="AG407" s="183"/>
      <c r="AM407" s="182"/>
      <c r="AN407" s="178"/>
      <c r="AO407" s="183"/>
      <c r="BR407" s="157"/>
    </row>
    <row r="408" spans="1:70" s="5" customFormat="1" x14ac:dyDescent="0.25">
      <c r="A408" s="155"/>
      <c r="B408" s="155"/>
      <c r="C408" s="155"/>
      <c r="D408" s="155"/>
      <c r="E408" s="155"/>
      <c r="F408" s="155"/>
      <c r="G408" s="155"/>
      <c r="H408" s="155"/>
      <c r="I408" s="180"/>
      <c r="J408" s="180"/>
      <c r="K408" s="180"/>
      <c r="L408" s="180"/>
      <c r="M408" s="180"/>
      <c r="N408" s="181"/>
      <c r="O408" s="155"/>
      <c r="P408" s="155"/>
      <c r="Q408" s="155"/>
      <c r="R408" s="155"/>
      <c r="AE408" s="182"/>
      <c r="AF408" s="178"/>
      <c r="AG408" s="183"/>
      <c r="AM408" s="182"/>
      <c r="AN408" s="178"/>
      <c r="AO408" s="183"/>
      <c r="BR408" s="157"/>
    </row>
    <row r="409" spans="1:70" s="5" customFormat="1" x14ac:dyDescent="0.25">
      <c r="A409" s="155"/>
      <c r="B409" s="155"/>
      <c r="C409" s="155"/>
      <c r="D409" s="155"/>
      <c r="E409" s="155"/>
      <c r="F409" s="155"/>
      <c r="G409" s="155"/>
      <c r="H409" s="155"/>
      <c r="I409" s="180"/>
      <c r="J409" s="180"/>
      <c r="K409" s="180"/>
      <c r="L409" s="180"/>
      <c r="M409" s="180"/>
      <c r="N409" s="181"/>
      <c r="O409" s="155"/>
      <c r="P409" s="155"/>
      <c r="Q409" s="155"/>
      <c r="R409" s="155"/>
      <c r="AE409" s="182"/>
      <c r="AF409" s="178"/>
      <c r="AG409" s="183"/>
      <c r="AM409" s="182"/>
      <c r="AN409" s="178"/>
      <c r="AO409" s="183"/>
      <c r="BR409" s="157"/>
    </row>
    <row r="410" spans="1:70" s="5" customFormat="1" x14ac:dyDescent="0.25">
      <c r="A410" s="155"/>
      <c r="B410" s="155"/>
      <c r="C410" s="155"/>
      <c r="D410" s="155"/>
      <c r="E410" s="155"/>
      <c r="F410" s="155"/>
      <c r="G410" s="155"/>
      <c r="H410" s="155"/>
      <c r="I410" s="180"/>
      <c r="J410" s="180"/>
      <c r="K410" s="180"/>
      <c r="L410" s="180"/>
      <c r="M410" s="180"/>
      <c r="N410" s="181"/>
      <c r="O410" s="155"/>
      <c r="P410" s="155"/>
      <c r="Q410" s="155"/>
      <c r="R410" s="155"/>
      <c r="AE410" s="182"/>
      <c r="AF410" s="178"/>
      <c r="AG410" s="183"/>
      <c r="AM410" s="182"/>
      <c r="AN410" s="178"/>
      <c r="AO410" s="183"/>
      <c r="BR410" s="157"/>
    </row>
    <row r="411" spans="1:70" s="5" customFormat="1" x14ac:dyDescent="0.25">
      <c r="A411" s="155"/>
      <c r="B411" s="155"/>
      <c r="C411" s="155"/>
      <c r="D411" s="155"/>
      <c r="E411" s="155"/>
      <c r="F411" s="155"/>
      <c r="G411" s="155"/>
      <c r="H411" s="155"/>
      <c r="I411" s="180"/>
      <c r="J411" s="180"/>
      <c r="K411" s="180"/>
      <c r="L411" s="180"/>
      <c r="M411" s="180"/>
      <c r="N411" s="181"/>
      <c r="O411" s="155"/>
      <c r="P411" s="155"/>
      <c r="Q411" s="155"/>
      <c r="R411" s="155"/>
      <c r="AE411" s="182"/>
      <c r="AF411" s="178"/>
      <c r="AG411" s="183"/>
      <c r="AM411" s="182"/>
      <c r="AN411" s="178"/>
      <c r="AO411" s="183"/>
      <c r="BR411" s="157"/>
    </row>
    <row r="412" spans="1:70" s="5" customFormat="1" x14ac:dyDescent="0.25">
      <c r="A412" s="155"/>
      <c r="B412" s="155"/>
      <c r="C412" s="155"/>
      <c r="D412" s="155"/>
      <c r="E412" s="155"/>
      <c r="F412" s="155"/>
      <c r="G412" s="155"/>
      <c r="H412" s="155"/>
      <c r="I412" s="180"/>
      <c r="J412" s="180"/>
      <c r="K412" s="180"/>
      <c r="L412" s="180"/>
      <c r="M412" s="180"/>
      <c r="N412" s="181"/>
      <c r="O412" s="155"/>
      <c r="P412" s="155"/>
      <c r="Q412" s="155"/>
      <c r="R412" s="155"/>
      <c r="AE412" s="182"/>
      <c r="AF412" s="178"/>
      <c r="AG412" s="183"/>
      <c r="AM412" s="182"/>
      <c r="AN412" s="178"/>
      <c r="AO412" s="183"/>
      <c r="BR412" s="157"/>
    </row>
    <row r="413" spans="1:70" s="5" customFormat="1" x14ac:dyDescent="0.25">
      <c r="A413" s="155"/>
      <c r="B413" s="155"/>
      <c r="C413" s="155"/>
      <c r="D413" s="155"/>
      <c r="E413" s="155"/>
      <c r="F413" s="155"/>
      <c r="G413" s="155"/>
      <c r="H413" s="155"/>
      <c r="I413" s="180"/>
      <c r="J413" s="180"/>
      <c r="K413" s="180"/>
      <c r="L413" s="180"/>
      <c r="M413" s="180"/>
      <c r="N413" s="181"/>
      <c r="O413" s="155"/>
      <c r="P413" s="155"/>
      <c r="Q413" s="155"/>
      <c r="R413" s="155"/>
      <c r="AE413" s="182"/>
      <c r="AF413" s="178"/>
      <c r="AG413" s="183"/>
      <c r="AM413" s="182"/>
      <c r="AN413" s="178"/>
      <c r="AO413" s="183"/>
      <c r="BR413" s="157"/>
    </row>
    <row r="414" spans="1:70" s="5" customFormat="1" x14ac:dyDescent="0.25">
      <c r="A414" s="155"/>
      <c r="B414" s="155"/>
      <c r="C414" s="155"/>
      <c r="D414" s="155"/>
      <c r="E414" s="155"/>
      <c r="F414" s="155"/>
      <c r="G414" s="155"/>
      <c r="H414" s="155"/>
      <c r="I414" s="180"/>
      <c r="J414" s="180"/>
      <c r="K414" s="180"/>
      <c r="L414" s="180"/>
      <c r="M414" s="180"/>
      <c r="N414" s="181"/>
      <c r="O414" s="155"/>
      <c r="P414" s="155"/>
      <c r="Q414" s="155"/>
      <c r="R414" s="155"/>
      <c r="AE414" s="182"/>
      <c r="AF414" s="178"/>
      <c r="AG414" s="183"/>
      <c r="AM414" s="182"/>
      <c r="AN414" s="178"/>
      <c r="AO414" s="183"/>
      <c r="BR414" s="157"/>
    </row>
    <row r="415" spans="1:70" s="5" customFormat="1" x14ac:dyDescent="0.25">
      <c r="A415" s="155"/>
      <c r="B415" s="155"/>
      <c r="C415" s="155"/>
      <c r="D415" s="155"/>
      <c r="E415" s="155"/>
      <c r="F415" s="155"/>
      <c r="G415" s="155"/>
      <c r="H415" s="155"/>
      <c r="I415" s="180"/>
      <c r="J415" s="180"/>
      <c r="K415" s="180"/>
      <c r="L415" s="180"/>
      <c r="M415" s="180"/>
      <c r="N415" s="181"/>
      <c r="O415" s="155"/>
      <c r="P415" s="155"/>
      <c r="Q415" s="155"/>
      <c r="R415" s="155"/>
      <c r="AE415" s="182"/>
      <c r="AF415" s="178"/>
      <c r="AG415" s="183"/>
      <c r="AM415" s="182"/>
      <c r="AN415" s="178"/>
      <c r="AO415" s="183"/>
      <c r="BR415" s="157"/>
    </row>
    <row r="416" spans="1:70" s="5" customFormat="1" x14ac:dyDescent="0.25">
      <c r="A416" s="155"/>
      <c r="B416" s="155"/>
      <c r="C416" s="155"/>
      <c r="D416" s="155"/>
      <c r="E416" s="155"/>
      <c r="F416" s="155"/>
      <c r="G416" s="155"/>
      <c r="H416" s="155"/>
      <c r="I416" s="180"/>
      <c r="J416" s="180"/>
      <c r="K416" s="180"/>
      <c r="L416" s="180"/>
      <c r="M416" s="180"/>
      <c r="N416" s="181"/>
      <c r="O416" s="155"/>
      <c r="P416" s="155"/>
      <c r="Q416" s="155"/>
      <c r="R416" s="155"/>
      <c r="AE416" s="182"/>
      <c r="AF416" s="178"/>
      <c r="AG416" s="183"/>
      <c r="AM416" s="182"/>
      <c r="AN416" s="178"/>
      <c r="AO416" s="183"/>
      <c r="BR416" s="157"/>
    </row>
    <row r="417" spans="1:70" s="5" customFormat="1" x14ac:dyDescent="0.25">
      <c r="A417" s="155"/>
      <c r="B417" s="155"/>
      <c r="C417" s="155"/>
      <c r="D417" s="155"/>
      <c r="E417" s="155"/>
      <c r="F417" s="155"/>
      <c r="G417" s="155"/>
      <c r="H417" s="155"/>
      <c r="I417" s="180"/>
      <c r="J417" s="180"/>
      <c r="K417" s="180"/>
      <c r="L417" s="180"/>
      <c r="M417" s="180"/>
      <c r="N417" s="181"/>
      <c r="O417" s="155"/>
      <c r="P417" s="155"/>
      <c r="Q417" s="155"/>
      <c r="R417" s="155"/>
      <c r="AE417" s="182"/>
      <c r="AF417" s="178"/>
      <c r="AG417" s="183"/>
      <c r="AM417" s="182"/>
      <c r="AN417" s="178"/>
      <c r="AO417" s="183"/>
      <c r="BR417" s="157"/>
    </row>
    <row r="418" spans="1:70" s="5" customFormat="1" x14ac:dyDescent="0.25">
      <c r="A418" s="155"/>
      <c r="B418" s="155"/>
      <c r="C418" s="155"/>
      <c r="D418" s="155"/>
      <c r="E418" s="155"/>
      <c r="F418" s="155"/>
      <c r="G418" s="155"/>
      <c r="H418" s="155"/>
      <c r="I418" s="180"/>
      <c r="J418" s="180"/>
      <c r="K418" s="180"/>
      <c r="L418" s="180"/>
      <c r="M418" s="180"/>
      <c r="N418" s="181"/>
      <c r="O418" s="155"/>
      <c r="P418" s="155"/>
      <c r="Q418" s="155"/>
      <c r="R418" s="155"/>
      <c r="AE418" s="182"/>
      <c r="AF418" s="178"/>
      <c r="AG418" s="183"/>
      <c r="AM418" s="182"/>
      <c r="AN418" s="178"/>
      <c r="AO418" s="183"/>
      <c r="BR418" s="157"/>
    </row>
    <row r="419" spans="1:70" s="5" customFormat="1" x14ac:dyDescent="0.25">
      <c r="A419" s="155"/>
      <c r="B419" s="155"/>
      <c r="C419" s="155"/>
      <c r="D419" s="155"/>
      <c r="E419" s="155"/>
      <c r="F419" s="155"/>
      <c r="G419" s="155"/>
      <c r="H419" s="155"/>
      <c r="I419" s="180"/>
      <c r="J419" s="180"/>
      <c r="K419" s="180"/>
      <c r="L419" s="180"/>
      <c r="M419" s="180"/>
      <c r="N419" s="181"/>
      <c r="O419" s="155"/>
      <c r="P419" s="155"/>
      <c r="Q419" s="155"/>
      <c r="R419" s="155"/>
      <c r="AE419" s="182"/>
      <c r="AF419" s="178"/>
      <c r="AG419" s="183"/>
      <c r="AM419" s="182"/>
      <c r="AN419" s="178"/>
      <c r="AO419" s="183"/>
      <c r="BR419" s="157"/>
    </row>
    <row r="420" spans="1:70" s="5" customFormat="1" x14ac:dyDescent="0.25">
      <c r="A420" s="155"/>
      <c r="B420" s="155"/>
      <c r="C420" s="155"/>
      <c r="D420" s="155"/>
      <c r="E420" s="155"/>
      <c r="F420" s="155"/>
      <c r="G420" s="155"/>
      <c r="H420" s="155"/>
      <c r="I420" s="180"/>
      <c r="J420" s="180"/>
      <c r="K420" s="180"/>
      <c r="L420" s="180"/>
      <c r="M420" s="180"/>
      <c r="N420" s="181"/>
      <c r="O420" s="155"/>
      <c r="P420" s="155"/>
      <c r="Q420" s="155"/>
      <c r="R420" s="155"/>
      <c r="AE420" s="182"/>
      <c r="AF420" s="178"/>
      <c r="AG420" s="183"/>
      <c r="AM420" s="182"/>
      <c r="AN420" s="178"/>
      <c r="AO420" s="183"/>
      <c r="BR420" s="157"/>
    </row>
    <row r="421" spans="1:70" s="5" customFormat="1" x14ac:dyDescent="0.25">
      <c r="A421" s="155"/>
      <c r="B421" s="155"/>
      <c r="C421" s="155"/>
      <c r="D421" s="155"/>
      <c r="E421" s="155"/>
      <c r="F421" s="155"/>
      <c r="G421" s="155"/>
      <c r="H421" s="155"/>
      <c r="I421" s="180"/>
      <c r="J421" s="180"/>
      <c r="K421" s="180"/>
      <c r="L421" s="180"/>
      <c r="M421" s="180"/>
      <c r="N421" s="181"/>
      <c r="O421" s="155"/>
      <c r="P421" s="155"/>
      <c r="Q421" s="155"/>
      <c r="R421" s="155"/>
      <c r="AE421" s="182"/>
      <c r="AF421" s="178"/>
      <c r="AG421" s="183"/>
      <c r="AM421" s="182"/>
      <c r="AN421" s="178"/>
      <c r="AO421" s="183"/>
      <c r="BR421" s="157"/>
    </row>
    <row r="422" spans="1:70" s="5" customFormat="1" x14ac:dyDescent="0.25">
      <c r="A422" s="155"/>
      <c r="B422" s="155"/>
      <c r="C422" s="155"/>
      <c r="D422" s="155"/>
      <c r="E422" s="155"/>
      <c r="F422" s="155"/>
      <c r="G422" s="155"/>
      <c r="H422" s="155"/>
      <c r="I422" s="180"/>
      <c r="J422" s="180"/>
      <c r="K422" s="180"/>
      <c r="L422" s="180"/>
      <c r="M422" s="180"/>
      <c r="N422" s="181"/>
      <c r="O422" s="155"/>
      <c r="P422" s="155"/>
      <c r="Q422" s="155"/>
      <c r="R422" s="155"/>
      <c r="AE422" s="182"/>
      <c r="AF422" s="178"/>
      <c r="AG422" s="183"/>
      <c r="AM422" s="182"/>
      <c r="AN422" s="178"/>
      <c r="AO422" s="183"/>
      <c r="BR422" s="157"/>
    </row>
    <row r="423" spans="1:70" s="5" customFormat="1" x14ac:dyDescent="0.25">
      <c r="A423" s="155"/>
      <c r="B423" s="155"/>
      <c r="C423" s="155"/>
      <c r="D423" s="155"/>
      <c r="E423" s="155"/>
      <c r="F423" s="155"/>
      <c r="G423" s="155"/>
      <c r="H423" s="155"/>
      <c r="I423" s="180"/>
      <c r="J423" s="180"/>
      <c r="K423" s="180"/>
      <c r="L423" s="180"/>
      <c r="M423" s="180"/>
      <c r="N423" s="181"/>
      <c r="O423" s="155"/>
      <c r="P423" s="155"/>
      <c r="Q423" s="155"/>
      <c r="R423" s="155"/>
      <c r="AE423" s="182"/>
      <c r="AF423" s="178"/>
      <c r="AG423" s="183"/>
      <c r="AM423" s="182"/>
      <c r="AN423" s="178"/>
      <c r="AO423" s="183"/>
      <c r="BR423" s="157"/>
    </row>
    <row r="424" spans="1:70" s="5" customFormat="1" x14ac:dyDescent="0.25">
      <c r="A424" s="155"/>
      <c r="B424" s="155"/>
      <c r="C424" s="155"/>
      <c r="D424" s="155"/>
      <c r="E424" s="155"/>
      <c r="F424" s="155"/>
      <c r="G424" s="155"/>
      <c r="H424" s="155"/>
      <c r="I424" s="180"/>
      <c r="J424" s="180"/>
      <c r="K424" s="180"/>
      <c r="L424" s="180"/>
      <c r="M424" s="180"/>
      <c r="N424" s="181"/>
      <c r="O424" s="155"/>
      <c r="P424" s="155"/>
      <c r="Q424" s="155"/>
      <c r="R424" s="155"/>
      <c r="AE424" s="182"/>
      <c r="AF424" s="178"/>
      <c r="AG424" s="183"/>
      <c r="AM424" s="182"/>
      <c r="AN424" s="178"/>
      <c r="AO424" s="183"/>
      <c r="BR424" s="157"/>
    </row>
    <row r="425" spans="1:70" s="5" customFormat="1" x14ac:dyDescent="0.25">
      <c r="A425" s="155"/>
      <c r="B425" s="155"/>
      <c r="C425" s="155"/>
      <c r="D425" s="155"/>
      <c r="E425" s="155"/>
      <c r="F425" s="155"/>
      <c r="G425" s="155"/>
      <c r="H425" s="155"/>
      <c r="I425" s="180"/>
      <c r="J425" s="180"/>
      <c r="K425" s="180"/>
      <c r="L425" s="180"/>
      <c r="M425" s="180"/>
      <c r="N425" s="181"/>
      <c r="O425" s="155"/>
      <c r="P425" s="155"/>
      <c r="Q425" s="155"/>
      <c r="R425" s="155"/>
      <c r="AE425" s="182"/>
      <c r="AF425" s="178"/>
      <c r="AG425" s="183"/>
      <c r="AM425" s="182"/>
      <c r="AN425" s="178"/>
      <c r="AO425" s="183"/>
      <c r="BR425" s="157"/>
    </row>
    <row r="426" spans="1:70" s="5" customFormat="1" x14ac:dyDescent="0.25">
      <c r="A426" s="155"/>
      <c r="B426" s="155"/>
      <c r="C426" s="155"/>
      <c r="D426" s="155"/>
      <c r="E426" s="155"/>
      <c r="F426" s="155"/>
      <c r="G426" s="155"/>
      <c r="H426" s="155"/>
      <c r="I426" s="180"/>
      <c r="J426" s="180"/>
      <c r="K426" s="180"/>
      <c r="L426" s="180"/>
      <c r="M426" s="180"/>
      <c r="N426" s="181"/>
      <c r="O426" s="155"/>
      <c r="P426" s="155"/>
      <c r="Q426" s="155"/>
      <c r="R426" s="155"/>
      <c r="AE426" s="182"/>
      <c r="AF426" s="178"/>
      <c r="AG426" s="183"/>
      <c r="AM426" s="182"/>
      <c r="AN426" s="178"/>
      <c r="AO426" s="183"/>
      <c r="BR426" s="157"/>
    </row>
    <row r="427" spans="1:70" s="5" customFormat="1" x14ac:dyDescent="0.25">
      <c r="A427" s="155"/>
      <c r="B427" s="155"/>
      <c r="C427" s="155"/>
      <c r="D427" s="155"/>
      <c r="E427" s="155"/>
      <c r="F427" s="155"/>
      <c r="G427" s="155"/>
      <c r="H427" s="155"/>
      <c r="I427" s="180"/>
      <c r="J427" s="180"/>
      <c r="K427" s="180"/>
      <c r="L427" s="180"/>
      <c r="M427" s="180"/>
      <c r="N427" s="181"/>
      <c r="O427" s="155"/>
      <c r="P427" s="155"/>
      <c r="Q427" s="155"/>
      <c r="R427" s="155"/>
      <c r="AE427" s="182"/>
      <c r="AF427" s="178"/>
      <c r="AG427" s="183"/>
      <c r="AM427" s="182"/>
      <c r="AN427" s="178"/>
      <c r="AO427" s="183"/>
      <c r="BR427" s="157"/>
    </row>
    <row r="428" spans="1:70" s="5" customFormat="1" x14ac:dyDescent="0.25">
      <c r="A428" s="155"/>
      <c r="B428" s="155"/>
      <c r="C428" s="155"/>
      <c r="D428" s="155"/>
      <c r="E428" s="155"/>
      <c r="F428" s="155"/>
      <c r="G428" s="155"/>
      <c r="H428" s="155"/>
      <c r="I428" s="180"/>
      <c r="J428" s="180"/>
      <c r="K428" s="180"/>
      <c r="L428" s="180"/>
      <c r="M428" s="180"/>
      <c r="N428" s="181"/>
      <c r="O428" s="155"/>
      <c r="P428" s="155"/>
      <c r="Q428" s="155"/>
      <c r="R428" s="155"/>
      <c r="AE428" s="182"/>
      <c r="AF428" s="178"/>
      <c r="AG428" s="183"/>
      <c r="AM428" s="182"/>
      <c r="AN428" s="178"/>
      <c r="AO428" s="183"/>
      <c r="BR428" s="157"/>
    </row>
    <row r="429" spans="1:70" s="5" customFormat="1" x14ac:dyDescent="0.25">
      <c r="A429" s="155"/>
      <c r="B429" s="155"/>
      <c r="C429" s="155"/>
      <c r="D429" s="155"/>
      <c r="E429" s="155"/>
      <c r="F429" s="155"/>
      <c r="G429" s="155"/>
      <c r="H429" s="155"/>
      <c r="I429" s="180"/>
      <c r="J429" s="180"/>
      <c r="K429" s="180"/>
      <c r="L429" s="180"/>
      <c r="M429" s="180"/>
      <c r="N429" s="181"/>
      <c r="O429" s="155"/>
      <c r="P429" s="155"/>
      <c r="Q429" s="155"/>
      <c r="R429" s="155"/>
      <c r="AE429" s="182"/>
      <c r="AF429" s="178"/>
      <c r="AG429" s="183"/>
      <c r="AM429" s="182"/>
      <c r="AN429" s="178"/>
      <c r="AO429" s="183"/>
      <c r="BR429" s="157"/>
    </row>
    <row r="430" spans="1:70" s="5" customFormat="1" x14ac:dyDescent="0.25">
      <c r="A430" s="155"/>
      <c r="B430" s="155"/>
      <c r="C430" s="155"/>
      <c r="D430" s="155"/>
      <c r="E430" s="155"/>
      <c r="F430" s="155"/>
      <c r="G430" s="155"/>
      <c r="H430" s="155"/>
      <c r="I430" s="180"/>
      <c r="J430" s="180"/>
      <c r="K430" s="180"/>
      <c r="L430" s="180"/>
      <c r="M430" s="180"/>
      <c r="N430" s="181"/>
      <c r="O430" s="155"/>
      <c r="P430" s="155"/>
      <c r="Q430" s="155"/>
      <c r="R430" s="155"/>
      <c r="AE430" s="182"/>
      <c r="AF430" s="178"/>
      <c r="AG430" s="183"/>
      <c r="AM430" s="182"/>
      <c r="AN430" s="178"/>
      <c r="AO430" s="183"/>
      <c r="BR430" s="157"/>
    </row>
    <row r="431" spans="1:70" s="5" customFormat="1" x14ac:dyDescent="0.25">
      <c r="A431" s="155"/>
      <c r="B431" s="155"/>
      <c r="C431" s="155"/>
      <c r="D431" s="155"/>
      <c r="E431" s="155"/>
      <c r="F431" s="155"/>
      <c r="G431" s="155"/>
      <c r="H431" s="155"/>
      <c r="I431" s="180"/>
      <c r="J431" s="180"/>
      <c r="K431" s="180"/>
      <c r="L431" s="180"/>
      <c r="M431" s="180"/>
      <c r="N431" s="181"/>
      <c r="O431" s="155"/>
      <c r="P431" s="155"/>
      <c r="Q431" s="155"/>
      <c r="R431" s="155"/>
      <c r="AE431" s="182"/>
      <c r="AF431" s="178"/>
      <c r="AG431" s="183"/>
      <c r="AM431" s="182"/>
      <c r="AN431" s="178"/>
      <c r="AO431" s="183"/>
      <c r="BR431" s="157"/>
    </row>
    <row r="432" spans="1:70" s="5" customFormat="1" x14ac:dyDescent="0.25">
      <c r="A432" s="155"/>
      <c r="B432" s="155"/>
      <c r="C432" s="155"/>
      <c r="D432" s="155"/>
      <c r="E432" s="155"/>
      <c r="F432" s="155"/>
      <c r="G432" s="155"/>
      <c r="H432" s="155"/>
      <c r="I432" s="180"/>
      <c r="J432" s="180"/>
      <c r="K432" s="180"/>
      <c r="L432" s="180"/>
      <c r="M432" s="180"/>
      <c r="N432" s="181"/>
      <c r="O432" s="155"/>
      <c r="P432" s="155"/>
      <c r="Q432" s="155"/>
      <c r="R432" s="155"/>
      <c r="AE432" s="182"/>
      <c r="AF432" s="178"/>
      <c r="AG432" s="183"/>
      <c r="AM432" s="182"/>
      <c r="AN432" s="178"/>
      <c r="AO432" s="183"/>
      <c r="BR432" s="157"/>
    </row>
    <row r="433" spans="1:70" s="5" customFormat="1" x14ac:dyDescent="0.25">
      <c r="A433" s="155"/>
      <c r="B433" s="155"/>
      <c r="C433" s="155"/>
      <c r="D433" s="155"/>
      <c r="E433" s="155"/>
      <c r="F433" s="155"/>
      <c r="G433" s="155"/>
      <c r="H433" s="155"/>
      <c r="I433" s="180"/>
      <c r="J433" s="180"/>
      <c r="K433" s="180"/>
      <c r="L433" s="180"/>
      <c r="M433" s="180"/>
      <c r="N433" s="181"/>
      <c r="O433" s="155"/>
      <c r="P433" s="155"/>
      <c r="Q433" s="155"/>
      <c r="R433" s="155"/>
      <c r="AE433" s="182"/>
      <c r="AF433" s="178"/>
      <c r="AG433" s="183"/>
      <c r="AM433" s="182"/>
      <c r="AN433" s="178"/>
      <c r="AO433" s="183"/>
      <c r="BR433" s="157"/>
    </row>
    <row r="434" spans="1:70" s="5" customFormat="1" x14ac:dyDescent="0.25">
      <c r="A434" s="155"/>
      <c r="B434" s="155"/>
      <c r="C434" s="155"/>
      <c r="D434" s="155"/>
      <c r="E434" s="155"/>
      <c r="F434" s="155"/>
      <c r="G434" s="155"/>
      <c r="H434" s="155"/>
      <c r="I434" s="180"/>
      <c r="J434" s="180"/>
      <c r="K434" s="180"/>
      <c r="L434" s="180"/>
      <c r="M434" s="180"/>
      <c r="N434" s="181"/>
      <c r="O434" s="155"/>
      <c r="P434" s="155"/>
      <c r="Q434" s="155"/>
      <c r="R434" s="155"/>
      <c r="AE434" s="182"/>
      <c r="AF434" s="178"/>
      <c r="AG434" s="183"/>
      <c r="AM434" s="182"/>
      <c r="AN434" s="178"/>
      <c r="AO434" s="183"/>
      <c r="BR434" s="157"/>
    </row>
    <row r="435" spans="1:70" s="5" customFormat="1" x14ac:dyDescent="0.25">
      <c r="A435" s="155"/>
      <c r="B435" s="155"/>
      <c r="C435" s="155"/>
      <c r="D435" s="155"/>
      <c r="E435" s="155"/>
      <c r="F435" s="155"/>
      <c r="G435" s="155"/>
      <c r="H435" s="155"/>
      <c r="I435" s="180"/>
      <c r="J435" s="180"/>
      <c r="K435" s="180"/>
      <c r="L435" s="180"/>
      <c r="M435" s="180"/>
      <c r="N435" s="181"/>
      <c r="O435" s="155"/>
      <c r="P435" s="155"/>
      <c r="Q435" s="155"/>
      <c r="R435" s="155"/>
      <c r="AE435" s="182"/>
      <c r="AF435" s="178"/>
      <c r="AG435" s="183"/>
      <c r="AM435" s="182"/>
      <c r="AN435" s="178"/>
      <c r="AO435" s="183"/>
      <c r="BR435" s="157"/>
    </row>
    <row r="436" spans="1:70" s="5" customFormat="1" x14ac:dyDescent="0.25">
      <c r="A436" s="155"/>
      <c r="B436" s="155"/>
      <c r="C436" s="155"/>
      <c r="D436" s="155"/>
      <c r="E436" s="155"/>
      <c r="F436" s="155"/>
      <c r="G436" s="155"/>
      <c r="H436" s="155"/>
      <c r="I436" s="180"/>
      <c r="J436" s="180"/>
      <c r="K436" s="180"/>
      <c r="L436" s="180"/>
      <c r="M436" s="180"/>
      <c r="N436" s="181"/>
      <c r="O436" s="155"/>
      <c r="P436" s="155"/>
      <c r="Q436" s="155"/>
      <c r="R436" s="155"/>
      <c r="AE436" s="182"/>
      <c r="AF436" s="178"/>
      <c r="AG436" s="183"/>
      <c r="AM436" s="182"/>
      <c r="AN436" s="178"/>
      <c r="AO436" s="183"/>
      <c r="BR436" s="157"/>
    </row>
    <row r="437" spans="1:70" s="5" customFormat="1" x14ac:dyDescent="0.25">
      <c r="A437" s="155"/>
      <c r="B437" s="155"/>
      <c r="C437" s="155"/>
      <c r="D437" s="155"/>
      <c r="E437" s="155"/>
      <c r="F437" s="155"/>
      <c r="G437" s="155"/>
      <c r="H437" s="155"/>
      <c r="I437" s="180"/>
      <c r="J437" s="180"/>
      <c r="K437" s="180"/>
      <c r="L437" s="180"/>
      <c r="M437" s="180"/>
      <c r="N437" s="181"/>
      <c r="O437" s="155"/>
      <c r="P437" s="155"/>
      <c r="Q437" s="155"/>
      <c r="R437" s="155"/>
      <c r="AE437" s="182"/>
      <c r="AF437" s="178"/>
      <c r="AG437" s="183"/>
      <c r="AM437" s="182"/>
      <c r="AN437" s="178"/>
      <c r="AO437" s="183"/>
      <c r="BR437" s="157"/>
    </row>
    <row r="438" spans="1:70" s="5" customFormat="1" x14ac:dyDescent="0.25">
      <c r="A438" s="155"/>
      <c r="B438" s="155"/>
      <c r="C438" s="155"/>
      <c r="D438" s="155"/>
      <c r="E438" s="155"/>
      <c r="F438" s="155"/>
      <c r="G438" s="155"/>
      <c r="H438" s="155"/>
      <c r="I438" s="180"/>
      <c r="J438" s="180"/>
      <c r="K438" s="180"/>
      <c r="L438" s="180"/>
      <c r="M438" s="180"/>
      <c r="N438" s="181"/>
      <c r="O438" s="155"/>
      <c r="P438" s="155"/>
      <c r="Q438" s="155"/>
      <c r="R438" s="155"/>
      <c r="AE438" s="182"/>
      <c r="AF438" s="178"/>
      <c r="AG438" s="183"/>
      <c r="AM438" s="182"/>
      <c r="AN438" s="178"/>
      <c r="AO438" s="183"/>
      <c r="BR438" s="157"/>
    </row>
    <row r="439" spans="1:70" s="5" customFormat="1" x14ac:dyDescent="0.25">
      <c r="A439" s="155"/>
      <c r="B439" s="155"/>
      <c r="C439" s="155"/>
      <c r="D439" s="155"/>
      <c r="E439" s="155"/>
      <c r="F439" s="155"/>
      <c r="G439" s="155"/>
      <c r="H439" s="155"/>
      <c r="I439" s="180"/>
      <c r="J439" s="180"/>
      <c r="K439" s="180"/>
      <c r="L439" s="180"/>
      <c r="M439" s="180"/>
      <c r="N439" s="181"/>
      <c r="O439" s="155"/>
      <c r="P439" s="155"/>
      <c r="Q439" s="155"/>
      <c r="R439" s="155"/>
      <c r="AE439" s="182"/>
      <c r="AF439" s="178"/>
      <c r="AG439" s="183"/>
      <c r="AM439" s="182"/>
      <c r="AN439" s="178"/>
      <c r="AO439" s="183"/>
      <c r="BR439" s="157"/>
    </row>
    <row r="440" spans="1:70" s="5" customFormat="1" x14ac:dyDescent="0.25">
      <c r="A440" s="155"/>
      <c r="B440" s="155"/>
      <c r="C440" s="155"/>
      <c r="D440" s="155"/>
      <c r="E440" s="155"/>
      <c r="F440" s="155"/>
      <c r="G440" s="155"/>
      <c r="H440" s="155"/>
      <c r="I440" s="180"/>
      <c r="J440" s="180"/>
      <c r="K440" s="180"/>
      <c r="L440" s="180"/>
      <c r="M440" s="180"/>
      <c r="N440" s="181"/>
      <c r="O440" s="155"/>
      <c r="P440" s="155"/>
      <c r="Q440" s="155"/>
      <c r="R440" s="155"/>
      <c r="AE440" s="182"/>
      <c r="AF440" s="178"/>
      <c r="AG440" s="183"/>
      <c r="AM440" s="182"/>
      <c r="AN440" s="178"/>
      <c r="AO440" s="183"/>
      <c r="BR440" s="157"/>
    </row>
    <row r="441" spans="1:70" s="5" customFormat="1" x14ac:dyDescent="0.25">
      <c r="A441" s="155"/>
      <c r="B441" s="155"/>
      <c r="C441" s="155"/>
      <c r="D441" s="155"/>
      <c r="E441" s="155"/>
      <c r="F441" s="155"/>
      <c r="G441" s="155"/>
      <c r="H441" s="155"/>
      <c r="I441" s="180"/>
      <c r="J441" s="180"/>
      <c r="K441" s="180"/>
      <c r="L441" s="180"/>
      <c r="M441" s="180"/>
      <c r="N441" s="181"/>
      <c r="O441" s="155"/>
      <c r="P441" s="155"/>
      <c r="Q441" s="155"/>
      <c r="R441" s="155"/>
      <c r="AE441" s="182"/>
      <c r="AF441" s="178"/>
      <c r="AG441" s="183"/>
      <c r="AM441" s="182"/>
      <c r="AN441" s="178"/>
      <c r="AO441" s="183"/>
      <c r="BR441" s="157"/>
    </row>
    <row r="442" spans="1:70" s="5" customFormat="1" x14ac:dyDescent="0.25">
      <c r="A442" s="155"/>
      <c r="B442" s="155"/>
      <c r="C442" s="155"/>
      <c r="D442" s="155"/>
      <c r="E442" s="155"/>
      <c r="F442" s="155"/>
      <c r="G442" s="155"/>
      <c r="H442" s="155"/>
      <c r="I442" s="180"/>
      <c r="J442" s="180"/>
      <c r="K442" s="180"/>
      <c r="L442" s="180"/>
      <c r="M442" s="180"/>
      <c r="N442" s="181"/>
      <c r="O442" s="155"/>
      <c r="P442" s="155"/>
      <c r="Q442" s="155"/>
      <c r="R442" s="155"/>
      <c r="AE442" s="182"/>
      <c r="AF442" s="178"/>
      <c r="AG442" s="183"/>
      <c r="AM442" s="182"/>
      <c r="AN442" s="178"/>
      <c r="AO442" s="183"/>
      <c r="BR442" s="157"/>
    </row>
    <row r="443" spans="1:70" s="5" customFormat="1" x14ac:dyDescent="0.25">
      <c r="A443" s="155"/>
      <c r="B443" s="155"/>
      <c r="C443" s="155"/>
      <c r="D443" s="155"/>
      <c r="E443" s="155"/>
      <c r="F443" s="155"/>
      <c r="G443" s="155"/>
      <c r="H443" s="155"/>
      <c r="I443" s="180"/>
      <c r="J443" s="180"/>
      <c r="K443" s="180"/>
      <c r="L443" s="180"/>
      <c r="M443" s="180"/>
      <c r="N443" s="181"/>
      <c r="O443" s="155"/>
      <c r="P443" s="155"/>
      <c r="Q443" s="155"/>
      <c r="R443" s="155"/>
      <c r="AE443" s="182"/>
      <c r="AF443" s="178"/>
      <c r="AG443" s="183"/>
      <c r="AM443" s="182"/>
      <c r="AN443" s="178"/>
      <c r="AO443" s="183"/>
      <c r="BR443" s="157"/>
    </row>
    <row r="444" spans="1:70" s="5" customFormat="1" x14ac:dyDescent="0.25">
      <c r="A444" s="155"/>
      <c r="B444" s="155"/>
      <c r="C444" s="155"/>
      <c r="D444" s="155"/>
      <c r="E444" s="155"/>
      <c r="F444" s="155"/>
      <c r="G444" s="155"/>
      <c r="H444" s="155"/>
      <c r="I444" s="180"/>
      <c r="J444" s="180"/>
      <c r="K444" s="180"/>
      <c r="L444" s="180"/>
      <c r="M444" s="180"/>
      <c r="N444" s="181"/>
      <c r="O444" s="155"/>
      <c r="P444" s="155"/>
      <c r="Q444" s="155"/>
      <c r="R444" s="155"/>
      <c r="AE444" s="182"/>
      <c r="AF444" s="178"/>
      <c r="AG444" s="183"/>
      <c r="AM444" s="182"/>
      <c r="AN444" s="178"/>
      <c r="AO444" s="183"/>
      <c r="BR444" s="157"/>
    </row>
    <row r="445" spans="1:70" s="5" customFormat="1" x14ac:dyDescent="0.25">
      <c r="A445" s="155"/>
      <c r="B445" s="155"/>
      <c r="C445" s="155"/>
      <c r="D445" s="155"/>
      <c r="E445" s="155"/>
      <c r="F445" s="155"/>
      <c r="G445" s="155"/>
      <c r="H445" s="155"/>
      <c r="I445" s="180"/>
      <c r="J445" s="180"/>
      <c r="K445" s="180"/>
      <c r="L445" s="180"/>
      <c r="M445" s="180"/>
      <c r="N445" s="181"/>
      <c r="O445" s="155"/>
      <c r="P445" s="155"/>
      <c r="Q445" s="155"/>
      <c r="R445" s="155"/>
      <c r="AE445" s="182"/>
      <c r="AF445" s="178"/>
      <c r="AG445" s="183"/>
      <c r="AM445" s="182"/>
      <c r="AN445" s="178"/>
      <c r="AO445" s="183"/>
      <c r="BR445" s="157"/>
    </row>
    <row r="446" spans="1:70" s="5" customFormat="1" x14ac:dyDescent="0.25">
      <c r="A446" s="155"/>
      <c r="B446" s="155"/>
      <c r="C446" s="155"/>
      <c r="D446" s="155"/>
      <c r="E446" s="155"/>
      <c r="F446" s="155"/>
      <c r="G446" s="155"/>
      <c r="H446" s="155"/>
      <c r="I446" s="180"/>
      <c r="J446" s="180"/>
      <c r="K446" s="180"/>
      <c r="L446" s="180"/>
      <c r="M446" s="180"/>
      <c r="N446" s="181"/>
      <c r="O446" s="155"/>
      <c r="P446" s="155"/>
      <c r="Q446" s="155"/>
      <c r="R446" s="155"/>
      <c r="AE446" s="182"/>
      <c r="AF446" s="178"/>
      <c r="AG446" s="183"/>
      <c r="AM446" s="182"/>
      <c r="AN446" s="178"/>
      <c r="AO446" s="183"/>
      <c r="BR446" s="157"/>
    </row>
    <row r="447" spans="1:70" s="5" customFormat="1" x14ac:dyDescent="0.25">
      <c r="A447" s="155"/>
      <c r="B447" s="155"/>
      <c r="C447" s="155"/>
      <c r="D447" s="155"/>
      <c r="E447" s="155"/>
      <c r="F447" s="155"/>
      <c r="G447" s="155"/>
      <c r="H447" s="155"/>
      <c r="I447" s="180"/>
      <c r="J447" s="180"/>
      <c r="K447" s="180"/>
      <c r="L447" s="180"/>
      <c r="M447" s="180"/>
      <c r="N447" s="181"/>
      <c r="O447" s="155"/>
      <c r="P447" s="155"/>
      <c r="Q447" s="155"/>
      <c r="R447" s="155"/>
      <c r="AE447" s="182"/>
      <c r="AF447" s="178"/>
      <c r="AG447" s="183"/>
      <c r="AM447" s="182"/>
      <c r="AN447" s="178"/>
      <c r="AO447" s="183"/>
      <c r="BR447" s="157"/>
    </row>
    <row r="448" spans="1:70" s="5" customFormat="1" x14ac:dyDescent="0.25">
      <c r="A448" s="155"/>
      <c r="B448" s="155"/>
      <c r="C448" s="155"/>
      <c r="D448" s="155"/>
      <c r="E448" s="155"/>
      <c r="F448" s="155"/>
      <c r="G448" s="155"/>
      <c r="H448" s="155"/>
      <c r="I448" s="180"/>
      <c r="J448" s="180"/>
      <c r="K448" s="180"/>
      <c r="L448" s="180"/>
      <c r="M448" s="180"/>
      <c r="N448" s="181"/>
      <c r="O448" s="155"/>
      <c r="P448" s="155"/>
      <c r="Q448" s="155"/>
      <c r="R448" s="155"/>
      <c r="AE448" s="182"/>
      <c r="AF448" s="178"/>
      <c r="AG448" s="183"/>
      <c r="AM448" s="182"/>
      <c r="AN448" s="178"/>
      <c r="AO448" s="183"/>
      <c r="BR448" s="157"/>
    </row>
    <row r="449" spans="1:70" s="5" customFormat="1" x14ac:dyDescent="0.25">
      <c r="A449" s="155"/>
      <c r="B449" s="155"/>
      <c r="C449" s="155"/>
      <c r="D449" s="155"/>
      <c r="E449" s="155"/>
      <c r="F449" s="155"/>
      <c r="G449" s="155"/>
      <c r="H449" s="155"/>
      <c r="I449" s="180"/>
      <c r="J449" s="180"/>
      <c r="K449" s="180"/>
      <c r="L449" s="180"/>
      <c r="M449" s="180"/>
      <c r="N449" s="181"/>
      <c r="O449" s="155"/>
      <c r="P449" s="155"/>
      <c r="Q449" s="155"/>
      <c r="R449" s="155"/>
      <c r="AE449" s="182"/>
      <c r="AF449" s="178"/>
      <c r="AG449" s="183"/>
      <c r="AM449" s="182"/>
      <c r="AN449" s="178"/>
      <c r="AO449" s="183"/>
      <c r="BR449" s="157"/>
    </row>
    <row r="450" spans="1:70" s="5" customFormat="1" x14ac:dyDescent="0.25">
      <c r="A450" s="155"/>
      <c r="B450" s="155"/>
      <c r="C450" s="155"/>
      <c r="D450" s="155"/>
      <c r="E450" s="155"/>
      <c r="F450" s="155"/>
      <c r="G450" s="155"/>
      <c r="H450" s="155"/>
      <c r="I450" s="180"/>
      <c r="J450" s="180"/>
      <c r="K450" s="180"/>
      <c r="L450" s="180"/>
      <c r="M450" s="180"/>
      <c r="N450" s="181"/>
      <c r="O450" s="155"/>
      <c r="P450" s="155"/>
      <c r="Q450" s="155"/>
      <c r="R450" s="155"/>
      <c r="AE450" s="182"/>
      <c r="AF450" s="178"/>
      <c r="AG450" s="183"/>
      <c r="AM450" s="182"/>
      <c r="AN450" s="178"/>
      <c r="AO450" s="183"/>
      <c r="BR450" s="157"/>
    </row>
    <row r="451" spans="1:70" s="5" customFormat="1" x14ac:dyDescent="0.25">
      <c r="A451" s="155"/>
      <c r="B451" s="155"/>
      <c r="C451" s="155"/>
      <c r="D451" s="155"/>
      <c r="E451" s="155"/>
      <c r="F451" s="155"/>
      <c r="G451" s="155"/>
      <c r="H451" s="155"/>
      <c r="I451" s="180"/>
      <c r="J451" s="180"/>
      <c r="K451" s="180"/>
      <c r="L451" s="180"/>
      <c r="M451" s="180"/>
      <c r="N451" s="181"/>
      <c r="O451" s="155"/>
      <c r="P451" s="155"/>
      <c r="Q451" s="155"/>
      <c r="R451" s="155"/>
      <c r="AE451" s="182"/>
      <c r="AF451" s="178"/>
      <c r="AG451" s="183"/>
      <c r="AM451" s="182"/>
      <c r="AN451" s="178"/>
      <c r="AO451" s="183"/>
      <c r="BR451" s="157"/>
    </row>
    <row r="452" spans="1:70" s="5" customFormat="1" x14ac:dyDescent="0.25">
      <c r="A452" s="155"/>
      <c r="B452" s="155"/>
      <c r="C452" s="155"/>
      <c r="D452" s="155"/>
      <c r="E452" s="155"/>
      <c r="F452" s="155"/>
      <c r="G452" s="155"/>
      <c r="H452" s="155"/>
      <c r="I452" s="180"/>
      <c r="J452" s="180"/>
      <c r="K452" s="180"/>
      <c r="L452" s="180"/>
      <c r="M452" s="180"/>
      <c r="N452" s="181"/>
      <c r="O452" s="155"/>
      <c r="P452" s="155"/>
      <c r="Q452" s="155"/>
      <c r="R452" s="155"/>
      <c r="AE452" s="182"/>
      <c r="AF452" s="178"/>
      <c r="AG452" s="183"/>
      <c r="AM452" s="182"/>
      <c r="AN452" s="178"/>
      <c r="AO452" s="183"/>
      <c r="BR452" s="157"/>
    </row>
    <row r="453" spans="1:70" s="5" customFormat="1" x14ac:dyDescent="0.25">
      <c r="A453" s="155"/>
      <c r="B453" s="155"/>
      <c r="C453" s="155"/>
      <c r="D453" s="155"/>
      <c r="E453" s="155"/>
      <c r="F453" s="155"/>
      <c r="G453" s="155"/>
      <c r="H453" s="155"/>
      <c r="I453" s="180"/>
      <c r="J453" s="180"/>
      <c r="K453" s="180"/>
      <c r="L453" s="180"/>
      <c r="M453" s="180"/>
      <c r="N453" s="181"/>
      <c r="O453" s="155"/>
      <c r="P453" s="155"/>
      <c r="Q453" s="155"/>
      <c r="R453" s="155"/>
      <c r="AE453" s="182"/>
      <c r="AF453" s="178"/>
      <c r="AG453" s="183"/>
      <c r="AM453" s="182"/>
      <c r="AN453" s="178"/>
      <c r="AO453" s="183"/>
      <c r="BR453" s="157"/>
    </row>
    <row r="454" spans="1:70" s="5" customFormat="1" x14ac:dyDescent="0.25">
      <c r="A454" s="155"/>
      <c r="B454" s="155"/>
      <c r="C454" s="155"/>
      <c r="D454" s="155"/>
      <c r="E454" s="155"/>
      <c r="F454" s="155"/>
      <c r="G454" s="155"/>
      <c r="H454" s="155"/>
      <c r="I454" s="180"/>
      <c r="J454" s="180"/>
      <c r="K454" s="180"/>
      <c r="L454" s="180"/>
      <c r="M454" s="180"/>
      <c r="N454" s="181"/>
      <c r="O454" s="155"/>
      <c r="P454" s="155"/>
      <c r="Q454" s="155"/>
      <c r="R454" s="155"/>
      <c r="AE454" s="182"/>
      <c r="AF454" s="178"/>
      <c r="AG454" s="183"/>
      <c r="AM454" s="182"/>
      <c r="AN454" s="178"/>
      <c r="AO454" s="183"/>
      <c r="BR454" s="157"/>
    </row>
    <row r="455" spans="1:70" s="5" customFormat="1" x14ac:dyDescent="0.25">
      <c r="A455" s="155"/>
      <c r="B455" s="155"/>
      <c r="C455" s="155"/>
      <c r="D455" s="155"/>
      <c r="E455" s="155"/>
      <c r="F455" s="155"/>
      <c r="G455" s="155"/>
      <c r="H455" s="155"/>
      <c r="I455" s="180"/>
      <c r="J455" s="180"/>
      <c r="K455" s="180"/>
      <c r="L455" s="180"/>
      <c r="M455" s="180"/>
      <c r="N455" s="181"/>
      <c r="O455" s="155"/>
      <c r="P455" s="155"/>
      <c r="Q455" s="155"/>
      <c r="R455" s="155"/>
      <c r="AE455" s="182"/>
      <c r="AF455" s="178"/>
      <c r="AG455" s="183"/>
      <c r="AM455" s="182"/>
      <c r="AN455" s="178"/>
      <c r="AO455" s="183"/>
      <c r="BR455" s="157"/>
    </row>
    <row r="456" spans="1:70" s="5" customFormat="1" x14ac:dyDescent="0.25">
      <c r="A456" s="155"/>
      <c r="B456" s="155"/>
      <c r="C456" s="155"/>
      <c r="D456" s="155"/>
      <c r="E456" s="155"/>
      <c r="F456" s="155"/>
      <c r="G456" s="155"/>
      <c r="H456" s="155"/>
      <c r="I456" s="180"/>
      <c r="J456" s="180"/>
      <c r="K456" s="180"/>
      <c r="L456" s="180"/>
      <c r="M456" s="180"/>
      <c r="N456" s="181"/>
      <c r="O456" s="155"/>
      <c r="P456" s="155"/>
      <c r="Q456" s="155"/>
      <c r="R456" s="155"/>
      <c r="AE456" s="182"/>
      <c r="AF456" s="178"/>
      <c r="AG456" s="183"/>
      <c r="AM456" s="182"/>
      <c r="AN456" s="178"/>
      <c r="AO456" s="183"/>
      <c r="BR456" s="157"/>
    </row>
    <row r="457" spans="1:70" s="5" customFormat="1" x14ac:dyDescent="0.25">
      <c r="A457" s="155"/>
      <c r="B457" s="155"/>
      <c r="C457" s="155"/>
      <c r="D457" s="155"/>
      <c r="E457" s="155"/>
      <c r="F457" s="155"/>
      <c r="G457" s="155"/>
      <c r="H457" s="155"/>
      <c r="I457" s="180"/>
      <c r="J457" s="180"/>
      <c r="K457" s="180"/>
      <c r="L457" s="180"/>
      <c r="M457" s="180"/>
      <c r="N457" s="181"/>
      <c r="O457" s="155"/>
      <c r="P457" s="155"/>
      <c r="Q457" s="155"/>
      <c r="R457" s="155"/>
      <c r="AE457" s="182"/>
      <c r="AF457" s="178"/>
      <c r="AG457" s="183"/>
      <c r="AM457" s="182"/>
      <c r="AN457" s="178"/>
      <c r="AO457" s="183"/>
      <c r="BR457" s="157"/>
    </row>
    <row r="458" spans="1:70" s="5" customFormat="1" x14ac:dyDescent="0.25">
      <c r="A458" s="155"/>
      <c r="B458" s="155"/>
      <c r="C458" s="155"/>
      <c r="D458" s="155"/>
      <c r="E458" s="155"/>
      <c r="F458" s="155"/>
      <c r="G458" s="155"/>
      <c r="H458" s="155"/>
      <c r="I458" s="180"/>
      <c r="J458" s="180"/>
      <c r="K458" s="180"/>
      <c r="L458" s="180"/>
      <c r="M458" s="180"/>
      <c r="N458" s="181"/>
      <c r="O458" s="155"/>
      <c r="P458" s="155"/>
      <c r="Q458" s="155"/>
      <c r="R458" s="155"/>
      <c r="AE458" s="182"/>
      <c r="AF458" s="178"/>
      <c r="AG458" s="183"/>
      <c r="AM458" s="182"/>
      <c r="AN458" s="178"/>
      <c r="AO458" s="183"/>
      <c r="BR458" s="157"/>
    </row>
    <row r="459" spans="1:70" s="5" customFormat="1" x14ac:dyDescent="0.25">
      <c r="A459" s="155"/>
      <c r="B459" s="155"/>
      <c r="C459" s="155"/>
      <c r="D459" s="155"/>
      <c r="E459" s="155"/>
      <c r="F459" s="155"/>
      <c r="G459" s="155"/>
      <c r="H459" s="155"/>
      <c r="I459" s="180"/>
      <c r="J459" s="180"/>
      <c r="K459" s="180"/>
      <c r="L459" s="180"/>
      <c r="M459" s="180"/>
      <c r="N459" s="181"/>
      <c r="O459" s="155"/>
      <c r="P459" s="155"/>
      <c r="Q459" s="155"/>
      <c r="R459" s="155"/>
      <c r="AE459" s="182"/>
      <c r="AF459" s="178"/>
      <c r="AG459" s="183"/>
      <c r="AM459" s="182"/>
      <c r="AN459" s="178"/>
      <c r="AO459" s="183"/>
      <c r="BR459" s="157"/>
    </row>
    <row r="460" spans="1:70" s="5" customFormat="1" x14ac:dyDescent="0.25">
      <c r="A460" s="155"/>
      <c r="B460" s="155"/>
      <c r="C460" s="155"/>
      <c r="D460" s="155"/>
      <c r="E460" s="155"/>
      <c r="F460" s="155"/>
      <c r="G460" s="155"/>
      <c r="H460" s="155"/>
      <c r="I460" s="180"/>
      <c r="J460" s="180"/>
      <c r="K460" s="180"/>
      <c r="L460" s="180"/>
      <c r="M460" s="180"/>
      <c r="N460" s="181"/>
      <c r="O460" s="155"/>
      <c r="P460" s="155"/>
      <c r="Q460" s="155"/>
      <c r="R460" s="155"/>
      <c r="AE460" s="182"/>
      <c r="AF460" s="178"/>
      <c r="AG460" s="183"/>
      <c r="AM460" s="182"/>
      <c r="AN460" s="178"/>
      <c r="AO460" s="183"/>
      <c r="BR460" s="157"/>
    </row>
    <row r="461" spans="1:70" s="5" customFormat="1" x14ac:dyDescent="0.25">
      <c r="A461" s="155"/>
      <c r="B461" s="155"/>
      <c r="C461" s="155"/>
      <c r="D461" s="155"/>
      <c r="E461" s="155"/>
      <c r="F461" s="155"/>
      <c r="G461" s="155"/>
      <c r="H461" s="155"/>
      <c r="I461" s="180"/>
      <c r="J461" s="180"/>
      <c r="K461" s="180"/>
      <c r="L461" s="180"/>
      <c r="M461" s="180"/>
      <c r="N461" s="181"/>
      <c r="O461" s="155"/>
      <c r="P461" s="155"/>
      <c r="Q461" s="155"/>
      <c r="R461" s="155"/>
      <c r="AE461" s="182"/>
      <c r="AF461" s="178"/>
      <c r="AG461" s="183"/>
      <c r="AM461" s="182"/>
      <c r="AN461" s="178"/>
      <c r="AO461" s="183"/>
      <c r="BR461" s="157"/>
    </row>
    <row r="462" spans="1:70" s="5" customFormat="1" x14ac:dyDescent="0.25">
      <c r="A462" s="155"/>
      <c r="B462" s="155"/>
      <c r="C462" s="155"/>
      <c r="D462" s="155"/>
      <c r="E462" s="155"/>
      <c r="F462" s="155"/>
      <c r="G462" s="155"/>
      <c r="H462" s="155"/>
      <c r="I462" s="180"/>
      <c r="J462" s="180"/>
      <c r="K462" s="180"/>
      <c r="L462" s="180"/>
      <c r="M462" s="180"/>
      <c r="N462" s="181"/>
      <c r="O462" s="155"/>
      <c r="P462" s="155"/>
      <c r="Q462" s="155"/>
      <c r="R462" s="155"/>
      <c r="AE462" s="182"/>
      <c r="AF462" s="178"/>
      <c r="AG462" s="183"/>
      <c r="AM462" s="182"/>
      <c r="AN462" s="178"/>
      <c r="AO462" s="183"/>
      <c r="BR462" s="157"/>
    </row>
    <row r="463" spans="1:70" s="5" customFormat="1" x14ac:dyDescent="0.25">
      <c r="A463" s="155"/>
      <c r="B463" s="155"/>
      <c r="C463" s="155"/>
      <c r="D463" s="155"/>
      <c r="E463" s="155"/>
      <c r="F463" s="155"/>
      <c r="G463" s="155"/>
      <c r="H463" s="155"/>
      <c r="I463" s="180"/>
      <c r="J463" s="180"/>
      <c r="K463" s="180"/>
      <c r="L463" s="180"/>
      <c r="M463" s="180"/>
      <c r="N463" s="181"/>
      <c r="O463" s="155"/>
      <c r="P463" s="155"/>
      <c r="Q463" s="155"/>
      <c r="R463" s="155"/>
      <c r="AE463" s="182"/>
      <c r="AF463" s="178"/>
      <c r="AG463" s="183"/>
      <c r="AM463" s="182"/>
      <c r="AN463" s="178"/>
      <c r="AO463" s="183"/>
      <c r="BR463" s="157"/>
    </row>
    <row r="464" spans="1:70" s="5" customFormat="1" x14ac:dyDescent="0.25">
      <c r="A464" s="155"/>
      <c r="B464" s="155"/>
      <c r="C464" s="155"/>
      <c r="D464" s="155"/>
      <c r="E464" s="155"/>
      <c r="F464" s="155"/>
      <c r="G464" s="155"/>
      <c r="H464" s="155"/>
      <c r="I464" s="180"/>
      <c r="J464" s="180"/>
      <c r="K464" s="180"/>
      <c r="L464" s="180"/>
      <c r="M464" s="180"/>
      <c r="N464" s="181"/>
      <c r="O464" s="155"/>
      <c r="P464" s="155"/>
      <c r="Q464" s="155"/>
      <c r="R464" s="155"/>
      <c r="AE464" s="182"/>
      <c r="AF464" s="178"/>
      <c r="AG464" s="183"/>
      <c r="AM464" s="182"/>
      <c r="AN464" s="178"/>
      <c r="AO464" s="183"/>
      <c r="BR464" s="157"/>
    </row>
    <row r="465" spans="1:70" s="5" customFormat="1" x14ac:dyDescent="0.25">
      <c r="A465" s="155"/>
      <c r="B465" s="155"/>
      <c r="C465" s="155"/>
      <c r="D465" s="155"/>
      <c r="E465" s="155"/>
      <c r="F465" s="155"/>
      <c r="G465" s="155"/>
      <c r="H465" s="155"/>
      <c r="I465" s="180"/>
      <c r="J465" s="180"/>
      <c r="K465" s="180"/>
      <c r="L465" s="180"/>
      <c r="M465" s="180"/>
      <c r="N465" s="181"/>
      <c r="O465" s="155"/>
      <c r="P465" s="155"/>
      <c r="Q465" s="155"/>
      <c r="R465" s="155"/>
      <c r="AE465" s="182"/>
      <c r="AF465" s="178"/>
      <c r="AG465" s="183"/>
      <c r="AM465" s="182"/>
      <c r="AN465" s="178"/>
      <c r="AO465" s="183"/>
      <c r="BR465" s="157"/>
    </row>
    <row r="466" spans="1:70" s="5" customFormat="1" x14ac:dyDescent="0.25">
      <c r="A466" s="155"/>
      <c r="B466" s="155"/>
      <c r="C466" s="155"/>
      <c r="D466" s="155"/>
      <c r="E466" s="155"/>
      <c r="F466" s="155"/>
      <c r="G466" s="155"/>
      <c r="H466" s="155"/>
      <c r="I466" s="180"/>
      <c r="J466" s="180"/>
      <c r="K466" s="180"/>
      <c r="L466" s="180"/>
      <c r="M466" s="180"/>
      <c r="N466" s="181"/>
      <c r="O466" s="155"/>
      <c r="P466" s="155"/>
      <c r="Q466" s="155"/>
      <c r="R466" s="155"/>
      <c r="AE466" s="182"/>
      <c r="AF466" s="178"/>
      <c r="AG466" s="183"/>
      <c r="AM466" s="182"/>
      <c r="AN466" s="178"/>
      <c r="AO466" s="183"/>
      <c r="BR466" s="157"/>
    </row>
    <row r="467" spans="1:70" s="5" customFormat="1" x14ac:dyDescent="0.25">
      <c r="A467" s="155"/>
      <c r="B467" s="155"/>
      <c r="C467" s="155"/>
      <c r="D467" s="155"/>
      <c r="E467" s="155"/>
      <c r="F467" s="155"/>
      <c r="G467" s="155"/>
      <c r="H467" s="155"/>
      <c r="I467" s="180"/>
      <c r="J467" s="180"/>
      <c r="K467" s="180"/>
      <c r="L467" s="180"/>
      <c r="M467" s="180"/>
      <c r="N467" s="181"/>
      <c r="O467" s="155"/>
      <c r="P467" s="155"/>
      <c r="Q467" s="155"/>
      <c r="R467" s="155"/>
      <c r="AE467" s="182"/>
      <c r="AF467" s="178"/>
      <c r="AG467" s="183"/>
      <c r="AM467" s="182"/>
      <c r="AN467" s="178"/>
      <c r="AO467" s="183"/>
      <c r="BR467" s="157"/>
    </row>
    <row r="468" spans="1:70" s="5" customFormat="1" x14ac:dyDescent="0.25">
      <c r="A468" s="155"/>
      <c r="B468" s="155"/>
      <c r="C468" s="155"/>
      <c r="D468" s="155"/>
      <c r="E468" s="155"/>
      <c r="F468" s="155"/>
      <c r="G468" s="155"/>
      <c r="H468" s="155"/>
      <c r="I468" s="180"/>
      <c r="J468" s="180"/>
      <c r="K468" s="180"/>
      <c r="L468" s="180"/>
      <c r="M468" s="180"/>
      <c r="N468" s="181"/>
      <c r="O468" s="155"/>
      <c r="P468" s="155"/>
      <c r="Q468" s="155"/>
      <c r="R468" s="155"/>
      <c r="AE468" s="182"/>
      <c r="AF468" s="178"/>
      <c r="AG468" s="183"/>
      <c r="AM468" s="182"/>
      <c r="AN468" s="178"/>
      <c r="AO468" s="183"/>
      <c r="BR468" s="157"/>
    </row>
    <row r="469" spans="1:70" s="5" customFormat="1" x14ac:dyDescent="0.25">
      <c r="A469" s="155"/>
      <c r="B469" s="155"/>
      <c r="C469" s="155"/>
      <c r="D469" s="155"/>
      <c r="E469" s="155"/>
      <c r="F469" s="155"/>
      <c r="G469" s="155"/>
      <c r="H469" s="155"/>
      <c r="I469" s="180"/>
      <c r="J469" s="180"/>
      <c r="K469" s="180"/>
      <c r="L469" s="180"/>
      <c r="M469" s="180"/>
      <c r="N469" s="181"/>
      <c r="O469" s="155"/>
      <c r="P469" s="155"/>
      <c r="Q469" s="155"/>
      <c r="R469" s="155"/>
      <c r="AE469" s="182"/>
      <c r="AF469" s="178"/>
      <c r="AG469" s="183"/>
      <c r="AM469" s="182"/>
      <c r="AN469" s="178"/>
      <c r="AO469" s="183"/>
      <c r="BR469" s="157"/>
    </row>
    <row r="470" spans="1:70" s="5" customFormat="1" x14ac:dyDescent="0.25">
      <c r="A470" s="155"/>
      <c r="B470" s="155"/>
      <c r="C470" s="155"/>
      <c r="D470" s="155"/>
      <c r="E470" s="155"/>
      <c r="F470" s="155"/>
      <c r="G470" s="155"/>
      <c r="H470" s="155"/>
      <c r="I470" s="180"/>
      <c r="J470" s="180"/>
      <c r="K470" s="180"/>
      <c r="L470" s="180"/>
      <c r="M470" s="180"/>
      <c r="N470" s="181"/>
      <c r="O470" s="155"/>
      <c r="P470" s="155"/>
      <c r="Q470" s="155"/>
      <c r="R470" s="155"/>
      <c r="AE470" s="182"/>
      <c r="AF470" s="178"/>
      <c r="AG470" s="183"/>
      <c r="AM470" s="182"/>
      <c r="AN470" s="178"/>
      <c r="AO470" s="183"/>
      <c r="BR470" s="157"/>
    </row>
    <row r="471" spans="1:70" s="5" customFormat="1" x14ac:dyDescent="0.25">
      <c r="A471" s="155"/>
      <c r="B471" s="155"/>
      <c r="C471" s="155"/>
      <c r="D471" s="155"/>
      <c r="E471" s="155"/>
      <c r="F471" s="155"/>
      <c r="G471" s="155"/>
      <c r="H471" s="155"/>
      <c r="I471" s="180"/>
      <c r="J471" s="180"/>
      <c r="K471" s="180"/>
      <c r="L471" s="180"/>
      <c r="M471" s="180"/>
      <c r="N471" s="181"/>
      <c r="O471" s="155"/>
      <c r="P471" s="155"/>
      <c r="Q471" s="155"/>
      <c r="R471" s="155"/>
      <c r="AE471" s="182"/>
      <c r="AF471" s="178"/>
      <c r="AG471" s="183"/>
      <c r="AM471" s="182"/>
      <c r="AN471" s="178"/>
      <c r="AO471" s="183"/>
      <c r="BR471" s="157"/>
    </row>
    <row r="472" spans="1:70" s="5" customFormat="1" x14ac:dyDescent="0.25">
      <c r="A472" s="155"/>
      <c r="B472" s="155"/>
      <c r="C472" s="155"/>
      <c r="D472" s="155"/>
      <c r="E472" s="155"/>
      <c r="F472" s="155"/>
      <c r="G472" s="155"/>
      <c r="H472" s="155"/>
      <c r="I472" s="180"/>
      <c r="J472" s="180"/>
      <c r="K472" s="180"/>
      <c r="L472" s="180"/>
      <c r="M472" s="180"/>
      <c r="N472" s="181"/>
      <c r="O472" s="155"/>
      <c r="P472" s="155"/>
      <c r="Q472" s="155"/>
      <c r="R472" s="155"/>
      <c r="AE472" s="182"/>
      <c r="AF472" s="178"/>
      <c r="AG472" s="183"/>
      <c r="AM472" s="182"/>
      <c r="AN472" s="178"/>
      <c r="AO472" s="183"/>
      <c r="BR472" s="157"/>
    </row>
    <row r="473" spans="1:70" s="5" customFormat="1" x14ac:dyDescent="0.25">
      <c r="A473" s="155"/>
      <c r="B473" s="155"/>
      <c r="C473" s="155"/>
      <c r="D473" s="155"/>
      <c r="E473" s="155"/>
      <c r="F473" s="155"/>
      <c r="G473" s="155"/>
      <c r="H473" s="155"/>
      <c r="I473" s="180"/>
      <c r="J473" s="180"/>
      <c r="K473" s="180"/>
      <c r="L473" s="180"/>
      <c r="M473" s="180"/>
      <c r="N473" s="181"/>
      <c r="O473" s="155"/>
      <c r="P473" s="155"/>
      <c r="Q473" s="155"/>
      <c r="R473" s="155"/>
      <c r="AE473" s="182"/>
      <c r="AF473" s="178"/>
      <c r="AG473" s="183"/>
      <c r="AM473" s="182"/>
      <c r="AN473" s="178"/>
      <c r="AO473" s="183"/>
      <c r="BR473" s="157"/>
    </row>
    <row r="474" spans="1:70" s="5" customFormat="1" x14ac:dyDescent="0.25">
      <c r="A474" s="155"/>
      <c r="B474" s="155"/>
      <c r="C474" s="155"/>
      <c r="D474" s="155"/>
      <c r="E474" s="155"/>
      <c r="F474" s="155"/>
      <c r="G474" s="155"/>
      <c r="H474" s="155"/>
      <c r="I474" s="180"/>
      <c r="J474" s="180"/>
      <c r="K474" s="180"/>
      <c r="L474" s="180"/>
      <c r="M474" s="180"/>
      <c r="N474" s="181"/>
      <c r="O474" s="155"/>
      <c r="P474" s="155"/>
      <c r="Q474" s="155"/>
      <c r="R474" s="155"/>
      <c r="AE474" s="182"/>
      <c r="AF474" s="178"/>
      <c r="AG474" s="183"/>
      <c r="AM474" s="182"/>
      <c r="AN474" s="178"/>
      <c r="AO474" s="183"/>
      <c r="BR474" s="157"/>
    </row>
    <row r="475" spans="1:70" s="5" customFormat="1" x14ac:dyDescent="0.25">
      <c r="A475" s="155"/>
      <c r="B475" s="155"/>
      <c r="C475" s="155"/>
      <c r="D475" s="155"/>
      <c r="E475" s="155"/>
      <c r="F475" s="155"/>
      <c r="G475" s="155"/>
      <c r="H475" s="155"/>
      <c r="I475" s="180"/>
      <c r="J475" s="180"/>
      <c r="K475" s="180"/>
      <c r="L475" s="180"/>
      <c r="M475" s="180"/>
      <c r="N475" s="181"/>
      <c r="O475" s="155"/>
      <c r="P475" s="155"/>
      <c r="Q475" s="155"/>
      <c r="R475" s="155"/>
      <c r="AE475" s="182"/>
      <c r="AF475" s="178"/>
      <c r="AG475" s="183"/>
      <c r="AM475" s="182"/>
      <c r="AN475" s="178"/>
      <c r="AO475" s="183"/>
      <c r="BR475" s="157"/>
    </row>
    <row r="476" spans="1:70" s="5" customFormat="1" x14ac:dyDescent="0.25">
      <c r="A476" s="155"/>
      <c r="B476" s="155"/>
      <c r="C476" s="155"/>
      <c r="D476" s="155"/>
      <c r="E476" s="155"/>
      <c r="F476" s="155"/>
      <c r="G476" s="155"/>
      <c r="H476" s="155"/>
      <c r="I476" s="180"/>
      <c r="J476" s="180"/>
      <c r="K476" s="180"/>
      <c r="L476" s="180"/>
      <c r="M476" s="180"/>
      <c r="N476" s="181"/>
      <c r="O476" s="155"/>
      <c r="P476" s="155"/>
      <c r="Q476" s="155"/>
      <c r="R476" s="155"/>
      <c r="AE476" s="182"/>
      <c r="AF476" s="178"/>
      <c r="AG476" s="183"/>
      <c r="AM476" s="182"/>
      <c r="AN476" s="178"/>
      <c r="AO476" s="183"/>
      <c r="BR476" s="157"/>
    </row>
    <row r="477" spans="1:70" s="5" customFormat="1" x14ac:dyDescent="0.25">
      <c r="A477" s="155"/>
      <c r="B477" s="155"/>
      <c r="C477" s="155"/>
      <c r="D477" s="155"/>
      <c r="E477" s="155"/>
      <c r="F477" s="155"/>
      <c r="G477" s="155"/>
      <c r="H477" s="155"/>
      <c r="I477" s="180"/>
      <c r="J477" s="180"/>
      <c r="K477" s="180"/>
      <c r="L477" s="180"/>
      <c r="M477" s="180"/>
      <c r="N477" s="181"/>
      <c r="O477" s="155"/>
      <c r="P477" s="155"/>
      <c r="Q477" s="155"/>
      <c r="R477" s="155"/>
      <c r="AE477" s="182"/>
      <c r="AF477" s="178"/>
      <c r="AG477" s="183"/>
      <c r="AM477" s="182"/>
      <c r="AN477" s="178"/>
      <c r="AO477" s="183"/>
      <c r="BR477" s="157"/>
    </row>
    <row r="478" spans="1:70" s="5" customFormat="1" x14ac:dyDescent="0.25">
      <c r="A478" s="155"/>
      <c r="B478" s="155"/>
      <c r="C478" s="155"/>
      <c r="D478" s="155"/>
      <c r="E478" s="155"/>
      <c r="F478" s="155"/>
      <c r="G478" s="155"/>
      <c r="H478" s="155"/>
      <c r="I478" s="180"/>
      <c r="J478" s="180"/>
      <c r="K478" s="180"/>
      <c r="L478" s="180"/>
      <c r="M478" s="180"/>
      <c r="N478" s="181"/>
      <c r="O478" s="155"/>
      <c r="P478" s="155"/>
      <c r="Q478" s="155"/>
      <c r="R478" s="155"/>
      <c r="AE478" s="182"/>
      <c r="AF478" s="178"/>
      <c r="AG478" s="183"/>
      <c r="AM478" s="182"/>
      <c r="AN478" s="178"/>
      <c r="AO478" s="183"/>
      <c r="BR478" s="157"/>
    </row>
    <row r="479" spans="1:70" s="5" customFormat="1" x14ac:dyDescent="0.25">
      <c r="A479" s="155"/>
      <c r="B479" s="155"/>
      <c r="C479" s="155"/>
      <c r="D479" s="155"/>
      <c r="E479" s="155"/>
      <c r="F479" s="155"/>
      <c r="G479" s="155"/>
      <c r="H479" s="155"/>
      <c r="I479" s="180"/>
      <c r="J479" s="180"/>
      <c r="K479" s="180"/>
      <c r="L479" s="180"/>
      <c r="M479" s="180"/>
      <c r="N479" s="181"/>
      <c r="O479" s="155"/>
      <c r="P479" s="155"/>
      <c r="Q479" s="155"/>
      <c r="R479" s="155"/>
      <c r="AE479" s="182"/>
      <c r="AF479" s="178"/>
      <c r="AG479" s="183"/>
      <c r="AM479" s="182"/>
      <c r="AN479" s="178"/>
      <c r="AO479" s="183"/>
      <c r="BR479" s="157"/>
    </row>
    <row r="480" spans="1:70" s="5" customFormat="1" x14ac:dyDescent="0.25">
      <c r="A480" s="155"/>
      <c r="B480" s="155"/>
      <c r="C480" s="155"/>
      <c r="D480" s="155"/>
      <c r="E480" s="155"/>
      <c r="F480" s="155"/>
      <c r="G480" s="155"/>
      <c r="H480" s="155"/>
      <c r="I480" s="180"/>
      <c r="J480" s="180"/>
      <c r="K480" s="180"/>
      <c r="L480" s="180"/>
      <c r="M480" s="180"/>
      <c r="N480" s="181"/>
      <c r="O480" s="155"/>
      <c r="P480" s="155"/>
      <c r="Q480" s="155"/>
      <c r="R480" s="155"/>
      <c r="AE480" s="182"/>
      <c r="AF480" s="178"/>
      <c r="AG480" s="183"/>
      <c r="AM480" s="182"/>
      <c r="AN480" s="178"/>
      <c r="AO480" s="183"/>
      <c r="BR480" s="157"/>
    </row>
    <row r="481" spans="1:70" s="5" customFormat="1" x14ac:dyDescent="0.25">
      <c r="A481" s="155"/>
      <c r="B481" s="155"/>
      <c r="C481" s="155"/>
      <c r="D481" s="155"/>
      <c r="E481" s="155"/>
      <c r="F481" s="155"/>
      <c r="G481" s="155"/>
      <c r="H481" s="155"/>
      <c r="I481" s="180"/>
      <c r="J481" s="180"/>
      <c r="K481" s="180"/>
      <c r="L481" s="180"/>
      <c r="M481" s="180"/>
      <c r="N481" s="181"/>
      <c r="O481" s="155"/>
      <c r="P481" s="155"/>
      <c r="Q481" s="155"/>
      <c r="R481" s="155"/>
      <c r="AE481" s="182"/>
      <c r="AF481" s="178"/>
      <c r="AG481" s="183"/>
      <c r="AM481" s="182"/>
      <c r="AN481" s="178"/>
      <c r="AO481" s="183"/>
      <c r="BR481" s="157"/>
    </row>
    <row r="482" spans="1:70" s="5" customFormat="1" x14ac:dyDescent="0.25">
      <c r="A482" s="155"/>
      <c r="B482" s="155"/>
      <c r="C482" s="155"/>
      <c r="D482" s="155"/>
      <c r="E482" s="155"/>
      <c r="F482" s="155"/>
      <c r="G482" s="155"/>
      <c r="H482" s="155"/>
      <c r="I482" s="180"/>
      <c r="J482" s="180"/>
      <c r="K482" s="180"/>
      <c r="L482" s="180"/>
      <c r="M482" s="180"/>
      <c r="N482" s="181"/>
      <c r="O482" s="155"/>
      <c r="P482" s="155"/>
      <c r="Q482" s="155"/>
      <c r="R482" s="155"/>
      <c r="AE482" s="182"/>
      <c r="AF482" s="178"/>
      <c r="AG482" s="183"/>
      <c r="AM482" s="182"/>
      <c r="AN482" s="178"/>
      <c r="AO482" s="183"/>
      <c r="BR482" s="157"/>
    </row>
    <row r="483" spans="1:70" s="5" customFormat="1" x14ac:dyDescent="0.25">
      <c r="A483" s="155"/>
      <c r="B483" s="155"/>
      <c r="C483" s="155"/>
      <c r="D483" s="155"/>
      <c r="E483" s="155"/>
      <c r="F483" s="155"/>
      <c r="G483" s="155"/>
      <c r="H483" s="155"/>
      <c r="I483" s="180"/>
      <c r="J483" s="180"/>
      <c r="K483" s="180"/>
      <c r="L483" s="180"/>
      <c r="M483" s="180"/>
      <c r="N483" s="181"/>
      <c r="O483" s="155"/>
      <c r="P483" s="155"/>
      <c r="Q483" s="155"/>
      <c r="R483" s="155"/>
      <c r="AE483" s="182"/>
      <c r="AF483" s="178"/>
      <c r="AG483" s="183"/>
      <c r="AM483" s="182"/>
      <c r="AN483" s="178"/>
      <c r="AO483" s="183"/>
      <c r="BR483" s="157"/>
    </row>
    <row r="484" spans="1:70" s="5" customFormat="1" x14ac:dyDescent="0.25">
      <c r="A484" s="155"/>
      <c r="B484" s="155"/>
      <c r="C484" s="155"/>
      <c r="D484" s="155"/>
      <c r="E484" s="155"/>
      <c r="F484" s="155"/>
      <c r="G484" s="155"/>
      <c r="H484" s="155"/>
      <c r="I484" s="180"/>
      <c r="J484" s="180"/>
      <c r="K484" s="180"/>
      <c r="L484" s="180"/>
      <c r="M484" s="180"/>
      <c r="N484" s="181"/>
      <c r="O484" s="155"/>
      <c r="P484" s="155"/>
      <c r="Q484" s="155"/>
      <c r="R484" s="155"/>
      <c r="AE484" s="182"/>
      <c r="AF484" s="178"/>
      <c r="AG484" s="183"/>
      <c r="AM484" s="182"/>
      <c r="AN484" s="178"/>
      <c r="AO484" s="183"/>
      <c r="BR484" s="157"/>
    </row>
    <row r="485" spans="1:70" s="5" customFormat="1" x14ac:dyDescent="0.25">
      <c r="A485" s="155"/>
      <c r="B485" s="155"/>
      <c r="C485" s="155"/>
      <c r="D485" s="155"/>
      <c r="E485" s="155"/>
      <c r="F485" s="155"/>
      <c r="G485" s="155"/>
      <c r="H485" s="155"/>
      <c r="I485" s="180"/>
      <c r="J485" s="180"/>
      <c r="K485" s="180"/>
      <c r="L485" s="180"/>
      <c r="M485" s="180"/>
      <c r="N485" s="181"/>
      <c r="O485" s="155"/>
      <c r="P485" s="155"/>
      <c r="Q485" s="155"/>
      <c r="R485" s="155"/>
      <c r="AE485" s="182"/>
      <c r="AF485" s="178"/>
      <c r="AG485" s="183"/>
      <c r="AM485" s="182"/>
      <c r="AN485" s="178"/>
      <c r="AO485" s="183"/>
      <c r="BR485" s="157"/>
    </row>
    <row r="486" spans="1:70" s="5" customFormat="1" x14ac:dyDescent="0.25">
      <c r="A486" s="155"/>
      <c r="B486" s="155"/>
      <c r="C486" s="155"/>
      <c r="D486" s="155"/>
      <c r="E486" s="155"/>
      <c r="F486" s="155"/>
      <c r="G486" s="155"/>
      <c r="H486" s="155"/>
      <c r="I486" s="180"/>
      <c r="J486" s="180"/>
      <c r="K486" s="180"/>
      <c r="L486" s="180"/>
      <c r="M486" s="180"/>
      <c r="N486" s="181"/>
      <c r="O486" s="155"/>
      <c r="P486" s="155"/>
      <c r="Q486" s="155"/>
      <c r="R486" s="155"/>
      <c r="AE486" s="182"/>
      <c r="AF486" s="178"/>
      <c r="AG486" s="183"/>
      <c r="AM486" s="182"/>
      <c r="AN486" s="178"/>
      <c r="AO486" s="183"/>
      <c r="BR486" s="157"/>
    </row>
    <row r="487" spans="1:70" s="5" customFormat="1" x14ac:dyDescent="0.25">
      <c r="A487" s="155"/>
      <c r="B487" s="155"/>
      <c r="C487" s="155"/>
      <c r="D487" s="155"/>
      <c r="E487" s="155"/>
      <c r="F487" s="155"/>
      <c r="G487" s="155"/>
      <c r="H487" s="155"/>
      <c r="I487" s="180"/>
      <c r="J487" s="180"/>
      <c r="K487" s="180"/>
      <c r="L487" s="180"/>
      <c r="M487" s="180"/>
      <c r="N487" s="181"/>
      <c r="O487" s="155"/>
      <c r="P487" s="155"/>
      <c r="Q487" s="155"/>
      <c r="R487" s="155"/>
      <c r="AE487" s="182"/>
      <c r="AF487" s="178"/>
      <c r="AG487" s="183"/>
      <c r="AM487" s="182"/>
      <c r="AN487" s="178"/>
      <c r="AO487" s="183"/>
      <c r="BR487" s="157"/>
    </row>
    <row r="488" spans="1:70" s="5" customFormat="1" x14ac:dyDescent="0.25">
      <c r="A488" s="155"/>
      <c r="B488" s="155"/>
      <c r="C488" s="155"/>
      <c r="D488" s="155"/>
      <c r="E488" s="155"/>
      <c r="F488" s="155"/>
      <c r="G488" s="155"/>
      <c r="H488" s="155"/>
      <c r="I488" s="180"/>
      <c r="J488" s="180"/>
      <c r="K488" s="180"/>
      <c r="L488" s="180"/>
      <c r="M488" s="180"/>
      <c r="N488" s="181"/>
      <c r="O488" s="155"/>
      <c r="P488" s="155"/>
      <c r="Q488" s="155"/>
      <c r="R488" s="155"/>
      <c r="AE488" s="182"/>
      <c r="AF488" s="178"/>
      <c r="AG488" s="183"/>
      <c r="AM488" s="182"/>
      <c r="AN488" s="178"/>
      <c r="AO488" s="183"/>
      <c r="BR488" s="157"/>
    </row>
    <row r="489" spans="1:70" s="5" customFormat="1" x14ac:dyDescent="0.25">
      <c r="A489" s="155"/>
      <c r="B489" s="155"/>
      <c r="C489" s="155"/>
      <c r="D489" s="155"/>
      <c r="E489" s="155"/>
      <c r="F489" s="155"/>
      <c r="G489" s="155"/>
      <c r="H489" s="155"/>
      <c r="I489" s="180"/>
      <c r="J489" s="180"/>
      <c r="K489" s="180"/>
      <c r="L489" s="180"/>
      <c r="M489" s="180"/>
      <c r="N489" s="181"/>
      <c r="O489" s="155"/>
      <c r="P489" s="155"/>
      <c r="Q489" s="155"/>
      <c r="R489" s="155"/>
      <c r="AE489" s="182"/>
      <c r="AF489" s="178"/>
      <c r="AG489" s="183"/>
      <c r="AM489" s="182"/>
      <c r="AN489" s="178"/>
      <c r="AO489" s="183"/>
      <c r="BR489" s="157"/>
    </row>
    <row r="490" spans="1:70" s="5" customFormat="1" x14ac:dyDescent="0.25">
      <c r="A490" s="155"/>
      <c r="B490" s="155"/>
      <c r="C490" s="155"/>
      <c r="D490" s="155"/>
      <c r="E490" s="155"/>
      <c r="F490" s="155"/>
      <c r="G490" s="155"/>
      <c r="H490" s="155"/>
      <c r="I490" s="180"/>
      <c r="J490" s="180"/>
      <c r="K490" s="180"/>
      <c r="L490" s="180"/>
      <c r="M490" s="180"/>
      <c r="N490" s="181"/>
      <c r="O490" s="155"/>
      <c r="P490" s="155"/>
      <c r="Q490" s="155"/>
      <c r="R490" s="155"/>
      <c r="AE490" s="182"/>
      <c r="AF490" s="178"/>
      <c r="AG490" s="183"/>
      <c r="AM490" s="182"/>
      <c r="AN490" s="178"/>
      <c r="AO490" s="183"/>
      <c r="BR490" s="157"/>
    </row>
    <row r="491" spans="1:70" s="5" customFormat="1" x14ac:dyDescent="0.25">
      <c r="A491" s="155"/>
      <c r="B491" s="155"/>
      <c r="C491" s="155"/>
      <c r="D491" s="155"/>
      <c r="E491" s="155"/>
      <c r="F491" s="155"/>
      <c r="G491" s="155"/>
      <c r="H491" s="155"/>
      <c r="I491" s="180"/>
      <c r="J491" s="180"/>
      <c r="K491" s="180"/>
      <c r="L491" s="180"/>
      <c r="M491" s="180"/>
      <c r="N491" s="181"/>
      <c r="O491" s="155"/>
      <c r="P491" s="155"/>
      <c r="Q491" s="155"/>
      <c r="R491" s="155"/>
      <c r="AE491" s="182"/>
      <c r="AF491" s="178"/>
      <c r="AG491" s="183"/>
      <c r="AM491" s="182"/>
      <c r="AN491" s="178"/>
      <c r="AO491" s="183"/>
      <c r="BR491" s="157"/>
    </row>
    <row r="492" spans="1:70" s="5" customFormat="1" x14ac:dyDescent="0.25">
      <c r="A492" s="155"/>
      <c r="B492" s="155"/>
      <c r="C492" s="155"/>
      <c r="D492" s="155"/>
      <c r="E492" s="155"/>
      <c r="F492" s="155"/>
      <c r="G492" s="155"/>
      <c r="H492" s="155"/>
      <c r="I492" s="180"/>
      <c r="J492" s="180"/>
      <c r="K492" s="180"/>
      <c r="L492" s="180"/>
      <c r="M492" s="180"/>
      <c r="N492" s="181"/>
      <c r="O492" s="155"/>
      <c r="P492" s="155"/>
      <c r="Q492" s="155"/>
      <c r="R492" s="155"/>
      <c r="AE492" s="182"/>
      <c r="AF492" s="178"/>
      <c r="AG492" s="183"/>
      <c r="AM492" s="182"/>
      <c r="AN492" s="178"/>
      <c r="AO492" s="183"/>
      <c r="BR492" s="157"/>
    </row>
    <row r="493" spans="1:70" s="5" customFormat="1" x14ac:dyDescent="0.25">
      <c r="A493" s="155"/>
      <c r="B493" s="155"/>
      <c r="C493" s="155"/>
      <c r="D493" s="155"/>
      <c r="E493" s="155"/>
      <c r="F493" s="155"/>
      <c r="G493" s="155"/>
      <c r="H493" s="155"/>
      <c r="I493" s="180"/>
      <c r="J493" s="180"/>
      <c r="K493" s="180"/>
      <c r="L493" s="180"/>
      <c r="M493" s="180"/>
      <c r="N493" s="181"/>
      <c r="O493" s="155"/>
      <c r="P493" s="155"/>
      <c r="Q493" s="155"/>
      <c r="R493" s="155"/>
      <c r="AE493" s="182"/>
      <c r="AF493" s="178"/>
      <c r="AG493" s="183"/>
      <c r="AM493" s="182"/>
      <c r="AN493" s="178"/>
      <c r="AO493" s="183"/>
      <c r="BR493" s="157"/>
    </row>
    <row r="494" spans="1:70" s="5" customFormat="1" x14ac:dyDescent="0.25">
      <c r="A494" s="155"/>
      <c r="B494" s="155"/>
      <c r="C494" s="155"/>
      <c r="D494" s="155"/>
      <c r="E494" s="155"/>
      <c r="F494" s="155"/>
      <c r="G494" s="155"/>
      <c r="H494" s="155"/>
      <c r="I494" s="180"/>
      <c r="J494" s="180"/>
      <c r="K494" s="180"/>
      <c r="L494" s="180"/>
      <c r="M494" s="180"/>
      <c r="N494" s="181"/>
      <c r="O494" s="155"/>
      <c r="P494" s="155"/>
      <c r="Q494" s="155"/>
      <c r="R494" s="155"/>
      <c r="AE494" s="182"/>
      <c r="AF494" s="178"/>
      <c r="AG494" s="183"/>
      <c r="AM494" s="182"/>
      <c r="AN494" s="178"/>
      <c r="AO494" s="183"/>
      <c r="BR494" s="157"/>
    </row>
    <row r="495" spans="1:70" s="5" customFormat="1" x14ac:dyDescent="0.25">
      <c r="A495" s="155"/>
      <c r="B495" s="155"/>
      <c r="C495" s="155"/>
      <c r="D495" s="155"/>
      <c r="E495" s="155"/>
      <c r="F495" s="155"/>
      <c r="G495" s="155"/>
      <c r="H495" s="155"/>
      <c r="I495" s="180"/>
      <c r="J495" s="180"/>
      <c r="K495" s="180"/>
      <c r="L495" s="180"/>
      <c r="M495" s="180"/>
      <c r="N495" s="181"/>
      <c r="O495" s="155"/>
      <c r="P495" s="155"/>
      <c r="Q495" s="155"/>
      <c r="R495" s="155"/>
      <c r="AE495" s="182"/>
      <c r="AF495" s="178"/>
      <c r="AG495" s="183"/>
      <c r="AM495" s="182"/>
      <c r="AN495" s="178"/>
      <c r="AO495" s="183"/>
      <c r="BR495" s="157"/>
    </row>
    <row r="496" spans="1:70" s="5" customFormat="1" x14ac:dyDescent="0.25">
      <c r="A496" s="155"/>
      <c r="B496" s="155"/>
      <c r="C496" s="155"/>
      <c r="D496" s="155"/>
      <c r="E496" s="155"/>
      <c r="F496" s="155"/>
      <c r="G496" s="155"/>
      <c r="H496" s="155"/>
      <c r="I496" s="180"/>
      <c r="J496" s="180"/>
      <c r="K496" s="180"/>
      <c r="L496" s="180"/>
      <c r="M496" s="180"/>
      <c r="N496" s="181"/>
      <c r="O496" s="155"/>
      <c r="P496" s="155"/>
      <c r="Q496" s="155"/>
      <c r="R496" s="155"/>
      <c r="AE496" s="182"/>
      <c r="AF496" s="178"/>
      <c r="AG496" s="183"/>
      <c r="AM496" s="182"/>
      <c r="AN496" s="178"/>
      <c r="AO496" s="183"/>
      <c r="BR496" s="157"/>
    </row>
    <row r="497" spans="1:70" s="5" customFormat="1" x14ac:dyDescent="0.25">
      <c r="A497" s="155"/>
      <c r="B497" s="155"/>
      <c r="C497" s="155"/>
      <c r="D497" s="155"/>
      <c r="E497" s="155"/>
      <c r="F497" s="155"/>
      <c r="G497" s="155"/>
      <c r="H497" s="155"/>
      <c r="I497" s="180"/>
      <c r="J497" s="180"/>
      <c r="K497" s="180"/>
      <c r="L497" s="180"/>
      <c r="M497" s="180"/>
      <c r="N497" s="181"/>
      <c r="O497" s="155"/>
      <c r="P497" s="155"/>
      <c r="Q497" s="155"/>
      <c r="R497" s="155"/>
      <c r="AE497" s="182"/>
      <c r="AF497" s="178"/>
      <c r="AG497" s="183"/>
      <c r="AM497" s="182"/>
      <c r="AN497" s="178"/>
      <c r="AO497" s="183"/>
      <c r="BR497" s="157"/>
    </row>
    <row r="498" spans="1:70" s="5" customFormat="1" x14ac:dyDescent="0.25">
      <c r="A498" s="155"/>
      <c r="B498" s="155"/>
      <c r="C498" s="155"/>
      <c r="D498" s="155"/>
      <c r="E498" s="155"/>
      <c r="F498" s="155"/>
      <c r="G498" s="155"/>
      <c r="H498" s="155"/>
      <c r="I498" s="180"/>
      <c r="J498" s="180"/>
      <c r="K498" s="180"/>
      <c r="L498" s="180"/>
      <c r="M498" s="180"/>
      <c r="N498" s="181"/>
      <c r="O498" s="155"/>
      <c r="P498" s="155"/>
      <c r="Q498" s="155"/>
      <c r="R498" s="155"/>
      <c r="AE498" s="182"/>
      <c r="AF498" s="178"/>
      <c r="AG498" s="183"/>
      <c r="AM498" s="182"/>
      <c r="AN498" s="178"/>
      <c r="AO498" s="183"/>
      <c r="BR498" s="157"/>
    </row>
    <row r="499" spans="1:70" s="5" customFormat="1" x14ac:dyDescent="0.25">
      <c r="A499" s="155"/>
      <c r="B499" s="155"/>
      <c r="C499" s="155"/>
      <c r="D499" s="155"/>
      <c r="E499" s="155"/>
      <c r="F499" s="155"/>
      <c r="G499" s="155"/>
      <c r="H499" s="155"/>
      <c r="I499" s="180"/>
      <c r="J499" s="180"/>
      <c r="K499" s="180"/>
      <c r="L499" s="180"/>
      <c r="M499" s="180"/>
      <c r="N499" s="181"/>
      <c r="O499" s="155"/>
      <c r="P499" s="155"/>
      <c r="Q499" s="155"/>
      <c r="R499" s="155"/>
      <c r="AE499" s="182"/>
      <c r="AF499" s="178"/>
      <c r="AG499" s="183"/>
      <c r="AM499" s="182"/>
      <c r="AN499" s="178"/>
      <c r="AO499" s="183"/>
      <c r="BR499" s="157"/>
    </row>
    <row r="500" spans="1:70" s="5" customFormat="1" x14ac:dyDescent="0.25">
      <c r="A500" s="155"/>
      <c r="B500" s="155"/>
      <c r="C500" s="155"/>
      <c r="D500" s="155"/>
      <c r="E500" s="155"/>
      <c r="F500" s="155"/>
      <c r="G500" s="155"/>
      <c r="H500" s="155"/>
      <c r="I500" s="180"/>
      <c r="J500" s="180"/>
      <c r="K500" s="180"/>
      <c r="L500" s="180"/>
      <c r="M500" s="180"/>
      <c r="N500" s="181"/>
      <c r="O500" s="155"/>
      <c r="P500" s="155"/>
      <c r="Q500" s="155"/>
      <c r="R500" s="155"/>
      <c r="AE500" s="182"/>
      <c r="AF500" s="178"/>
      <c r="AG500" s="183"/>
      <c r="AM500" s="182"/>
      <c r="AN500" s="178"/>
      <c r="AO500" s="183"/>
      <c r="BR500" s="157"/>
    </row>
    <row r="501" spans="1:70" s="5" customFormat="1" x14ac:dyDescent="0.25">
      <c r="A501" s="155"/>
      <c r="B501" s="155"/>
      <c r="C501" s="155"/>
      <c r="D501" s="155"/>
      <c r="E501" s="155"/>
      <c r="F501" s="155"/>
      <c r="G501" s="155"/>
      <c r="H501" s="155"/>
      <c r="I501" s="180"/>
      <c r="J501" s="180"/>
      <c r="K501" s="180"/>
      <c r="L501" s="180"/>
      <c r="M501" s="180"/>
      <c r="N501" s="181"/>
      <c r="O501" s="155"/>
      <c r="P501" s="155"/>
      <c r="Q501" s="155"/>
      <c r="R501" s="155"/>
      <c r="AE501" s="182"/>
      <c r="AF501" s="178"/>
      <c r="AG501" s="183"/>
      <c r="AM501" s="182"/>
      <c r="AN501" s="178"/>
      <c r="AO501" s="183"/>
      <c r="BR501" s="157"/>
    </row>
    <row r="502" spans="1:70" s="5" customFormat="1" x14ac:dyDescent="0.25">
      <c r="A502" s="155"/>
      <c r="B502" s="155"/>
      <c r="C502" s="155"/>
      <c r="D502" s="155"/>
      <c r="E502" s="155"/>
      <c r="F502" s="155"/>
      <c r="G502" s="155"/>
      <c r="H502" s="155"/>
      <c r="I502" s="180"/>
      <c r="J502" s="180"/>
      <c r="K502" s="180"/>
      <c r="L502" s="180"/>
      <c r="M502" s="180"/>
      <c r="N502" s="181"/>
      <c r="O502" s="155"/>
      <c r="P502" s="155"/>
      <c r="Q502" s="155"/>
      <c r="R502" s="155"/>
      <c r="AE502" s="182"/>
      <c r="AF502" s="178"/>
      <c r="AG502" s="183"/>
      <c r="AM502" s="182"/>
      <c r="AN502" s="178"/>
      <c r="AO502" s="183"/>
      <c r="BR502" s="157"/>
    </row>
    <row r="503" spans="1:70" s="5" customFormat="1" x14ac:dyDescent="0.25">
      <c r="A503" s="155"/>
      <c r="B503" s="155"/>
      <c r="C503" s="155"/>
      <c r="D503" s="155"/>
      <c r="E503" s="155"/>
      <c r="F503" s="155"/>
      <c r="G503" s="155"/>
      <c r="H503" s="155"/>
      <c r="I503" s="180"/>
      <c r="J503" s="180"/>
      <c r="K503" s="180"/>
      <c r="L503" s="180"/>
      <c r="M503" s="180"/>
      <c r="N503" s="181"/>
      <c r="O503" s="155"/>
      <c r="P503" s="155"/>
      <c r="Q503" s="155"/>
      <c r="R503" s="155"/>
      <c r="AE503" s="182"/>
      <c r="AF503" s="178"/>
      <c r="AG503" s="183"/>
      <c r="AM503" s="182"/>
      <c r="AN503" s="178"/>
      <c r="AO503" s="183"/>
      <c r="BR503" s="157"/>
    </row>
    <row r="504" spans="1:70" s="5" customFormat="1" x14ac:dyDescent="0.25">
      <c r="A504" s="155"/>
      <c r="B504" s="155"/>
      <c r="C504" s="155"/>
      <c r="D504" s="155"/>
      <c r="E504" s="155"/>
      <c r="F504" s="155"/>
      <c r="G504" s="155"/>
      <c r="H504" s="155"/>
      <c r="I504" s="180"/>
      <c r="J504" s="180"/>
      <c r="K504" s="180"/>
      <c r="L504" s="180"/>
      <c r="M504" s="180"/>
      <c r="N504" s="181"/>
      <c r="O504" s="155"/>
      <c r="P504" s="155"/>
      <c r="Q504" s="155"/>
      <c r="R504" s="155"/>
      <c r="AE504" s="182"/>
      <c r="AF504" s="178"/>
      <c r="AG504" s="183"/>
      <c r="AM504" s="182"/>
      <c r="AN504" s="178"/>
      <c r="AO504" s="183"/>
      <c r="BR504" s="157"/>
    </row>
    <row r="505" spans="1:70" s="5" customFormat="1" x14ac:dyDescent="0.25">
      <c r="A505" s="155"/>
      <c r="B505" s="155"/>
      <c r="C505" s="155"/>
      <c r="D505" s="155"/>
      <c r="E505" s="155"/>
      <c r="F505" s="155"/>
      <c r="G505" s="155"/>
      <c r="H505" s="155"/>
      <c r="I505" s="180"/>
      <c r="J505" s="180"/>
      <c r="K505" s="180"/>
      <c r="L505" s="180"/>
      <c r="M505" s="180"/>
      <c r="N505" s="181"/>
      <c r="O505" s="155"/>
      <c r="P505" s="155"/>
      <c r="Q505" s="155"/>
      <c r="R505" s="155"/>
      <c r="AE505" s="182"/>
      <c r="AF505" s="178"/>
      <c r="AG505" s="183"/>
      <c r="AM505" s="182"/>
      <c r="AN505" s="178"/>
      <c r="AO505" s="183"/>
      <c r="BR505" s="157"/>
    </row>
    <row r="506" spans="1:70" s="5" customFormat="1" x14ac:dyDescent="0.25">
      <c r="A506" s="155"/>
      <c r="B506" s="155"/>
      <c r="C506" s="155"/>
      <c r="D506" s="155"/>
      <c r="E506" s="155"/>
      <c r="F506" s="155"/>
      <c r="G506" s="155"/>
      <c r="H506" s="155"/>
      <c r="I506" s="180"/>
      <c r="J506" s="180"/>
      <c r="K506" s="180"/>
      <c r="L506" s="180"/>
      <c r="M506" s="180"/>
      <c r="N506" s="181"/>
      <c r="O506" s="155"/>
      <c r="P506" s="155"/>
      <c r="Q506" s="155"/>
      <c r="R506" s="155"/>
      <c r="AE506" s="182"/>
      <c r="AF506" s="178"/>
      <c r="AG506" s="183"/>
      <c r="AM506" s="182"/>
      <c r="AN506" s="178"/>
      <c r="AO506" s="183"/>
      <c r="BR506" s="157"/>
    </row>
    <row r="507" spans="1:70" s="5" customFormat="1" x14ac:dyDescent="0.25">
      <c r="A507" s="155"/>
      <c r="B507" s="155"/>
      <c r="C507" s="155"/>
      <c r="D507" s="155"/>
      <c r="E507" s="155"/>
      <c r="F507" s="155"/>
      <c r="G507" s="155"/>
      <c r="H507" s="155"/>
      <c r="I507" s="180"/>
      <c r="J507" s="180"/>
      <c r="K507" s="180"/>
      <c r="L507" s="180"/>
      <c r="M507" s="180"/>
      <c r="N507" s="181"/>
      <c r="O507" s="155"/>
      <c r="P507" s="155"/>
      <c r="Q507" s="155"/>
      <c r="R507" s="155"/>
      <c r="AE507" s="182"/>
      <c r="AF507" s="178"/>
      <c r="AG507" s="183"/>
      <c r="AM507" s="182"/>
      <c r="AN507" s="178"/>
      <c r="AO507" s="183"/>
      <c r="BR507" s="157"/>
    </row>
    <row r="508" spans="1:70" s="5" customFormat="1" x14ac:dyDescent="0.25">
      <c r="A508" s="155"/>
      <c r="B508" s="155"/>
      <c r="C508" s="155"/>
      <c r="D508" s="155"/>
      <c r="E508" s="155"/>
      <c r="F508" s="155"/>
      <c r="G508" s="155"/>
      <c r="H508" s="155"/>
      <c r="I508" s="180"/>
      <c r="J508" s="180"/>
      <c r="K508" s="180"/>
      <c r="L508" s="180"/>
      <c r="M508" s="180"/>
      <c r="N508" s="181"/>
      <c r="O508" s="155"/>
      <c r="P508" s="155"/>
      <c r="Q508" s="155"/>
      <c r="R508" s="155"/>
      <c r="AE508" s="182"/>
      <c r="AF508" s="178"/>
      <c r="AG508" s="183"/>
      <c r="AM508" s="182"/>
      <c r="AN508" s="178"/>
      <c r="AO508" s="183"/>
      <c r="BR508" s="157"/>
    </row>
    <row r="509" spans="1:70" s="5" customFormat="1" x14ac:dyDescent="0.25">
      <c r="A509" s="155"/>
      <c r="B509" s="155"/>
      <c r="C509" s="155"/>
      <c r="D509" s="155"/>
      <c r="E509" s="155"/>
      <c r="F509" s="155"/>
      <c r="G509" s="155"/>
      <c r="H509" s="155"/>
      <c r="I509" s="180"/>
      <c r="J509" s="180"/>
      <c r="K509" s="180"/>
      <c r="L509" s="180"/>
      <c r="M509" s="180"/>
      <c r="N509" s="181"/>
      <c r="O509" s="155"/>
      <c r="P509" s="155"/>
      <c r="Q509" s="155"/>
      <c r="R509" s="155"/>
      <c r="AE509" s="182"/>
      <c r="AF509" s="178"/>
      <c r="AG509" s="183"/>
      <c r="AM509" s="182"/>
      <c r="AN509" s="178"/>
      <c r="AO509" s="183"/>
      <c r="BR509" s="157"/>
    </row>
    <row r="510" spans="1:70" s="5" customFormat="1" x14ac:dyDescent="0.25">
      <c r="A510" s="155"/>
      <c r="B510" s="155"/>
      <c r="C510" s="155"/>
      <c r="D510" s="155"/>
      <c r="E510" s="155"/>
      <c r="F510" s="155"/>
      <c r="G510" s="155"/>
      <c r="H510" s="155"/>
      <c r="I510" s="180"/>
      <c r="J510" s="180"/>
      <c r="K510" s="180"/>
      <c r="L510" s="180"/>
      <c r="M510" s="180"/>
      <c r="N510" s="181"/>
      <c r="O510" s="155"/>
      <c r="P510" s="155"/>
      <c r="Q510" s="155"/>
      <c r="R510" s="155"/>
      <c r="AE510" s="182"/>
      <c r="AF510" s="178"/>
      <c r="AG510" s="183"/>
      <c r="AM510" s="182"/>
      <c r="AN510" s="178"/>
      <c r="AO510" s="183"/>
      <c r="BR510" s="157"/>
    </row>
    <row r="511" spans="1:70" s="5" customFormat="1" x14ac:dyDescent="0.25">
      <c r="A511" s="155"/>
      <c r="B511" s="155"/>
      <c r="C511" s="155"/>
      <c r="D511" s="155"/>
      <c r="E511" s="155"/>
      <c r="F511" s="155"/>
      <c r="G511" s="155"/>
      <c r="H511" s="155"/>
      <c r="I511" s="180"/>
      <c r="J511" s="180"/>
      <c r="K511" s="180"/>
      <c r="L511" s="180"/>
      <c r="M511" s="180"/>
      <c r="N511" s="181"/>
      <c r="O511" s="155"/>
      <c r="P511" s="155"/>
      <c r="Q511" s="155"/>
      <c r="R511" s="155"/>
      <c r="AE511" s="182"/>
      <c r="AF511" s="178"/>
      <c r="AG511" s="183"/>
      <c r="AM511" s="182"/>
      <c r="AN511" s="178"/>
      <c r="AO511" s="183"/>
      <c r="BR511" s="157"/>
    </row>
    <row r="512" spans="1:70" s="5" customFormat="1" x14ac:dyDescent="0.25">
      <c r="A512" s="155"/>
      <c r="B512" s="155"/>
      <c r="C512" s="155"/>
      <c r="D512" s="155"/>
      <c r="E512" s="155"/>
      <c r="F512" s="155"/>
      <c r="G512" s="155"/>
      <c r="H512" s="155"/>
      <c r="I512" s="180"/>
      <c r="J512" s="180"/>
      <c r="K512" s="180"/>
      <c r="L512" s="180"/>
      <c r="M512" s="180"/>
      <c r="N512" s="181"/>
      <c r="O512" s="155"/>
      <c r="P512" s="155"/>
      <c r="Q512" s="155"/>
      <c r="R512" s="155"/>
      <c r="AE512" s="182"/>
      <c r="AF512" s="178"/>
      <c r="AG512" s="183"/>
      <c r="AM512" s="182"/>
      <c r="AN512" s="178"/>
      <c r="AO512" s="183"/>
      <c r="BR512" s="157"/>
    </row>
    <row r="513" spans="1:70" s="5" customFormat="1" x14ac:dyDescent="0.25">
      <c r="A513" s="155"/>
      <c r="B513" s="155"/>
      <c r="C513" s="155"/>
      <c r="D513" s="155"/>
      <c r="E513" s="155"/>
      <c r="F513" s="155"/>
      <c r="G513" s="155"/>
      <c r="H513" s="155"/>
      <c r="I513" s="180"/>
      <c r="J513" s="180"/>
      <c r="K513" s="180"/>
      <c r="L513" s="180"/>
      <c r="M513" s="180"/>
      <c r="N513" s="181"/>
      <c r="O513" s="155"/>
      <c r="P513" s="155"/>
      <c r="Q513" s="155"/>
      <c r="R513" s="155"/>
      <c r="AE513" s="182"/>
      <c r="AF513" s="178"/>
      <c r="AG513" s="183"/>
      <c r="AM513" s="182"/>
      <c r="AN513" s="178"/>
      <c r="AO513" s="183"/>
      <c r="BR513" s="157"/>
    </row>
    <row r="514" spans="1:70" s="5" customFormat="1" x14ac:dyDescent="0.25">
      <c r="A514" s="155"/>
      <c r="B514" s="155"/>
      <c r="C514" s="155"/>
      <c r="D514" s="155"/>
      <c r="E514" s="155"/>
      <c r="F514" s="155"/>
      <c r="G514" s="155"/>
      <c r="H514" s="155"/>
      <c r="I514" s="180"/>
      <c r="J514" s="180"/>
      <c r="K514" s="180"/>
      <c r="L514" s="180"/>
      <c r="M514" s="180"/>
      <c r="N514" s="181"/>
      <c r="O514" s="155"/>
      <c r="P514" s="155"/>
      <c r="Q514" s="155"/>
      <c r="R514" s="155"/>
      <c r="AE514" s="182"/>
      <c r="AF514" s="178"/>
      <c r="AG514" s="183"/>
      <c r="AM514" s="182"/>
      <c r="AN514" s="178"/>
      <c r="AO514" s="183"/>
      <c r="BR514" s="157"/>
    </row>
    <row r="515" spans="1:70" s="5" customFormat="1" x14ac:dyDescent="0.25">
      <c r="A515" s="155"/>
      <c r="B515" s="155"/>
      <c r="C515" s="155"/>
      <c r="D515" s="155"/>
      <c r="E515" s="155"/>
      <c r="F515" s="155"/>
      <c r="G515" s="155"/>
      <c r="H515" s="155"/>
      <c r="I515" s="180"/>
      <c r="J515" s="180"/>
      <c r="K515" s="180"/>
      <c r="L515" s="180"/>
      <c r="M515" s="180"/>
      <c r="N515" s="181"/>
      <c r="O515" s="155"/>
      <c r="P515" s="155"/>
      <c r="Q515" s="155"/>
      <c r="R515" s="155"/>
      <c r="AE515" s="182"/>
      <c r="AF515" s="178"/>
      <c r="AG515" s="183"/>
      <c r="AM515" s="182"/>
      <c r="AN515" s="178"/>
      <c r="AO515" s="183"/>
      <c r="BR515" s="157"/>
    </row>
    <row r="516" spans="1:70" s="5" customFormat="1" x14ac:dyDescent="0.25">
      <c r="A516" s="155"/>
      <c r="B516" s="155"/>
      <c r="C516" s="155"/>
      <c r="D516" s="155"/>
      <c r="E516" s="155"/>
      <c r="F516" s="155"/>
      <c r="G516" s="155"/>
      <c r="H516" s="155"/>
      <c r="I516" s="180"/>
      <c r="J516" s="180"/>
      <c r="K516" s="180"/>
      <c r="L516" s="180"/>
      <c r="M516" s="180"/>
      <c r="N516" s="181"/>
      <c r="O516" s="155"/>
      <c r="P516" s="155"/>
      <c r="Q516" s="155"/>
      <c r="R516" s="155"/>
      <c r="AE516" s="182"/>
      <c r="AF516" s="178"/>
      <c r="AG516" s="183"/>
      <c r="AM516" s="182"/>
      <c r="AN516" s="178"/>
      <c r="AO516" s="183"/>
      <c r="BR516" s="157"/>
    </row>
    <row r="517" spans="1:70" s="5" customFormat="1" x14ac:dyDescent="0.25">
      <c r="A517" s="155"/>
      <c r="B517" s="155"/>
      <c r="C517" s="155"/>
      <c r="D517" s="155"/>
      <c r="E517" s="155"/>
      <c r="F517" s="155"/>
      <c r="G517" s="155"/>
      <c r="H517" s="155"/>
      <c r="I517" s="180"/>
      <c r="J517" s="180"/>
      <c r="K517" s="180"/>
      <c r="L517" s="180"/>
      <c r="M517" s="180"/>
      <c r="N517" s="181"/>
      <c r="O517" s="155"/>
      <c r="P517" s="155"/>
      <c r="Q517" s="155"/>
      <c r="R517" s="155"/>
      <c r="AE517" s="182"/>
      <c r="AF517" s="178"/>
      <c r="AG517" s="183"/>
      <c r="AM517" s="182"/>
      <c r="AN517" s="178"/>
      <c r="AO517" s="183"/>
      <c r="BR517" s="157"/>
    </row>
    <row r="518" spans="1:70" s="5" customFormat="1" x14ac:dyDescent="0.25">
      <c r="A518" s="155"/>
      <c r="B518" s="155"/>
      <c r="C518" s="155"/>
      <c r="D518" s="155"/>
      <c r="E518" s="155"/>
      <c r="F518" s="155"/>
      <c r="G518" s="155"/>
      <c r="H518" s="155"/>
      <c r="I518" s="180"/>
      <c r="J518" s="180"/>
      <c r="K518" s="180"/>
      <c r="L518" s="180"/>
      <c r="M518" s="180"/>
      <c r="N518" s="181"/>
      <c r="O518" s="155"/>
      <c r="P518" s="155"/>
      <c r="Q518" s="155"/>
      <c r="R518" s="155"/>
      <c r="AE518" s="182"/>
      <c r="AF518" s="178"/>
      <c r="AG518" s="183"/>
      <c r="AM518" s="182"/>
      <c r="AN518" s="178"/>
      <c r="AO518" s="183"/>
      <c r="BR518" s="157"/>
    </row>
    <row r="519" spans="1:70" s="5" customFormat="1" x14ac:dyDescent="0.25">
      <c r="A519" s="155"/>
      <c r="B519" s="155"/>
      <c r="C519" s="155"/>
      <c r="D519" s="155"/>
      <c r="E519" s="155"/>
      <c r="F519" s="155"/>
      <c r="G519" s="155"/>
      <c r="H519" s="155"/>
      <c r="I519" s="180"/>
      <c r="J519" s="180"/>
      <c r="K519" s="180"/>
      <c r="L519" s="180"/>
      <c r="M519" s="180"/>
      <c r="N519" s="181"/>
      <c r="O519" s="155"/>
      <c r="P519" s="155"/>
      <c r="Q519" s="155"/>
      <c r="R519" s="155"/>
      <c r="AE519" s="182"/>
      <c r="AF519" s="178"/>
      <c r="AG519" s="183"/>
      <c r="AM519" s="182"/>
      <c r="AN519" s="178"/>
      <c r="AO519" s="183"/>
      <c r="BR519" s="157"/>
    </row>
    <row r="520" spans="1:70" s="5" customFormat="1" x14ac:dyDescent="0.25">
      <c r="A520" s="155"/>
      <c r="B520" s="155"/>
      <c r="C520" s="155"/>
      <c r="D520" s="155"/>
      <c r="E520" s="155"/>
      <c r="F520" s="155"/>
      <c r="G520" s="155"/>
      <c r="H520" s="155"/>
      <c r="I520" s="180"/>
      <c r="J520" s="180"/>
      <c r="K520" s="180"/>
      <c r="L520" s="180"/>
      <c r="M520" s="180"/>
      <c r="N520" s="181"/>
      <c r="O520" s="155"/>
      <c r="P520" s="155"/>
      <c r="Q520" s="155"/>
      <c r="R520" s="155"/>
      <c r="AE520" s="182"/>
      <c r="AF520" s="178"/>
      <c r="AG520" s="183"/>
      <c r="AM520" s="182"/>
      <c r="AN520" s="178"/>
      <c r="AO520" s="183"/>
      <c r="BR520" s="157"/>
    </row>
    <row r="521" spans="1:70" s="5" customFormat="1" x14ac:dyDescent="0.25">
      <c r="A521" s="155"/>
      <c r="B521" s="155"/>
      <c r="C521" s="155"/>
      <c r="D521" s="155"/>
      <c r="E521" s="155"/>
      <c r="F521" s="155"/>
      <c r="G521" s="155"/>
      <c r="H521" s="155"/>
      <c r="I521" s="180"/>
      <c r="J521" s="180"/>
      <c r="K521" s="180"/>
      <c r="L521" s="180"/>
      <c r="M521" s="180"/>
      <c r="N521" s="181"/>
      <c r="O521" s="155"/>
      <c r="P521" s="155"/>
      <c r="Q521" s="155"/>
      <c r="R521" s="155"/>
      <c r="AE521" s="182"/>
      <c r="AF521" s="178"/>
      <c r="AG521" s="183"/>
      <c r="AM521" s="182"/>
      <c r="AN521" s="178"/>
      <c r="AO521" s="183"/>
      <c r="BR521" s="157"/>
    </row>
    <row r="522" spans="1:70" s="5" customFormat="1" x14ac:dyDescent="0.25">
      <c r="A522" s="155"/>
      <c r="B522" s="155"/>
      <c r="C522" s="155"/>
      <c r="D522" s="155"/>
      <c r="E522" s="155"/>
      <c r="F522" s="155"/>
      <c r="G522" s="155"/>
      <c r="H522" s="155"/>
      <c r="I522" s="180"/>
      <c r="J522" s="180"/>
      <c r="K522" s="180"/>
      <c r="L522" s="180"/>
      <c r="M522" s="180"/>
      <c r="N522" s="181"/>
      <c r="O522" s="155"/>
      <c r="P522" s="155"/>
      <c r="Q522" s="155"/>
      <c r="R522" s="155"/>
      <c r="AE522" s="182"/>
      <c r="AF522" s="178"/>
      <c r="AG522" s="183"/>
      <c r="AM522" s="182"/>
      <c r="AN522" s="178"/>
      <c r="AO522" s="183"/>
      <c r="BR522" s="157"/>
    </row>
    <row r="523" spans="1:70" s="5" customFormat="1" x14ac:dyDescent="0.25">
      <c r="A523" s="155"/>
      <c r="B523" s="155"/>
      <c r="C523" s="155"/>
      <c r="D523" s="155"/>
      <c r="E523" s="155"/>
      <c r="F523" s="155"/>
      <c r="G523" s="155"/>
      <c r="H523" s="155"/>
      <c r="I523" s="180"/>
      <c r="J523" s="180"/>
      <c r="K523" s="180"/>
      <c r="L523" s="180"/>
      <c r="M523" s="180"/>
      <c r="N523" s="181"/>
      <c r="O523" s="155"/>
      <c r="P523" s="155"/>
      <c r="Q523" s="155"/>
      <c r="R523" s="155"/>
      <c r="AE523" s="182"/>
      <c r="AF523" s="178"/>
      <c r="AG523" s="183"/>
      <c r="AM523" s="182"/>
      <c r="AN523" s="178"/>
      <c r="AO523" s="183"/>
      <c r="BR523" s="157"/>
    </row>
    <row r="524" spans="1:70" s="5" customFormat="1" x14ac:dyDescent="0.25">
      <c r="A524" s="155"/>
      <c r="B524" s="155"/>
      <c r="C524" s="155"/>
      <c r="D524" s="155"/>
      <c r="E524" s="155"/>
      <c r="F524" s="155"/>
      <c r="G524" s="155"/>
      <c r="H524" s="155"/>
      <c r="I524" s="180"/>
      <c r="J524" s="180"/>
      <c r="K524" s="180"/>
      <c r="L524" s="180"/>
      <c r="M524" s="180"/>
      <c r="N524" s="181"/>
      <c r="O524" s="155"/>
      <c r="P524" s="155"/>
      <c r="Q524" s="155"/>
      <c r="R524" s="155"/>
      <c r="AE524" s="182"/>
      <c r="AF524" s="178"/>
      <c r="AG524" s="183"/>
      <c r="AM524" s="182"/>
      <c r="AN524" s="178"/>
      <c r="AO524" s="183"/>
      <c r="BR524" s="157"/>
    </row>
    <row r="525" spans="1:70" s="5" customFormat="1" x14ac:dyDescent="0.25">
      <c r="A525" s="155"/>
      <c r="B525" s="155"/>
      <c r="C525" s="155"/>
      <c r="D525" s="155"/>
      <c r="E525" s="155"/>
      <c r="F525" s="155"/>
      <c r="G525" s="155"/>
      <c r="H525" s="155"/>
      <c r="I525" s="180"/>
      <c r="J525" s="180"/>
      <c r="K525" s="180"/>
      <c r="L525" s="180"/>
      <c r="M525" s="180"/>
      <c r="N525" s="181"/>
      <c r="O525" s="155"/>
      <c r="P525" s="155"/>
      <c r="Q525" s="155"/>
      <c r="R525" s="155"/>
      <c r="AE525" s="182"/>
      <c r="AF525" s="178"/>
      <c r="AG525" s="183"/>
      <c r="AM525" s="182"/>
      <c r="AN525" s="178"/>
      <c r="AO525" s="183"/>
      <c r="BR525" s="157"/>
    </row>
    <row r="526" spans="1:70" s="5" customFormat="1" x14ac:dyDescent="0.25">
      <c r="A526" s="155"/>
      <c r="B526" s="155"/>
      <c r="C526" s="155"/>
      <c r="D526" s="155"/>
      <c r="E526" s="155"/>
      <c r="F526" s="155"/>
      <c r="G526" s="155"/>
      <c r="H526" s="155"/>
      <c r="I526" s="180"/>
      <c r="J526" s="180"/>
      <c r="K526" s="180"/>
      <c r="L526" s="180"/>
      <c r="M526" s="180"/>
      <c r="N526" s="181"/>
      <c r="O526" s="155"/>
      <c r="P526" s="155"/>
      <c r="Q526" s="155"/>
      <c r="R526" s="155"/>
      <c r="AE526" s="182"/>
      <c r="AF526" s="178"/>
      <c r="AG526" s="183"/>
      <c r="AM526" s="182"/>
      <c r="AN526" s="178"/>
      <c r="AO526" s="183"/>
      <c r="BR526" s="157"/>
    </row>
    <row r="527" spans="1:70" s="5" customFormat="1" x14ac:dyDescent="0.25">
      <c r="A527" s="155"/>
      <c r="B527" s="155"/>
      <c r="C527" s="155"/>
      <c r="D527" s="155"/>
      <c r="E527" s="155"/>
      <c r="F527" s="155"/>
      <c r="G527" s="155"/>
      <c r="H527" s="155"/>
      <c r="I527" s="180"/>
      <c r="J527" s="180"/>
      <c r="K527" s="180"/>
      <c r="L527" s="180"/>
      <c r="M527" s="180"/>
      <c r="N527" s="181"/>
      <c r="O527" s="155"/>
      <c r="P527" s="155"/>
      <c r="Q527" s="155"/>
      <c r="R527" s="155"/>
      <c r="AE527" s="182"/>
      <c r="AF527" s="178"/>
      <c r="AG527" s="183"/>
      <c r="AM527" s="182"/>
      <c r="AN527" s="178"/>
      <c r="AO527" s="183"/>
      <c r="BR527" s="157"/>
    </row>
    <row r="528" spans="1:70" s="5" customFormat="1" x14ac:dyDescent="0.25">
      <c r="A528" s="155"/>
      <c r="B528" s="155"/>
      <c r="C528" s="155"/>
      <c r="D528" s="155"/>
      <c r="E528" s="155"/>
      <c r="F528" s="155"/>
      <c r="G528" s="155"/>
      <c r="H528" s="155"/>
      <c r="I528" s="180"/>
      <c r="J528" s="180"/>
      <c r="K528" s="180"/>
      <c r="L528" s="180"/>
      <c r="M528" s="180"/>
      <c r="N528" s="181"/>
      <c r="O528" s="155"/>
      <c r="P528" s="155"/>
      <c r="Q528" s="155"/>
      <c r="R528" s="155"/>
      <c r="AE528" s="182"/>
      <c r="AF528" s="178"/>
      <c r="AG528" s="183"/>
      <c r="AM528" s="182"/>
      <c r="AN528" s="178"/>
      <c r="AO528" s="183"/>
      <c r="BR528" s="157"/>
    </row>
    <row r="529" spans="1:70" s="5" customFormat="1" x14ac:dyDescent="0.25">
      <c r="A529" s="155"/>
      <c r="B529" s="155"/>
      <c r="C529" s="155"/>
      <c r="D529" s="155"/>
      <c r="E529" s="155"/>
      <c r="F529" s="155"/>
      <c r="G529" s="155"/>
      <c r="H529" s="155"/>
      <c r="I529" s="180"/>
      <c r="J529" s="180"/>
      <c r="K529" s="180"/>
      <c r="L529" s="180"/>
      <c r="M529" s="180"/>
      <c r="N529" s="181"/>
      <c r="O529" s="155"/>
      <c r="P529" s="155"/>
      <c r="Q529" s="155"/>
      <c r="R529" s="155"/>
      <c r="AE529" s="182"/>
      <c r="AF529" s="178"/>
      <c r="AG529" s="183"/>
      <c r="AM529" s="182"/>
      <c r="AN529" s="178"/>
      <c r="AO529" s="183"/>
      <c r="BR529" s="157"/>
    </row>
    <row r="530" spans="1:70" s="5" customFormat="1" x14ac:dyDescent="0.25">
      <c r="A530" s="155"/>
      <c r="B530" s="155"/>
      <c r="C530" s="155"/>
      <c r="D530" s="155"/>
      <c r="E530" s="155"/>
      <c r="F530" s="155"/>
      <c r="G530" s="155"/>
      <c r="H530" s="155"/>
      <c r="I530" s="180"/>
      <c r="J530" s="180"/>
      <c r="K530" s="180"/>
      <c r="L530" s="180"/>
      <c r="M530" s="180"/>
      <c r="N530" s="181"/>
      <c r="O530" s="155"/>
      <c r="P530" s="155"/>
      <c r="Q530" s="155"/>
      <c r="R530" s="155"/>
      <c r="AE530" s="182"/>
      <c r="AF530" s="178"/>
      <c r="AG530" s="183"/>
      <c r="AM530" s="182"/>
      <c r="AN530" s="178"/>
      <c r="AO530" s="183"/>
      <c r="BR530" s="157"/>
    </row>
    <row r="531" spans="1:70" s="5" customFormat="1" x14ac:dyDescent="0.25">
      <c r="A531" s="155"/>
      <c r="B531" s="155"/>
      <c r="C531" s="155"/>
      <c r="D531" s="155"/>
      <c r="E531" s="155"/>
      <c r="F531" s="155"/>
      <c r="G531" s="155"/>
      <c r="H531" s="155"/>
      <c r="I531" s="180"/>
      <c r="J531" s="180"/>
      <c r="K531" s="180"/>
      <c r="L531" s="180"/>
      <c r="M531" s="180"/>
      <c r="N531" s="181"/>
      <c r="O531" s="155"/>
      <c r="P531" s="155"/>
      <c r="Q531" s="155"/>
      <c r="R531" s="155"/>
      <c r="AE531" s="182"/>
      <c r="AF531" s="178"/>
      <c r="AG531" s="183"/>
      <c r="AM531" s="182"/>
      <c r="AN531" s="178"/>
      <c r="AO531" s="183"/>
      <c r="BR531" s="157"/>
    </row>
    <row r="532" spans="1:70" s="5" customFormat="1" x14ac:dyDescent="0.25">
      <c r="A532" s="155"/>
      <c r="B532" s="155"/>
      <c r="C532" s="155"/>
      <c r="D532" s="155"/>
      <c r="E532" s="155"/>
      <c r="F532" s="155"/>
      <c r="G532" s="155"/>
      <c r="H532" s="155"/>
      <c r="I532" s="180"/>
      <c r="J532" s="180"/>
      <c r="K532" s="180"/>
      <c r="L532" s="180"/>
      <c r="M532" s="180"/>
      <c r="N532" s="181"/>
      <c r="O532" s="155"/>
      <c r="P532" s="155"/>
      <c r="Q532" s="155"/>
      <c r="R532" s="155"/>
      <c r="AE532" s="182"/>
      <c r="AF532" s="178"/>
      <c r="AG532" s="183"/>
      <c r="AM532" s="182"/>
      <c r="AN532" s="178"/>
      <c r="AO532" s="183"/>
      <c r="BR532" s="157"/>
    </row>
    <row r="533" spans="1:70" s="5" customFormat="1" x14ac:dyDescent="0.25">
      <c r="A533" s="155"/>
      <c r="B533" s="155"/>
      <c r="C533" s="155"/>
      <c r="D533" s="155"/>
      <c r="E533" s="155"/>
      <c r="F533" s="155"/>
      <c r="G533" s="155"/>
      <c r="H533" s="155"/>
      <c r="I533" s="180"/>
      <c r="J533" s="180"/>
      <c r="K533" s="180"/>
      <c r="L533" s="180"/>
      <c r="M533" s="180"/>
      <c r="N533" s="181"/>
      <c r="O533" s="155"/>
      <c r="P533" s="155"/>
      <c r="Q533" s="155"/>
      <c r="R533" s="155"/>
      <c r="AE533" s="182"/>
      <c r="AF533" s="178"/>
      <c r="AG533" s="183"/>
      <c r="AM533" s="182"/>
      <c r="AN533" s="178"/>
      <c r="AO533" s="183"/>
      <c r="BR533" s="157"/>
    </row>
    <row r="534" spans="1:70" s="5" customFormat="1" x14ac:dyDescent="0.25">
      <c r="A534" s="155"/>
      <c r="B534" s="155"/>
      <c r="C534" s="155"/>
      <c r="D534" s="155"/>
      <c r="E534" s="155"/>
      <c r="F534" s="155"/>
      <c r="G534" s="155"/>
      <c r="H534" s="155"/>
      <c r="I534" s="180"/>
      <c r="J534" s="180"/>
      <c r="K534" s="180"/>
      <c r="L534" s="180"/>
      <c r="M534" s="180"/>
      <c r="N534" s="181"/>
      <c r="O534" s="155"/>
      <c r="P534" s="155"/>
      <c r="Q534" s="155"/>
      <c r="R534" s="155"/>
      <c r="AE534" s="182"/>
      <c r="AF534" s="178"/>
      <c r="AG534" s="183"/>
      <c r="AM534" s="182"/>
      <c r="AN534" s="178"/>
      <c r="AO534" s="183"/>
      <c r="BR534" s="157"/>
    </row>
    <row r="535" spans="1:70" s="5" customFormat="1" x14ac:dyDescent="0.25">
      <c r="A535" s="155"/>
      <c r="B535" s="155"/>
      <c r="C535" s="155"/>
      <c r="D535" s="155"/>
      <c r="E535" s="155"/>
      <c r="F535" s="155"/>
      <c r="G535" s="155"/>
      <c r="H535" s="155"/>
      <c r="I535" s="180"/>
      <c r="J535" s="180"/>
      <c r="K535" s="180"/>
      <c r="L535" s="180"/>
      <c r="M535" s="180"/>
      <c r="N535" s="181"/>
      <c r="O535" s="155"/>
      <c r="P535" s="155"/>
      <c r="Q535" s="155"/>
      <c r="R535" s="155"/>
      <c r="AE535" s="182"/>
      <c r="AF535" s="178"/>
      <c r="AG535" s="183"/>
      <c r="AM535" s="182"/>
      <c r="AN535" s="178"/>
      <c r="AO535" s="183"/>
      <c r="BR535" s="157"/>
    </row>
    <row r="536" spans="1:70" s="5" customFormat="1" x14ac:dyDescent="0.25">
      <c r="A536" s="155"/>
      <c r="B536" s="155"/>
      <c r="C536" s="155"/>
      <c r="D536" s="155"/>
      <c r="E536" s="155"/>
      <c r="F536" s="155"/>
      <c r="G536" s="155"/>
      <c r="H536" s="155"/>
      <c r="I536" s="180"/>
      <c r="J536" s="180"/>
      <c r="K536" s="180"/>
      <c r="L536" s="180"/>
      <c r="M536" s="180"/>
      <c r="N536" s="181"/>
      <c r="O536" s="155"/>
      <c r="P536" s="155"/>
      <c r="Q536" s="155"/>
      <c r="R536" s="155"/>
      <c r="AE536" s="182"/>
      <c r="AF536" s="178"/>
      <c r="AG536" s="183"/>
      <c r="AM536" s="182"/>
      <c r="AN536" s="178"/>
      <c r="AO536" s="183"/>
      <c r="BR536" s="157"/>
    </row>
    <row r="537" spans="1:70" s="5" customFormat="1" x14ac:dyDescent="0.25">
      <c r="A537" s="155"/>
      <c r="B537" s="155"/>
      <c r="C537" s="155"/>
      <c r="D537" s="155"/>
      <c r="E537" s="155"/>
      <c r="F537" s="155"/>
      <c r="G537" s="155"/>
      <c r="H537" s="155"/>
      <c r="I537" s="180"/>
      <c r="J537" s="180"/>
      <c r="K537" s="180"/>
      <c r="L537" s="180"/>
      <c r="M537" s="180"/>
      <c r="N537" s="181"/>
      <c r="O537" s="155"/>
      <c r="P537" s="155"/>
      <c r="Q537" s="155"/>
      <c r="R537" s="155"/>
      <c r="AE537" s="182"/>
      <c r="AF537" s="178"/>
      <c r="AG537" s="183"/>
      <c r="AM537" s="182"/>
      <c r="AN537" s="178"/>
      <c r="AO537" s="183"/>
      <c r="BR537" s="157"/>
    </row>
    <row r="538" spans="1:70" s="5" customFormat="1" x14ac:dyDescent="0.25">
      <c r="A538" s="155"/>
      <c r="B538" s="155"/>
      <c r="C538" s="155"/>
      <c r="D538" s="155"/>
      <c r="E538" s="155"/>
      <c r="F538" s="155"/>
      <c r="G538" s="155"/>
      <c r="H538" s="155"/>
      <c r="I538" s="180"/>
      <c r="J538" s="180"/>
      <c r="K538" s="180"/>
      <c r="L538" s="180"/>
      <c r="M538" s="180"/>
      <c r="N538" s="181"/>
      <c r="O538" s="155"/>
      <c r="P538" s="155"/>
      <c r="Q538" s="155"/>
      <c r="R538" s="155"/>
      <c r="AE538" s="182"/>
      <c r="AF538" s="178"/>
      <c r="AG538" s="183"/>
      <c r="AM538" s="182"/>
      <c r="AN538" s="178"/>
      <c r="AO538" s="183"/>
      <c r="BR538" s="157"/>
    </row>
    <row r="539" spans="1:70" s="5" customFormat="1" x14ac:dyDescent="0.25">
      <c r="A539" s="155"/>
      <c r="B539" s="155"/>
      <c r="C539" s="155"/>
      <c r="D539" s="155"/>
      <c r="E539" s="155"/>
      <c r="F539" s="155"/>
      <c r="G539" s="155"/>
      <c r="H539" s="155"/>
      <c r="I539" s="180"/>
      <c r="J539" s="180"/>
      <c r="K539" s="180"/>
      <c r="L539" s="180"/>
      <c r="M539" s="180"/>
      <c r="N539" s="181"/>
      <c r="O539" s="155"/>
      <c r="P539" s="155"/>
      <c r="Q539" s="155"/>
      <c r="R539" s="155"/>
      <c r="AE539" s="182"/>
      <c r="AF539" s="178"/>
      <c r="AG539" s="183"/>
      <c r="AM539" s="182"/>
      <c r="AN539" s="178"/>
      <c r="AO539" s="183"/>
      <c r="BR539" s="157"/>
    </row>
    <row r="540" spans="1:70" s="5" customFormat="1" x14ac:dyDescent="0.25">
      <c r="A540" s="155"/>
      <c r="B540" s="155"/>
      <c r="C540" s="155"/>
      <c r="D540" s="155"/>
      <c r="E540" s="155"/>
      <c r="F540" s="155"/>
      <c r="G540" s="155"/>
      <c r="H540" s="155"/>
      <c r="I540" s="180"/>
      <c r="J540" s="180"/>
      <c r="K540" s="180"/>
      <c r="L540" s="180"/>
      <c r="M540" s="180"/>
      <c r="N540" s="181"/>
      <c r="O540" s="155"/>
      <c r="P540" s="155"/>
      <c r="Q540" s="155"/>
      <c r="R540" s="155"/>
      <c r="AE540" s="182"/>
      <c r="AF540" s="178"/>
      <c r="AG540" s="183"/>
      <c r="AM540" s="182"/>
      <c r="AN540" s="178"/>
      <c r="AO540" s="183"/>
      <c r="BR540" s="157"/>
    </row>
    <row r="541" spans="1:70" s="5" customFormat="1" x14ac:dyDescent="0.25">
      <c r="A541" s="155"/>
      <c r="B541" s="155"/>
      <c r="C541" s="155"/>
      <c r="D541" s="155"/>
      <c r="E541" s="155"/>
      <c r="F541" s="155"/>
      <c r="G541" s="155"/>
      <c r="H541" s="155"/>
      <c r="I541" s="180"/>
      <c r="J541" s="180"/>
      <c r="K541" s="180"/>
      <c r="L541" s="180"/>
      <c r="M541" s="180"/>
      <c r="N541" s="181"/>
      <c r="O541" s="155"/>
      <c r="P541" s="155"/>
      <c r="Q541" s="155"/>
      <c r="R541" s="155"/>
      <c r="AE541" s="182"/>
      <c r="AF541" s="178"/>
      <c r="AG541" s="183"/>
      <c r="AM541" s="182"/>
      <c r="AN541" s="178"/>
      <c r="AO541" s="183"/>
      <c r="BR541" s="157"/>
    </row>
    <row r="542" spans="1:70" s="5" customFormat="1" x14ac:dyDescent="0.25">
      <c r="A542" s="155"/>
      <c r="B542" s="155"/>
      <c r="C542" s="155"/>
      <c r="D542" s="155"/>
      <c r="E542" s="155"/>
      <c r="F542" s="155"/>
      <c r="G542" s="155"/>
      <c r="H542" s="155"/>
      <c r="I542" s="180"/>
      <c r="J542" s="180"/>
      <c r="K542" s="180"/>
      <c r="L542" s="180"/>
      <c r="M542" s="180"/>
      <c r="N542" s="181"/>
      <c r="O542" s="155"/>
      <c r="P542" s="155"/>
      <c r="Q542" s="155"/>
      <c r="R542" s="155"/>
      <c r="AE542" s="182"/>
      <c r="AF542" s="178"/>
      <c r="AG542" s="183"/>
      <c r="AM542" s="182"/>
      <c r="AN542" s="178"/>
      <c r="AO542" s="183"/>
      <c r="BR542" s="157"/>
    </row>
    <row r="543" spans="1:70" s="5" customFormat="1" x14ac:dyDescent="0.25">
      <c r="A543" s="155"/>
      <c r="B543" s="155"/>
      <c r="C543" s="155"/>
      <c r="D543" s="155"/>
      <c r="E543" s="155"/>
      <c r="F543" s="155"/>
      <c r="G543" s="155"/>
      <c r="H543" s="155"/>
      <c r="I543" s="180"/>
      <c r="J543" s="180"/>
      <c r="K543" s="180"/>
      <c r="L543" s="180"/>
      <c r="M543" s="180"/>
      <c r="N543" s="181"/>
      <c r="O543" s="155"/>
      <c r="P543" s="155"/>
      <c r="Q543" s="155"/>
      <c r="R543" s="155"/>
      <c r="AE543" s="182"/>
      <c r="AF543" s="178"/>
      <c r="AG543" s="183"/>
      <c r="AM543" s="182"/>
      <c r="AN543" s="178"/>
      <c r="AO543" s="183"/>
      <c r="BR543" s="157"/>
    </row>
    <row r="544" spans="1:70" s="5" customFormat="1" x14ac:dyDescent="0.25">
      <c r="A544" s="155"/>
      <c r="B544" s="155"/>
      <c r="C544" s="155"/>
      <c r="D544" s="155"/>
      <c r="E544" s="155"/>
      <c r="F544" s="155"/>
      <c r="G544" s="155"/>
      <c r="H544" s="155"/>
      <c r="I544" s="180"/>
      <c r="J544" s="180"/>
      <c r="K544" s="180"/>
      <c r="L544" s="180"/>
      <c r="M544" s="180"/>
      <c r="N544" s="181"/>
      <c r="O544" s="155"/>
      <c r="P544" s="155"/>
      <c r="Q544" s="155"/>
      <c r="R544" s="155"/>
      <c r="AE544" s="182"/>
      <c r="AF544" s="178"/>
      <c r="AG544" s="183"/>
      <c r="AM544" s="182"/>
      <c r="AN544" s="178"/>
      <c r="AO544" s="183"/>
      <c r="BR544" s="157"/>
    </row>
    <row r="545" spans="1:70" s="5" customFormat="1" x14ac:dyDescent="0.25">
      <c r="A545" s="155"/>
      <c r="B545" s="155"/>
      <c r="C545" s="155"/>
      <c r="D545" s="155"/>
      <c r="E545" s="155"/>
      <c r="F545" s="155"/>
      <c r="G545" s="155"/>
      <c r="H545" s="155"/>
      <c r="I545" s="180"/>
      <c r="J545" s="180"/>
      <c r="K545" s="180"/>
      <c r="L545" s="180"/>
      <c r="M545" s="180"/>
      <c r="N545" s="181"/>
      <c r="O545" s="155"/>
      <c r="P545" s="155"/>
      <c r="Q545" s="155"/>
      <c r="R545" s="155"/>
      <c r="AE545" s="182"/>
      <c r="AF545" s="178"/>
      <c r="AG545" s="183"/>
      <c r="AM545" s="182"/>
      <c r="AN545" s="178"/>
      <c r="AO545" s="183"/>
      <c r="BR545" s="157"/>
    </row>
    <row r="546" spans="1:70" s="5" customFormat="1" x14ac:dyDescent="0.25">
      <c r="A546" s="155"/>
      <c r="B546" s="155"/>
      <c r="C546" s="155"/>
      <c r="D546" s="155"/>
      <c r="E546" s="155"/>
      <c r="F546" s="155"/>
      <c r="G546" s="155"/>
      <c r="H546" s="155"/>
      <c r="I546" s="180"/>
      <c r="J546" s="180"/>
      <c r="K546" s="180"/>
      <c r="L546" s="180"/>
      <c r="M546" s="180"/>
      <c r="N546" s="181"/>
      <c r="O546" s="155"/>
      <c r="P546" s="155"/>
      <c r="Q546" s="155"/>
      <c r="R546" s="155"/>
      <c r="AE546" s="182"/>
      <c r="AF546" s="178"/>
      <c r="AG546" s="183"/>
      <c r="AM546" s="182"/>
      <c r="AN546" s="178"/>
      <c r="AO546" s="183"/>
      <c r="BR546" s="157"/>
    </row>
    <row r="547" spans="1:70" s="5" customFormat="1" x14ac:dyDescent="0.25">
      <c r="A547" s="155"/>
      <c r="B547" s="155"/>
      <c r="C547" s="155"/>
      <c r="D547" s="155"/>
      <c r="E547" s="155"/>
      <c r="F547" s="155"/>
      <c r="G547" s="155"/>
      <c r="H547" s="155"/>
      <c r="I547" s="180"/>
      <c r="J547" s="180"/>
      <c r="K547" s="180"/>
      <c r="L547" s="180"/>
      <c r="M547" s="180"/>
      <c r="N547" s="181"/>
      <c r="O547" s="155"/>
      <c r="P547" s="155"/>
      <c r="Q547" s="155"/>
      <c r="R547" s="155"/>
      <c r="AE547" s="182"/>
      <c r="AF547" s="178"/>
      <c r="AG547" s="183"/>
      <c r="AM547" s="182"/>
      <c r="AN547" s="178"/>
      <c r="AO547" s="183"/>
      <c r="BR547" s="157"/>
    </row>
    <row r="548" spans="1:70" s="5" customFormat="1" x14ac:dyDescent="0.25">
      <c r="A548" s="155"/>
      <c r="B548" s="155"/>
      <c r="C548" s="155"/>
      <c r="D548" s="155"/>
      <c r="E548" s="155"/>
      <c r="F548" s="155"/>
      <c r="G548" s="155"/>
      <c r="H548" s="155"/>
      <c r="I548" s="180"/>
      <c r="J548" s="180"/>
      <c r="K548" s="180"/>
      <c r="L548" s="180"/>
      <c r="M548" s="180"/>
      <c r="N548" s="181"/>
      <c r="O548" s="155"/>
      <c r="P548" s="155"/>
      <c r="Q548" s="155"/>
      <c r="R548" s="155"/>
      <c r="AE548" s="182"/>
      <c r="AF548" s="178"/>
      <c r="AG548" s="183"/>
      <c r="AM548" s="182"/>
      <c r="AN548" s="178"/>
      <c r="AO548" s="183"/>
      <c r="BR548" s="157"/>
    </row>
    <row r="549" spans="1:70" s="5" customFormat="1" x14ac:dyDescent="0.25">
      <c r="A549" s="155"/>
      <c r="B549" s="155"/>
      <c r="C549" s="155"/>
      <c r="D549" s="155"/>
      <c r="E549" s="155"/>
      <c r="F549" s="155"/>
      <c r="G549" s="155"/>
      <c r="H549" s="155"/>
      <c r="I549" s="180"/>
      <c r="J549" s="180"/>
      <c r="K549" s="180"/>
      <c r="L549" s="180"/>
      <c r="M549" s="180"/>
      <c r="N549" s="181"/>
      <c r="O549" s="155"/>
      <c r="P549" s="155"/>
      <c r="Q549" s="155"/>
      <c r="R549" s="155"/>
      <c r="AE549" s="182"/>
      <c r="AF549" s="178"/>
      <c r="AG549" s="183"/>
      <c r="AM549" s="182"/>
      <c r="AN549" s="178"/>
      <c r="AO549" s="183"/>
      <c r="BR549" s="157"/>
    </row>
    <row r="550" spans="1:70" s="5" customFormat="1" x14ac:dyDescent="0.25">
      <c r="A550" s="155"/>
      <c r="B550" s="155"/>
      <c r="C550" s="155"/>
      <c r="D550" s="155"/>
      <c r="E550" s="155"/>
      <c r="F550" s="155"/>
      <c r="G550" s="155"/>
      <c r="H550" s="155"/>
      <c r="I550" s="180"/>
      <c r="J550" s="180"/>
      <c r="K550" s="180"/>
      <c r="L550" s="180"/>
      <c r="M550" s="180"/>
      <c r="N550" s="181"/>
      <c r="O550" s="155"/>
      <c r="P550" s="155"/>
      <c r="Q550" s="155"/>
      <c r="R550" s="155"/>
      <c r="AE550" s="182"/>
      <c r="AF550" s="178"/>
      <c r="AG550" s="183"/>
      <c r="AM550" s="182"/>
      <c r="AN550" s="178"/>
      <c r="AO550" s="183"/>
      <c r="BR550" s="157"/>
    </row>
    <row r="551" spans="1:70" s="5" customFormat="1" x14ac:dyDescent="0.25">
      <c r="A551" s="155"/>
      <c r="B551" s="155"/>
      <c r="C551" s="155"/>
      <c r="D551" s="155"/>
      <c r="E551" s="155"/>
      <c r="F551" s="155"/>
      <c r="G551" s="155"/>
      <c r="H551" s="155"/>
      <c r="I551" s="180"/>
      <c r="J551" s="180"/>
      <c r="K551" s="180"/>
      <c r="L551" s="180"/>
      <c r="M551" s="180"/>
      <c r="N551" s="181"/>
      <c r="O551" s="155"/>
      <c r="P551" s="155"/>
      <c r="Q551" s="155"/>
      <c r="R551" s="155"/>
      <c r="AE551" s="182"/>
      <c r="AF551" s="178"/>
      <c r="AG551" s="183"/>
      <c r="AM551" s="182"/>
      <c r="AN551" s="178"/>
      <c r="AO551" s="183"/>
      <c r="BR551" s="157"/>
    </row>
    <row r="552" spans="1:70" s="5" customFormat="1" x14ac:dyDescent="0.25">
      <c r="A552" s="155"/>
      <c r="B552" s="155"/>
      <c r="C552" s="155"/>
      <c r="D552" s="155"/>
      <c r="E552" s="155"/>
      <c r="F552" s="155"/>
      <c r="G552" s="155"/>
      <c r="H552" s="155"/>
      <c r="I552" s="180"/>
      <c r="J552" s="180"/>
      <c r="K552" s="180"/>
      <c r="L552" s="180"/>
      <c r="M552" s="180"/>
      <c r="N552" s="181"/>
      <c r="O552" s="155"/>
      <c r="P552" s="155"/>
      <c r="Q552" s="155"/>
      <c r="R552" s="155"/>
      <c r="AE552" s="182"/>
      <c r="AF552" s="178"/>
      <c r="AG552" s="183"/>
      <c r="AM552" s="182"/>
      <c r="AN552" s="178"/>
      <c r="AO552" s="183"/>
      <c r="BR552" s="157"/>
    </row>
    <row r="553" spans="1:70" s="5" customFormat="1" x14ac:dyDescent="0.25">
      <c r="A553" s="155"/>
      <c r="B553" s="155"/>
      <c r="C553" s="155"/>
      <c r="D553" s="155"/>
      <c r="E553" s="155"/>
      <c r="F553" s="155"/>
      <c r="G553" s="155"/>
      <c r="H553" s="155"/>
      <c r="I553" s="180"/>
      <c r="J553" s="180"/>
      <c r="K553" s="180"/>
      <c r="L553" s="180"/>
      <c r="M553" s="180"/>
      <c r="N553" s="181"/>
      <c r="O553" s="155"/>
      <c r="P553" s="155"/>
      <c r="Q553" s="155"/>
      <c r="R553" s="155"/>
      <c r="AE553" s="182"/>
      <c r="AF553" s="178"/>
      <c r="AG553" s="183"/>
      <c r="AM553" s="182"/>
      <c r="AN553" s="178"/>
      <c r="AO553" s="183"/>
      <c r="BR553" s="157"/>
    </row>
    <row r="554" spans="1:70" s="5" customFormat="1" x14ac:dyDescent="0.25">
      <c r="A554" s="155"/>
      <c r="B554" s="155"/>
      <c r="C554" s="155"/>
      <c r="D554" s="155"/>
      <c r="E554" s="155"/>
      <c r="F554" s="155"/>
      <c r="G554" s="155"/>
      <c r="H554" s="155"/>
      <c r="I554" s="180"/>
      <c r="J554" s="180"/>
      <c r="K554" s="180"/>
      <c r="L554" s="180"/>
      <c r="M554" s="180"/>
      <c r="N554" s="181"/>
      <c r="O554" s="155"/>
      <c r="P554" s="155"/>
      <c r="Q554" s="155"/>
      <c r="R554" s="155"/>
      <c r="AE554" s="182"/>
      <c r="AF554" s="178"/>
      <c r="AG554" s="183"/>
      <c r="AM554" s="182"/>
      <c r="AN554" s="178"/>
      <c r="AO554" s="183"/>
      <c r="BR554" s="157"/>
    </row>
    <row r="555" spans="1:70" s="5" customFormat="1" x14ac:dyDescent="0.25">
      <c r="A555" s="155"/>
      <c r="B555" s="155"/>
      <c r="C555" s="155"/>
      <c r="D555" s="155"/>
      <c r="E555" s="155"/>
      <c r="F555" s="155"/>
      <c r="G555" s="155"/>
      <c r="H555" s="155"/>
      <c r="I555" s="180"/>
      <c r="J555" s="180"/>
      <c r="K555" s="180"/>
      <c r="L555" s="180"/>
      <c r="M555" s="180"/>
      <c r="N555" s="181"/>
      <c r="O555" s="155"/>
      <c r="P555" s="155"/>
      <c r="Q555" s="155"/>
      <c r="R555" s="155"/>
      <c r="AE555" s="182"/>
      <c r="AF555" s="178"/>
      <c r="AG555" s="183"/>
      <c r="AM555" s="182"/>
      <c r="AN555" s="178"/>
      <c r="AO555" s="183"/>
      <c r="BR555" s="157"/>
    </row>
    <row r="556" spans="1:70" s="5" customFormat="1" x14ac:dyDescent="0.25">
      <c r="A556" s="155"/>
      <c r="B556" s="155"/>
      <c r="C556" s="155"/>
      <c r="D556" s="155"/>
      <c r="E556" s="155"/>
      <c r="F556" s="155"/>
      <c r="G556" s="155"/>
      <c r="H556" s="155"/>
      <c r="I556" s="180"/>
      <c r="J556" s="180"/>
      <c r="K556" s="180"/>
      <c r="L556" s="180"/>
      <c r="M556" s="180"/>
      <c r="N556" s="181"/>
      <c r="O556" s="155"/>
      <c r="P556" s="155"/>
      <c r="Q556" s="155"/>
      <c r="R556" s="155"/>
      <c r="AE556" s="182"/>
      <c r="AF556" s="178"/>
      <c r="AG556" s="183"/>
      <c r="AM556" s="182"/>
      <c r="AN556" s="178"/>
      <c r="AO556" s="183"/>
      <c r="BR556" s="157"/>
    </row>
    <row r="557" spans="1:70" s="5" customFormat="1" x14ac:dyDescent="0.25">
      <c r="A557" s="155"/>
      <c r="B557" s="155"/>
      <c r="C557" s="155"/>
      <c r="D557" s="155"/>
      <c r="E557" s="155"/>
      <c r="F557" s="155"/>
      <c r="G557" s="155"/>
      <c r="H557" s="155"/>
      <c r="I557" s="180"/>
      <c r="J557" s="180"/>
      <c r="K557" s="180"/>
      <c r="L557" s="180"/>
      <c r="M557" s="180"/>
      <c r="N557" s="181"/>
      <c r="O557" s="155"/>
      <c r="P557" s="155"/>
      <c r="Q557" s="155"/>
      <c r="R557" s="155"/>
      <c r="AE557" s="182"/>
      <c r="AF557" s="178"/>
      <c r="AG557" s="183"/>
      <c r="AM557" s="182"/>
      <c r="AN557" s="178"/>
      <c r="AO557" s="183"/>
      <c r="BR557" s="157"/>
    </row>
    <row r="558" spans="1:70" s="5" customFormat="1" x14ac:dyDescent="0.25">
      <c r="A558" s="155"/>
      <c r="B558" s="155"/>
      <c r="C558" s="155"/>
      <c r="D558" s="155"/>
      <c r="E558" s="155"/>
      <c r="F558" s="155"/>
      <c r="G558" s="155"/>
      <c r="H558" s="155"/>
      <c r="I558" s="180"/>
      <c r="J558" s="180"/>
      <c r="K558" s="180"/>
      <c r="L558" s="180"/>
      <c r="M558" s="180"/>
      <c r="N558" s="181"/>
      <c r="O558" s="155"/>
      <c r="P558" s="155"/>
      <c r="Q558" s="155"/>
      <c r="R558" s="155"/>
      <c r="AE558" s="182"/>
      <c r="AF558" s="178"/>
      <c r="AG558" s="183"/>
      <c r="AM558" s="182"/>
      <c r="AN558" s="178"/>
      <c r="AO558" s="183"/>
      <c r="BR558" s="157"/>
    </row>
    <row r="559" spans="1:70" s="5" customFormat="1" x14ac:dyDescent="0.25">
      <c r="A559" s="155"/>
      <c r="B559" s="155"/>
      <c r="C559" s="155"/>
      <c r="D559" s="155"/>
      <c r="E559" s="155"/>
      <c r="F559" s="155"/>
      <c r="G559" s="155"/>
      <c r="H559" s="155"/>
      <c r="I559" s="180"/>
      <c r="J559" s="180"/>
      <c r="K559" s="180"/>
      <c r="L559" s="180"/>
      <c r="M559" s="180"/>
      <c r="N559" s="181"/>
      <c r="O559" s="155"/>
      <c r="P559" s="155"/>
      <c r="Q559" s="155"/>
      <c r="R559" s="155"/>
      <c r="AE559" s="182"/>
      <c r="AF559" s="178"/>
      <c r="AG559" s="183"/>
      <c r="AM559" s="182"/>
      <c r="AN559" s="178"/>
      <c r="AO559" s="183"/>
      <c r="BR559" s="157"/>
    </row>
    <row r="560" spans="1:70" s="5" customFormat="1" x14ac:dyDescent="0.25">
      <c r="A560" s="155"/>
      <c r="B560" s="155"/>
      <c r="C560" s="155"/>
      <c r="D560" s="155"/>
      <c r="E560" s="155"/>
      <c r="F560" s="155"/>
      <c r="G560" s="155"/>
      <c r="H560" s="155"/>
      <c r="I560" s="180"/>
      <c r="J560" s="180"/>
      <c r="K560" s="180"/>
      <c r="L560" s="180"/>
      <c r="M560" s="180"/>
      <c r="N560" s="181"/>
      <c r="O560" s="155"/>
      <c r="P560" s="155"/>
      <c r="Q560" s="155"/>
      <c r="R560" s="155"/>
      <c r="AE560" s="182"/>
      <c r="AF560" s="178"/>
      <c r="AG560" s="183"/>
      <c r="AM560" s="182"/>
      <c r="AN560" s="178"/>
      <c r="AO560" s="183"/>
      <c r="BR560" s="157"/>
    </row>
    <row r="561" spans="1:70" s="5" customFormat="1" x14ac:dyDescent="0.25">
      <c r="A561" s="155"/>
      <c r="B561" s="155"/>
      <c r="C561" s="155"/>
      <c r="D561" s="155"/>
      <c r="E561" s="155"/>
      <c r="F561" s="155"/>
      <c r="G561" s="155"/>
      <c r="H561" s="155"/>
      <c r="I561" s="180"/>
      <c r="J561" s="180"/>
      <c r="K561" s="180"/>
      <c r="L561" s="180"/>
      <c r="M561" s="180"/>
      <c r="N561" s="181"/>
      <c r="O561" s="155"/>
      <c r="P561" s="155"/>
      <c r="Q561" s="155"/>
      <c r="R561" s="155"/>
      <c r="AE561" s="182"/>
      <c r="AF561" s="178"/>
      <c r="AG561" s="183"/>
      <c r="AM561" s="182"/>
      <c r="AN561" s="178"/>
      <c r="AO561" s="183"/>
      <c r="BR561" s="157"/>
    </row>
    <row r="562" spans="1:70" s="5" customFormat="1" x14ac:dyDescent="0.25">
      <c r="A562" s="155"/>
      <c r="B562" s="155"/>
      <c r="C562" s="155"/>
      <c r="D562" s="155"/>
      <c r="E562" s="155"/>
      <c r="F562" s="155"/>
      <c r="G562" s="155"/>
      <c r="H562" s="155"/>
      <c r="I562" s="180"/>
      <c r="J562" s="180"/>
      <c r="K562" s="180"/>
      <c r="L562" s="180"/>
      <c r="M562" s="180"/>
      <c r="N562" s="181"/>
      <c r="O562" s="155"/>
      <c r="P562" s="155"/>
      <c r="Q562" s="155"/>
      <c r="R562" s="155"/>
      <c r="AE562" s="182"/>
      <c r="AF562" s="178"/>
      <c r="AG562" s="183"/>
      <c r="AM562" s="182"/>
      <c r="AN562" s="178"/>
      <c r="AO562" s="183"/>
      <c r="BR562" s="157"/>
    </row>
    <row r="563" spans="1:70" s="5" customFormat="1" x14ac:dyDescent="0.25">
      <c r="A563" s="155"/>
      <c r="B563" s="155"/>
      <c r="C563" s="155"/>
      <c r="D563" s="155"/>
      <c r="E563" s="155"/>
      <c r="F563" s="155"/>
      <c r="G563" s="155"/>
      <c r="H563" s="155"/>
      <c r="I563" s="180"/>
      <c r="J563" s="180"/>
      <c r="K563" s="180"/>
      <c r="L563" s="180"/>
      <c r="M563" s="180"/>
      <c r="N563" s="181"/>
      <c r="O563" s="155"/>
      <c r="P563" s="155"/>
      <c r="Q563" s="155"/>
      <c r="R563" s="155"/>
      <c r="AE563" s="182"/>
      <c r="AF563" s="178"/>
      <c r="AG563" s="183"/>
      <c r="AM563" s="182"/>
      <c r="AN563" s="178"/>
      <c r="AO563" s="183"/>
      <c r="BR563" s="157"/>
    </row>
    <row r="564" spans="1:70" s="5" customFormat="1" x14ac:dyDescent="0.25">
      <c r="A564" s="155"/>
      <c r="B564" s="155"/>
      <c r="C564" s="155"/>
      <c r="D564" s="155"/>
      <c r="E564" s="155"/>
      <c r="F564" s="155"/>
      <c r="G564" s="155"/>
      <c r="H564" s="155"/>
      <c r="I564" s="180"/>
      <c r="J564" s="180"/>
      <c r="K564" s="180"/>
      <c r="L564" s="180"/>
      <c r="M564" s="180"/>
      <c r="N564" s="181"/>
      <c r="O564" s="155"/>
      <c r="P564" s="155"/>
      <c r="Q564" s="155"/>
      <c r="R564" s="155"/>
      <c r="AE564" s="182"/>
      <c r="AF564" s="178"/>
      <c r="AG564" s="183"/>
      <c r="AM564" s="182"/>
      <c r="AN564" s="178"/>
      <c r="AO564" s="183"/>
      <c r="BR564" s="157"/>
    </row>
    <row r="565" spans="1:70" s="5" customFormat="1" x14ac:dyDescent="0.25">
      <c r="A565" s="155"/>
      <c r="B565" s="155"/>
      <c r="C565" s="155"/>
      <c r="D565" s="155"/>
      <c r="E565" s="155"/>
      <c r="F565" s="155"/>
      <c r="G565" s="155"/>
      <c r="H565" s="155"/>
      <c r="I565" s="180"/>
      <c r="J565" s="180"/>
      <c r="K565" s="180"/>
      <c r="L565" s="180"/>
      <c r="M565" s="180"/>
      <c r="N565" s="181"/>
      <c r="O565" s="155"/>
      <c r="P565" s="155"/>
      <c r="Q565" s="155"/>
      <c r="R565" s="155"/>
      <c r="AE565" s="182"/>
      <c r="AF565" s="178"/>
      <c r="AG565" s="183"/>
      <c r="AM565" s="182"/>
      <c r="AN565" s="178"/>
      <c r="AO565" s="183"/>
      <c r="BR565" s="157"/>
    </row>
    <row r="566" spans="1:70" s="5" customFormat="1" x14ac:dyDescent="0.25">
      <c r="A566" s="155"/>
      <c r="B566" s="155"/>
      <c r="C566" s="155"/>
      <c r="D566" s="155"/>
      <c r="E566" s="155"/>
      <c r="F566" s="155"/>
      <c r="G566" s="155"/>
      <c r="H566" s="155"/>
      <c r="I566" s="180"/>
      <c r="J566" s="180"/>
      <c r="K566" s="180"/>
      <c r="L566" s="180"/>
      <c r="M566" s="180"/>
      <c r="N566" s="181"/>
      <c r="O566" s="155"/>
      <c r="P566" s="155"/>
      <c r="Q566" s="155"/>
      <c r="R566" s="155"/>
      <c r="AE566" s="182"/>
      <c r="AF566" s="178"/>
      <c r="AG566" s="183"/>
      <c r="AM566" s="182"/>
      <c r="AN566" s="178"/>
      <c r="AO566" s="183"/>
      <c r="BR566" s="157"/>
    </row>
    <row r="567" spans="1:70" s="5" customFormat="1" x14ac:dyDescent="0.25">
      <c r="A567" s="155"/>
      <c r="B567" s="155"/>
      <c r="C567" s="155"/>
      <c r="D567" s="155"/>
      <c r="E567" s="155"/>
      <c r="F567" s="155"/>
      <c r="G567" s="155"/>
      <c r="H567" s="155"/>
      <c r="I567" s="180"/>
      <c r="J567" s="180"/>
      <c r="K567" s="180"/>
      <c r="L567" s="180"/>
      <c r="M567" s="180"/>
      <c r="N567" s="181"/>
      <c r="O567" s="155"/>
      <c r="P567" s="155"/>
      <c r="Q567" s="155"/>
      <c r="R567" s="155"/>
      <c r="AE567" s="182"/>
      <c r="AF567" s="178"/>
      <c r="AG567" s="183"/>
      <c r="AM567" s="182"/>
      <c r="AN567" s="178"/>
      <c r="AO567" s="183"/>
      <c r="BR567" s="157"/>
    </row>
    <row r="568" spans="1:70" s="5" customFormat="1" x14ac:dyDescent="0.25">
      <c r="A568" s="155"/>
      <c r="B568" s="155"/>
      <c r="C568" s="155"/>
      <c r="D568" s="155"/>
      <c r="E568" s="155"/>
      <c r="F568" s="155"/>
      <c r="G568" s="155"/>
      <c r="H568" s="155"/>
      <c r="I568" s="180"/>
      <c r="J568" s="180"/>
      <c r="K568" s="180"/>
      <c r="L568" s="180"/>
      <c r="M568" s="180"/>
      <c r="N568" s="181"/>
      <c r="O568" s="155"/>
      <c r="P568" s="155"/>
      <c r="Q568" s="155"/>
      <c r="R568" s="155"/>
      <c r="AE568" s="182"/>
      <c r="AF568" s="178"/>
      <c r="AG568" s="183"/>
      <c r="AM568" s="182"/>
      <c r="AN568" s="178"/>
      <c r="AO568" s="183"/>
      <c r="BR568" s="157"/>
    </row>
    <row r="569" spans="1:70" s="5" customFormat="1" x14ac:dyDescent="0.25">
      <c r="A569" s="155"/>
      <c r="B569" s="155"/>
      <c r="C569" s="155"/>
      <c r="D569" s="155"/>
      <c r="E569" s="155"/>
      <c r="F569" s="155"/>
      <c r="G569" s="155"/>
      <c r="H569" s="155"/>
      <c r="I569" s="180"/>
      <c r="J569" s="180"/>
      <c r="K569" s="180"/>
      <c r="L569" s="180"/>
      <c r="M569" s="180"/>
      <c r="N569" s="181"/>
      <c r="O569" s="155"/>
      <c r="P569" s="155"/>
      <c r="Q569" s="155"/>
      <c r="R569" s="155"/>
      <c r="AE569" s="182"/>
      <c r="AF569" s="178"/>
      <c r="AG569" s="183"/>
      <c r="AM569" s="182"/>
      <c r="AN569" s="178"/>
      <c r="AO569" s="183"/>
      <c r="BR569" s="157"/>
    </row>
    <row r="570" spans="1:70" s="5" customFormat="1" x14ac:dyDescent="0.25">
      <c r="A570" s="155"/>
      <c r="B570" s="155"/>
      <c r="C570" s="155"/>
      <c r="D570" s="155"/>
      <c r="E570" s="155"/>
      <c r="F570" s="155"/>
      <c r="G570" s="155"/>
      <c r="H570" s="155"/>
      <c r="I570" s="180"/>
      <c r="J570" s="180"/>
      <c r="K570" s="180"/>
      <c r="L570" s="180"/>
      <c r="M570" s="180"/>
      <c r="N570" s="181"/>
      <c r="O570" s="155"/>
      <c r="P570" s="155"/>
      <c r="Q570" s="155"/>
      <c r="R570" s="155"/>
      <c r="AE570" s="182"/>
      <c r="AF570" s="178"/>
      <c r="AG570" s="183"/>
      <c r="AM570" s="182"/>
      <c r="AN570" s="178"/>
      <c r="AO570" s="183"/>
      <c r="BR570" s="157"/>
    </row>
    <row r="571" spans="1:70" s="5" customFormat="1" x14ac:dyDescent="0.25">
      <c r="A571" s="155"/>
      <c r="B571" s="155"/>
      <c r="C571" s="155"/>
      <c r="D571" s="155"/>
      <c r="E571" s="155"/>
      <c r="F571" s="155"/>
      <c r="G571" s="155"/>
      <c r="H571" s="155"/>
      <c r="I571" s="180"/>
      <c r="J571" s="180"/>
      <c r="K571" s="180"/>
      <c r="L571" s="180"/>
      <c r="M571" s="180"/>
      <c r="N571" s="181"/>
      <c r="O571" s="155"/>
      <c r="P571" s="155"/>
      <c r="Q571" s="155"/>
      <c r="R571" s="155"/>
      <c r="AE571" s="182"/>
      <c r="AF571" s="178"/>
      <c r="AG571" s="183"/>
      <c r="AM571" s="182"/>
      <c r="AN571" s="178"/>
      <c r="AO571" s="183"/>
      <c r="BR571" s="157"/>
    </row>
    <row r="572" spans="1:70" s="5" customFormat="1" x14ac:dyDescent="0.25">
      <c r="A572" s="155"/>
      <c r="B572" s="155"/>
      <c r="C572" s="155"/>
      <c r="D572" s="155"/>
      <c r="E572" s="155"/>
      <c r="F572" s="155"/>
      <c r="G572" s="155"/>
      <c r="H572" s="155"/>
      <c r="I572" s="180"/>
      <c r="J572" s="180"/>
      <c r="K572" s="180"/>
      <c r="L572" s="180"/>
      <c r="M572" s="180"/>
      <c r="N572" s="181"/>
      <c r="O572" s="155"/>
      <c r="P572" s="155"/>
      <c r="Q572" s="155"/>
      <c r="R572" s="155"/>
      <c r="AE572" s="182"/>
      <c r="AF572" s="178"/>
      <c r="AG572" s="183"/>
      <c r="AM572" s="182"/>
      <c r="AN572" s="178"/>
      <c r="AO572" s="183"/>
      <c r="BR572" s="157"/>
    </row>
    <row r="573" spans="1:70" s="5" customFormat="1" x14ac:dyDescent="0.25">
      <c r="A573" s="155"/>
      <c r="B573" s="155"/>
      <c r="C573" s="155"/>
      <c r="D573" s="155"/>
      <c r="E573" s="155"/>
      <c r="F573" s="155"/>
      <c r="G573" s="155"/>
      <c r="H573" s="155"/>
      <c r="I573" s="180"/>
      <c r="J573" s="180"/>
      <c r="K573" s="180"/>
      <c r="L573" s="180"/>
      <c r="M573" s="180"/>
      <c r="N573" s="181"/>
      <c r="O573" s="155"/>
      <c r="P573" s="155"/>
      <c r="Q573" s="155"/>
      <c r="R573" s="155"/>
      <c r="AE573" s="182"/>
      <c r="AF573" s="178"/>
      <c r="AG573" s="183"/>
      <c r="AM573" s="182"/>
      <c r="AN573" s="178"/>
      <c r="AO573" s="183"/>
      <c r="BR573" s="157"/>
    </row>
    <row r="574" spans="1:70" s="5" customFormat="1" x14ac:dyDescent="0.25">
      <c r="A574" s="155"/>
      <c r="B574" s="155"/>
      <c r="C574" s="155"/>
      <c r="D574" s="155"/>
      <c r="E574" s="155"/>
      <c r="F574" s="155"/>
      <c r="G574" s="155"/>
      <c r="H574" s="155"/>
      <c r="I574" s="180"/>
      <c r="J574" s="180"/>
      <c r="K574" s="180"/>
      <c r="L574" s="180"/>
      <c r="M574" s="180"/>
      <c r="N574" s="181"/>
      <c r="O574" s="155"/>
      <c r="P574" s="155"/>
      <c r="Q574" s="155"/>
      <c r="R574" s="155"/>
      <c r="AE574" s="182"/>
      <c r="AF574" s="178"/>
      <c r="AG574" s="183"/>
      <c r="AM574" s="182"/>
      <c r="AN574" s="178"/>
      <c r="AO574" s="183"/>
      <c r="BR574" s="157"/>
    </row>
    <row r="575" spans="1:70" s="5" customFormat="1" x14ac:dyDescent="0.25">
      <c r="A575" s="155"/>
      <c r="B575" s="155"/>
      <c r="C575" s="155"/>
      <c r="D575" s="155"/>
      <c r="E575" s="155"/>
      <c r="F575" s="155"/>
      <c r="G575" s="155"/>
      <c r="H575" s="155"/>
      <c r="I575" s="180"/>
      <c r="J575" s="180"/>
      <c r="K575" s="180"/>
      <c r="L575" s="180"/>
      <c r="M575" s="180"/>
      <c r="N575" s="181"/>
      <c r="O575" s="155"/>
      <c r="P575" s="155"/>
      <c r="Q575" s="155"/>
      <c r="R575" s="155"/>
      <c r="AE575" s="182"/>
      <c r="AF575" s="178"/>
      <c r="AG575" s="183"/>
      <c r="AM575" s="182"/>
      <c r="AN575" s="178"/>
      <c r="AO575" s="183"/>
      <c r="BR575" s="157"/>
    </row>
    <row r="576" spans="1:70" s="5" customFormat="1" x14ac:dyDescent="0.25">
      <c r="A576" s="155"/>
      <c r="B576" s="155"/>
      <c r="C576" s="155"/>
      <c r="D576" s="155"/>
      <c r="E576" s="155"/>
      <c r="F576" s="155"/>
      <c r="G576" s="155"/>
      <c r="H576" s="155"/>
      <c r="I576" s="180"/>
      <c r="J576" s="180"/>
      <c r="K576" s="180"/>
      <c r="L576" s="180"/>
      <c r="M576" s="180"/>
      <c r="N576" s="181"/>
      <c r="O576" s="155"/>
      <c r="P576" s="155"/>
      <c r="Q576" s="155"/>
      <c r="R576" s="155"/>
      <c r="AE576" s="182"/>
      <c r="AF576" s="178"/>
      <c r="AG576" s="183"/>
      <c r="AM576" s="182"/>
      <c r="AN576" s="178"/>
      <c r="AO576" s="183"/>
      <c r="BR576" s="157"/>
    </row>
    <row r="577" spans="1:70" s="5" customFormat="1" x14ac:dyDescent="0.25">
      <c r="A577" s="155"/>
      <c r="B577" s="155"/>
      <c r="C577" s="155"/>
      <c r="D577" s="155"/>
      <c r="E577" s="155"/>
      <c r="F577" s="155"/>
      <c r="G577" s="155"/>
      <c r="H577" s="155"/>
      <c r="I577" s="180"/>
      <c r="J577" s="180"/>
      <c r="K577" s="180"/>
      <c r="L577" s="180"/>
      <c r="M577" s="180"/>
      <c r="N577" s="181"/>
      <c r="O577" s="155"/>
      <c r="P577" s="155"/>
      <c r="Q577" s="155"/>
      <c r="R577" s="155"/>
      <c r="AE577" s="182"/>
      <c r="AF577" s="178"/>
      <c r="AG577" s="183"/>
      <c r="AM577" s="182"/>
      <c r="AN577" s="178"/>
      <c r="AO577" s="183"/>
      <c r="BR577" s="157"/>
    </row>
    <row r="578" spans="1:70" s="5" customFormat="1" x14ac:dyDescent="0.25">
      <c r="A578" s="155"/>
      <c r="B578" s="155"/>
      <c r="C578" s="155"/>
      <c r="D578" s="155"/>
      <c r="E578" s="155"/>
      <c r="F578" s="155"/>
      <c r="G578" s="155"/>
      <c r="H578" s="155"/>
      <c r="I578" s="180"/>
      <c r="J578" s="180"/>
      <c r="K578" s="180"/>
      <c r="L578" s="180"/>
      <c r="M578" s="180"/>
      <c r="N578" s="181"/>
      <c r="O578" s="155"/>
      <c r="P578" s="155"/>
      <c r="Q578" s="155"/>
      <c r="R578" s="155"/>
      <c r="AE578" s="182"/>
      <c r="AF578" s="178"/>
      <c r="AG578" s="183"/>
      <c r="AM578" s="182"/>
      <c r="AN578" s="178"/>
      <c r="AO578" s="183"/>
      <c r="BR578" s="157"/>
    </row>
    <row r="579" spans="1:70" s="5" customFormat="1" x14ac:dyDescent="0.25">
      <c r="A579" s="155"/>
      <c r="B579" s="155"/>
      <c r="C579" s="155"/>
      <c r="D579" s="155"/>
      <c r="E579" s="155"/>
      <c r="F579" s="155"/>
      <c r="G579" s="155"/>
      <c r="H579" s="155"/>
      <c r="I579" s="180"/>
      <c r="J579" s="180"/>
      <c r="K579" s="180"/>
      <c r="L579" s="180"/>
      <c r="M579" s="180"/>
      <c r="N579" s="181"/>
      <c r="O579" s="155"/>
      <c r="P579" s="155"/>
      <c r="Q579" s="155"/>
      <c r="R579" s="155"/>
      <c r="AE579" s="182"/>
      <c r="AF579" s="178"/>
      <c r="AG579" s="183"/>
      <c r="AM579" s="182"/>
      <c r="AN579" s="178"/>
      <c r="AO579" s="183"/>
      <c r="BR579" s="157"/>
    </row>
    <row r="580" spans="1:70" s="5" customFormat="1" x14ac:dyDescent="0.25">
      <c r="A580" s="155"/>
      <c r="B580" s="155"/>
      <c r="C580" s="155"/>
      <c r="D580" s="155"/>
      <c r="E580" s="155"/>
      <c r="F580" s="155"/>
      <c r="G580" s="155"/>
      <c r="H580" s="155"/>
      <c r="I580" s="180"/>
      <c r="J580" s="180"/>
      <c r="K580" s="180"/>
      <c r="L580" s="180"/>
      <c r="M580" s="180"/>
      <c r="N580" s="181"/>
      <c r="O580" s="155"/>
      <c r="P580" s="155"/>
      <c r="Q580" s="155"/>
      <c r="R580" s="155"/>
      <c r="AE580" s="182"/>
      <c r="AF580" s="178"/>
      <c r="AG580" s="183"/>
      <c r="AM580" s="182"/>
      <c r="AN580" s="178"/>
      <c r="AO580" s="183"/>
      <c r="BR580" s="157"/>
    </row>
    <row r="581" spans="1:70" s="5" customFormat="1" x14ac:dyDescent="0.25">
      <c r="A581" s="155"/>
      <c r="B581" s="155"/>
      <c r="C581" s="155"/>
      <c r="D581" s="155"/>
      <c r="E581" s="155"/>
      <c r="F581" s="155"/>
      <c r="G581" s="155"/>
      <c r="H581" s="155"/>
      <c r="I581" s="180"/>
      <c r="J581" s="180"/>
      <c r="K581" s="180"/>
      <c r="L581" s="180"/>
      <c r="M581" s="180"/>
      <c r="N581" s="181"/>
      <c r="O581" s="155"/>
      <c r="P581" s="155"/>
      <c r="Q581" s="155"/>
      <c r="R581" s="155"/>
      <c r="AE581" s="182"/>
      <c r="AF581" s="178"/>
      <c r="AG581" s="183"/>
      <c r="AM581" s="182"/>
      <c r="AN581" s="178"/>
      <c r="AO581" s="183"/>
      <c r="BR581" s="157"/>
    </row>
    <row r="582" spans="1:70" s="5" customFormat="1" x14ac:dyDescent="0.25">
      <c r="A582" s="155"/>
      <c r="B582" s="155"/>
      <c r="C582" s="155"/>
      <c r="D582" s="155"/>
      <c r="E582" s="155"/>
      <c r="F582" s="155"/>
      <c r="G582" s="155"/>
      <c r="H582" s="155"/>
      <c r="I582" s="180"/>
      <c r="J582" s="180"/>
      <c r="K582" s="180"/>
      <c r="L582" s="180"/>
      <c r="M582" s="180"/>
      <c r="N582" s="181"/>
      <c r="O582" s="155"/>
      <c r="P582" s="155"/>
      <c r="Q582" s="155"/>
      <c r="R582" s="155"/>
      <c r="AE582" s="182"/>
      <c r="AF582" s="178"/>
      <c r="AG582" s="183"/>
      <c r="AM582" s="182"/>
      <c r="AN582" s="178"/>
      <c r="AO582" s="183"/>
      <c r="BR582" s="157"/>
    </row>
    <row r="583" spans="1:70" s="5" customFormat="1" x14ac:dyDescent="0.25">
      <c r="A583" s="155"/>
      <c r="B583" s="155"/>
      <c r="C583" s="155"/>
      <c r="D583" s="155"/>
      <c r="E583" s="155"/>
      <c r="F583" s="155"/>
      <c r="G583" s="155"/>
      <c r="H583" s="155"/>
      <c r="I583" s="180"/>
      <c r="J583" s="180"/>
      <c r="K583" s="180"/>
      <c r="L583" s="180"/>
      <c r="M583" s="180"/>
      <c r="N583" s="181"/>
      <c r="O583" s="155"/>
      <c r="P583" s="155"/>
      <c r="Q583" s="155"/>
      <c r="R583" s="155"/>
      <c r="AE583" s="182"/>
      <c r="AF583" s="178"/>
      <c r="AG583" s="183"/>
      <c r="AM583" s="182"/>
      <c r="AN583" s="178"/>
      <c r="AO583" s="183"/>
      <c r="BR583" s="157"/>
    </row>
    <row r="584" spans="1:70" s="5" customFormat="1" x14ac:dyDescent="0.25">
      <c r="A584" s="155"/>
      <c r="B584" s="155"/>
      <c r="C584" s="155"/>
      <c r="D584" s="155"/>
      <c r="E584" s="155"/>
      <c r="F584" s="155"/>
      <c r="G584" s="155"/>
      <c r="H584" s="155"/>
      <c r="I584" s="180"/>
      <c r="J584" s="180"/>
      <c r="K584" s="180"/>
      <c r="L584" s="180"/>
      <c r="M584" s="180"/>
      <c r="N584" s="181"/>
      <c r="O584" s="155"/>
      <c r="P584" s="155"/>
      <c r="Q584" s="155"/>
      <c r="R584" s="155"/>
      <c r="AE584" s="182"/>
      <c r="AF584" s="178"/>
      <c r="AG584" s="183"/>
      <c r="AM584" s="182"/>
      <c r="AN584" s="178"/>
      <c r="AO584" s="183"/>
      <c r="BR584" s="157"/>
    </row>
    <row r="585" spans="1:70" s="5" customFormat="1" x14ac:dyDescent="0.25">
      <c r="A585" s="155"/>
      <c r="B585" s="155"/>
      <c r="C585" s="155"/>
      <c r="D585" s="155"/>
      <c r="E585" s="155"/>
      <c r="F585" s="155"/>
      <c r="G585" s="155"/>
      <c r="H585" s="155"/>
      <c r="I585" s="180"/>
      <c r="J585" s="180"/>
      <c r="K585" s="180"/>
      <c r="L585" s="180"/>
      <c r="M585" s="180"/>
      <c r="N585" s="181"/>
      <c r="O585" s="155"/>
      <c r="P585" s="155"/>
      <c r="Q585" s="155"/>
      <c r="R585" s="155"/>
      <c r="AE585" s="182"/>
      <c r="AF585" s="178"/>
      <c r="AG585" s="183"/>
      <c r="AM585" s="182"/>
      <c r="AN585" s="178"/>
      <c r="AO585" s="183"/>
      <c r="BR585" s="157"/>
    </row>
    <row r="586" spans="1:70" s="5" customFormat="1" x14ac:dyDescent="0.25">
      <c r="A586" s="155"/>
      <c r="B586" s="155"/>
      <c r="C586" s="155"/>
      <c r="D586" s="155"/>
      <c r="E586" s="155"/>
      <c r="F586" s="155"/>
      <c r="G586" s="155"/>
      <c r="H586" s="155"/>
      <c r="I586" s="180"/>
      <c r="J586" s="180"/>
      <c r="K586" s="180"/>
      <c r="L586" s="180"/>
      <c r="M586" s="180"/>
      <c r="N586" s="181"/>
      <c r="O586" s="155"/>
      <c r="P586" s="155"/>
      <c r="Q586" s="155"/>
      <c r="R586" s="155"/>
      <c r="AE586" s="182"/>
      <c r="AF586" s="178"/>
      <c r="AG586" s="183"/>
      <c r="AM586" s="182"/>
      <c r="AN586" s="178"/>
      <c r="AO586" s="183"/>
      <c r="BR586" s="157"/>
    </row>
    <row r="587" spans="1:70" s="5" customFormat="1" x14ac:dyDescent="0.25">
      <c r="A587" s="155"/>
      <c r="B587" s="155"/>
      <c r="C587" s="155"/>
      <c r="D587" s="155"/>
      <c r="E587" s="155"/>
      <c r="F587" s="155"/>
      <c r="G587" s="155"/>
      <c r="H587" s="155"/>
      <c r="I587" s="180"/>
      <c r="J587" s="180"/>
      <c r="K587" s="180"/>
      <c r="L587" s="180"/>
      <c r="M587" s="180"/>
      <c r="N587" s="181"/>
      <c r="O587" s="155"/>
      <c r="P587" s="155"/>
      <c r="Q587" s="155"/>
      <c r="R587" s="155"/>
      <c r="AE587" s="182"/>
      <c r="AF587" s="178"/>
      <c r="AG587" s="183"/>
      <c r="AM587" s="182"/>
      <c r="AN587" s="178"/>
      <c r="AO587" s="183"/>
      <c r="BR587" s="157"/>
    </row>
    <row r="588" spans="1:70" s="5" customFormat="1" x14ac:dyDescent="0.25">
      <c r="A588" s="155"/>
      <c r="B588" s="155"/>
      <c r="C588" s="155"/>
      <c r="D588" s="155"/>
      <c r="E588" s="155"/>
      <c r="F588" s="155"/>
      <c r="G588" s="155"/>
      <c r="H588" s="155"/>
      <c r="I588" s="180"/>
      <c r="J588" s="180"/>
      <c r="K588" s="180"/>
      <c r="L588" s="180"/>
      <c r="M588" s="180"/>
      <c r="N588" s="181"/>
      <c r="O588" s="155"/>
      <c r="P588" s="155"/>
      <c r="Q588" s="155"/>
      <c r="R588" s="155"/>
      <c r="AE588" s="182"/>
      <c r="AF588" s="178"/>
      <c r="AG588" s="183"/>
      <c r="AM588" s="182"/>
      <c r="AN588" s="178"/>
      <c r="AO588" s="183"/>
      <c r="BR588" s="157"/>
    </row>
    <row r="589" spans="1:70" s="5" customFormat="1" x14ac:dyDescent="0.25">
      <c r="A589" s="155"/>
      <c r="B589" s="155"/>
      <c r="C589" s="155"/>
      <c r="D589" s="155"/>
      <c r="E589" s="155"/>
      <c r="F589" s="155"/>
      <c r="G589" s="155"/>
      <c r="H589" s="155"/>
      <c r="I589" s="180"/>
      <c r="J589" s="180"/>
      <c r="K589" s="180"/>
      <c r="L589" s="180"/>
      <c r="M589" s="180"/>
      <c r="N589" s="181"/>
      <c r="O589" s="155"/>
      <c r="P589" s="155"/>
      <c r="Q589" s="155"/>
      <c r="R589" s="155"/>
      <c r="AE589" s="182"/>
      <c r="AF589" s="178"/>
      <c r="AG589" s="183"/>
      <c r="AM589" s="182"/>
      <c r="AN589" s="178"/>
      <c r="AO589" s="183"/>
      <c r="BR589" s="157"/>
    </row>
    <row r="590" spans="1:70" s="5" customFormat="1" x14ac:dyDescent="0.25">
      <c r="A590" s="155"/>
      <c r="B590" s="155"/>
      <c r="C590" s="155"/>
      <c r="D590" s="155"/>
      <c r="E590" s="155"/>
      <c r="F590" s="155"/>
      <c r="G590" s="155"/>
      <c r="H590" s="155"/>
      <c r="I590" s="180"/>
      <c r="J590" s="180"/>
      <c r="K590" s="180"/>
      <c r="L590" s="180"/>
      <c r="M590" s="180"/>
      <c r="N590" s="181"/>
      <c r="O590" s="155"/>
      <c r="P590" s="155"/>
      <c r="Q590" s="155"/>
      <c r="R590" s="155"/>
      <c r="AE590" s="182"/>
      <c r="AF590" s="178"/>
      <c r="AG590" s="183"/>
      <c r="AM590" s="182"/>
      <c r="AN590" s="178"/>
      <c r="AO590" s="183"/>
      <c r="BR590" s="157"/>
    </row>
    <row r="591" spans="1:70" s="5" customFormat="1" x14ac:dyDescent="0.25">
      <c r="A591" s="155"/>
      <c r="B591" s="155"/>
      <c r="C591" s="155"/>
      <c r="D591" s="155"/>
      <c r="E591" s="155"/>
      <c r="F591" s="155"/>
      <c r="G591" s="155"/>
      <c r="H591" s="155"/>
      <c r="I591" s="180"/>
      <c r="J591" s="180"/>
      <c r="K591" s="180"/>
      <c r="L591" s="180"/>
      <c r="M591" s="180"/>
      <c r="N591" s="181"/>
      <c r="O591" s="155"/>
      <c r="P591" s="155"/>
      <c r="Q591" s="155"/>
      <c r="R591" s="155"/>
      <c r="AE591" s="182"/>
      <c r="AF591" s="178"/>
      <c r="AG591" s="183"/>
      <c r="AM591" s="182"/>
      <c r="AN591" s="178"/>
      <c r="AO591" s="183"/>
      <c r="BR591" s="157"/>
    </row>
    <row r="592" spans="1:70" s="5" customFormat="1" x14ac:dyDescent="0.25">
      <c r="A592" s="155"/>
      <c r="B592" s="155"/>
      <c r="C592" s="155"/>
      <c r="D592" s="155"/>
      <c r="E592" s="155"/>
      <c r="F592" s="155"/>
      <c r="G592" s="155"/>
      <c r="H592" s="155"/>
      <c r="I592" s="180"/>
      <c r="J592" s="180"/>
      <c r="K592" s="180"/>
      <c r="L592" s="180"/>
      <c r="M592" s="180"/>
      <c r="N592" s="181"/>
      <c r="O592" s="155"/>
      <c r="P592" s="155"/>
      <c r="Q592" s="155"/>
      <c r="R592" s="155"/>
      <c r="AE592" s="182"/>
      <c r="AF592" s="178"/>
      <c r="AG592" s="183"/>
      <c r="AM592" s="182"/>
      <c r="AN592" s="178"/>
      <c r="AO592" s="183"/>
      <c r="BR592" s="157"/>
    </row>
    <row r="593" spans="1:70" s="5" customFormat="1" x14ac:dyDescent="0.25">
      <c r="A593" s="155"/>
      <c r="B593" s="155"/>
      <c r="C593" s="155"/>
      <c r="D593" s="155"/>
      <c r="E593" s="155"/>
      <c r="F593" s="155"/>
      <c r="G593" s="155"/>
      <c r="H593" s="155"/>
      <c r="I593" s="180"/>
      <c r="J593" s="180"/>
      <c r="K593" s="180"/>
      <c r="L593" s="180"/>
      <c r="M593" s="180"/>
      <c r="N593" s="181"/>
      <c r="O593" s="155"/>
      <c r="P593" s="155"/>
      <c r="Q593" s="155"/>
      <c r="R593" s="155"/>
      <c r="AE593" s="182"/>
      <c r="AF593" s="178"/>
      <c r="AG593" s="183"/>
      <c r="AM593" s="182"/>
      <c r="AN593" s="178"/>
      <c r="AO593" s="183"/>
      <c r="BR593" s="157"/>
    </row>
    <row r="594" spans="1:70" s="5" customFormat="1" x14ac:dyDescent="0.25">
      <c r="A594" s="155"/>
      <c r="B594" s="155"/>
      <c r="C594" s="155"/>
      <c r="D594" s="155"/>
      <c r="E594" s="155"/>
      <c r="F594" s="155"/>
      <c r="G594" s="155"/>
      <c r="H594" s="155"/>
      <c r="I594" s="180"/>
      <c r="J594" s="180"/>
      <c r="K594" s="180"/>
      <c r="L594" s="180"/>
      <c r="M594" s="180"/>
      <c r="N594" s="181"/>
      <c r="O594" s="155"/>
      <c r="P594" s="155"/>
      <c r="Q594" s="155"/>
      <c r="R594" s="155"/>
      <c r="AE594" s="182"/>
      <c r="AF594" s="178"/>
      <c r="AG594" s="183"/>
      <c r="AM594" s="182"/>
      <c r="AN594" s="178"/>
      <c r="AO594" s="183"/>
      <c r="BR594" s="157"/>
    </row>
    <row r="595" spans="1:70" s="5" customFormat="1" x14ac:dyDescent="0.25">
      <c r="A595" s="155"/>
      <c r="B595" s="155"/>
      <c r="C595" s="155"/>
      <c r="D595" s="155"/>
      <c r="E595" s="155"/>
      <c r="F595" s="155"/>
      <c r="G595" s="155"/>
      <c r="H595" s="155"/>
      <c r="I595" s="180"/>
      <c r="J595" s="180"/>
      <c r="K595" s="180"/>
      <c r="L595" s="180"/>
      <c r="M595" s="180"/>
      <c r="N595" s="181"/>
      <c r="O595" s="155"/>
      <c r="P595" s="155"/>
      <c r="Q595" s="155"/>
      <c r="R595" s="155"/>
      <c r="AE595" s="182"/>
      <c r="AF595" s="178"/>
      <c r="AG595" s="183"/>
      <c r="AM595" s="182"/>
      <c r="AN595" s="178"/>
      <c r="AO595" s="183"/>
      <c r="BR595" s="157"/>
    </row>
    <row r="596" spans="1:70" s="5" customFormat="1" x14ac:dyDescent="0.25">
      <c r="A596" s="155"/>
      <c r="B596" s="155"/>
      <c r="C596" s="155"/>
      <c r="D596" s="155"/>
      <c r="E596" s="155"/>
      <c r="F596" s="155"/>
      <c r="G596" s="155"/>
      <c r="H596" s="155"/>
      <c r="I596" s="180"/>
      <c r="J596" s="180"/>
      <c r="K596" s="180"/>
      <c r="L596" s="180"/>
      <c r="M596" s="180"/>
      <c r="N596" s="181"/>
      <c r="O596" s="155"/>
      <c r="P596" s="155"/>
      <c r="Q596" s="155"/>
      <c r="R596" s="155"/>
      <c r="AE596" s="182"/>
      <c r="AF596" s="178"/>
      <c r="AG596" s="183"/>
      <c r="AM596" s="182"/>
      <c r="AN596" s="178"/>
      <c r="AO596" s="183"/>
      <c r="BR596" s="157"/>
    </row>
    <row r="597" spans="1:70" s="5" customFormat="1" x14ac:dyDescent="0.25">
      <c r="A597" s="155"/>
      <c r="B597" s="155"/>
      <c r="C597" s="155"/>
      <c r="D597" s="155"/>
      <c r="E597" s="155"/>
      <c r="F597" s="155"/>
      <c r="G597" s="155"/>
      <c r="H597" s="155"/>
      <c r="I597" s="180"/>
      <c r="J597" s="180"/>
      <c r="K597" s="180"/>
      <c r="L597" s="180"/>
      <c r="M597" s="180"/>
      <c r="N597" s="181"/>
      <c r="O597" s="155"/>
      <c r="P597" s="155"/>
      <c r="Q597" s="155"/>
      <c r="R597" s="155"/>
      <c r="AE597" s="182"/>
      <c r="AF597" s="178"/>
      <c r="AG597" s="183"/>
      <c r="AM597" s="182"/>
      <c r="AN597" s="178"/>
      <c r="AO597" s="183"/>
      <c r="BR597" s="157"/>
    </row>
    <row r="598" spans="1:70" s="5" customFormat="1" x14ac:dyDescent="0.25">
      <c r="A598" s="155"/>
      <c r="B598" s="155"/>
      <c r="C598" s="155"/>
      <c r="D598" s="155"/>
      <c r="E598" s="155"/>
      <c r="F598" s="155"/>
      <c r="G598" s="155"/>
      <c r="H598" s="155"/>
      <c r="I598" s="180"/>
      <c r="J598" s="180"/>
      <c r="K598" s="180"/>
      <c r="L598" s="180"/>
      <c r="M598" s="180"/>
      <c r="N598" s="181"/>
      <c r="O598" s="155"/>
      <c r="P598" s="155"/>
      <c r="Q598" s="155"/>
      <c r="R598" s="155"/>
      <c r="AE598" s="182"/>
      <c r="AF598" s="178"/>
      <c r="AG598" s="183"/>
      <c r="AM598" s="182"/>
      <c r="AN598" s="178"/>
      <c r="AO598" s="183"/>
      <c r="BR598" s="157"/>
    </row>
    <row r="599" spans="1:70" s="5" customFormat="1" x14ac:dyDescent="0.25">
      <c r="A599" s="155"/>
      <c r="B599" s="155"/>
      <c r="C599" s="155"/>
      <c r="D599" s="155"/>
      <c r="E599" s="155"/>
      <c r="F599" s="155"/>
      <c r="G599" s="155"/>
      <c r="H599" s="155"/>
      <c r="I599" s="180"/>
      <c r="J599" s="180"/>
      <c r="K599" s="180"/>
      <c r="L599" s="180"/>
      <c r="M599" s="180"/>
      <c r="N599" s="181"/>
      <c r="O599" s="155"/>
      <c r="P599" s="155"/>
      <c r="Q599" s="155"/>
      <c r="R599" s="155"/>
      <c r="AE599" s="182"/>
      <c r="AF599" s="178"/>
      <c r="AG599" s="183"/>
      <c r="AM599" s="182"/>
      <c r="AN599" s="178"/>
      <c r="AO599" s="183"/>
      <c r="BR599" s="157"/>
    </row>
    <row r="600" spans="1:70" s="5" customFormat="1" x14ac:dyDescent="0.25">
      <c r="A600" s="155"/>
      <c r="B600" s="155"/>
      <c r="C600" s="155"/>
      <c r="D600" s="155"/>
      <c r="E600" s="155"/>
      <c r="F600" s="155"/>
      <c r="G600" s="155"/>
      <c r="H600" s="155"/>
      <c r="I600" s="180"/>
      <c r="J600" s="180"/>
      <c r="K600" s="180"/>
      <c r="L600" s="180"/>
      <c r="M600" s="180"/>
      <c r="N600" s="181"/>
      <c r="O600" s="155"/>
      <c r="P600" s="155"/>
      <c r="Q600" s="155"/>
      <c r="R600" s="155"/>
      <c r="AE600" s="182"/>
      <c r="AF600" s="178"/>
      <c r="AG600" s="183"/>
      <c r="AM600" s="182"/>
      <c r="AN600" s="178"/>
      <c r="AO600" s="183"/>
      <c r="BR600" s="157"/>
    </row>
    <row r="601" spans="1:70" s="5" customFormat="1" x14ac:dyDescent="0.25">
      <c r="A601" s="155"/>
      <c r="B601" s="155"/>
      <c r="C601" s="155"/>
      <c r="D601" s="155"/>
      <c r="E601" s="155"/>
      <c r="F601" s="155"/>
      <c r="G601" s="155"/>
      <c r="H601" s="155"/>
      <c r="I601" s="180"/>
      <c r="J601" s="180"/>
      <c r="K601" s="180"/>
      <c r="L601" s="180"/>
      <c r="M601" s="180"/>
      <c r="N601" s="181"/>
      <c r="O601" s="155"/>
      <c r="P601" s="155"/>
      <c r="Q601" s="155"/>
      <c r="R601" s="155"/>
      <c r="AE601" s="182"/>
      <c r="AF601" s="178"/>
      <c r="AG601" s="183"/>
      <c r="AM601" s="182"/>
      <c r="AN601" s="178"/>
      <c r="AO601" s="183"/>
      <c r="BR601" s="157"/>
    </row>
    <row r="602" spans="1:70" s="5" customFormat="1" x14ac:dyDescent="0.25">
      <c r="A602" s="155"/>
      <c r="B602" s="155"/>
      <c r="C602" s="155"/>
      <c r="D602" s="155"/>
      <c r="E602" s="155"/>
      <c r="F602" s="155"/>
      <c r="G602" s="155"/>
      <c r="H602" s="155"/>
      <c r="I602" s="180"/>
      <c r="J602" s="180"/>
      <c r="K602" s="180"/>
      <c r="L602" s="180"/>
      <c r="M602" s="180"/>
      <c r="N602" s="181"/>
      <c r="O602" s="155"/>
      <c r="P602" s="155"/>
      <c r="Q602" s="155"/>
      <c r="R602" s="155"/>
      <c r="AE602" s="182"/>
      <c r="AF602" s="178"/>
      <c r="AG602" s="183"/>
      <c r="AM602" s="182"/>
      <c r="AN602" s="178"/>
      <c r="AO602" s="183"/>
      <c r="BR602" s="157"/>
    </row>
    <row r="603" spans="1:70" s="5" customFormat="1" x14ac:dyDescent="0.25">
      <c r="A603" s="155"/>
      <c r="B603" s="155"/>
      <c r="C603" s="155"/>
      <c r="D603" s="155"/>
      <c r="E603" s="155"/>
      <c r="F603" s="155"/>
      <c r="G603" s="155"/>
      <c r="H603" s="155"/>
      <c r="I603" s="180"/>
      <c r="J603" s="180"/>
      <c r="K603" s="180"/>
      <c r="L603" s="180"/>
      <c r="M603" s="180"/>
      <c r="N603" s="181"/>
      <c r="O603" s="155"/>
      <c r="P603" s="155"/>
      <c r="Q603" s="155"/>
      <c r="R603" s="155"/>
      <c r="AE603" s="182"/>
      <c r="AF603" s="178"/>
      <c r="AG603" s="183"/>
      <c r="AM603" s="182"/>
      <c r="AN603" s="178"/>
      <c r="AO603" s="183"/>
      <c r="BR603" s="157"/>
    </row>
    <row r="604" spans="1:70" s="5" customFormat="1" x14ac:dyDescent="0.25">
      <c r="A604" s="155"/>
      <c r="B604" s="155"/>
      <c r="C604" s="155"/>
      <c r="D604" s="155"/>
      <c r="E604" s="155"/>
      <c r="F604" s="155"/>
      <c r="G604" s="155"/>
      <c r="H604" s="155"/>
      <c r="I604" s="180"/>
      <c r="J604" s="180"/>
      <c r="K604" s="180"/>
      <c r="L604" s="180"/>
      <c r="M604" s="180"/>
      <c r="N604" s="181"/>
      <c r="O604" s="155"/>
      <c r="P604" s="155"/>
      <c r="Q604" s="155"/>
      <c r="R604" s="155"/>
      <c r="AE604" s="182"/>
      <c r="AF604" s="178"/>
      <c r="AG604" s="183"/>
      <c r="AM604" s="182"/>
      <c r="AN604" s="178"/>
      <c r="AO604" s="183"/>
      <c r="BR604" s="157"/>
    </row>
    <row r="605" spans="1:70" s="5" customFormat="1" x14ac:dyDescent="0.25">
      <c r="A605" s="155"/>
      <c r="B605" s="155"/>
      <c r="C605" s="155"/>
      <c r="D605" s="155"/>
      <c r="E605" s="155"/>
      <c r="F605" s="155"/>
      <c r="G605" s="155"/>
      <c r="H605" s="155"/>
      <c r="I605" s="180"/>
      <c r="J605" s="180"/>
      <c r="K605" s="180"/>
      <c r="L605" s="180"/>
      <c r="M605" s="180"/>
      <c r="N605" s="181"/>
      <c r="O605" s="155"/>
      <c r="P605" s="155"/>
      <c r="Q605" s="155"/>
      <c r="R605" s="155"/>
      <c r="AE605" s="182"/>
      <c r="AF605" s="178"/>
      <c r="AG605" s="183"/>
      <c r="AM605" s="182"/>
      <c r="AN605" s="178"/>
      <c r="AO605" s="183"/>
      <c r="BR605" s="157"/>
    </row>
    <row r="606" spans="1:70" s="5" customFormat="1" x14ac:dyDescent="0.25">
      <c r="A606" s="155"/>
      <c r="B606" s="155"/>
      <c r="C606" s="155"/>
      <c r="D606" s="155"/>
      <c r="E606" s="155"/>
      <c r="F606" s="155"/>
      <c r="G606" s="155"/>
      <c r="H606" s="155"/>
      <c r="I606" s="180"/>
      <c r="J606" s="180"/>
      <c r="K606" s="180"/>
      <c r="L606" s="180"/>
      <c r="M606" s="180"/>
      <c r="N606" s="181"/>
      <c r="O606" s="155"/>
      <c r="P606" s="155"/>
      <c r="Q606" s="155"/>
      <c r="R606" s="155"/>
      <c r="AE606" s="182"/>
      <c r="AF606" s="178"/>
      <c r="AG606" s="183"/>
      <c r="AM606" s="182"/>
      <c r="AN606" s="178"/>
      <c r="AO606" s="183"/>
      <c r="BR606" s="157"/>
    </row>
    <row r="607" spans="1:70" s="5" customFormat="1" x14ac:dyDescent="0.25">
      <c r="A607" s="155"/>
      <c r="B607" s="155"/>
      <c r="C607" s="155"/>
      <c r="D607" s="155"/>
      <c r="E607" s="155"/>
      <c r="F607" s="155"/>
      <c r="G607" s="155"/>
      <c r="H607" s="155"/>
      <c r="I607" s="180"/>
      <c r="J607" s="180"/>
      <c r="K607" s="180"/>
      <c r="L607" s="180"/>
      <c r="M607" s="180"/>
      <c r="N607" s="181"/>
      <c r="O607" s="155"/>
      <c r="P607" s="155"/>
      <c r="Q607" s="155"/>
      <c r="R607" s="155"/>
      <c r="AE607" s="182"/>
      <c r="AF607" s="178"/>
      <c r="AG607" s="183"/>
      <c r="AM607" s="182"/>
      <c r="AN607" s="178"/>
      <c r="AO607" s="183"/>
      <c r="BR607" s="157"/>
    </row>
    <row r="608" spans="1:70" s="5" customFormat="1" x14ac:dyDescent="0.25">
      <c r="A608" s="155"/>
      <c r="B608" s="155"/>
      <c r="C608" s="155"/>
      <c r="D608" s="155"/>
      <c r="E608" s="155"/>
      <c r="F608" s="155"/>
      <c r="G608" s="155"/>
      <c r="H608" s="155"/>
      <c r="I608" s="180"/>
      <c r="J608" s="180"/>
      <c r="K608" s="180"/>
      <c r="L608" s="180"/>
      <c r="M608" s="180"/>
      <c r="N608" s="181"/>
      <c r="O608" s="155"/>
      <c r="P608" s="155"/>
      <c r="Q608" s="155"/>
      <c r="R608" s="155"/>
      <c r="AE608" s="182"/>
      <c r="AF608" s="178"/>
      <c r="AG608" s="183"/>
      <c r="AM608" s="182"/>
      <c r="AN608" s="178"/>
      <c r="AO608" s="183"/>
      <c r="BR608" s="157"/>
    </row>
    <row r="609" spans="1:70" s="5" customFormat="1" x14ac:dyDescent="0.25">
      <c r="A609" s="155"/>
      <c r="B609" s="155"/>
      <c r="C609" s="155"/>
      <c r="D609" s="155"/>
      <c r="E609" s="155"/>
      <c r="F609" s="155"/>
      <c r="G609" s="155"/>
      <c r="H609" s="155"/>
      <c r="I609" s="180"/>
      <c r="J609" s="180"/>
      <c r="K609" s="180"/>
      <c r="L609" s="180"/>
      <c r="M609" s="180"/>
      <c r="N609" s="181"/>
      <c r="O609" s="155"/>
      <c r="P609" s="155"/>
      <c r="Q609" s="155"/>
      <c r="R609" s="155"/>
      <c r="AE609" s="182"/>
      <c r="AF609" s="178"/>
      <c r="AG609" s="183"/>
      <c r="AM609" s="182"/>
      <c r="AN609" s="178"/>
      <c r="AO609" s="183"/>
      <c r="BR609" s="157"/>
    </row>
    <row r="610" spans="1:70" s="5" customFormat="1" x14ac:dyDescent="0.25">
      <c r="A610" s="155"/>
      <c r="B610" s="155"/>
      <c r="C610" s="155"/>
      <c r="D610" s="155"/>
      <c r="E610" s="155"/>
      <c r="F610" s="155"/>
      <c r="G610" s="155"/>
      <c r="H610" s="155"/>
      <c r="I610" s="180"/>
      <c r="J610" s="180"/>
      <c r="K610" s="180"/>
      <c r="L610" s="180"/>
      <c r="M610" s="180"/>
      <c r="N610" s="181"/>
      <c r="O610" s="155"/>
      <c r="P610" s="155"/>
      <c r="Q610" s="155"/>
      <c r="R610" s="155"/>
      <c r="AE610" s="182"/>
      <c r="AF610" s="178"/>
      <c r="AG610" s="183"/>
      <c r="AM610" s="182"/>
      <c r="AN610" s="178"/>
      <c r="AO610" s="183"/>
      <c r="BR610" s="157"/>
    </row>
    <row r="611" spans="1:70" s="5" customFormat="1" x14ac:dyDescent="0.25">
      <c r="A611" s="155"/>
      <c r="B611" s="155"/>
      <c r="C611" s="155"/>
      <c r="D611" s="155"/>
      <c r="E611" s="155"/>
      <c r="F611" s="155"/>
      <c r="G611" s="155"/>
      <c r="H611" s="155"/>
      <c r="I611" s="180"/>
      <c r="J611" s="180"/>
      <c r="K611" s="180"/>
      <c r="L611" s="180"/>
      <c r="M611" s="180"/>
      <c r="N611" s="181"/>
      <c r="O611" s="155"/>
      <c r="P611" s="155"/>
      <c r="Q611" s="155"/>
      <c r="R611" s="155"/>
      <c r="AE611" s="182"/>
      <c r="AF611" s="178"/>
      <c r="AG611" s="183"/>
      <c r="AM611" s="182"/>
      <c r="AN611" s="178"/>
      <c r="AO611" s="183"/>
      <c r="BR611" s="157"/>
    </row>
    <row r="612" spans="1:70" s="5" customFormat="1" x14ac:dyDescent="0.25">
      <c r="A612" s="155"/>
      <c r="B612" s="155"/>
      <c r="C612" s="155"/>
      <c r="D612" s="155"/>
      <c r="E612" s="155"/>
      <c r="F612" s="155"/>
      <c r="G612" s="155"/>
      <c r="H612" s="155"/>
      <c r="I612" s="180"/>
      <c r="J612" s="180"/>
      <c r="K612" s="180"/>
      <c r="L612" s="180"/>
      <c r="M612" s="180"/>
      <c r="N612" s="181"/>
      <c r="O612" s="155"/>
      <c r="P612" s="155"/>
      <c r="Q612" s="155"/>
      <c r="R612" s="155"/>
      <c r="AE612" s="182"/>
      <c r="AF612" s="178"/>
      <c r="AG612" s="183"/>
      <c r="AM612" s="182"/>
      <c r="AN612" s="178"/>
      <c r="AO612" s="183"/>
      <c r="BR612" s="157"/>
    </row>
    <row r="613" spans="1:70" s="5" customFormat="1" x14ac:dyDescent="0.25">
      <c r="A613" s="155"/>
      <c r="B613" s="155"/>
      <c r="C613" s="155"/>
      <c r="D613" s="155"/>
      <c r="E613" s="155"/>
      <c r="F613" s="155"/>
      <c r="G613" s="155"/>
      <c r="H613" s="155"/>
      <c r="I613" s="180"/>
      <c r="J613" s="180"/>
      <c r="K613" s="180"/>
      <c r="L613" s="180"/>
      <c r="M613" s="180"/>
      <c r="N613" s="181"/>
      <c r="O613" s="155"/>
      <c r="P613" s="155"/>
      <c r="Q613" s="155"/>
      <c r="R613" s="155"/>
      <c r="AE613" s="182"/>
      <c r="AF613" s="178"/>
      <c r="AG613" s="183"/>
      <c r="AM613" s="182"/>
      <c r="AN613" s="178"/>
      <c r="AO613" s="183"/>
      <c r="BR613" s="157"/>
    </row>
    <row r="614" spans="1:70" s="5" customFormat="1" x14ac:dyDescent="0.25">
      <c r="A614" s="155"/>
      <c r="B614" s="155"/>
      <c r="C614" s="155"/>
      <c r="D614" s="155"/>
      <c r="E614" s="155"/>
      <c r="F614" s="155"/>
      <c r="G614" s="155"/>
      <c r="H614" s="155"/>
      <c r="I614" s="180"/>
      <c r="J614" s="180"/>
      <c r="K614" s="180"/>
      <c r="L614" s="180"/>
      <c r="M614" s="180"/>
      <c r="N614" s="181"/>
      <c r="O614" s="155"/>
      <c r="P614" s="155"/>
      <c r="Q614" s="155"/>
      <c r="R614" s="155"/>
      <c r="AE614" s="182"/>
      <c r="AF614" s="178"/>
      <c r="AG614" s="183"/>
      <c r="AM614" s="182"/>
      <c r="AN614" s="178"/>
      <c r="AO614" s="183"/>
      <c r="BR614" s="157"/>
    </row>
    <row r="615" spans="1:70" s="5" customFormat="1" x14ac:dyDescent="0.25">
      <c r="A615" s="155"/>
      <c r="B615" s="155"/>
      <c r="C615" s="155"/>
      <c r="D615" s="155"/>
      <c r="E615" s="155"/>
      <c r="F615" s="155"/>
      <c r="G615" s="155"/>
      <c r="H615" s="155"/>
      <c r="I615" s="180"/>
      <c r="J615" s="180"/>
      <c r="K615" s="180"/>
      <c r="L615" s="180"/>
      <c r="M615" s="180"/>
      <c r="N615" s="181"/>
      <c r="O615" s="155"/>
      <c r="P615" s="155"/>
      <c r="Q615" s="155"/>
      <c r="R615" s="155"/>
      <c r="AE615" s="182"/>
      <c r="AF615" s="178"/>
      <c r="AG615" s="183"/>
      <c r="AM615" s="182"/>
      <c r="AN615" s="178"/>
      <c r="AO615" s="183"/>
      <c r="BR615" s="157"/>
    </row>
    <row r="616" spans="1:70" s="5" customFormat="1" x14ac:dyDescent="0.25">
      <c r="A616" s="155"/>
      <c r="B616" s="155"/>
      <c r="C616" s="155"/>
      <c r="D616" s="155"/>
      <c r="E616" s="155"/>
      <c r="F616" s="155"/>
      <c r="G616" s="155"/>
      <c r="H616" s="155"/>
      <c r="I616" s="180"/>
      <c r="J616" s="180"/>
      <c r="K616" s="180"/>
      <c r="L616" s="180"/>
      <c r="M616" s="180"/>
      <c r="N616" s="181"/>
      <c r="O616" s="155"/>
      <c r="P616" s="155"/>
      <c r="Q616" s="155"/>
      <c r="R616" s="155"/>
      <c r="AE616" s="182"/>
      <c r="AF616" s="178"/>
      <c r="AG616" s="183"/>
      <c r="AM616" s="182"/>
      <c r="AN616" s="178"/>
      <c r="AO616" s="183"/>
      <c r="BR616" s="157"/>
    </row>
    <row r="617" spans="1:70" s="5" customFormat="1" x14ac:dyDescent="0.25">
      <c r="A617" s="155"/>
      <c r="B617" s="155"/>
      <c r="C617" s="155"/>
      <c r="D617" s="155"/>
      <c r="E617" s="155"/>
      <c r="F617" s="155"/>
      <c r="G617" s="155"/>
      <c r="H617" s="155"/>
      <c r="I617" s="180"/>
      <c r="J617" s="180"/>
      <c r="K617" s="180"/>
      <c r="L617" s="180"/>
      <c r="M617" s="180"/>
      <c r="N617" s="181"/>
      <c r="O617" s="155"/>
      <c r="P617" s="155"/>
      <c r="Q617" s="155"/>
      <c r="R617" s="155"/>
      <c r="AE617" s="182"/>
      <c r="AF617" s="178"/>
      <c r="AG617" s="183"/>
      <c r="AM617" s="182"/>
      <c r="AN617" s="178"/>
      <c r="AO617" s="183"/>
      <c r="BR617" s="157"/>
    </row>
    <row r="618" spans="1:70" s="5" customFormat="1" x14ac:dyDescent="0.25">
      <c r="A618" s="155"/>
      <c r="B618" s="155"/>
      <c r="C618" s="155"/>
      <c r="D618" s="155"/>
      <c r="E618" s="155"/>
      <c r="F618" s="155"/>
      <c r="G618" s="155"/>
      <c r="H618" s="155"/>
      <c r="I618" s="180"/>
      <c r="J618" s="180"/>
      <c r="K618" s="180"/>
      <c r="L618" s="180"/>
      <c r="M618" s="180"/>
      <c r="N618" s="181"/>
      <c r="O618" s="155"/>
      <c r="P618" s="155"/>
      <c r="Q618" s="155"/>
      <c r="R618" s="155"/>
      <c r="AE618" s="182"/>
      <c r="AF618" s="178"/>
      <c r="AG618" s="183"/>
      <c r="AM618" s="182"/>
      <c r="AN618" s="178"/>
      <c r="AO618" s="183"/>
      <c r="BR618" s="157"/>
    </row>
    <row r="619" spans="1:70" s="5" customFormat="1" x14ac:dyDescent="0.25">
      <c r="A619" s="155"/>
      <c r="B619" s="155"/>
      <c r="C619" s="155"/>
      <c r="D619" s="155"/>
      <c r="E619" s="155"/>
      <c r="F619" s="155"/>
      <c r="G619" s="155"/>
      <c r="H619" s="155"/>
      <c r="I619" s="180"/>
      <c r="J619" s="180"/>
      <c r="K619" s="180"/>
      <c r="L619" s="180"/>
      <c r="M619" s="180"/>
      <c r="N619" s="181"/>
      <c r="O619" s="155"/>
      <c r="P619" s="155"/>
      <c r="Q619" s="155"/>
      <c r="R619" s="155"/>
      <c r="AE619" s="182"/>
      <c r="AF619" s="178"/>
      <c r="AG619" s="183"/>
      <c r="AM619" s="182"/>
      <c r="AN619" s="178"/>
      <c r="AO619" s="183"/>
      <c r="BR619" s="157"/>
    </row>
    <row r="620" spans="1:70" s="5" customFormat="1" x14ac:dyDescent="0.25">
      <c r="A620" s="155"/>
      <c r="B620" s="155"/>
      <c r="C620" s="155"/>
      <c r="D620" s="155"/>
      <c r="E620" s="155"/>
      <c r="F620" s="155"/>
      <c r="G620" s="155"/>
      <c r="H620" s="155"/>
      <c r="I620" s="180"/>
      <c r="J620" s="180"/>
      <c r="K620" s="180"/>
      <c r="L620" s="180"/>
      <c r="M620" s="180"/>
      <c r="N620" s="181"/>
      <c r="O620" s="155"/>
      <c r="P620" s="155"/>
      <c r="Q620" s="155"/>
      <c r="R620" s="155"/>
      <c r="AE620" s="182"/>
      <c r="AF620" s="178"/>
      <c r="AG620" s="183"/>
      <c r="AM620" s="182"/>
      <c r="AN620" s="178"/>
      <c r="AO620" s="183"/>
      <c r="BR620" s="157"/>
    </row>
    <row r="621" spans="1:70" s="5" customFormat="1" x14ac:dyDescent="0.25">
      <c r="A621" s="155"/>
      <c r="B621" s="155"/>
      <c r="C621" s="155"/>
      <c r="D621" s="155"/>
      <c r="E621" s="155"/>
      <c r="F621" s="155"/>
      <c r="G621" s="155"/>
      <c r="H621" s="155"/>
      <c r="I621" s="180"/>
      <c r="J621" s="180"/>
      <c r="K621" s="180"/>
      <c r="L621" s="180"/>
      <c r="M621" s="180"/>
      <c r="N621" s="181"/>
      <c r="O621" s="155"/>
      <c r="P621" s="155"/>
      <c r="Q621" s="155"/>
      <c r="R621" s="155"/>
      <c r="AE621" s="182"/>
      <c r="AF621" s="178"/>
      <c r="AG621" s="183"/>
      <c r="AM621" s="182"/>
      <c r="AN621" s="178"/>
      <c r="AO621" s="183"/>
      <c r="BR621" s="157"/>
    </row>
    <row r="622" spans="1:70" s="5" customFormat="1" x14ac:dyDescent="0.25">
      <c r="A622" s="155"/>
      <c r="B622" s="155"/>
      <c r="C622" s="155"/>
      <c r="D622" s="155"/>
      <c r="E622" s="155"/>
      <c r="F622" s="155"/>
      <c r="G622" s="155"/>
      <c r="H622" s="155"/>
      <c r="I622" s="180"/>
      <c r="J622" s="180"/>
      <c r="K622" s="180"/>
      <c r="L622" s="180"/>
      <c r="M622" s="180"/>
      <c r="N622" s="181"/>
      <c r="O622" s="155"/>
      <c r="P622" s="155"/>
      <c r="Q622" s="155"/>
      <c r="R622" s="155"/>
      <c r="AE622" s="182"/>
      <c r="AF622" s="178"/>
      <c r="AG622" s="183"/>
      <c r="AM622" s="182"/>
      <c r="AN622" s="178"/>
      <c r="AO622" s="183"/>
      <c r="BR622" s="157"/>
    </row>
    <row r="623" spans="1:70" s="5" customFormat="1" x14ac:dyDescent="0.25">
      <c r="A623" s="155"/>
      <c r="B623" s="155"/>
      <c r="C623" s="155"/>
      <c r="D623" s="155"/>
      <c r="E623" s="155"/>
      <c r="F623" s="155"/>
      <c r="G623" s="155"/>
      <c r="H623" s="155"/>
      <c r="I623" s="180"/>
      <c r="J623" s="180"/>
      <c r="K623" s="180"/>
      <c r="L623" s="180"/>
      <c r="M623" s="180"/>
      <c r="N623" s="181"/>
      <c r="O623" s="155"/>
      <c r="P623" s="155"/>
      <c r="Q623" s="155"/>
      <c r="R623" s="155"/>
      <c r="AE623" s="182"/>
      <c r="AF623" s="178"/>
      <c r="AG623" s="183"/>
      <c r="AM623" s="182"/>
      <c r="AN623" s="178"/>
      <c r="AO623" s="183"/>
      <c r="BR623" s="157"/>
    </row>
    <row r="624" spans="1:70" s="5" customFormat="1" x14ac:dyDescent="0.25">
      <c r="A624" s="155"/>
      <c r="B624" s="155"/>
      <c r="C624" s="155"/>
      <c r="D624" s="155"/>
      <c r="E624" s="155"/>
      <c r="F624" s="155"/>
      <c r="G624" s="155"/>
      <c r="H624" s="155"/>
      <c r="I624" s="180"/>
      <c r="J624" s="180"/>
      <c r="K624" s="180"/>
      <c r="L624" s="180"/>
      <c r="M624" s="180"/>
      <c r="N624" s="181"/>
      <c r="O624" s="155"/>
      <c r="P624" s="155"/>
      <c r="Q624" s="155"/>
      <c r="R624" s="155"/>
      <c r="AE624" s="182"/>
      <c r="AF624" s="178"/>
      <c r="AG624" s="183"/>
      <c r="AM624" s="182"/>
      <c r="AN624" s="178"/>
      <c r="AO624" s="183"/>
      <c r="BR624" s="157"/>
    </row>
    <row r="625" spans="1:70" s="5" customFormat="1" x14ac:dyDescent="0.25">
      <c r="A625" s="155"/>
      <c r="B625" s="155"/>
      <c r="C625" s="155"/>
      <c r="D625" s="155"/>
      <c r="E625" s="155"/>
      <c r="F625" s="155"/>
      <c r="G625" s="155"/>
      <c r="H625" s="155"/>
      <c r="I625" s="180"/>
      <c r="J625" s="180"/>
      <c r="K625" s="180"/>
      <c r="L625" s="180"/>
      <c r="M625" s="180"/>
      <c r="N625" s="181"/>
      <c r="O625" s="155"/>
      <c r="P625" s="155"/>
      <c r="Q625" s="155"/>
      <c r="R625" s="155"/>
      <c r="AE625" s="182"/>
      <c r="AF625" s="178"/>
      <c r="AG625" s="183"/>
      <c r="AM625" s="182"/>
      <c r="AN625" s="178"/>
      <c r="AO625" s="183"/>
      <c r="BR625" s="157"/>
    </row>
    <row r="626" spans="1:70" s="5" customFormat="1" x14ac:dyDescent="0.25">
      <c r="A626" s="155"/>
      <c r="B626" s="155"/>
      <c r="C626" s="155"/>
      <c r="D626" s="155"/>
      <c r="E626" s="155"/>
      <c r="F626" s="155"/>
      <c r="G626" s="155"/>
      <c r="H626" s="155"/>
      <c r="I626" s="180"/>
      <c r="J626" s="180"/>
      <c r="K626" s="180"/>
      <c r="L626" s="180"/>
      <c r="M626" s="180"/>
      <c r="N626" s="181"/>
      <c r="O626" s="155"/>
      <c r="P626" s="155"/>
      <c r="Q626" s="155"/>
      <c r="R626" s="155"/>
      <c r="AE626" s="182"/>
      <c r="AF626" s="178"/>
      <c r="AG626" s="183"/>
      <c r="AM626" s="182"/>
      <c r="AN626" s="178"/>
      <c r="AO626" s="183"/>
      <c r="BR626" s="157"/>
    </row>
    <row r="627" spans="1:70" s="5" customFormat="1" x14ac:dyDescent="0.25">
      <c r="A627" s="155"/>
      <c r="B627" s="155"/>
      <c r="C627" s="155"/>
      <c r="D627" s="155"/>
      <c r="E627" s="155"/>
      <c r="F627" s="155"/>
      <c r="G627" s="155"/>
      <c r="H627" s="155"/>
      <c r="I627" s="180"/>
      <c r="J627" s="180"/>
      <c r="K627" s="180"/>
      <c r="L627" s="180"/>
      <c r="M627" s="180"/>
      <c r="N627" s="181"/>
      <c r="O627" s="155"/>
      <c r="P627" s="155"/>
      <c r="Q627" s="155"/>
      <c r="R627" s="155"/>
      <c r="AE627" s="182"/>
      <c r="AF627" s="178"/>
      <c r="AG627" s="183"/>
      <c r="AM627" s="182"/>
      <c r="AN627" s="178"/>
      <c r="AO627" s="183"/>
      <c r="BR627" s="157"/>
    </row>
    <row r="628" spans="1:70" s="5" customFormat="1" x14ac:dyDescent="0.25">
      <c r="A628" s="155"/>
      <c r="B628" s="155"/>
      <c r="C628" s="155"/>
      <c r="D628" s="155"/>
      <c r="E628" s="155"/>
      <c r="F628" s="155"/>
      <c r="G628" s="155"/>
      <c r="H628" s="155"/>
      <c r="I628" s="180"/>
      <c r="J628" s="180"/>
      <c r="K628" s="180"/>
      <c r="L628" s="180"/>
      <c r="M628" s="180"/>
      <c r="N628" s="181"/>
      <c r="O628" s="155"/>
      <c r="P628" s="155"/>
      <c r="Q628" s="155"/>
      <c r="R628" s="155"/>
      <c r="AE628" s="182"/>
      <c r="AF628" s="178"/>
      <c r="AG628" s="183"/>
      <c r="AM628" s="182"/>
      <c r="AN628" s="178"/>
      <c r="AO628" s="183"/>
      <c r="BR628" s="157"/>
    </row>
    <row r="629" spans="1:70" s="5" customFormat="1" x14ac:dyDescent="0.25">
      <c r="A629" s="155"/>
      <c r="B629" s="155"/>
      <c r="C629" s="155"/>
      <c r="D629" s="155"/>
      <c r="E629" s="155"/>
      <c r="F629" s="155"/>
      <c r="G629" s="155"/>
      <c r="H629" s="155"/>
      <c r="I629" s="180"/>
      <c r="J629" s="180"/>
      <c r="K629" s="180"/>
      <c r="L629" s="180"/>
      <c r="M629" s="180"/>
      <c r="N629" s="181"/>
      <c r="O629" s="155"/>
      <c r="P629" s="155"/>
      <c r="Q629" s="155"/>
      <c r="R629" s="155"/>
      <c r="AE629" s="182"/>
      <c r="AF629" s="178"/>
      <c r="AG629" s="183"/>
      <c r="AM629" s="182"/>
      <c r="AN629" s="178"/>
      <c r="AO629" s="183"/>
      <c r="BR629" s="157"/>
    </row>
    <row r="630" spans="1:70" s="5" customFormat="1" x14ac:dyDescent="0.25">
      <c r="A630" s="155"/>
      <c r="B630" s="155"/>
      <c r="C630" s="155"/>
      <c r="D630" s="155"/>
      <c r="E630" s="155"/>
      <c r="F630" s="155"/>
      <c r="G630" s="155"/>
      <c r="H630" s="155"/>
      <c r="I630" s="180"/>
      <c r="J630" s="180"/>
      <c r="K630" s="180"/>
      <c r="L630" s="180"/>
      <c r="M630" s="180"/>
      <c r="N630" s="181"/>
      <c r="O630" s="155"/>
      <c r="P630" s="155"/>
      <c r="Q630" s="155"/>
      <c r="R630" s="155"/>
      <c r="AE630" s="182"/>
      <c r="AF630" s="178"/>
      <c r="AG630" s="183"/>
      <c r="AM630" s="182"/>
      <c r="AN630" s="178"/>
      <c r="AO630" s="183"/>
      <c r="BR630" s="157"/>
    </row>
    <row r="631" spans="1:70" s="5" customFormat="1" x14ac:dyDescent="0.25">
      <c r="A631" s="155"/>
      <c r="B631" s="155"/>
      <c r="C631" s="155"/>
      <c r="D631" s="155"/>
      <c r="E631" s="155"/>
      <c r="F631" s="155"/>
      <c r="G631" s="155"/>
      <c r="H631" s="155"/>
      <c r="I631" s="180"/>
      <c r="J631" s="180"/>
      <c r="K631" s="180"/>
      <c r="L631" s="180"/>
      <c r="M631" s="180"/>
      <c r="N631" s="181"/>
      <c r="O631" s="155"/>
      <c r="P631" s="155"/>
      <c r="Q631" s="155"/>
      <c r="R631" s="155"/>
      <c r="AE631" s="182"/>
      <c r="AF631" s="178"/>
      <c r="AG631" s="183"/>
      <c r="AM631" s="182"/>
      <c r="AN631" s="178"/>
      <c r="AO631" s="183"/>
      <c r="BR631" s="157"/>
    </row>
    <row r="632" spans="1:70" s="5" customFormat="1" x14ac:dyDescent="0.25">
      <c r="A632" s="155"/>
      <c r="B632" s="155"/>
      <c r="C632" s="155"/>
      <c r="D632" s="155"/>
      <c r="E632" s="155"/>
      <c r="F632" s="155"/>
      <c r="G632" s="155"/>
      <c r="H632" s="155"/>
      <c r="I632" s="180"/>
      <c r="J632" s="180"/>
      <c r="K632" s="180"/>
      <c r="L632" s="180"/>
      <c r="M632" s="180"/>
      <c r="N632" s="181"/>
      <c r="O632" s="155"/>
      <c r="P632" s="155"/>
      <c r="Q632" s="155"/>
      <c r="R632" s="155"/>
      <c r="AE632" s="182"/>
      <c r="AF632" s="178"/>
      <c r="AG632" s="183"/>
      <c r="AM632" s="182"/>
      <c r="AN632" s="178"/>
      <c r="AO632" s="183"/>
      <c r="BR632" s="157"/>
    </row>
    <row r="633" spans="1:70" s="5" customFormat="1" x14ac:dyDescent="0.25">
      <c r="A633" s="155"/>
      <c r="B633" s="155"/>
      <c r="C633" s="155"/>
      <c r="D633" s="155"/>
      <c r="E633" s="155"/>
      <c r="F633" s="155"/>
      <c r="G633" s="155"/>
      <c r="H633" s="155"/>
      <c r="I633" s="180"/>
      <c r="J633" s="180"/>
      <c r="K633" s="180"/>
      <c r="L633" s="180"/>
      <c r="M633" s="180"/>
      <c r="N633" s="181"/>
      <c r="O633" s="155"/>
      <c r="P633" s="155"/>
      <c r="Q633" s="155"/>
      <c r="R633" s="155"/>
      <c r="AE633" s="182"/>
      <c r="AF633" s="178"/>
      <c r="AG633" s="183"/>
      <c r="AM633" s="182"/>
      <c r="AN633" s="178"/>
      <c r="AO633" s="183"/>
      <c r="BR633" s="157"/>
    </row>
    <row r="634" spans="1:70" s="5" customFormat="1" x14ac:dyDescent="0.25">
      <c r="A634" s="155"/>
      <c r="B634" s="155"/>
      <c r="C634" s="155"/>
      <c r="D634" s="155"/>
      <c r="E634" s="155"/>
      <c r="F634" s="155"/>
      <c r="G634" s="155"/>
      <c r="H634" s="155"/>
      <c r="I634" s="180"/>
      <c r="J634" s="180"/>
      <c r="K634" s="180"/>
      <c r="L634" s="180"/>
      <c r="M634" s="180"/>
      <c r="N634" s="181"/>
      <c r="O634" s="155"/>
      <c r="P634" s="155"/>
      <c r="Q634" s="155"/>
      <c r="R634" s="155"/>
      <c r="AE634" s="182"/>
      <c r="AF634" s="178"/>
      <c r="AG634" s="183"/>
      <c r="AM634" s="182"/>
      <c r="AN634" s="178"/>
      <c r="AO634" s="183"/>
      <c r="BR634" s="157"/>
    </row>
    <row r="635" spans="1:70" s="5" customFormat="1" x14ac:dyDescent="0.25">
      <c r="A635" s="155"/>
      <c r="B635" s="155"/>
      <c r="C635" s="155"/>
      <c r="D635" s="155"/>
      <c r="E635" s="155"/>
      <c r="F635" s="155"/>
      <c r="G635" s="155"/>
      <c r="H635" s="155"/>
      <c r="I635" s="180"/>
      <c r="J635" s="180"/>
      <c r="K635" s="180"/>
      <c r="L635" s="180"/>
      <c r="M635" s="180"/>
      <c r="N635" s="181"/>
      <c r="O635" s="155"/>
      <c r="P635" s="155"/>
      <c r="Q635" s="155"/>
      <c r="R635" s="155"/>
      <c r="AE635" s="182"/>
      <c r="AF635" s="178"/>
      <c r="AG635" s="183"/>
      <c r="AM635" s="182"/>
      <c r="AN635" s="178"/>
      <c r="AO635" s="183"/>
      <c r="BR635" s="157"/>
    </row>
    <row r="636" spans="1:70" s="5" customFormat="1" x14ac:dyDescent="0.25">
      <c r="A636" s="155"/>
      <c r="B636" s="155"/>
      <c r="C636" s="155"/>
      <c r="D636" s="155"/>
      <c r="E636" s="155"/>
      <c r="F636" s="155"/>
      <c r="G636" s="155"/>
      <c r="H636" s="155"/>
      <c r="I636" s="180"/>
      <c r="J636" s="180"/>
      <c r="K636" s="180"/>
      <c r="L636" s="180"/>
      <c r="M636" s="180"/>
      <c r="N636" s="181"/>
      <c r="O636" s="155"/>
      <c r="P636" s="155"/>
      <c r="Q636" s="155"/>
      <c r="R636" s="155"/>
      <c r="AE636" s="182"/>
      <c r="AF636" s="178"/>
      <c r="AG636" s="183"/>
      <c r="AM636" s="182"/>
      <c r="AN636" s="178"/>
      <c r="AO636" s="183"/>
      <c r="BR636" s="157"/>
    </row>
    <row r="637" spans="1:70" s="5" customFormat="1" x14ac:dyDescent="0.25">
      <c r="A637" s="155"/>
      <c r="B637" s="155"/>
      <c r="C637" s="155"/>
      <c r="D637" s="155"/>
      <c r="E637" s="155"/>
      <c r="F637" s="155"/>
      <c r="G637" s="155"/>
      <c r="H637" s="155"/>
      <c r="I637" s="180"/>
      <c r="J637" s="180"/>
      <c r="K637" s="180"/>
      <c r="L637" s="180"/>
      <c r="M637" s="180"/>
      <c r="N637" s="181"/>
      <c r="O637" s="155"/>
      <c r="P637" s="155"/>
      <c r="Q637" s="155"/>
      <c r="R637" s="155"/>
      <c r="AE637" s="182"/>
      <c r="AF637" s="178"/>
      <c r="AG637" s="183"/>
      <c r="AM637" s="182"/>
      <c r="AN637" s="178"/>
      <c r="AO637" s="183"/>
      <c r="BR637" s="157"/>
    </row>
    <row r="638" spans="1:70" s="5" customFormat="1" x14ac:dyDescent="0.25">
      <c r="A638" s="155"/>
      <c r="B638" s="155"/>
      <c r="C638" s="155"/>
      <c r="D638" s="155"/>
      <c r="E638" s="155"/>
      <c r="F638" s="155"/>
      <c r="G638" s="155"/>
      <c r="H638" s="155"/>
      <c r="I638" s="180"/>
      <c r="J638" s="180"/>
      <c r="K638" s="180"/>
      <c r="L638" s="180"/>
      <c r="M638" s="180"/>
      <c r="N638" s="181"/>
      <c r="O638" s="155"/>
      <c r="P638" s="155"/>
      <c r="Q638" s="155"/>
      <c r="R638" s="155"/>
      <c r="AE638" s="182"/>
      <c r="AF638" s="178"/>
      <c r="AG638" s="183"/>
      <c r="AM638" s="182"/>
      <c r="AN638" s="178"/>
      <c r="AO638" s="183"/>
      <c r="BR638" s="157"/>
    </row>
    <row r="639" spans="1:70" s="5" customFormat="1" x14ac:dyDescent="0.25">
      <c r="A639" s="155"/>
      <c r="B639" s="155"/>
      <c r="C639" s="155"/>
      <c r="D639" s="155"/>
      <c r="E639" s="155"/>
      <c r="F639" s="155"/>
      <c r="G639" s="155"/>
      <c r="H639" s="155"/>
      <c r="I639" s="180"/>
      <c r="J639" s="180"/>
      <c r="K639" s="180"/>
      <c r="L639" s="180"/>
      <c r="M639" s="180"/>
      <c r="N639" s="181"/>
      <c r="O639" s="155"/>
      <c r="P639" s="155"/>
      <c r="Q639" s="155"/>
      <c r="R639" s="155"/>
      <c r="AE639" s="182"/>
      <c r="AF639" s="178"/>
      <c r="AG639" s="183"/>
      <c r="AM639" s="182"/>
      <c r="AN639" s="178"/>
      <c r="AO639" s="183"/>
      <c r="BR639" s="157"/>
    </row>
    <row r="640" spans="1:70" s="5" customFormat="1" x14ac:dyDescent="0.25">
      <c r="A640" s="155"/>
      <c r="B640" s="155"/>
      <c r="C640" s="155"/>
      <c r="D640" s="155"/>
      <c r="E640" s="155"/>
      <c r="F640" s="155"/>
      <c r="G640" s="155"/>
      <c r="H640" s="155"/>
      <c r="I640" s="180"/>
      <c r="J640" s="180"/>
      <c r="K640" s="180"/>
      <c r="L640" s="180"/>
      <c r="M640" s="180"/>
      <c r="N640" s="181"/>
      <c r="O640" s="155"/>
      <c r="P640" s="155"/>
      <c r="Q640" s="155"/>
      <c r="R640" s="155"/>
      <c r="AE640" s="182"/>
      <c r="AF640" s="178"/>
      <c r="AG640" s="183"/>
      <c r="AM640" s="182"/>
      <c r="AN640" s="178"/>
      <c r="AO640" s="183"/>
      <c r="BR640" s="157"/>
    </row>
    <row r="641" spans="1:70" s="5" customFormat="1" x14ac:dyDescent="0.25">
      <c r="A641" s="155"/>
      <c r="B641" s="155"/>
      <c r="C641" s="155"/>
      <c r="D641" s="155"/>
      <c r="E641" s="155"/>
      <c r="F641" s="155"/>
      <c r="G641" s="155"/>
      <c r="H641" s="155"/>
      <c r="I641" s="180"/>
      <c r="J641" s="180"/>
      <c r="K641" s="180"/>
      <c r="L641" s="180"/>
      <c r="M641" s="180"/>
      <c r="N641" s="181"/>
      <c r="O641" s="155"/>
      <c r="P641" s="155"/>
      <c r="Q641" s="155"/>
      <c r="R641" s="155"/>
      <c r="AE641" s="182"/>
      <c r="AF641" s="178"/>
      <c r="AG641" s="183"/>
      <c r="AM641" s="182"/>
      <c r="AN641" s="178"/>
      <c r="AO641" s="183"/>
      <c r="BR641" s="157"/>
    </row>
    <row r="642" spans="1:70" s="5" customFormat="1" x14ac:dyDescent="0.25">
      <c r="A642" s="155"/>
      <c r="B642" s="155"/>
      <c r="C642" s="155"/>
      <c r="D642" s="155"/>
      <c r="E642" s="155"/>
      <c r="F642" s="155"/>
      <c r="G642" s="155"/>
      <c r="H642" s="155"/>
      <c r="I642" s="180"/>
      <c r="J642" s="180"/>
      <c r="K642" s="180"/>
      <c r="L642" s="180"/>
      <c r="M642" s="180"/>
      <c r="N642" s="181"/>
      <c r="O642" s="155"/>
      <c r="P642" s="155"/>
      <c r="Q642" s="155"/>
      <c r="R642" s="155"/>
      <c r="AE642" s="182"/>
      <c r="AF642" s="178"/>
      <c r="AG642" s="183"/>
      <c r="AM642" s="182"/>
      <c r="AN642" s="178"/>
      <c r="AO642" s="183"/>
      <c r="BR642" s="157"/>
    </row>
    <row r="643" spans="1:70" s="5" customFormat="1" x14ac:dyDescent="0.25">
      <c r="A643" s="155"/>
      <c r="B643" s="155"/>
      <c r="C643" s="155"/>
      <c r="D643" s="155"/>
      <c r="E643" s="155"/>
      <c r="F643" s="155"/>
      <c r="G643" s="155"/>
      <c r="H643" s="155"/>
      <c r="I643" s="180"/>
      <c r="J643" s="180"/>
      <c r="K643" s="180"/>
      <c r="L643" s="180"/>
      <c r="M643" s="180"/>
      <c r="N643" s="181"/>
      <c r="O643" s="155"/>
      <c r="P643" s="155"/>
      <c r="Q643" s="155"/>
      <c r="R643" s="155"/>
      <c r="AE643" s="182"/>
      <c r="AF643" s="178"/>
      <c r="AG643" s="183"/>
      <c r="AM643" s="182"/>
      <c r="AN643" s="178"/>
      <c r="AO643" s="183"/>
      <c r="BR643" s="157"/>
    </row>
    <row r="644" spans="1:70" s="5" customFormat="1" x14ac:dyDescent="0.25">
      <c r="A644" s="155"/>
      <c r="B644" s="155"/>
      <c r="C644" s="155"/>
      <c r="D644" s="155"/>
      <c r="E644" s="155"/>
      <c r="F644" s="155"/>
      <c r="G644" s="155"/>
      <c r="H644" s="155"/>
      <c r="I644" s="180"/>
      <c r="J644" s="180"/>
      <c r="K644" s="180"/>
      <c r="L644" s="180"/>
      <c r="M644" s="180"/>
      <c r="N644" s="181"/>
      <c r="O644" s="155"/>
      <c r="P644" s="155"/>
      <c r="Q644" s="155"/>
      <c r="R644" s="155"/>
      <c r="AE644" s="182"/>
      <c r="AF644" s="178"/>
      <c r="AG644" s="183"/>
      <c r="AM644" s="182"/>
      <c r="AN644" s="178"/>
      <c r="AO644" s="183"/>
      <c r="BR644" s="157"/>
    </row>
    <row r="645" spans="1:70" s="5" customFormat="1" x14ac:dyDescent="0.25">
      <c r="A645" s="155"/>
      <c r="B645" s="155"/>
      <c r="C645" s="155"/>
      <c r="D645" s="155"/>
      <c r="E645" s="155"/>
      <c r="F645" s="155"/>
      <c r="G645" s="155"/>
      <c r="H645" s="155"/>
      <c r="I645" s="180"/>
      <c r="J645" s="180"/>
      <c r="K645" s="180"/>
      <c r="L645" s="180"/>
      <c r="M645" s="180"/>
      <c r="N645" s="181"/>
      <c r="O645" s="155"/>
      <c r="P645" s="155"/>
      <c r="Q645" s="155"/>
      <c r="R645" s="155"/>
      <c r="AE645" s="182"/>
      <c r="AF645" s="178"/>
      <c r="AG645" s="183"/>
      <c r="AM645" s="182"/>
      <c r="AN645" s="178"/>
      <c r="AO645" s="183"/>
      <c r="BR645" s="157"/>
    </row>
    <row r="646" spans="1:70" s="5" customFormat="1" x14ac:dyDescent="0.25">
      <c r="A646" s="155"/>
      <c r="B646" s="155"/>
      <c r="C646" s="155"/>
      <c r="D646" s="155"/>
      <c r="E646" s="155"/>
      <c r="F646" s="155"/>
      <c r="G646" s="155"/>
      <c r="H646" s="155"/>
      <c r="I646" s="180"/>
      <c r="J646" s="180"/>
      <c r="K646" s="180"/>
      <c r="L646" s="180"/>
      <c r="M646" s="180"/>
      <c r="N646" s="181"/>
      <c r="O646" s="155"/>
      <c r="P646" s="155"/>
      <c r="Q646" s="155"/>
      <c r="R646" s="155"/>
      <c r="AE646" s="182"/>
      <c r="AF646" s="178"/>
      <c r="AG646" s="183"/>
      <c r="AM646" s="182"/>
      <c r="AN646" s="178"/>
      <c r="AO646" s="183"/>
      <c r="BR646" s="157"/>
    </row>
    <row r="647" spans="1:70" s="5" customFormat="1" x14ac:dyDescent="0.25">
      <c r="A647" s="155"/>
      <c r="B647" s="155"/>
      <c r="C647" s="155"/>
      <c r="D647" s="155"/>
      <c r="E647" s="155"/>
      <c r="F647" s="155"/>
      <c r="G647" s="155"/>
      <c r="H647" s="155"/>
      <c r="I647" s="180"/>
      <c r="J647" s="180"/>
      <c r="K647" s="180"/>
      <c r="L647" s="180"/>
      <c r="M647" s="180"/>
      <c r="N647" s="181"/>
      <c r="O647" s="155"/>
      <c r="P647" s="155"/>
      <c r="Q647" s="155"/>
      <c r="R647" s="155"/>
      <c r="AE647" s="182"/>
      <c r="AF647" s="178"/>
      <c r="AG647" s="183"/>
      <c r="AM647" s="182"/>
      <c r="AN647" s="178"/>
      <c r="AO647" s="183"/>
      <c r="BR647" s="157"/>
    </row>
    <row r="648" spans="1:70" s="5" customFormat="1" x14ac:dyDescent="0.25">
      <c r="A648" s="155"/>
      <c r="B648" s="155"/>
      <c r="C648" s="155"/>
      <c r="D648" s="155"/>
      <c r="E648" s="155"/>
      <c r="F648" s="155"/>
      <c r="G648" s="155"/>
      <c r="H648" s="155"/>
      <c r="I648" s="180"/>
      <c r="J648" s="180"/>
      <c r="K648" s="180"/>
      <c r="L648" s="180"/>
      <c r="M648" s="180"/>
      <c r="N648" s="181"/>
      <c r="O648" s="155"/>
      <c r="P648" s="155"/>
      <c r="Q648" s="155"/>
      <c r="R648" s="155"/>
      <c r="AE648" s="182"/>
      <c r="AF648" s="178"/>
      <c r="AG648" s="183"/>
      <c r="AM648" s="182"/>
      <c r="AN648" s="178"/>
      <c r="AO648" s="183"/>
      <c r="BR648" s="157"/>
    </row>
    <row r="649" spans="1:70" s="5" customFormat="1" x14ac:dyDescent="0.25">
      <c r="A649" s="155"/>
      <c r="B649" s="155"/>
      <c r="C649" s="155"/>
      <c r="D649" s="155"/>
      <c r="E649" s="155"/>
      <c r="F649" s="155"/>
      <c r="G649" s="155"/>
      <c r="H649" s="155"/>
      <c r="I649" s="180"/>
      <c r="J649" s="180"/>
      <c r="K649" s="180"/>
      <c r="L649" s="180"/>
      <c r="M649" s="180"/>
      <c r="N649" s="181"/>
      <c r="O649" s="155"/>
      <c r="P649" s="155"/>
      <c r="Q649" s="155"/>
      <c r="R649" s="155"/>
      <c r="AE649" s="182"/>
      <c r="AF649" s="178"/>
      <c r="AG649" s="183"/>
      <c r="AM649" s="182"/>
      <c r="AN649" s="178"/>
      <c r="AO649" s="183"/>
      <c r="BR649" s="157"/>
    </row>
    <row r="650" spans="1:70" s="5" customFormat="1" x14ac:dyDescent="0.25">
      <c r="A650" s="155"/>
      <c r="B650" s="155"/>
      <c r="C650" s="155"/>
      <c r="D650" s="155"/>
      <c r="E650" s="155"/>
      <c r="F650" s="155"/>
      <c r="G650" s="155"/>
      <c r="H650" s="155"/>
      <c r="I650" s="180"/>
      <c r="J650" s="180"/>
      <c r="K650" s="180"/>
      <c r="L650" s="180"/>
      <c r="M650" s="180"/>
      <c r="N650" s="181"/>
      <c r="O650" s="155"/>
      <c r="P650" s="155"/>
      <c r="Q650" s="155"/>
      <c r="R650" s="155"/>
      <c r="AE650" s="182"/>
      <c r="AF650" s="178"/>
      <c r="AG650" s="183"/>
      <c r="AM650" s="182"/>
      <c r="AN650" s="178"/>
      <c r="AO650" s="183"/>
      <c r="BR650" s="157"/>
    </row>
    <row r="651" spans="1:70" s="5" customFormat="1" x14ac:dyDescent="0.25">
      <c r="A651" s="155"/>
      <c r="B651" s="155"/>
      <c r="C651" s="155"/>
      <c r="D651" s="155"/>
      <c r="E651" s="155"/>
      <c r="F651" s="155"/>
      <c r="G651" s="155"/>
      <c r="H651" s="155"/>
      <c r="I651" s="180"/>
      <c r="J651" s="180"/>
      <c r="K651" s="180"/>
      <c r="L651" s="180"/>
      <c r="M651" s="180"/>
      <c r="N651" s="181"/>
      <c r="O651" s="155"/>
      <c r="P651" s="155"/>
      <c r="Q651" s="155"/>
      <c r="R651" s="155"/>
      <c r="AE651" s="182"/>
      <c r="AF651" s="178"/>
      <c r="AG651" s="183"/>
      <c r="AM651" s="182"/>
      <c r="AN651" s="178"/>
      <c r="AO651" s="183"/>
      <c r="BR651" s="157"/>
    </row>
    <row r="652" spans="1:70" s="5" customFormat="1" x14ac:dyDescent="0.25">
      <c r="A652" s="155"/>
      <c r="B652" s="155"/>
      <c r="C652" s="155"/>
      <c r="D652" s="155"/>
      <c r="E652" s="155"/>
      <c r="F652" s="155"/>
      <c r="G652" s="155"/>
      <c r="H652" s="155"/>
      <c r="I652" s="180"/>
      <c r="J652" s="180"/>
      <c r="K652" s="180"/>
      <c r="L652" s="180"/>
      <c r="M652" s="180"/>
      <c r="N652" s="181"/>
      <c r="O652" s="155"/>
      <c r="P652" s="155"/>
      <c r="Q652" s="155"/>
      <c r="R652" s="155"/>
      <c r="AE652" s="182"/>
      <c r="AF652" s="178"/>
      <c r="AG652" s="183"/>
      <c r="AM652" s="182"/>
      <c r="AN652" s="178"/>
      <c r="AO652" s="183"/>
      <c r="BR652" s="157"/>
    </row>
    <row r="653" spans="1:70" s="5" customFormat="1" x14ac:dyDescent="0.25">
      <c r="A653" s="155"/>
      <c r="B653" s="155"/>
      <c r="C653" s="155"/>
      <c r="D653" s="155"/>
      <c r="E653" s="155"/>
      <c r="F653" s="155"/>
      <c r="G653" s="155"/>
      <c r="H653" s="155"/>
      <c r="I653" s="180"/>
      <c r="J653" s="180"/>
      <c r="K653" s="180"/>
      <c r="L653" s="180"/>
      <c r="M653" s="180"/>
      <c r="N653" s="181"/>
      <c r="O653" s="155"/>
      <c r="P653" s="155"/>
      <c r="Q653" s="155"/>
      <c r="R653" s="155"/>
      <c r="AE653" s="182"/>
      <c r="AF653" s="178"/>
      <c r="AG653" s="183"/>
      <c r="AM653" s="182"/>
      <c r="AN653" s="178"/>
      <c r="AO653" s="183"/>
      <c r="BR653" s="157"/>
    </row>
    <row r="654" spans="1:70" s="5" customFormat="1" x14ac:dyDescent="0.25">
      <c r="A654" s="155"/>
      <c r="B654" s="155"/>
      <c r="C654" s="155"/>
      <c r="D654" s="155"/>
      <c r="E654" s="155"/>
      <c r="F654" s="155"/>
      <c r="G654" s="155"/>
      <c r="H654" s="155"/>
      <c r="I654" s="180"/>
      <c r="J654" s="180"/>
      <c r="K654" s="180"/>
      <c r="L654" s="180"/>
      <c r="M654" s="180"/>
      <c r="N654" s="181"/>
      <c r="O654" s="155"/>
      <c r="P654" s="155"/>
      <c r="Q654" s="155"/>
      <c r="R654" s="155"/>
      <c r="AE654" s="182"/>
      <c r="AF654" s="178"/>
      <c r="AG654" s="183"/>
      <c r="AM654" s="182"/>
      <c r="AN654" s="178"/>
      <c r="AO654" s="183"/>
      <c r="BR654" s="157"/>
    </row>
    <row r="655" spans="1:70" s="5" customFormat="1" x14ac:dyDescent="0.25">
      <c r="A655" s="155"/>
      <c r="B655" s="155"/>
      <c r="C655" s="155"/>
      <c r="D655" s="155"/>
      <c r="E655" s="155"/>
      <c r="F655" s="155"/>
      <c r="G655" s="155"/>
      <c r="H655" s="155"/>
      <c r="I655" s="180"/>
      <c r="J655" s="180"/>
      <c r="K655" s="180"/>
      <c r="L655" s="180"/>
      <c r="M655" s="180"/>
      <c r="N655" s="181"/>
      <c r="O655" s="155"/>
      <c r="P655" s="155"/>
      <c r="Q655" s="155"/>
      <c r="R655" s="155"/>
      <c r="AE655" s="182"/>
      <c r="AF655" s="178"/>
      <c r="AG655" s="183"/>
      <c r="AM655" s="182"/>
      <c r="AN655" s="178"/>
      <c r="AO655" s="183"/>
      <c r="BR655" s="157"/>
    </row>
    <row r="656" spans="1:70" s="5" customFormat="1" x14ac:dyDescent="0.25">
      <c r="A656" s="155"/>
      <c r="B656" s="155"/>
      <c r="C656" s="155"/>
      <c r="D656" s="155"/>
      <c r="E656" s="155"/>
      <c r="F656" s="155"/>
      <c r="G656" s="155"/>
      <c r="H656" s="155"/>
      <c r="I656" s="180"/>
      <c r="J656" s="180"/>
      <c r="K656" s="180"/>
      <c r="L656" s="180"/>
      <c r="M656" s="180"/>
      <c r="N656" s="181"/>
      <c r="O656" s="155"/>
      <c r="P656" s="155"/>
      <c r="Q656" s="155"/>
      <c r="R656" s="155"/>
      <c r="AE656" s="182"/>
      <c r="AF656" s="178"/>
      <c r="AG656" s="183"/>
      <c r="AM656" s="182"/>
      <c r="AN656" s="178"/>
      <c r="AO656" s="183"/>
      <c r="BR656" s="157"/>
    </row>
    <row r="657" spans="1:70" s="5" customFormat="1" x14ac:dyDescent="0.25">
      <c r="A657" s="155"/>
      <c r="B657" s="155"/>
      <c r="C657" s="155"/>
      <c r="D657" s="155"/>
      <c r="E657" s="155"/>
      <c r="F657" s="155"/>
      <c r="G657" s="155"/>
      <c r="H657" s="155"/>
      <c r="I657" s="180"/>
      <c r="J657" s="180"/>
      <c r="K657" s="180"/>
      <c r="L657" s="180"/>
      <c r="M657" s="180"/>
      <c r="N657" s="181"/>
      <c r="O657" s="155"/>
      <c r="P657" s="155"/>
      <c r="Q657" s="155"/>
      <c r="R657" s="155"/>
      <c r="AE657" s="182"/>
      <c r="AF657" s="178"/>
      <c r="AG657" s="183"/>
      <c r="AM657" s="182"/>
      <c r="AN657" s="178"/>
      <c r="AO657" s="183"/>
      <c r="BR657" s="157"/>
    </row>
    <row r="658" spans="1:70" s="5" customFormat="1" x14ac:dyDescent="0.25">
      <c r="A658" s="155"/>
      <c r="B658" s="155"/>
      <c r="C658" s="155"/>
      <c r="D658" s="155"/>
      <c r="E658" s="155"/>
      <c r="F658" s="155"/>
      <c r="G658" s="155"/>
      <c r="H658" s="155"/>
      <c r="I658" s="180"/>
      <c r="J658" s="180"/>
      <c r="K658" s="180"/>
      <c r="L658" s="180"/>
      <c r="M658" s="180"/>
      <c r="N658" s="181"/>
      <c r="O658" s="155"/>
      <c r="P658" s="155"/>
      <c r="Q658" s="155"/>
      <c r="R658" s="155"/>
      <c r="AE658" s="182"/>
      <c r="AF658" s="178"/>
      <c r="AG658" s="183"/>
      <c r="AM658" s="182"/>
      <c r="AN658" s="178"/>
      <c r="AO658" s="183"/>
      <c r="BR658" s="157"/>
    </row>
    <row r="659" spans="1:70" s="5" customFormat="1" x14ac:dyDescent="0.25">
      <c r="A659" s="155"/>
      <c r="B659" s="155"/>
      <c r="C659" s="155"/>
      <c r="D659" s="155"/>
      <c r="E659" s="155"/>
      <c r="F659" s="155"/>
      <c r="G659" s="155"/>
      <c r="H659" s="155"/>
      <c r="I659" s="180"/>
      <c r="J659" s="180"/>
      <c r="K659" s="180"/>
      <c r="L659" s="180"/>
      <c r="M659" s="180"/>
      <c r="N659" s="181"/>
      <c r="O659" s="155"/>
      <c r="P659" s="155"/>
      <c r="Q659" s="155"/>
      <c r="R659" s="155"/>
      <c r="AE659" s="182"/>
      <c r="AF659" s="178"/>
      <c r="AG659" s="183"/>
      <c r="AM659" s="182"/>
      <c r="AN659" s="178"/>
      <c r="AO659" s="183"/>
      <c r="BR659" s="157"/>
    </row>
    <row r="660" spans="1:70" s="5" customFormat="1" x14ac:dyDescent="0.25">
      <c r="A660" s="155"/>
      <c r="B660" s="155"/>
      <c r="C660" s="155"/>
      <c r="D660" s="155"/>
      <c r="E660" s="155"/>
      <c r="F660" s="155"/>
      <c r="G660" s="155"/>
      <c r="H660" s="155"/>
      <c r="I660" s="180"/>
      <c r="J660" s="180"/>
      <c r="K660" s="180"/>
      <c r="L660" s="180"/>
      <c r="M660" s="180"/>
      <c r="N660" s="181"/>
      <c r="O660" s="155"/>
      <c r="P660" s="155"/>
      <c r="Q660" s="155"/>
      <c r="R660" s="155"/>
      <c r="AE660" s="182"/>
      <c r="AF660" s="178"/>
      <c r="AG660" s="183"/>
      <c r="AM660" s="182"/>
      <c r="AN660" s="178"/>
      <c r="AO660" s="183"/>
      <c r="BR660" s="157"/>
    </row>
    <row r="661" spans="1:70" s="5" customFormat="1" x14ac:dyDescent="0.25">
      <c r="A661" s="155"/>
      <c r="B661" s="155"/>
      <c r="C661" s="155"/>
      <c r="D661" s="155"/>
      <c r="E661" s="155"/>
      <c r="F661" s="155"/>
      <c r="G661" s="155"/>
      <c r="H661" s="155"/>
      <c r="I661" s="180"/>
      <c r="J661" s="180"/>
      <c r="K661" s="180"/>
      <c r="L661" s="180"/>
      <c r="M661" s="180"/>
      <c r="N661" s="181"/>
      <c r="O661" s="155"/>
      <c r="P661" s="155"/>
      <c r="Q661" s="155"/>
      <c r="R661" s="155"/>
      <c r="AE661" s="182"/>
      <c r="AF661" s="178"/>
      <c r="AG661" s="183"/>
      <c r="AM661" s="182"/>
      <c r="AN661" s="178"/>
      <c r="AO661" s="183"/>
      <c r="BR661" s="157"/>
    </row>
    <row r="662" spans="1:70" s="5" customFormat="1" x14ac:dyDescent="0.25">
      <c r="A662" s="155"/>
      <c r="B662" s="155"/>
      <c r="C662" s="155"/>
      <c r="D662" s="155"/>
      <c r="E662" s="155"/>
      <c r="F662" s="155"/>
      <c r="G662" s="155"/>
      <c r="H662" s="155"/>
      <c r="I662" s="180"/>
      <c r="J662" s="180"/>
      <c r="K662" s="180"/>
      <c r="L662" s="180"/>
      <c r="M662" s="180"/>
      <c r="N662" s="181"/>
      <c r="O662" s="155"/>
      <c r="P662" s="155"/>
      <c r="Q662" s="155"/>
      <c r="R662" s="155"/>
      <c r="AE662" s="182"/>
      <c r="AF662" s="178"/>
      <c r="AG662" s="183"/>
      <c r="AM662" s="182"/>
      <c r="AN662" s="178"/>
      <c r="AO662" s="183"/>
      <c r="BR662" s="157"/>
    </row>
    <row r="663" spans="1:70" s="5" customFormat="1" x14ac:dyDescent="0.25">
      <c r="A663" s="155"/>
      <c r="B663" s="155"/>
      <c r="C663" s="155"/>
      <c r="D663" s="155"/>
      <c r="E663" s="155"/>
      <c r="F663" s="155"/>
      <c r="G663" s="155"/>
      <c r="H663" s="155"/>
      <c r="I663" s="180"/>
      <c r="J663" s="180"/>
      <c r="K663" s="180"/>
      <c r="L663" s="180"/>
      <c r="M663" s="180"/>
      <c r="N663" s="181"/>
      <c r="O663" s="155"/>
      <c r="P663" s="155"/>
      <c r="Q663" s="155"/>
      <c r="R663" s="155"/>
      <c r="AE663" s="182"/>
      <c r="AF663" s="178"/>
      <c r="AG663" s="183"/>
      <c r="AM663" s="182"/>
      <c r="AN663" s="178"/>
      <c r="AO663" s="183"/>
      <c r="BR663" s="157"/>
    </row>
    <row r="664" spans="1:70" s="5" customFormat="1" x14ac:dyDescent="0.25">
      <c r="A664" s="155"/>
      <c r="B664" s="155"/>
      <c r="C664" s="155"/>
      <c r="D664" s="155"/>
      <c r="E664" s="155"/>
      <c r="F664" s="155"/>
      <c r="G664" s="155"/>
      <c r="H664" s="155"/>
      <c r="I664" s="180"/>
      <c r="J664" s="180"/>
      <c r="K664" s="180"/>
      <c r="L664" s="180"/>
      <c r="M664" s="180"/>
      <c r="N664" s="181"/>
      <c r="O664" s="155"/>
      <c r="P664" s="155"/>
      <c r="Q664" s="155"/>
      <c r="R664" s="155"/>
      <c r="AE664" s="182"/>
      <c r="AF664" s="178"/>
      <c r="AG664" s="183"/>
      <c r="AM664" s="182"/>
      <c r="AN664" s="178"/>
      <c r="AO664" s="183"/>
      <c r="BR664" s="157"/>
    </row>
    <row r="665" spans="1:70" s="5" customFormat="1" x14ac:dyDescent="0.25">
      <c r="A665" s="155"/>
      <c r="B665" s="155"/>
      <c r="C665" s="155"/>
      <c r="D665" s="155"/>
      <c r="E665" s="155"/>
      <c r="F665" s="155"/>
      <c r="G665" s="155"/>
      <c r="H665" s="155"/>
      <c r="I665" s="180"/>
      <c r="J665" s="180"/>
      <c r="K665" s="180"/>
      <c r="L665" s="180"/>
      <c r="M665" s="180"/>
      <c r="N665" s="181"/>
      <c r="O665" s="155"/>
      <c r="P665" s="155"/>
      <c r="Q665" s="155"/>
      <c r="R665" s="155"/>
      <c r="AE665" s="182"/>
      <c r="AF665" s="178"/>
      <c r="AG665" s="183"/>
      <c r="AM665" s="182"/>
      <c r="AN665" s="178"/>
      <c r="AO665" s="183"/>
      <c r="BR665" s="157"/>
    </row>
    <row r="666" spans="1:70" s="5" customFormat="1" x14ac:dyDescent="0.25">
      <c r="A666" s="155"/>
      <c r="B666" s="155"/>
      <c r="C666" s="155"/>
      <c r="D666" s="155"/>
      <c r="E666" s="155"/>
      <c r="F666" s="155"/>
      <c r="G666" s="155"/>
      <c r="H666" s="155"/>
      <c r="I666" s="180"/>
      <c r="J666" s="180"/>
      <c r="K666" s="180"/>
      <c r="L666" s="180"/>
      <c r="M666" s="180"/>
      <c r="N666" s="181"/>
      <c r="O666" s="155"/>
      <c r="P666" s="155"/>
      <c r="Q666" s="155"/>
      <c r="R666" s="155"/>
      <c r="AE666" s="182"/>
      <c r="AF666" s="178"/>
      <c r="AG666" s="183"/>
      <c r="AM666" s="182"/>
      <c r="AN666" s="178"/>
      <c r="AO666" s="183"/>
      <c r="BR666" s="157"/>
    </row>
    <row r="667" spans="1:70" s="5" customFormat="1" x14ac:dyDescent="0.25">
      <c r="A667" s="155"/>
      <c r="B667" s="155"/>
      <c r="C667" s="155"/>
      <c r="D667" s="155"/>
      <c r="E667" s="155"/>
      <c r="F667" s="155"/>
      <c r="G667" s="155"/>
      <c r="H667" s="155"/>
      <c r="I667" s="180"/>
      <c r="J667" s="180"/>
      <c r="K667" s="180"/>
      <c r="L667" s="180"/>
      <c r="M667" s="180"/>
      <c r="N667" s="181"/>
      <c r="O667" s="155"/>
      <c r="P667" s="155"/>
      <c r="Q667" s="155"/>
      <c r="R667" s="155"/>
      <c r="AE667" s="182"/>
      <c r="AF667" s="178"/>
      <c r="AG667" s="183"/>
      <c r="AM667" s="182"/>
      <c r="AN667" s="178"/>
      <c r="AO667" s="183"/>
      <c r="BR667" s="157"/>
    </row>
    <row r="668" spans="1:70" s="5" customFormat="1" x14ac:dyDescent="0.25">
      <c r="A668" s="155"/>
      <c r="B668" s="155"/>
      <c r="C668" s="155"/>
      <c r="D668" s="155"/>
      <c r="E668" s="155"/>
      <c r="F668" s="155"/>
      <c r="G668" s="155"/>
      <c r="H668" s="155"/>
      <c r="I668" s="180"/>
      <c r="J668" s="180"/>
      <c r="K668" s="180"/>
      <c r="L668" s="180"/>
      <c r="M668" s="180"/>
      <c r="N668" s="181"/>
      <c r="O668" s="155"/>
      <c r="P668" s="155"/>
      <c r="Q668" s="155"/>
      <c r="R668" s="155"/>
      <c r="AE668" s="182"/>
      <c r="AF668" s="178"/>
      <c r="AG668" s="183"/>
      <c r="AM668" s="182"/>
      <c r="AN668" s="178"/>
      <c r="AO668" s="183"/>
      <c r="BR668" s="157"/>
    </row>
    <row r="669" spans="1:70" s="5" customFormat="1" x14ac:dyDescent="0.25">
      <c r="A669" s="155"/>
      <c r="B669" s="155"/>
      <c r="C669" s="155"/>
      <c r="D669" s="155"/>
      <c r="E669" s="155"/>
      <c r="F669" s="155"/>
      <c r="G669" s="155"/>
      <c r="H669" s="155"/>
      <c r="I669" s="180"/>
      <c r="J669" s="180"/>
      <c r="K669" s="180"/>
      <c r="L669" s="180"/>
      <c r="M669" s="180"/>
      <c r="N669" s="181"/>
      <c r="O669" s="155"/>
      <c r="P669" s="155"/>
      <c r="Q669" s="155"/>
      <c r="R669" s="155"/>
      <c r="AE669" s="182"/>
      <c r="AF669" s="178"/>
      <c r="AG669" s="183"/>
      <c r="AM669" s="182"/>
      <c r="AN669" s="178"/>
      <c r="AO669" s="183"/>
      <c r="BR669" s="157"/>
    </row>
    <row r="670" spans="1:70" s="5" customFormat="1" x14ac:dyDescent="0.25">
      <c r="A670" s="155"/>
      <c r="B670" s="155"/>
      <c r="C670" s="155"/>
      <c r="D670" s="155"/>
      <c r="E670" s="155"/>
      <c r="F670" s="155"/>
      <c r="G670" s="155"/>
      <c r="H670" s="155"/>
      <c r="I670" s="180"/>
      <c r="J670" s="180"/>
      <c r="K670" s="180"/>
      <c r="L670" s="180"/>
      <c r="M670" s="180"/>
      <c r="N670" s="181"/>
      <c r="O670" s="155"/>
      <c r="P670" s="155"/>
      <c r="Q670" s="155"/>
      <c r="R670" s="155"/>
      <c r="AE670" s="182"/>
      <c r="AF670" s="178"/>
      <c r="AG670" s="183"/>
      <c r="AM670" s="182"/>
      <c r="AN670" s="178"/>
      <c r="AO670" s="183"/>
      <c r="BR670" s="157"/>
    </row>
    <row r="671" spans="1:70" s="5" customFormat="1" x14ac:dyDescent="0.25">
      <c r="A671" s="155"/>
      <c r="B671" s="155"/>
      <c r="C671" s="155"/>
      <c r="D671" s="155"/>
      <c r="E671" s="155"/>
      <c r="F671" s="155"/>
      <c r="G671" s="155"/>
      <c r="H671" s="155"/>
      <c r="I671" s="180"/>
      <c r="J671" s="180"/>
      <c r="K671" s="180"/>
      <c r="L671" s="180"/>
      <c r="M671" s="180"/>
      <c r="N671" s="181"/>
      <c r="O671" s="155"/>
      <c r="P671" s="155"/>
      <c r="Q671" s="155"/>
      <c r="R671" s="155"/>
      <c r="AE671" s="182"/>
      <c r="AF671" s="178"/>
      <c r="AG671" s="183"/>
      <c r="AM671" s="182"/>
      <c r="AN671" s="178"/>
      <c r="AO671" s="183"/>
      <c r="BR671" s="157"/>
    </row>
    <row r="672" spans="1:70" s="5" customFormat="1" x14ac:dyDescent="0.25">
      <c r="A672" s="155"/>
      <c r="B672" s="155"/>
      <c r="C672" s="155"/>
      <c r="D672" s="155"/>
      <c r="E672" s="155"/>
      <c r="F672" s="155"/>
      <c r="G672" s="155"/>
      <c r="H672" s="155"/>
      <c r="I672" s="180"/>
      <c r="J672" s="180"/>
      <c r="K672" s="180"/>
      <c r="L672" s="180"/>
      <c r="M672" s="180"/>
      <c r="N672" s="181"/>
      <c r="O672" s="155"/>
      <c r="P672" s="155"/>
      <c r="Q672" s="155"/>
      <c r="R672" s="155"/>
      <c r="AE672" s="182"/>
      <c r="AF672" s="178"/>
      <c r="AG672" s="183"/>
      <c r="AM672" s="182"/>
      <c r="AN672" s="178"/>
      <c r="AO672" s="183"/>
      <c r="BR672" s="157"/>
    </row>
    <row r="673" spans="1:70" s="5" customFormat="1" x14ac:dyDescent="0.25">
      <c r="A673" s="155"/>
      <c r="B673" s="155"/>
      <c r="C673" s="155"/>
      <c r="D673" s="155"/>
      <c r="E673" s="155"/>
      <c r="F673" s="155"/>
      <c r="G673" s="155"/>
      <c r="H673" s="155"/>
      <c r="I673" s="180"/>
      <c r="J673" s="180"/>
      <c r="K673" s="180"/>
      <c r="L673" s="180"/>
      <c r="M673" s="180"/>
      <c r="N673" s="181"/>
      <c r="O673" s="155"/>
      <c r="P673" s="155"/>
      <c r="Q673" s="155"/>
      <c r="R673" s="155"/>
      <c r="AE673" s="182"/>
      <c r="AF673" s="178"/>
      <c r="AG673" s="183"/>
      <c r="AM673" s="182"/>
      <c r="AN673" s="178"/>
      <c r="AO673" s="183"/>
      <c r="BR673" s="157"/>
    </row>
    <row r="674" spans="1:70" s="5" customFormat="1" x14ac:dyDescent="0.25">
      <c r="A674" s="155"/>
      <c r="B674" s="155"/>
      <c r="C674" s="155"/>
      <c r="D674" s="155"/>
      <c r="E674" s="155"/>
      <c r="F674" s="155"/>
      <c r="G674" s="155"/>
      <c r="H674" s="155"/>
      <c r="I674" s="180"/>
      <c r="J674" s="180"/>
      <c r="K674" s="180"/>
      <c r="L674" s="180"/>
      <c r="M674" s="180"/>
      <c r="N674" s="181"/>
      <c r="O674" s="155"/>
      <c r="P674" s="155"/>
      <c r="Q674" s="155"/>
      <c r="R674" s="155"/>
      <c r="AE674" s="182"/>
      <c r="AF674" s="178"/>
      <c r="AG674" s="183"/>
      <c r="AM674" s="182"/>
      <c r="AN674" s="178"/>
      <c r="AO674" s="183"/>
      <c r="BR674" s="157"/>
    </row>
    <row r="675" spans="1:70" s="5" customFormat="1" x14ac:dyDescent="0.25">
      <c r="A675" s="155"/>
      <c r="B675" s="155"/>
      <c r="C675" s="155"/>
      <c r="D675" s="155"/>
      <c r="E675" s="155"/>
      <c r="F675" s="155"/>
      <c r="G675" s="155"/>
      <c r="H675" s="155"/>
      <c r="I675" s="180"/>
      <c r="J675" s="180"/>
      <c r="K675" s="180"/>
      <c r="L675" s="180"/>
      <c r="M675" s="180"/>
      <c r="N675" s="181"/>
      <c r="O675" s="155"/>
      <c r="P675" s="155"/>
      <c r="Q675" s="155"/>
      <c r="R675" s="155"/>
      <c r="AE675" s="182"/>
      <c r="AF675" s="178"/>
      <c r="AG675" s="183"/>
      <c r="AM675" s="182"/>
      <c r="AN675" s="178"/>
      <c r="AO675" s="183"/>
      <c r="BR675" s="157"/>
    </row>
    <row r="676" spans="1:70" s="5" customFormat="1" x14ac:dyDescent="0.25">
      <c r="A676" s="155"/>
      <c r="B676" s="155"/>
      <c r="C676" s="155"/>
      <c r="D676" s="155"/>
      <c r="E676" s="155"/>
      <c r="F676" s="155"/>
      <c r="G676" s="155"/>
      <c r="H676" s="155"/>
      <c r="I676" s="180"/>
      <c r="J676" s="180"/>
      <c r="K676" s="180"/>
      <c r="L676" s="180"/>
      <c r="M676" s="180"/>
      <c r="N676" s="181"/>
      <c r="O676" s="155"/>
      <c r="P676" s="155"/>
      <c r="Q676" s="155"/>
      <c r="R676" s="155"/>
      <c r="AE676" s="182"/>
      <c r="AF676" s="178"/>
      <c r="AG676" s="183"/>
      <c r="AM676" s="182"/>
      <c r="AN676" s="178"/>
      <c r="AO676" s="183"/>
      <c r="BR676" s="157"/>
    </row>
    <row r="677" spans="1:70" s="5" customFormat="1" x14ac:dyDescent="0.25">
      <c r="A677" s="155"/>
      <c r="B677" s="155"/>
      <c r="C677" s="155"/>
      <c r="D677" s="155"/>
      <c r="E677" s="155"/>
      <c r="F677" s="155"/>
      <c r="G677" s="155"/>
      <c r="H677" s="155"/>
      <c r="I677" s="180"/>
      <c r="J677" s="180"/>
      <c r="K677" s="180"/>
      <c r="L677" s="180"/>
      <c r="M677" s="180"/>
      <c r="N677" s="181"/>
      <c r="O677" s="155"/>
      <c r="P677" s="155"/>
      <c r="Q677" s="155"/>
      <c r="R677" s="155"/>
      <c r="AE677" s="182"/>
      <c r="AF677" s="178"/>
      <c r="AG677" s="183"/>
      <c r="AM677" s="182"/>
      <c r="AN677" s="178"/>
      <c r="AO677" s="183"/>
      <c r="BR677" s="157"/>
    </row>
    <row r="678" spans="1:70" s="5" customFormat="1" x14ac:dyDescent="0.25">
      <c r="A678" s="155"/>
      <c r="B678" s="155"/>
      <c r="C678" s="155"/>
      <c r="D678" s="155"/>
      <c r="E678" s="155"/>
      <c r="F678" s="155"/>
      <c r="G678" s="155"/>
      <c r="H678" s="155"/>
      <c r="I678" s="180"/>
      <c r="J678" s="180"/>
      <c r="K678" s="180"/>
      <c r="L678" s="180"/>
      <c r="M678" s="180"/>
      <c r="N678" s="181"/>
      <c r="O678" s="155"/>
      <c r="P678" s="155"/>
      <c r="Q678" s="155"/>
      <c r="R678" s="155"/>
      <c r="AE678" s="182"/>
      <c r="AF678" s="178"/>
      <c r="AG678" s="183"/>
      <c r="AM678" s="182"/>
      <c r="AN678" s="178"/>
      <c r="AO678" s="183"/>
      <c r="BR678" s="157"/>
    </row>
    <row r="679" spans="1:70" s="5" customFormat="1" x14ac:dyDescent="0.25">
      <c r="A679" s="155"/>
      <c r="B679" s="155"/>
      <c r="C679" s="155"/>
      <c r="D679" s="155"/>
      <c r="E679" s="155"/>
      <c r="F679" s="155"/>
      <c r="G679" s="155"/>
      <c r="H679" s="155"/>
      <c r="I679" s="180"/>
      <c r="J679" s="180"/>
      <c r="K679" s="180"/>
      <c r="L679" s="180"/>
      <c r="M679" s="180"/>
      <c r="N679" s="181"/>
      <c r="O679" s="155"/>
      <c r="P679" s="155"/>
      <c r="Q679" s="155"/>
      <c r="R679" s="155"/>
      <c r="AE679" s="182"/>
      <c r="AF679" s="178"/>
      <c r="AG679" s="183"/>
      <c r="AM679" s="182"/>
      <c r="AN679" s="178"/>
      <c r="AO679" s="183"/>
      <c r="BR679" s="157"/>
    </row>
    <row r="680" spans="1:70" s="5" customFormat="1" x14ac:dyDescent="0.25">
      <c r="A680" s="155"/>
      <c r="B680" s="155"/>
      <c r="C680" s="155"/>
      <c r="D680" s="155"/>
      <c r="E680" s="155"/>
      <c r="F680" s="155"/>
      <c r="G680" s="155"/>
      <c r="H680" s="155"/>
      <c r="I680" s="180"/>
      <c r="J680" s="180"/>
      <c r="K680" s="180"/>
      <c r="L680" s="180"/>
      <c r="M680" s="180"/>
      <c r="N680" s="181"/>
      <c r="O680" s="155"/>
      <c r="P680" s="155"/>
      <c r="Q680" s="155"/>
      <c r="R680" s="155"/>
      <c r="AE680" s="182"/>
      <c r="AF680" s="178"/>
      <c r="AG680" s="183"/>
      <c r="AM680" s="182"/>
      <c r="AN680" s="178"/>
      <c r="AO680" s="183"/>
      <c r="BR680" s="157"/>
    </row>
    <row r="681" spans="1:70" s="5" customFormat="1" x14ac:dyDescent="0.25">
      <c r="A681" s="155"/>
      <c r="B681" s="155"/>
      <c r="C681" s="155"/>
      <c r="D681" s="155"/>
      <c r="E681" s="155"/>
      <c r="F681" s="155"/>
      <c r="G681" s="155"/>
      <c r="H681" s="155"/>
      <c r="I681" s="180"/>
      <c r="J681" s="180"/>
      <c r="K681" s="180"/>
      <c r="L681" s="180"/>
      <c r="M681" s="180"/>
      <c r="N681" s="181"/>
      <c r="O681" s="155"/>
      <c r="P681" s="155"/>
      <c r="Q681" s="155"/>
      <c r="R681" s="155"/>
      <c r="AE681" s="182"/>
      <c r="AF681" s="178"/>
      <c r="AG681" s="183"/>
      <c r="AM681" s="182"/>
      <c r="AN681" s="178"/>
      <c r="AO681" s="183"/>
      <c r="BR681" s="157"/>
    </row>
    <row r="682" spans="1:70" s="5" customFormat="1" x14ac:dyDescent="0.25">
      <c r="A682" s="155"/>
      <c r="B682" s="155"/>
      <c r="C682" s="155"/>
      <c r="D682" s="155"/>
      <c r="E682" s="155"/>
      <c r="F682" s="155"/>
      <c r="G682" s="155"/>
      <c r="H682" s="155"/>
      <c r="I682" s="180"/>
      <c r="J682" s="180"/>
      <c r="K682" s="180"/>
      <c r="L682" s="180"/>
      <c r="M682" s="180"/>
      <c r="N682" s="181"/>
      <c r="O682" s="155"/>
      <c r="P682" s="155"/>
      <c r="Q682" s="155"/>
      <c r="R682" s="155"/>
      <c r="AE682" s="182"/>
      <c r="AF682" s="178"/>
      <c r="AG682" s="183"/>
      <c r="AM682" s="182"/>
      <c r="AN682" s="178"/>
      <c r="AO682" s="183"/>
      <c r="BR682" s="157"/>
    </row>
    <row r="683" spans="1:70" s="5" customFormat="1" x14ac:dyDescent="0.25">
      <c r="A683" s="155"/>
      <c r="B683" s="155"/>
      <c r="C683" s="155"/>
      <c r="D683" s="155"/>
      <c r="E683" s="155"/>
      <c r="F683" s="155"/>
      <c r="G683" s="155"/>
      <c r="H683" s="155"/>
      <c r="I683" s="180"/>
      <c r="J683" s="180"/>
      <c r="K683" s="180"/>
      <c r="L683" s="180"/>
      <c r="M683" s="180"/>
      <c r="N683" s="181"/>
      <c r="O683" s="155"/>
      <c r="P683" s="155"/>
      <c r="Q683" s="155"/>
      <c r="R683" s="155"/>
      <c r="AE683" s="182"/>
      <c r="AF683" s="178"/>
      <c r="AG683" s="183"/>
      <c r="AM683" s="182"/>
      <c r="AN683" s="178"/>
      <c r="AO683" s="183"/>
      <c r="BR683" s="157"/>
    </row>
    <row r="684" spans="1:70" s="5" customFormat="1" x14ac:dyDescent="0.25">
      <c r="A684" s="155"/>
      <c r="B684" s="155"/>
      <c r="C684" s="155"/>
      <c r="D684" s="155"/>
      <c r="E684" s="155"/>
      <c r="F684" s="155"/>
      <c r="G684" s="155"/>
      <c r="H684" s="155"/>
      <c r="I684" s="180"/>
      <c r="J684" s="180"/>
      <c r="K684" s="180"/>
      <c r="L684" s="180"/>
      <c r="M684" s="180"/>
      <c r="N684" s="181"/>
      <c r="O684" s="155"/>
      <c r="P684" s="155"/>
      <c r="Q684" s="155"/>
      <c r="R684" s="155"/>
      <c r="AE684" s="182"/>
      <c r="AF684" s="178"/>
      <c r="AG684" s="183"/>
      <c r="AM684" s="182"/>
      <c r="AN684" s="178"/>
      <c r="AO684" s="183"/>
      <c r="BR684" s="157"/>
    </row>
    <row r="685" spans="1:70" s="5" customFormat="1" x14ac:dyDescent="0.25">
      <c r="A685" s="155"/>
      <c r="B685" s="155"/>
      <c r="C685" s="155"/>
      <c r="D685" s="155"/>
      <c r="E685" s="155"/>
      <c r="F685" s="155"/>
      <c r="G685" s="155"/>
      <c r="H685" s="155"/>
      <c r="I685" s="180"/>
      <c r="J685" s="180"/>
      <c r="K685" s="180"/>
      <c r="L685" s="180"/>
      <c r="M685" s="180"/>
      <c r="N685" s="181"/>
      <c r="O685" s="155"/>
      <c r="P685" s="155"/>
      <c r="Q685" s="155"/>
      <c r="R685" s="155"/>
      <c r="AE685" s="182"/>
      <c r="AF685" s="178"/>
      <c r="AG685" s="183"/>
      <c r="AM685" s="182"/>
      <c r="AN685" s="178"/>
      <c r="AO685" s="183"/>
      <c r="BR685" s="157"/>
    </row>
    <row r="686" spans="1:70" s="5" customFormat="1" x14ac:dyDescent="0.25">
      <c r="A686" s="155"/>
      <c r="B686" s="155"/>
      <c r="C686" s="155"/>
      <c r="D686" s="155"/>
      <c r="E686" s="155"/>
      <c r="F686" s="155"/>
      <c r="G686" s="155"/>
      <c r="H686" s="155"/>
      <c r="I686" s="180"/>
      <c r="J686" s="180"/>
      <c r="K686" s="180"/>
      <c r="L686" s="180"/>
      <c r="M686" s="180"/>
      <c r="N686" s="181"/>
      <c r="O686" s="155"/>
      <c r="P686" s="155"/>
      <c r="Q686" s="155"/>
      <c r="R686" s="155"/>
      <c r="AE686" s="182"/>
      <c r="AF686" s="178"/>
      <c r="AG686" s="183"/>
      <c r="AM686" s="182"/>
      <c r="AN686" s="178"/>
      <c r="AO686" s="183"/>
      <c r="BR686" s="157"/>
    </row>
    <row r="687" spans="1:70" s="5" customFormat="1" x14ac:dyDescent="0.25">
      <c r="A687" s="155"/>
      <c r="B687" s="155"/>
      <c r="C687" s="155"/>
      <c r="D687" s="155"/>
      <c r="E687" s="155"/>
      <c r="F687" s="155"/>
      <c r="G687" s="155"/>
      <c r="H687" s="155"/>
      <c r="I687" s="180"/>
      <c r="J687" s="180"/>
      <c r="K687" s="180"/>
      <c r="L687" s="180"/>
      <c r="M687" s="180"/>
      <c r="N687" s="181"/>
      <c r="O687" s="155"/>
      <c r="P687" s="155"/>
      <c r="Q687" s="155"/>
      <c r="R687" s="155"/>
      <c r="AE687" s="182"/>
      <c r="AF687" s="178"/>
      <c r="AG687" s="183"/>
      <c r="AM687" s="182"/>
      <c r="AN687" s="178"/>
      <c r="AO687" s="183"/>
      <c r="BR687" s="157"/>
    </row>
    <row r="688" spans="1:70" s="5" customFormat="1" x14ac:dyDescent="0.25">
      <c r="A688" s="155"/>
      <c r="B688" s="155"/>
      <c r="C688" s="155"/>
      <c r="D688" s="155"/>
      <c r="E688" s="155"/>
      <c r="F688" s="155"/>
      <c r="G688" s="155"/>
      <c r="H688" s="155"/>
      <c r="I688" s="180"/>
      <c r="J688" s="180"/>
      <c r="K688" s="180"/>
      <c r="L688" s="180"/>
      <c r="M688" s="180"/>
      <c r="N688" s="181"/>
      <c r="O688" s="155"/>
      <c r="P688" s="155"/>
      <c r="Q688" s="155"/>
      <c r="R688" s="155"/>
      <c r="AE688" s="182"/>
      <c r="AF688" s="178"/>
      <c r="AG688" s="183"/>
      <c r="AM688" s="182"/>
      <c r="AN688" s="178"/>
      <c r="AO688" s="183"/>
      <c r="BR688" s="157"/>
    </row>
    <row r="689" spans="1:70" s="5" customFormat="1" x14ac:dyDescent="0.25">
      <c r="A689" s="155"/>
      <c r="B689" s="155"/>
      <c r="C689" s="155"/>
      <c r="D689" s="155"/>
      <c r="E689" s="155"/>
      <c r="F689" s="155"/>
      <c r="G689" s="155"/>
      <c r="H689" s="155"/>
      <c r="I689" s="180"/>
      <c r="J689" s="180"/>
      <c r="K689" s="180"/>
      <c r="L689" s="180"/>
      <c r="M689" s="180"/>
      <c r="N689" s="181"/>
      <c r="O689" s="155"/>
      <c r="P689" s="155"/>
      <c r="Q689" s="155"/>
      <c r="R689" s="155"/>
      <c r="AE689" s="182"/>
      <c r="AF689" s="178"/>
      <c r="AG689" s="183"/>
      <c r="AM689" s="182"/>
      <c r="AN689" s="178"/>
      <c r="AO689" s="183"/>
      <c r="BR689" s="157"/>
    </row>
    <row r="690" spans="1:70" s="5" customFormat="1" x14ac:dyDescent="0.25">
      <c r="A690" s="155"/>
      <c r="B690" s="155"/>
      <c r="C690" s="155"/>
      <c r="D690" s="155"/>
      <c r="E690" s="155"/>
      <c r="F690" s="155"/>
      <c r="G690" s="155"/>
      <c r="H690" s="155"/>
      <c r="I690" s="180"/>
      <c r="J690" s="180"/>
      <c r="K690" s="180"/>
      <c r="L690" s="180"/>
      <c r="M690" s="180"/>
      <c r="N690" s="181"/>
      <c r="O690" s="155"/>
      <c r="P690" s="155"/>
      <c r="Q690" s="155"/>
      <c r="R690" s="155"/>
      <c r="AE690" s="182"/>
      <c r="AF690" s="178"/>
      <c r="AG690" s="183"/>
      <c r="AM690" s="182"/>
      <c r="AN690" s="178"/>
      <c r="AO690" s="183"/>
      <c r="BR690" s="157"/>
    </row>
    <row r="691" spans="1:70" s="5" customFormat="1" x14ac:dyDescent="0.25">
      <c r="A691" s="155"/>
      <c r="B691" s="155"/>
      <c r="C691" s="155"/>
      <c r="D691" s="155"/>
      <c r="E691" s="155"/>
      <c r="F691" s="155"/>
      <c r="G691" s="155"/>
      <c r="H691" s="155"/>
      <c r="I691" s="180"/>
      <c r="J691" s="180"/>
      <c r="K691" s="180"/>
      <c r="L691" s="180"/>
      <c r="M691" s="180"/>
      <c r="N691" s="181"/>
      <c r="O691" s="155"/>
      <c r="P691" s="155"/>
      <c r="Q691" s="155"/>
      <c r="R691" s="155"/>
      <c r="AE691" s="182"/>
      <c r="AF691" s="178"/>
      <c r="AG691" s="183"/>
      <c r="AM691" s="182"/>
      <c r="AN691" s="178"/>
      <c r="AO691" s="183"/>
      <c r="BR691" s="157"/>
    </row>
    <row r="692" spans="1:70" s="5" customFormat="1" x14ac:dyDescent="0.25">
      <c r="A692" s="155"/>
      <c r="B692" s="155"/>
      <c r="C692" s="155"/>
      <c r="D692" s="155"/>
      <c r="E692" s="155"/>
      <c r="F692" s="155"/>
      <c r="G692" s="155"/>
      <c r="H692" s="155"/>
      <c r="I692" s="180"/>
      <c r="J692" s="180"/>
      <c r="K692" s="180"/>
      <c r="L692" s="180"/>
      <c r="M692" s="180"/>
      <c r="N692" s="181"/>
      <c r="O692" s="155"/>
      <c r="P692" s="155"/>
      <c r="Q692" s="155"/>
      <c r="R692" s="155"/>
      <c r="AE692" s="182"/>
      <c r="AF692" s="178"/>
      <c r="AG692" s="183"/>
      <c r="AM692" s="182"/>
      <c r="AN692" s="178"/>
      <c r="AO692" s="183"/>
      <c r="BR692" s="157"/>
    </row>
    <row r="693" spans="1:70" s="5" customFormat="1" x14ac:dyDescent="0.25">
      <c r="A693" s="155"/>
      <c r="B693" s="155"/>
      <c r="C693" s="155"/>
      <c r="D693" s="155"/>
      <c r="E693" s="155"/>
      <c r="F693" s="155"/>
      <c r="G693" s="155"/>
      <c r="H693" s="155"/>
      <c r="I693" s="180"/>
      <c r="J693" s="180"/>
      <c r="K693" s="180"/>
      <c r="L693" s="180"/>
      <c r="M693" s="180"/>
      <c r="N693" s="181"/>
      <c r="O693" s="155"/>
      <c r="P693" s="155"/>
      <c r="Q693" s="155"/>
      <c r="R693" s="155"/>
      <c r="AE693" s="182"/>
      <c r="AF693" s="178"/>
      <c r="AG693" s="183"/>
      <c r="AM693" s="182"/>
      <c r="AN693" s="178"/>
      <c r="AO693" s="183"/>
      <c r="BR693" s="157"/>
    </row>
    <row r="694" spans="1:70" s="5" customFormat="1" x14ac:dyDescent="0.25">
      <c r="A694" s="155"/>
      <c r="B694" s="155"/>
      <c r="C694" s="155"/>
      <c r="D694" s="155"/>
      <c r="E694" s="155"/>
      <c r="F694" s="155"/>
      <c r="G694" s="155"/>
      <c r="H694" s="155"/>
      <c r="I694" s="180"/>
      <c r="J694" s="180"/>
      <c r="K694" s="180"/>
      <c r="L694" s="180"/>
      <c r="M694" s="180"/>
      <c r="N694" s="181"/>
      <c r="O694" s="155"/>
      <c r="P694" s="155"/>
      <c r="Q694" s="155"/>
      <c r="R694" s="155"/>
      <c r="AE694" s="182"/>
      <c r="AF694" s="178"/>
      <c r="AG694" s="183"/>
      <c r="AM694" s="182"/>
      <c r="AN694" s="178"/>
      <c r="AO694" s="183"/>
      <c r="BR694" s="157"/>
    </row>
    <row r="695" spans="1:70" s="5" customFormat="1" x14ac:dyDescent="0.25">
      <c r="A695" s="155"/>
      <c r="B695" s="155"/>
      <c r="C695" s="155"/>
      <c r="D695" s="155"/>
      <c r="E695" s="155"/>
      <c r="F695" s="155"/>
      <c r="G695" s="155"/>
      <c r="H695" s="155"/>
      <c r="I695" s="180"/>
      <c r="J695" s="180"/>
      <c r="K695" s="180"/>
      <c r="L695" s="180"/>
      <c r="M695" s="180"/>
      <c r="N695" s="181"/>
      <c r="O695" s="155"/>
      <c r="P695" s="155"/>
      <c r="Q695" s="155"/>
      <c r="R695" s="155"/>
      <c r="AE695" s="182"/>
      <c r="AF695" s="178"/>
      <c r="AG695" s="183"/>
      <c r="AM695" s="182"/>
      <c r="AN695" s="178"/>
      <c r="AO695" s="183"/>
      <c r="BR695" s="157"/>
    </row>
    <row r="696" spans="1:70" s="5" customFormat="1" x14ac:dyDescent="0.25">
      <c r="A696" s="155"/>
      <c r="B696" s="155"/>
      <c r="C696" s="155"/>
      <c r="D696" s="155"/>
      <c r="E696" s="155"/>
      <c r="F696" s="155"/>
      <c r="G696" s="155"/>
      <c r="H696" s="155"/>
      <c r="I696" s="180"/>
      <c r="J696" s="180"/>
      <c r="K696" s="180"/>
      <c r="L696" s="180"/>
      <c r="M696" s="180"/>
      <c r="N696" s="181"/>
      <c r="O696" s="155"/>
      <c r="P696" s="155"/>
      <c r="Q696" s="155"/>
      <c r="R696" s="155"/>
      <c r="AE696" s="182"/>
      <c r="AF696" s="178"/>
      <c r="AG696" s="183"/>
      <c r="AM696" s="182"/>
      <c r="AN696" s="178"/>
      <c r="AO696" s="183"/>
      <c r="BR696" s="157"/>
    </row>
    <row r="697" spans="1:70" s="5" customFormat="1" x14ac:dyDescent="0.25">
      <c r="A697" s="155"/>
      <c r="B697" s="155"/>
      <c r="C697" s="155"/>
      <c r="D697" s="155"/>
      <c r="E697" s="155"/>
      <c r="F697" s="155"/>
      <c r="G697" s="155"/>
      <c r="H697" s="155"/>
      <c r="I697" s="180"/>
      <c r="J697" s="180"/>
      <c r="K697" s="180"/>
      <c r="L697" s="180"/>
      <c r="M697" s="180"/>
      <c r="N697" s="181"/>
      <c r="O697" s="155"/>
      <c r="P697" s="155"/>
      <c r="Q697" s="155"/>
      <c r="R697" s="155"/>
      <c r="AE697" s="182"/>
      <c r="AF697" s="178"/>
      <c r="AG697" s="183"/>
      <c r="AM697" s="182"/>
      <c r="AN697" s="178"/>
      <c r="AO697" s="183"/>
      <c r="BR697" s="157"/>
    </row>
    <row r="698" spans="1:70" s="5" customFormat="1" x14ac:dyDescent="0.25">
      <c r="A698" s="155"/>
      <c r="B698" s="155"/>
      <c r="C698" s="155"/>
      <c r="D698" s="155"/>
      <c r="E698" s="155"/>
      <c r="F698" s="155"/>
      <c r="G698" s="155"/>
      <c r="H698" s="155"/>
      <c r="I698" s="180"/>
      <c r="J698" s="180"/>
      <c r="K698" s="180"/>
      <c r="L698" s="180"/>
      <c r="M698" s="180"/>
      <c r="N698" s="181"/>
      <c r="O698" s="155"/>
      <c r="P698" s="155"/>
      <c r="Q698" s="155"/>
      <c r="R698" s="155"/>
      <c r="AE698" s="182"/>
      <c r="AF698" s="178"/>
      <c r="AG698" s="183"/>
      <c r="AM698" s="182"/>
      <c r="AN698" s="178"/>
      <c r="AO698" s="183"/>
      <c r="BR698" s="157"/>
    </row>
    <row r="699" spans="1:70" s="5" customFormat="1" x14ac:dyDescent="0.25">
      <c r="A699" s="155"/>
      <c r="B699" s="155"/>
      <c r="C699" s="155"/>
      <c r="D699" s="155"/>
      <c r="E699" s="155"/>
      <c r="F699" s="155"/>
      <c r="G699" s="155"/>
      <c r="H699" s="155"/>
      <c r="I699" s="180"/>
      <c r="J699" s="180"/>
      <c r="K699" s="180"/>
      <c r="L699" s="180"/>
      <c r="M699" s="180"/>
      <c r="N699" s="181"/>
      <c r="O699" s="155"/>
      <c r="P699" s="155"/>
      <c r="Q699" s="155"/>
      <c r="R699" s="155"/>
      <c r="AE699" s="182"/>
      <c r="AF699" s="178"/>
      <c r="AG699" s="183"/>
      <c r="AM699" s="182"/>
      <c r="AN699" s="178"/>
      <c r="AO699" s="183"/>
      <c r="BR699" s="157"/>
    </row>
    <row r="700" spans="1:70" s="5" customFormat="1" x14ac:dyDescent="0.25">
      <c r="A700" s="155"/>
      <c r="B700" s="155"/>
      <c r="C700" s="155"/>
      <c r="D700" s="155"/>
      <c r="E700" s="155"/>
      <c r="F700" s="155"/>
      <c r="G700" s="155"/>
      <c r="H700" s="155"/>
      <c r="I700" s="180"/>
      <c r="J700" s="180"/>
      <c r="K700" s="180"/>
      <c r="L700" s="180"/>
      <c r="M700" s="180"/>
      <c r="N700" s="181"/>
      <c r="O700" s="155"/>
      <c r="P700" s="155"/>
      <c r="Q700" s="155"/>
      <c r="R700" s="155"/>
      <c r="AE700" s="182"/>
      <c r="AF700" s="178"/>
      <c r="AG700" s="183"/>
      <c r="AM700" s="182"/>
      <c r="AN700" s="178"/>
      <c r="AO700" s="183"/>
      <c r="BR700" s="157"/>
    </row>
    <row r="701" spans="1:70" s="5" customFormat="1" x14ac:dyDescent="0.25">
      <c r="A701" s="155"/>
      <c r="B701" s="155"/>
      <c r="C701" s="155"/>
      <c r="D701" s="155"/>
      <c r="E701" s="155"/>
      <c r="F701" s="155"/>
      <c r="G701" s="155"/>
      <c r="H701" s="155"/>
      <c r="I701" s="180"/>
      <c r="J701" s="180"/>
      <c r="K701" s="180"/>
      <c r="L701" s="180"/>
      <c r="M701" s="180"/>
      <c r="N701" s="181"/>
      <c r="O701" s="155"/>
      <c r="P701" s="155"/>
      <c r="Q701" s="155"/>
      <c r="R701" s="155"/>
      <c r="AE701" s="182"/>
      <c r="AF701" s="178"/>
      <c r="AG701" s="183"/>
      <c r="AM701" s="182"/>
      <c r="AN701" s="178"/>
      <c r="AO701" s="183"/>
      <c r="BR701" s="157"/>
    </row>
    <row r="702" spans="1:70" s="5" customFormat="1" x14ac:dyDescent="0.25">
      <c r="A702" s="155"/>
      <c r="B702" s="155"/>
      <c r="C702" s="155"/>
      <c r="D702" s="155"/>
      <c r="E702" s="155"/>
      <c r="F702" s="155"/>
      <c r="G702" s="155"/>
      <c r="H702" s="155"/>
      <c r="I702" s="180"/>
      <c r="J702" s="180"/>
      <c r="K702" s="180"/>
      <c r="L702" s="180"/>
      <c r="M702" s="180"/>
      <c r="N702" s="181"/>
      <c r="O702" s="155"/>
      <c r="P702" s="155"/>
      <c r="Q702" s="155"/>
      <c r="R702" s="155"/>
      <c r="AE702" s="182"/>
      <c r="AF702" s="178"/>
      <c r="AG702" s="183"/>
      <c r="AM702" s="182"/>
      <c r="AN702" s="178"/>
      <c r="AO702" s="183"/>
      <c r="BR702" s="157"/>
    </row>
    <row r="703" spans="1:70" s="5" customFormat="1" x14ac:dyDescent="0.25">
      <c r="A703" s="155"/>
      <c r="B703" s="155"/>
      <c r="C703" s="155"/>
      <c r="D703" s="155"/>
      <c r="E703" s="155"/>
      <c r="F703" s="155"/>
      <c r="G703" s="155"/>
      <c r="H703" s="155"/>
      <c r="I703" s="180"/>
      <c r="J703" s="180"/>
      <c r="K703" s="180"/>
      <c r="L703" s="180"/>
      <c r="M703" s="180"/>
      <c r="N703" s="181"/>
      <c r="O703" s="155"/>
      <c r="P703" s="155"/>
      <c r="Q703" s="155"/>
      <c r="R703" s="155"/>
      <c r="AE703" s="182"/>
      <c r="AF703" s="178"/>
      <c r="AG703" s="183"/>
      <c r="AM703" s="182"/>
      <c r="AN703" s="178"/>
      <c r="AO703" s="183"/>
      <c r="BR703" s="157"/>
    </row>
    <row r="704" spans="1:70" s="5" customFormat="1" x14ac:dyDescent="0.25">
      <c r="A704" s="155"/>
      <c r="B704" s="155"/>
      <c r="C704" s="155"/>
      <c r="D704" s="155"/>
      <c r="E704" s="155"/>
      <c r="F704" s="155"/>
      <c r="G704" s="155"/>
      <c r="H704" s="155"/>
      <c r="I704" s="180"/>
      <c r="J704" s="180"/>
      <c r="K704" s="180"/>
      <c r="L704" s="180"/>
      <c r="M704" s="180"/>
      <c r="N704" s="181"/>
      <c r="O704" s="155"/>
      <c r="P704" s="155"/>
      <c r="Q704" s="155"/>
      <c r="R704" s="155"/>
      <c r="AE704" s="182"/>
      <c r="AF704" s="178"/>
      <c r="AG704" s="183"/>
      <c r="AM704" s="182"/>
      <c r="AN704" s="178"/>
      <c r="AO704" s="183"/>
      <c r="BR704" s="157"/>
    </row>
    <row r="705" spans="1:70" s="5" customFormat="1" x14ac:dyDescent="0.25">
      <c r="A705" s="155"/>
      <c r="B705" s="155"/>
      <c r="C705" s="155"/>
      <c r="D705" s="155"/>
      <c r="E705" s="155"/>
      <c r="F705" s="155"/>
      <c r="G705" s="155"/>
      <c r="H705" s="155"/>
      <c r="I705" s="180"/>
      <c r="J705" s="180"/>
      <c r="K705" s="180"/>
      <c r="L705" s="180"/>
      <c r="M705" s="180"/>
      <c r="N705" s="181"/>
      <c r="O705" s="155"/>
      <c r="P705" s="155"/>
      <c r="Q705" s="155"/>
      <c r="R705" s="155"/>
      <c r="AE705" s="182"/>
      <c r="AF705" s="178"/>
      <c r="AG705" s="183"/>
      <c r="AM705" s="182"/>
      <c r="AN705" s="178"/>
      <c r="AO705" s="183"/>
      <c r="BR705" s="157"/>
    </row>
    <row r="706" spans="1:70" s="5" customFormat="1" x14ac:dyDescent="0.25">
      <c r="A706" s="155"/>
      <c r="B706" s="155"/>
      <c r="C706" s="155"/>
      <c r="D706" s="155"/>
      <c r="E706" s="155"/>
      <c r="F706" s="155"/>
      <c r="G706" s="155"/>
      <c r="H706" s="155"/>
      <c r="I706" s="180"/>
      <c r="J706" s="180"/>
      <c r="K706" s="180"/>
      <c r="L706" s="180"/>
      <c r="M706" s="180"/>
      <c r="N706" s="181"/>
      <c r="O706" s="155"/>
      <c r="P706" s="155"/>
      <c r="Q706" s="155"/>
      <c r="R706" s="155"/>
      <c r="AE706" s="182"/>
      <c r="AF706" s="178"/>
      <c r="AG706" s="183"/>
      <c r="AM706" s="182"/>
      <c r="AN706" s="178"/>
      <c r="AO706" s="183"/>
      <c r="BR706" s="157"/>
    </row>
    <row r="707" spans="1:70" s="5" customFormat="1" x14ac:dyDescent="0.25">
      <c r="A707" s="155"/>
      <c r="B707" s="155"/>
      <c r="C707" s="155"/>
      <c r="D707" s="155"/>
      <c r="E707" s="155"/>
      <c r="F707" s="155"/>
      <c r="G707" s="155"/>
      <c r="H707" s="155"/>
      <c r="I707" s="180"/>
      <c r="J707" s="180"/>
      <c r="K707" s="180"/>
      <c r="L707" s="180"/>
      <c r="M707" s="180"/>
      <c r="N707" s="181"/>
      <c r="O707" s="155"/>
      <c r="P707" s="155"/>
      <c r="Q707" s="155"/>
      <c r="R707" s="155"/>
      <c r="AE707" s="182"/>
      <c r="AF707" s="178"/>
      <c r="AG707" s="183"/>
      <c r="AM707" s="182"/>
      <c r="AN707" s="178"/>
      <c r="AO707" s="183"/>
      <c r="BR707" s="157"/>
    </row>
    <row r="708" spans="1:70" s="5" customFormat="1" x14ac:dyDescent="0.25">
      <c r="A708" s="155"/>
      <c r="B708" s="155"/>
      <c r="C708" s="155"/>
      <c r="D708" s="155"/>
      <c r="E708" s="155"/>
      <c r="F708" s="155"/>
      <c r="G708" s="155"/>
      <c r="H708" s="155"/>
      <c r="I708" s="180"/>
      <c r="J708" s="180"/>
      <c r="K708" s="180"/>
      <c r="L708" s="180"/>
      <c r="M708" s="180"/>
      <c r="N708" s="181"/>
      <c r="O708" s="155"/>
      <c r="P708" s="155"/>
      <c r="Q708" s="155"/>
      <c r="R708" s="155"/>
      <c r="AE708" s="182"/>
      <c r="AF708" s="178"/>
      <c r="AG708" s="183"/>
      <c r="AM708" s="182"/>
      <c r="AN708" s="178"/>
      <c r="AO708" s="183"/>
      <c r="BR708" s="157"/>
    </row>
    <row r="709" spans="1:70" s="5" customFormat="1" x14ac:dyDescent="0.25">
      <c r="A709" s="155"/>
      <c r="B709" s="155"/>
      <c r="C709" s="155"/>
      <c r="D709" s="155"/>
      <c r="E709" s="155"/>
      <c r="F709" s="155"/>
      <c r="G709" s="155"/>
      <c r="H709" s="155"/>
      <c r="I709" s="180"/>
      <c r="J709" s="180"/>
      <c r="K709" s="180"/>
      <c r="L709" s="180"/>
      <c r="M709" s="180"/>
      <c r="N709" s="181"/>
      <c r="O709" s="155"/>
      <c r="P709" s="155"/>
      <c r="Q709" s="155"/>
      <c r="R709" s="155"/>
      <c r="AE709" s="182"/>
      <c r="AF709" s="178"/>
      <c r="AG709" s="183"/>
      <c r="AM709" s="182"/>
      <c r="AN709" s="178"/>
      <c r="AO709" s="183"/>
      <c r="BR709" s="157"/>
    </row>
    <row r="710" spans="1:70" s="5" customFormat="1" x14ac:dyDescent="0.25">
      <c r="A710" s="155"/>
      <c r="B710" s="155"/>
      <c r="C710" s="155"/>
      <c r="D710" s="155"/>
      <c r="E710" s="155"/>
      <c r="F710" s="155"/>
      <c r="G710" s="155"/>
      <c r="H710" s="155"/>
      <c r="I710" s="180"/>
      <c r="J710" s="180"/>
      <c r="K710" s="180"/>
      <c r="L710" s="180"/>
      <c r="M710" s="180"/>
      <c r="N710" s="181"/>
      <c r="O710" s="155"/>
      <c r="P710" s="155"/>
      <c r="Q710" s="155"/>
      <c r="R710" s="155"/>
      <c r="AE710" s="182"/>
      <c r="AF710" s="178"/>
      <c r="AG710" s="183"/>
      <c r="AM710" s="182"/>
      <c r="AN710" s="178"/>
      <c r="AO710" s="183"/>
      <c r="BR710" s="157"/>
    </row>
    <row r="711" spans="1:70" s="5" customFormat="1" x14ac:dyDescent="0.25">
      <c r="A711" s="155"/>
      <c r="B711" s="155"/>
      <c r="C711" s="155"/>
      <c r="D711" s="155"/>
      <c r="E711" s="155"/>
      <c r="F711" s="155"/>
      <c r="G711" s="155"/>
      <c r="H711" s="155"/>
      <c r="I711" s="180"/>
      <c r="J711" s="180"/>
      <c r="K711" s="180"/>
      <c r="L711" s="180"/>
      <c r="M711" s="180"/>
      <c r="N711" s="181"/>
      <c r="O711" s="155"/>
      <c r="P711" s="155"/>
      <c r="Q711" s="155"/>
      <c r="R711" s="155"/>
      <c r="AE711" s="182"/>
      <c r="AF711" s="178"/>
      <c r="AG711" s="183"/>
      <c r="AM711" s="182"/>
      <c r="AN711" s="178"/>
      <c r="AO711" s="183"/>
      <c r="BR711" s="157"/>
    </row>
    <row r="712" spans="1:70" s="5" customFormat="1" x14ac:dyDescent="0.25">
      <c r="A712" s="155"/>
      <c r="B712" s="155"/>
      <c r="C712" s="155"/>
      <c r="D712" s="155"/>
      <c r="E712" s="155"/>
      <c r="F712" s="155"/>
      <c r="G712" s="155"/>
      <c r="H712" s="155"/>
      <c r="I712" s="180"/>
      <c r="J712" s="180"/>
      <c r="K712" s="180"/>
      <c r="L712" s="180"/>
      <c r="M712" s="180"/>
      <c r="N712" s="181"/>
      <c r="O712" s="155"/>
      <c r="P712" s="155"/>
      <c r="Q712" s="155"/>
      <c r="R712" s="155"/>
      <c r="AE712" s="182"/>
      <c r="AF712" s="178"/>
      <c r="AG712" s="183"/>
      <c r="AM712" s="182"/>
      <c r="AN712" s="178"/>
      <c r="AO712" s="183"/>
      <c r="BR712" s="157"/>
    </row>
    <row r="713" spans="1:70" s="5" customFormat="1" x14ac:dyDescent="0.25">
      <c r="A713" s="155"/>
      <c r="B713" s="155"/>
      <c r="C713" s="155"/>
      <c r="D713" s="155"/>
      <c r="E713" s="155"/>
      <c r="F713" s="155"/>
      <c r="G713" s="155"/>
      <c r="H713" s="155"/>
      <c r="I713" s="180"/>
      <c r="J713" s="180"/>
      <c r="K713" s="180"/>
      <c r="L713" s="180"/>
      <c r="M713" s="180"/>
      <c r="N713" s="181"/>
      <c r="O713" s="155"/>
      <c r="P713" s="155"/>
      <c r="Q713" s="155"/>
      <c r="R713" s="155"/>
      <c r="AE713" s="182"/>
      <c r="AF713" s="178"/>
      <c r="AG713" s="183"/>
      <c r="AM713" s="182"/>
      <c r="AN713" s="178"/>
      <c r="AO713" s="183"/>
      <c r="BR713" s="157"/>
    </row>
    <row r="714" spans="1:70" s="5" customFormat="1" x14ac:dyDescent="0.25">
      <c r="A714" s="155"/>
      <c r="B714" s="155"/>
      <c r="C714" s="155"/>
      <c r="D714" s="155"/>
      <c r="E714" s="155"/>
      <c r="F714" s="155"/>
      <c r="G714" s="155"/>
      <c r="H714" s="155"/>
      <c r="I714" s="180"/>
      <c r="J714" s="180"/>
      <c r="K714" s="180"/>
      <c r="L714" s="180"/>
      <c r="M714" s="180"/>
      <c r="N714" s="181"/>
      <c r="O714" s="155"/>
      <c r="P714" s="155"/>
      <c r="Q714" s="155"/>
      <c r="R714" s="155"/>
      <c r="AE714" s="182"/>
      <c r="AF714" s="178"/>
      <c r="AG714" s="183"/>
      <c r="AM714" s="182"/>
      <c r="AN714" s="178"/>
      <c r="AO714" s="183"/>
      <c r="BR714" s="157"/>
    </row>
    <row r="715" spans="1:70" s="5" customFormat="1" x14ac:dyDescent="0.25">
      <c r="A715" s="155"/>
      <c r="B715" s="155"/>
      <c r="C715" s="155"/>
      <c r="D715" s="155"/>
      <c r="E715" s="155"/>
      <c r="F715" s="155"/>
      <c r="G715" s="155"/>
      <c r="H715" s="155"/>
      <c r="I715" s="180"/>
      <c r="J715" s="180"/>
      <c r="K715" s="180"/>
      <c r="L715" s="180"/>
      <c r="M715" s="180"/>
      <c r="N715" s="181"/>
      <c r="O715" s="155"/>
      <c r="P715" s="155"/>
      <c r="Q715" s="155"/>
      <c r="R715" s="155"/>
      <c r="AE715" s="182"/>
      <c r="AF715" s="178"/>
      <c r="AG715" s="183"/>
      <c r="AM715" s="182"/>
      <c r="AN715" s="178"/>
      <c r="AO715" s="183"/>
      <c r="BR715" s="157"/>
    </row>
    <row r="716" spans="1:70" s="5" customFormat="1" x14ac:dyDescent="0.25">
      <c r="A716" s="155"/>
      <c r="B716" s="155"/>
      <c r="C716" s="155"/>
      <c r="D716" s="155"/>
      <c r="E716" s="155"/>
      <c r="F716" s="155"/>
      <c r="G716" s="155"/>
      <c r="H716" s="155"/>
      <c r="I716" s="180"/>
      <c r="J716" s="180"/>
      <c r="K716" s="180"/>
      <c r="L716" s="180"/>
      <c r="M716" s="180"/>
      <c r="N716" s="181"/>
      <c r="O716" s="155"/>
      <c r="P716" s="155"/>
      <c r="Q716" s="155"/>
      <c r="R716" s="155"/>
      <c r="AE716" s="182"/>
      <c r="AF716" s="178"/>
      <c r="AG716" s="183"/>
      <c r="AM716" s="182"/>
      <c r="AN716" s="178"/>
      <c r="AO716" s="183"/>
      <c r="BR716" s="157"/>
    </row>
    <row r="717" spans="1:70" s="5" customFormat="1" x14ac:dyDescent="0.25">
      <c r="A717" s="155"/>
      <c r="B717" s="155"/>
      <c r="C717" s="155"/>
      <c r="D717" s="155"/>
      <c r="E717" s="155"/>
      <c r="F717" s="155"/>
      <c r="G717" s="155"/>
      <c r="H717" s="155"/>
      <c r="I717" s="180"/>
      <c r="J717" s="180"/>
      <c r="K717" s="180"/>
      <c r="L717" s="180"/>
      <c r="M717" s="180"/>
      <c r="N717" s="181"/>
      <c r="O717" s="155"/>
      <c r="P717" s="155"/>
      <c r="Q717" s="155"/>
      <c r="R717" s="155"/>
      <c r="AE717" s="182"/>
      <c r="AF717" s="178"/>
      <c r="AG717" s="183"/>
      <c r="AM717" s="182"/>
      <c r="AN717" s="178"/>
      <c r="AO717" s="183"/>
      <c r="BR717" s="157"/>
    </row>
    <row r="718" spans="1:70" s="5" customFormat="1" x14ac:dyDescent="0.25">
      <c r="A718" s="155"/>
      <c r="B718" s="155"/>
      <c r="C718" s="155"/>
      <c r="D718" s="155"/>
      <c r="E718" s="155"/>
      <c r="F718" s="155"/>
      <c r="G718" s="155"/>
      <c r="H718" s="155"/>
      <c r="I718" s="180"/>
      <c r="J718" s="180"/>
      <c r="K718" s="180"/>
      <c r="L718" s="180"/>
      <c r="M718" s="180"/>
      <c r="N718" s="181"/>
      <c r="O718" s="155"/>
      <c r="P718" s="155"/>
      <c r="Q718" s="155"/>
      <c r="R718" s="155"/>
      <c r="AE718" s="182"/>
      <c r="AF718" s="178"/>
      <c r="AG718" s="183"/>
      <c r="AM718" s="182"/>
      <c r="AN718" s="178"/>
      <c r="AO718" s="183"/>
      <c r="BR718" s="157"/>
    </row>
    <row r="719" spans="1:70" s="5" customFormat="1" x14ac:dyDescent="0.25">
      <c r="A719" s="155"/>
      <c r="B719" s="155"/>
      <c r="C719" s="155"/>
      <c r="D719" s="155"/>
      <c r="E719" s="155"/>
      <c r="F719" s="155"/>
      <c r="G719" s="155"/>
      <c r="H719" s="155"/>
      <c r="I719" s="180"/>
      <c r="J719" s="180"/>
      <c r="K719" s="180"/>
      <c r="L719" s="180"/>
      <c r="M719" s="180"/>
      <c r="N719" s="181"/>
      <c r="O719" s="155"/>
      <c r="P719" s="155"/>
      <c r="Q719" s="155"/>
      <c r="R719" s="155"/>
      <c r="AE719" s="182"/>
      <c r="AF719" s="178"/>
      <c r="AG719" s="183"/>
      <c r="AM719" s="182"/>
      <c r="AN719" s="178"/>
      <c r="AO719" s="183"/>
      <c r="BR719" s="157"/>
    </row>
    <row r="720" spans="1:70" s="5" customFormat="1" x14ac:dyDescent="0.25">
      <c r="A720" s="155"/>
      <c r="B720" s="155"/>
      <c r="C720" s="155"/>
      <c r="D720" s="155"/>
      <c r="E720" s="155"/>
      <c r="F720" s="155"/>
      <c r="G720" s="155"/>
      <c r="H720" s="155"/>
      <c r="I720" s="180"/>
      <c r="J720" s="180"/>
      <c r="K720" s="180"/>
      <c r="L720" s="180"/>
      <c r="M720" s="180"/>
      <c r="N720" s="181"/>
      <c r="O720" s="155"/>
      <c r="P720" s="155"/>
      <c r="Q720" s="155"/>
      <c r="R720" s="155"/>
      <c r="AE720" s="182"/>
      <c r="AF720" s="178"/>
      <c r="AG720" s="183"/>
      <c r="AM720" s="182"/>
      <c r="AN720" s="178"/>
      <c r="AO720" s="183"/>
      <c r="BR720" s="157"/>
    </row>
    <row r="721" spans="1:70" s="5" customFormat="1" x14ac:dyDescent="0.25">
      <c r="A721" s="155"/>
      <c r="B721" s="155"/>
      <c r="C721" s="155"/>
      <c r="D721" s="155"/>
      <c r="E721" s="155"/>
      <c r="F721" s="155"/>
      <c r="G721" s="155"/>
      <c r="H721" s="155"/>
      <c r="I721" s="180"/>
      <c r="J721" s="180"/>
      <c r="K721" s="180"/>
      <c r="L721" s="180"/>
      <c r="M721" s="180"/>
      <c r="N721" s="181"/>
      <c r="O721" s="155"/>
      <c r="P721" s="155"/>
      <c r="Q721" s="155"/>
      <c r="R721" s="155"/>
      <c r="AE721" s="182"/>
      <c r="AF721" s="178"/>
      <c r="AG721" s="183"/>
      <c r="AM721" s="182"/>
      <c r="AN721" s="178"/>
      <c r="AO721" s="183"/>
      <c r="BR721" s="157"/>
    </row>
    <row r="722" spans="1:70" s="5" customFormat="1" x14ac:dyDescent="0.25">
      <c r="A722" s="155"/>
      <c r="B722" s="155"/>
      <c r="C722" s="155"/>
      <c r="D722" s="155"/>
      <c r="E722" s="155"/>
      <c r="F722" s="155"/>
      <c r="G722" s="155"/>
      <c r="H722" s="155"/>
      <c r="I722" s="180"/>
      <c r="J722" s="180"/>
      <c r="K722" s="180"/>
      <c r="L722" s="180"/>
      <c r="M722" s="180"/>
      <c r="N722" s="181"/>
      <c r="O722" s="155"/>
      <c r="P722" s="155"/>
      <c r="Q722" s="155"/>
      <c r="R722" s="155"/>
      <c r="AE722" s="182"/>
      <c r="AF722" s="178"/>
      <c r="AG722" s="183"/>
      <c r="AM722" s="182"/>
      <c r="AN722" s="178"/>
      <c r="AO722" s="183"/>
      <c r="BR722" s="157"/>
    </row>
    <row r="723" spans="1:70" s="5" customFormat="1" x14ac:dyDescent="0.25">
      <c r="A723" s="155"/>
      <c r="B723" s="155"/>
      <c r="C723" s="155"/>
      <c r="D723" s="155"/>
      <c r="E723" s="155"/>
      <c r="F723" s="155"/>
      <c r="G723" s="155"/>
      <c r="H723" s="155"/>
      <c r="I723" s="180"/>
      <c r="J723" s="180"/>
      <c r="K723" s="180"/>
      <c r="L723" s="180"/>
      <c r="M723" s="180"/>
      <c r="N723" s="181"/>
      <c r="O723" s="155"/>
      <c r="P723" s="155"/>
      <c r="Q723" s="155"/>
      <c r="R723" s="155"/>
      <c r="AE723" s="182"/>
      <c r="AF723" s="178"/>
      <c r="AG723" s="183"/>
      <c r="AM723" s="182"/>
      <c r="AN723" s="178"/>
      <c r="AO723" s="183"/>
      <c r="BR723" s="157"/>
    </row>
    <row r="724" spans="1:70" s="5" customFormat="1" x14ac:dyDescent="0.25">
      <c r="A724" s="155"/>
      <c r="B724" s="155"/>
      <c r="C724" s="155"/>
      <c r="D724" s="155"/>
      <c r="E724" s="155"/>
      <c r="F724" s="155"/>
      <c r="G724" s="155"/>
      <c r="H724" s="155"/>
      <c r="I724" s="180"/>
      <c r="J724" s="180"/>
      <c r="K724" s="180"/>
      <c r="L724" s="180"/>
      <c r="M724" s="180"/>
      <c r="N724" s="181"/>
      <c r="O724" s="155"/>
      <c r="P724" s="155"/>
      <c r="Q724" s="155"/>
      <c r="R724" s="155"/>
      <c r="AE724" s="182"/>
      <c r="AF724" s="178"/>
      <c r="AG724" s="183"/>
      <c r="AM724" s="182"/>
      <c r="AN724" s="178"/>
      <c r="AO724" s="183"/>
      <c r="BR724" s="157"/>
    </row>
    <row r="725" spans="1:70" s="5" customFormat="1" x14ac:dyDescent="0.25">
      <c r="A725" s="155"/>
      <c r="B725" s="155"/>
      <c r="C725" s="155"/>
      <c r="D725" s="155"/>
      <c r="E725" s="155"/>
      <c r="F725" s="155"/>
      <c r="G725" s="155"/>
      <c r="H725" s="155"/>
      <c r="I725" s="180"/>
      <c r="J725" s="180"/>
      <c r="K725" s="180"/>
      <c r="L725" s="180"/>
      <c r="M725" s="180"/>
      <c r="N725" s="181"/>
      <c r="O725" s="155"/>
      <c r="P725" s="155"/>
      <c r="Q725" s="155"/>
      <c r="R725" s="155"/>
      <c r="AE725" s="182"/>
      <c r="AF725" s="178"/>
      <c r="AG725" s="183"/>
      <c r="AM725" s="182"/>
      <c r="AN725" s="178"/>
      <c r="AO725" s="183"/>
      <c r="BR725" s="157"/>
    </row>
    <row r="726" spans="1:70" s="5" customFormat="1" x14ac:dyDescent="0.25">
      <c r="A726" s="155"/>
      <c r="B726" s="155"/>
      <c r="C726" s="155"/>
      <c r="D726" s="155"/>
      <c r="E726" s="155"/>
      <c r="F726" s="155"/>
      <c r="G726" s="155"/>
      <c r="H726" s="155"/>
      <c r="I726" s="180"/>
      <c r="J726" s="180"/>
      <c r="K726" s="180"/>
      <c r="L726" s="180"/>
      <c r="M726" s="180"/>
      <c r="N726" s="181"/>
      <c r="O726" s="155"/>
      <c r="P726" s="155"/>
      <c r="Q726" s="155"/>
      <c r="R726" s="155"/>
      <c r="AE726" s="182"/>
      <c r="AF726" s="178"/>
      <c r="AG726" s="183"/>
      <c r="AM726" s="182"/>
      <c r="AN726" s="178"/>
      <c r="AO726" s="183"/>
      <c r="BR726" s="157"/>
    </row>
    <row r="727" spans="1:70" s="5" customFormat="1" x14ac:dyDescent="0.25">
      <c r="A727" s="155"/>
      <c r="B727" s="155"/>
      <c r="C727" s="155"/>
      <c r="D727" s="155"/>
      <c r="E727" s="155"/>
      <c r="F727" s="155"/>
      <c r="G727" s="155"/>
      <c r="H727" s="155"/>
      <c r="I727" s="180"/>
      <c r="J727" s="180"/>
      <c r="K727" s="180"/>
      <c r="L727" s="180"/>
      <c r="M727" s="180"/>
      <c r="N727" s="181"/>
      <c r="O727" s="155"/>
      <c r="P727" s="155"/>
      <c r="Q727" s="155"/>
      <c r="R727" s="155"/>
      <c r="AE727" s="182"/>
      <c r="AF727" s="178"/>
      <c r="AG727" s="183"/>
      <c r="AM727" s="182"/>
      <c r="AN727" s="178"/>
      <c r="AO727" s="183"/>
      <c r="BR727" s="157"/>
    </row>
    <row r="728" spans="1:70" s="5" customFormat="1" x14ac:dyDescent="0.25">
      <c r="A728" s="155"/>
      <c r="B728" s="155"/>
      <c r="C728" s="155"/>
      <c r="D728" s="155"/>
      <c r="E728" s="155"/>
      <c r="F728" s="155"/>
      <c r="G728" s="155"/>
      <c r="H728" s="155"/>
      <c r="I728" s="180"/>
      <c r="J728" s="180"/>
      <c r="K728" s="180"/>
      <c r="L728" s="180"/>
      <c r="M728" s="180"/>
      <c r="N728" s="181"/>
      <c r="O728" s="155"/>
      <c r="P728" s="155"/>
      <c r="Q728" s="155"/>
      <c r="R728" s="155"/>
      <c r="AE728" s="182"/>
      <c r="AF728" s="178"/>
      <c r="AG728" s="183"/>
      <c r="AM728" s="182"/>
      <c r="AN728" s="178"/>
      <c r="AO728" s="183"/>
      <c r="BR728" s="157"/>
    </row>
    <row r="729" spans="1:70" s="5" customFormat="1" x14ac:dyDescent="0.25">
      <c r="A729" s="155"/>
      <c r="B729" s="155"/>
      <c r="C729" s="155"/>
      <c r="D729" s="155"/>
      <c r="E729" s="155"/>
      <c r="F729" s="155"/>
      <c r="G729" s="155"/>
      <c r="H729" s="155"/>
      <c r="I729" s="180"/>
      <c r="J729" s="180"/>
      <c r="K729" s="180"/>
      <c r="L729" s="180"/>
      <c r="M729" s="180"/>
      <c r="N729" s="181"/>
      <c r="O729" s="155"/>
      <c r="P729" s="155"/>
      <c r="Q729" s="155"/>
      <c r="R729" s="155"/>
      <c r="AE729" s="182"/>
      <c r="AF729" s="178"/>
      <c r="AG729" s="183"/>
      <c r="AM729" s="182"/>
      <c r="AN729" s="178"/>
      <c r="AO729" s="183"/>
      <c r="BR729" s="157"/>
    </row>
    <row r="730" spans="1:70" s="5" customFormat="1" x14ac:dyDescent="0.25">
      <c r="A730" s="155"/>
      <c r="B730" s="155"/>
      <c r="C730" s="155"/>
      <c r="D730" s="155"/>
      <c r="E730" s="155"/>
      <c r="F730" s="155"/>
      <c r="G730" s="155"/>
      <c r="H730" s="155"/>
      <c r="I730" s="180"/>
      <c r="J730" s="180"/>
      <c r="K730" s="180"/>
      <c r="L730" s="180"/>
      <c r="M730" s="180"/>
      <c r="N730" s="181"/>
      <c r="O730" s="155"/>
      <c r="P730" s="155"/>
      <c r="Q730" s="155"/>
      <c r="R730" s="155"/>
      <c r="AE730" s="182"/>
      <c r="AF730" s="178"/>
      <c r="AG730" s="183"/>
      <c r="AM730" s="182"/>
      <c r="AN730" s="178"/>
      <c r="AO730" s="183"/>
      <c r="BR730" s="157"/>
    </row>
    <row r="731" spans="1:70" s="5" customFormat="1" x14ac:dyDescent="0.25">
      <c r="A731" s="155"/>
      <c r="B731" s="155"/>
      <c r="C731" s="155"/>
      <c r="D731" s="155"/>
      <c r="E731" s="155"/>
      <c r="F731" s="155"/>
      <c r="G731" s="155"/>
      <c r="H731" s="155"/>
      <c r="I731" s="180"/>
      <c r="J731" s="180"/>
      <c r="K731" s="180"/>
      <c r="L731" s="180"/>
      <c r="M731" s="180"/>
      <c r="N731" s="181"/>
      <c r="O731" s="155"/>
      <c r="P731" s="155"/>
      <c r="Q731" s="155"/>
      <c r="R731" s="155"/>
      <c r="AE731" s="182"/>
      <c r="AF731" s="178"/>
      <c r="AG731" s="183"/>
      <c r="AM731" s="182"/>
      <c r="AN731" s="178"/>
      <c r="AO731" s="183"/>
      <c r="BR731" s="157"/>
    </row>
    <row r="732" spans="1:70" s="5" customFormat="1" x14ac:dyDescent="0.25">
      <c r="A732" s="155"/>
      <c r="B732" s="155"/>
      <c r="C732" s="155"/>
      <c r="D732" s="155"/>
      <c r="E732" s="155"/>
      <c r="F732" s="155"/>
      <c r="G732" s="155"/>
      <c r="H732" s="155"/>
      <c r="I732" s="180"/>
      <c r="J732" s="180"/>
      <c r="K732" s="180"/>
      <c r="L732" s="180"/>
      <c r="M732" s="180"/>
      <c r="N732" s="181"/>
      <c r="O732" s="155"/>
      <c r="P732" s="155"/>
      <c r="Q732" s="155"/>
      <c r="R732" s="155"/>
      <c r="AE732" s="182"/>
      <c r="AF732" s="178"/>
      <c r="AG732" s="183"/>
      <c r="AM732" s="182"/>
      <c r="AN732" s="178"/>
      <c r="AO732" s="183"/>
      <c r="BR732" s="157"/>
    </row>
    <row r="733" spans="1:70" s="5" customFormat="1" x14ac:dyDescent="0.25">
      <c r="A733" s="155"/>
      <c r="B733" s="155"/>
      <c r="C733" s="155"/>
      <c r="D733" s="155"/>
      <c r="E733" s="155"/>
      <c r="F733" s="155"/>
      <c r="G733" s="155"/>
      <c r="H733" s="155"/>
      <c r="I733" s="180"/>
      <c r="J733" s="180"/>
      <c r="K733" s="180"/>
      <c r="L733" s="180"/>
      <c r="M733" s="180"/>
      <c r="N733" s="181"/>
      <c r="O733" s="155"/>
      <c r="P733" s="155"/>
      <c r="Q733" s="155"/>
      <c r="R733" s="155"/>
      <c r="AE733" s="182"/>
      <c r="AF733" s="178"/>
      <c r="AG733" s="183"/>
      <c r="AM733" s="182"/>
      <c r="AN733" s="178"/>
      <c r="AO733" s="183"/>
      <c r="BR733" s="157"/>
    </row>
    <row r="734" spans="1:70" s="5" customFormat="1" x14ac:dyDescent="0.25">
      <c r="A734" s="155"/>
      <c r="B734" s="155"/>
      <c r="C734" s="155"/>
      <c r="D734" s="155"/>
      <c r="E734" s="155"/>
      <c r="F734" s="155"/>
      <c r="G734" s="155"/>
      <c r="H734" s="155"/>
      <c r="I734" s="180"/>
      <c r="J734" s="180"/>
      <c r="K734" s="180"/>
      <c r="L734" s="180"/>
      <c r="M734" s="180"/>
      <c r="N734" s="181"/>
      <c r="O734" s="155"/>
      <c r="P734" s="155"/>
      <c r="Q734" s="155"/>
      <c r="R734" s="155"/>
      <c r="AE734" s="182"/>
      <c r="AF734" s="178"/>
      <c r="AG734" s="183"/>
      <c r="AM734" s="182"/>
      <c r="AN734" s="178"/>
      <c r="AO734" s="183"/>
      <c r="BR734" s="157"/>
    </row>
    <row r="735" spans="1:70" s="5" customFormat="1" x14ac:dyDescent="0.25">
      <c r="A735" s="155"/>
      <c r="B735" s="155"/>
      <c r="C735" s="155"/>
      <c r="D735" s="155"/>
      <c r="E735" s="155"/>
      <c r="F735" s="155"/>
      <c r="G735" s="155"/>
      <c r="H735" s="155"/>
      <c r="I735" s="180"/>
      <c r="J735" s="180"/>
      <c r="K735" s="180"/>
      <c r="L735" s="180"/>
      <c r="M735" s="180"/>
      <c r="N735" s="181"/>
      <c r="O735" s="155"/>
      <c r="P735" s="155"/>
      <c r="Q735" s="155"/>
      <c r="R735" s="155"/>
      <c r="AE735" s="182"/>
      <c r="AF735" s="178"/>
      <c r="AG735" s="183"/>
      <c r="AM735" s="182"/>
      <c r="AN735" s="178"/>
      <c r="AO735" s="183"/>
      <c r="BR735" s="157"/>
    </row>
    <row r="736" spans="1:70" s="5" customFormat="1" x14ac:dyDescent="0.25">
      <c r="A736" s="155"/>
      <c r="B736" s="155"/>
      <c r="C736" s="155"/>
      <c r="D736" s="155"/>
      <c r="E736" s="155"/>
      <c r="F736" s="155"/>
      <c r="G736" s="155"/>
      <c r="H736" s="155"/>
      <c r="I736" s="180"/>
      <c r="J736" s="180"/>
      <c r="K736" s="180"/>
      <c r="L736" s="180"/>
      <c r="M736" s="180"/>
      <c r="N736" s="181"/>
      <c r="O736" s="155"/>
      <c r="P736" s="155"/>
      <c r="Q736" s="155"/>
      <c r="R736" s="155"/>
      <c r="AE736" s="182"/>
      <c r="AF736" s="178"/>
      <c r="AG736" s="183"/>
      <c r="AM736" s="182"/>
      <c r="AN736" s="178"/>
      <c r="AO736" s="183"/>
      <c r="BR736" s="157"/>
    </row>
    <row r="737" spans="1:70" s="5" customFormat="1" x14ac:dyDescent="0.25">
      <c r="A737" s="155"/>
      <c r="B737" s="155"/>
      <c r="C737" s="155"/>
      <c r="D737" s="155"/>
      <c r="E737" s="155"/>
      <c r="F737" s="155"/>
      <c r="G737" s="155"/>
      <c r="H737" s="155"/>
      <c r="I737" s="180"/>
      <c r="J737" s="180"/>
      <c r="K737" s="180"/>
      <c r="L737" s="180"/>
      <c r="M737" s="180"/>
      <c r="N737" s="181"/>
      <c r="O737" s="155"/>
      <c r="P737" s="155"/>
      <c r="Q737" s="155"/>
      <c r="R737" s="155"/>
      <c r="AE737" s="182"/>
      <c r="AF737" s="178"/>
      <c r="AG737" s="183"/>
      <c r="AM737" s="182"/>
      <c r="AN737" s="178"/>
      <c r="AO737" s="183"/>
      <c r="BR737" s="157"/>
    </row>
    <row r="738" spans="1:70" s="5" customFormat="1" x14ac:dyDescent="0.25">
      <c r="A738" s="155"/>
      <c r="B738" s="155"/>
      <c r="C738" s="155"/>
      <c r="D738" s="155"/>
      <c r="E738" s="155"/>
      <c r="F738" s="155"/>
      <c r="G738" s="155"/>
      <c r="H738" s="155"/>
      <c r="I738" s="180"/>
      <c r="J738" s="180"/>
      <c r="K738" s="180"/>
      <c r="L738" s="180"/>
      <c r="M738" s="180"/>
      <c r="N738" s="181"/>
      <c r="O738" s="155"/>
      <c r="P738" s="155"/>
      <c r="Q738" s="155"/>
      <c r="R738" s="155"/>
      <c r="AE738" s="182"/>
      <c r="AF738" s="178"/>
      <c r="AG738" s="183"/>
      <c r="AM738" s="182"/>
      <c r="AN738" s="178"/>
      <c r="AO738" s="183"/>
      <c r="BR738" s="157"/>
    </row>
    <row r="739" spans="1:70" s="5" customFormat="1" x14ac:dyDescent="0.25">
      <c r="A739" s="155"/>
      <c r="B739" s="155"/>
      <c r="C739" s="155"/>
      <c r="D739" s="155"/>
      <c r="E739" s="155"/>
      <c r="F739" s="155"/>
      <c r="G739" s="155"/>
      <c r="H739" s="155"/>
      <c r="I739" s="180"/>
      <c r="J739" s="180"/>
      <c r="K739" s="180"/>
      <c r="L739" s="180"/>
      <c r="M739" s="180"/>
      <c r="N739" s="181"/>
      <c r="O739" s="155"/>
      <c r="P739" s="155"/>
      <c r="Q739" s="155"/>
      <c r="R739" s="155"/>
      <c r="AE739" s="182"/>
      <c r="AF739" s="178"/>
      <c r="AG739" s="183"/>
      <c r="AM739" s="182"/>
      <c r="AN739" s="178"/>
      <c r="AO739" s="183"/>
      <c r="BR739" s="157"/>
    </row>
    <row r="740" spans="1:70" s="5" customFormat="1" x14ac:dyDescent="0.25">
      <c r="A740" s="155"/>
      <c r="B740" s="155"/>
      <c r="C740" s="155"/>
      <c r="D740" s="155"/>
      <c r="E740" s="155"/>
      <c r="F740" s="155"/>
      <c r="G740" s="155"/>
      <c r="H740" s="155"/>
      <c r="I740" s="180"/>
      <c r="J740" s="180"/>
      <c r="K740" s="180"/>
      <c r="L740" s="180"/>
      <c r="M740" s="180"/>
      <c r="N740" s="181"/>
      <c r="O740" s="155"/>
      <c r="P740" s="155"/>
      <c r="Q740" s="155"/>
      <c r="R740" s="155"/>
      <c r="AE740" s="182"/>
      <c r="AF740" s="178"/>
      <c r="AG740" s="183"/>
      <c r="AM740" s="182"/>
      <c r="AN740" s="178"/>
      <c r="AO740" s="183"/>
      <c r="BR740" s="157"/>
    </row>
    <row r="741" spans="1:70" s="5" customFormat="1" x14ac:dyDescent="0.25">
      <c r="A741" s="155"/>
      <c r="B741" s="155"/>
      <c r="C741" s="155"/>
      <c r="D741" s="155"/>
      <c r="E741" s="155"/>
      <c r="F741" s="155"/>
      <c r="G741" s="155"/>
      <c r="H741" s="155"/>
      <c r="I741" s="180"/>
      <c r="J741" s="180"/>
      <c r="K741" s="180"/>
      <c r="L741" s="180"/>
      <c r="M741" s="180"/>
      <c r="N741" s="181"/>
      <c r="O741" s="155"/>
      <c r="P741" s="155"/>
      <c r="Q741" s="155"/>
      <c r="R741" s="155"/>
      <c r="AE741" s="182"/>
      <c r="AF741" s="178"/>
      <c r="AG741" s="183"/>
      <c r="AM741" s="182"/>
      <c r="AN741" s="178"/>
      <c r="AO741" s="183"/>
      <c r="BR741" s="157"/>
    </row>
    <row r="742" spans="1:70" s="5" customFormat="1" x14ac:dyDescent="0.25">
      <c r="A742" s="155"/>
      <c r="B742" s="155"/>
      <c r="C742" s="155"/>
      <c r="D742" s="155"/>
      <c r="E742" s="155"/>
      <c r="F742" s="155"/>
      <c r="G742" s="155"/>
      <c r="H742" s="155"/>
      <c r="I742" s="180"/>
      <c r="J742" s="180"/>
      <c r="K742" s="180"/>
      <c r="L742" s="180"/>
      <c r="M742" s="180"/>
      <c r="N742" s="181"/>
      <c r="O742" s="155"/>
      <c r="P742" s="155"/>
      <c r="Q742" s="155"/>
      <c r="R742" s="155"/>
      <c r="AE742" s="182"/>
      <c r="AF742" s="178"/>
      <c r="AG742" s="183"/>
      <c r="AM742" s="182"/>
      <c r="AN742" s="178"/>
      <c r="AO742" s="183"/>
      <c r="BR742" s="157"/>
    </row>
    <row r="743" spans="1:70" s="5" customFormat="1" x14ac:dyDescent="0.25">
      <c r="A743" s="155"/>
      <c r="B743" s="155"/>
      <c r="C743" s="155"/>
      <c r="D743" s="155"/>
      <c r="E743" s="155"/>
      <c r="F743" s="155"/>
      <c r="G743" s="155"/>
      <c r="H743" s="155"/>
      <c r="I743" s="180"/>
      <c r="J743" s="180"/>
      <c r="K743" s="180"/>
      <c r="L743" s="180"/>
      <c r="M743" s="180"/>
      <c r="N743" s="181"/>
      <c r="O743" s="155"/>
      <c r="P743" s="155"/>
      <c r="Q743" s="155"/>
      <c r="R743" s="155"/>
      <c r="AE743" s="182"/>
      <c r="AF743" s="178"/>
      <c r="AG743" s="183"/>
      <c r="AM743" s="182"/>
      <c r="AN743" s="178"/>
      <c r="AO743" s="183"/>
      <c r="BR743" s="157"/>
    </row>
    <row r="744" spans="1:70" s="5" customFormat="1" x14ac:dyDescent="0.25">
      <c r="A744" s="155"/>
      <c r="B744" s="155"/>
      <c r="C744" s="155"/>
      <c r="D744" s="155"/>
      <c r="E744" s="155"/>
      <c r="F744" s="155"/>
      <c r="G744" s="155"/>
      <c r="H744" s="155"/>
      <c r="I744" s="180"/>
      <c r="J744" s="180"/>
      <c r="K744" s="180"/>
      <c r="L744" s="180"/>
      <c r="M744" s="180"/>
      <c r="N744" s="181"/>
      <c r="O744" s="155"/>
      <c r="P744" s="155"/>
      <c r="Q744" s="155"/>
      <c r="R744" s="155"/>
      <c r="AE744" s="182"/>
      <c r="AF744" s="178"/>
      <c r="AG744" s="183"/>
      <c r="AM744" s="182"/>
      <c r="AN744" s="178"/>
      <c r="AO744" s="183"/>
      <c r="BR744" s="157"/>
    </row>
    <row r="745" spans="1:70" s="5" customFormat="1" x14ac:dyDescent="0.25">
      <c r="A745" s="155"/>
      <c r="B745" s="155"/>
      <c r="C745" s="155"/>
      <c r="D745" s="155"/>
      <c r="E745" s="155"/>
      <c r="F745" s="155"/>
      <c r="G745" s="155"/>
      <c r="H745" s="155"/>
      <c r="I745" s="180"/>
      <c r="J745" s="180"/>
      <c r="K745" s="180"/>
      <c r="L745" s="180"/>
      <c r="M745" s="180"/>
      <c r="N745" s="181"/>
      <c r="O745" s="155"/>
      <c r="P745" s="155"/>
      <c r="Q745" s="155"/>
      <c r="R745" s="155"/>
      <c r="AE745" s="182"/>
      <c r="AF745" s="178"/>
      <c r="AG745" s="183"/>
      <c r="AM745" s="182"/>
      <c r="AN745" s="178"/>
      <c r="AO745" s="183"/>
      <c r="BR745" s="157"/>
    </row>
    <row r="746" spans="1:70" s="5" customFormat="1" x14ac:dyDescent="0.25">
      <c r="A746" s="155"/>
      <c r="B746" s="155"/>
      <c r="C746" s="155"/>
      <c r="D746" s="155"/>
      <c r="E746" s="155"/>
      <c r="F746" s="155"/>
      <c r="G746" s="155"/>
      <c r="H746" s="155"/>
      <c r="I746" s="180"/>
      <c r="J746" s="180"/>
      <c r="K746" s="180"/>
      <c r="L746" s="180"/>
      <c r="M746" s="180"/>
      <c r="N746" s="181"/>
      <c r="O746" s="155"/>
      <c r="P746" s="155"/>
      <c r="Q746" s="155"/>
      <c r="R746" s="155"/>
      <c r="AE746" s="182"/>
      <c r="AF746" s="178"/>
      <c r="AG746" s="183"/>
      <c r="AM746" s="182"/>
      <c r="AN746" s="178"/>
      <c r="AO746" s="183"/>
      <c r="BR746" s="157"/>
    </row>
    <row r="747" spans="1:70" s="5" customFormat="1" x14ac:dyDescent="0.25">
      <c r="A747" s="155"/>
      <c r="B747" s="155"/>
      <c r="C747" s="155"/>
      <c r="D747" s="155"/>
      <c r="E747" s="155"/>
      <c r="F747" s="155"/>
      <c r="G747" s="155"/>
      <c r="H747" s="155"/>
      <c r="I747" s="180"/>
      <c r="J747" s="180"/>
      <c r="K747" s="180"/>
      <c r="L747" s="180"/>
      <c r="M747" s="180"/>
      <c r="N747" s="181"/>
      <c r="O747" s="155"/>
      <c r="P747" s="155"/>
      <c r="Q747" s="155"/>
      <c r="R747" s="155"/>
      <c r="AE747" s="182"/>
      <c r="AF747" s="178"/>
      <c r="AG747" s="183"/>
      <c r="AM747" s="182"/>
      <c r="AN747" s="178"/>
      <c r="AO747" s="183"/>
      <c r="BR747" s="157"/>
    </row>
    <row r="748" spans="1:70" s="5" customFormat="1" x14ac:dyDescent="0.25">
      <c r="A748" s="155"/>
      <c r="B748" s="155"/>
      <c r="C748" s="155"/>
      <c r="D748" s="155"/>
      <c r="E748" s="155"/>
      <c r="F748" s="155"/>
      <c r="G748" s="155"/>
      <c r="H748" s="155"/>
      <c r="I748" s="180"/>
      <c r="J748" s="180"/>
      <c r="K748" s="180"/>
      <c r="L748" s="180"/>
      <c r="M748" s="180"/>
      <c r="N748" s="181"/>
      <c r="O748" s="155"/>
      <c r="P748" s="155"/>
      <c r="Q748" s="155"/>
      <c r="R748" s="155"/>
      <c r="AE748" s="182"/>
      <c r="AF748" s="178"/>
      <c r="AG748" s="183"/>
      <c r="AM748" s="182"/>
      <c r="AN748" s="178"/>
      <c r="AO748" s="183"/>
      <c r="BR748" s="157"/>
    </row>
    <row r="749" spans="1:70" s="5" customFormat="1" x14ac:dyDescent="0.25">
      <c r="A749" s="155"/>
      <c r="B749" s="155"/>
      <c r="C749" s="155"/>
      <c r="D749" s="155"/>
      <c r="E749" s="155"/>
      <c r="F749" s="155"/>
      <c r="G749" s="155"/>
      <c r="H749" s="155"/>
      <c r="I749" s="180"/>
      <c r="J749" s="180"/>
      <c r="K749" s="180"/>
      <c r="L749" s="180"/>
      <c r="M749" s="180"/>
      <c r="N749" s="181"/>
      <c r="O749" s="155"/>
      <c r="P749" s="155"/>
      <c r="Q749" s="155"/>
      <c r="R749" s="155"/>
      <c r="AE749" s="182"/>
      <c r="AF749" s="178"/>
      <c r="AG749" s="183"/>
      <c r="AM749" s="182"/>
      <c r="AN749" s="178"/>
      <c r="AO749" s="183"/>
      <c r="BR749" s="157"/>
    </row>
    <row r="750" spans="1:70" s="5" customFormat="1" x14ac:dyDescent="0.25">
      <c r="A750" s="155"/>
      <c r="B750" s="155"/>
      <c r="C750" s="155"/>
      <c r="D750" s="155"/>
      <c r="E750" s="155"/>
      <c r="F750" s="155"/>
      <c r="G750" s="155"/>
      <c r="H750" s="155"/>
      <c r="I750" s="180"/>
      <c r="J750" s="180"/>
      <c r="K750" s="180"/>
      <c r="L750" s="180"/>
      <c r="M750" s="180"/>
      <c r="N750" s="181"/>
      <c r="O750" s="155"/>
      <c r="P750" s="155"/>
      <c r="Q750" s="155"/>
      <c r="R750" s="155"/>
      <c r="AE750" s="182"/>
      <c r="AF750" s="178"/>
      <c r="AG750" s="183"/>
      <c r="AM750" s="182"/>
      <c r="AN750" s="178"/>
      <c r="AO750" s="183"/>
      <c r="BR750" s="157"/>
    </row>
    <row r="751" spans="1:70" s="5" customFormat="1" x14ac:dyDescent="0.25">
      <c r="A751" s="155"/>
      <c r="B751" s="155"/>
      <c r="C751" s="155"/>
      <c r="D751" s="155"/>
      <c r="E751" s="155"/>
      <c r="F751" s="155"/>
      <c r="G751" s="155"/>
      <c r="H751" s="155"/>
      <c r="I751" s="180"/>
      <c r="J751" s="180"/>
      <c r="K751" s="180"/>
      <c r="L751" s="180"/>
      <c r="M751" s="180"/>
      <c r="N751" s="181"/>
      <c r="O751" s="155"/>
      <c r="P751" s="155"/>
      <c r="Q751" s="155"/>
      <c r="R751" s="155"/>
      <c r="AE751" s="182"/>
      <c r="AF751" s="178"/>
      <c r="AG751" s="183"/>
      <c r="AM751" s="182"/>
      <c r="AN751" s="178"/>
      <c r="AO751" s="183"/>
      <c r="BR751" s="157"/>
    </row>
    <row r="752" spans="1:70" s="5" customFormat="1" x14ac:dyDescent="0.25">
      <c r="A752" s="155"/>
      <c r="B752" s="155"/>
      <c r="C752" s="155"/>
      <c r="D752" s="155"/>
      <c r="E752" s="155"/>
      <c r="F752" s="155"/>
      <c r="G752" s="155"/>
      <c r="H752" s="155"/>
      <c r="I752" s="180"/>
      <c r="J752" s="180"/>
      <c r="K752" s="180"/>
      <c r="L752" s="180"/>
      <c r="M752" s="180"/>
      <c r="N752" s="181"/>
      <c r="O752" s="155"/>
      <c r="P752" s="155"/>
      <c r="Q752" s="155"/>
      <c r="R752" s="155"/>
      <c r="AE752" s="182"/>
      <c r="AF752" s="178"/>
      <c r="AG752" s="183"/>
      <c r="AM752" s="182"/>
      <c r="AN752" s="178"/>
      <c r="AO752" s="183"/>
      <c r="BR752" s="157"/>
    </row>
    <row r="753" spans="1:70" s="5" customFormat="1" x14ac:dyDescent="0.25">
      <c r="A753" s="155"/>
      <c r="B753" s="155"/>
      <c r="C753" s="155"/>
      <c r="D753" s="155"/>
      <c r="E753" s="155"/>
      <c r="F753" s="155"/>
      <c r="G753" s="155"/>
      <c r="H753" s="155"/>
      <c r="I753" s="180"/>
      <c r="J753" s="180"/>
      <c r="K753" s="180"/>
      <c r="L753" s="180"/>
      <c r="M753" s="180"/>
      <c r="N753" s="181"/>
      <c r="O753" s="155"/>
      <c r="P753" s="155"/>
      <c r="Q753" s="155"/>
      <c r="R753" s="155"/>
      <c r="AE753" s="182"/>
      <c r="AF753" s="178"/>
      <c r="AG753" s="183"/>
      <c r="AM753" s="182"/>
      <c r="AN753" s="178"/>
      <c r="AO753" s="183"/>
      <c r="BR753" s="157"/>
    </row>
    <row r="754" spans="1:70" s="5" customFormat="1" x14ac:dyDescent="0.25">
      <c r="A754" s="155"/>
      <c r="B754" s="155"/>
      <c r="C754" s="155"/>
      <c r="D754" s="155"/>
      <c r="E754" s="155"/>
      <c r="F754" s="155"/>
      <c r="G754" s="155"/>
      <c r="H754" s="155"/>
      <c r="I754" s="180"/>
      <c r="J754" s="180"/>
      <c r="K754" s="180"/>
      <c r="L754" s="180"/>
      <c r="M754" s="180"/>
      <c r="N754" s="181"/>
      <c r="O754" s="155"/>
      <c r="P754" s="155"/>
      <c r="Q754" s="155"/>
      <c r="R754" s="155"/>
      <c r="AE754" s="182"/>
      <c r="AF754" s="178"/>
      <c r="AG754" s="183"/>
      <c r="AM754" s="182"/>
      <c r="AN754" s="178"/>
      <c r="AO754" s="183"/>
      <c r="BR754" s="157"/>
    </row>
    <row r="755" spans="1:70" s="5" customFormat="1" x14ac:dyDescent="0.25">
      <c r="A755" s="155"/>
      <c r="B755" s="155"/>
      <c r="C755" s="155"/>
      <c r="D755" s="155"/>
      <c r="E755" s="155"/>
      <c r="F755" s="155"/>
      <c r="G755" s="155"/>
      <c r="H755" s="155"/>
      <c r="I755" s="180"/>
      <c r="J755" s="180"/>
      <c r="K755" s="180"/>
      <c r="L755" s="180"/>
      <c r="M755" s="180"/>
      <c r="N755" s="181"/>
      <c r="O755" s="155"/>
      <c r="P755" s="155"/>
      <c r="Q755" s="155"/>
      <c r="R755" s="155"/>
      <c r="AE755" s="182"/>
      <c r="AF755" s="178"/>
      <c r="AG755" s="183"/>
      <c r="AM755" s="182"/>
      <c r="AN755" s="178"/>
      <c r="AO755" s="183"/>
      <c r="BR755" s="157"/>
    </row>
    <row r="756" spans="1:70" s="5" customFormat="1" x14ac:dyDescent="0.25">
      <c r="A756" s="155"/>
      <c r="B756" s="155"/>
      <c r="C756" s="155"/>
      <c r="D756" s="155"/>
      <c r="E756" s="155"/>
      <c r="F756" s="155"/>
      <c r="G756" s="155"/>
      <c r="H756" s="155"/>
      <c r="I756" s="180"/>
      <c r="J756" s="180"/>
      <c r="K756" s="180"/>
      <c r="L756" s="180"/>
      <c r="M756" s="180"/>
      <c r="N756" s="181"/>
      <c r="O756" s="155"/>
      <c r="P756" s="155"/>
      <c r="Q756" s="155"/>
      <c r="R756" s="155"/>
      <c r="AE756" s="182"/>
      <c r="AF756" s="178"/>
      <c r="AG756" s="183"/>
      <c r="AM756" s="182"/>
      <c r="AN756" s="178"/>
      <c r="AO756" s="183"/>
      <c r="BR756" s="157"/>
    </row>
    <row r="757" spans="1:70" s="5" customFormat="1" x14ac:dyDescent="0.25">
      <c r="A757" s="155"/>
      <c r="B757" s="155"/>
      <c r="C757" s="155"/>
      <c r="D757" s="155"/>
      <c r="E757" s="155"/>
      <c r="F757" s="155"/>
      <c r="G757" s="155"/>
      <c r="H757" s="155"/>
      <c r="I757" s="180"/>
      <c r="J757" s="180"/>
      <c r="K757" s="180"/>
      <c r="L757" s="180"/>
      <c r="M757" s="180"/>
      <c r="N757" s="181"/>
      <c r="O757" s="155"/>
      <c r="P757" s="155"/>
      <c r="Q757" s="155"/>
      <c r="R757" s="155"/>
      <c r="AE757" s="182"/>
      <c r="AF757" s="178"/>
      <c r="AG757" s="183"/>
      <c r="AM757" s="182"/>
      <c r="AN757" s="178"/>
      <c r="AO757" s="183"/>
      <c r="BR757" s="157"/>
    </row>
    <row r="758" spans="1:70" s="5" customFormat="1" x14ac:dyDescent="0.25">
      <c r="A758" s="155"/>
      <c r="B758" s="155"/>
      <c r="C758" s="155"/>
      <c r="D758" s="155"/>
      <c r="E758" s="155"/>
      <c r="F758" s="155"/>
      <c r="G758" s="155"/>
      <c r="H758" s="155"/>
      <c r="I758" s="180"/>
      <c r="J758" s="180"/>
      <c r="K758" s="180"/>
      <c r="L758" s="180"/>
      <c r="M758" s="180"/>
      <c r="N758" s="181"/>
      <c r="O758" s="155"/>
      <c r="P758" s="155"/>
      <c r="Q758" s="155"/>
      <c r="R758" s="155"/>
      <c r="AE758" s="182"/>
      <c r="AF758" s="178"/>
      <c r="AG758" s="183"/>
      <c r="AM758" s="182"/>
      <c r="AN758" s="178"/>
      <c r="AO758" s="183"/>
      <c r="BR758" s="157"/>
    </row>
    <row r="759" spans="1:70" s="5" customFormat="1" x14ac:dyDescent="0.25">
      <c r="A759" s="155"/>
      <c r="B759" s="155"/>
      <c r="C759" s="155"/>
      <c r="D759" s="155"/>
      <c r="E759" s="155"/>
      <c r="F759" s="155"/>
      <c r="G759" s="155"/>
      <c r="H759" s="155"/>
      <c r="I759" s="180"/>
      <c r="J759" s="180"/>
      <c r="K759" s="180"/>
      <c r="L759" s="180"/>
      <c r="M759" s="180"/>
      <c r="N759" s="181"/>
      <c r="O759" s="155"/>
      <c r="P759" s="155"/>
      <c r="Q759" s="155"/>
      <c r="R759" s="155"/>
      <c r="AE759" s="182"/>
      <c r="AF759" s="178"/>
      <c r="AG759" s="183"/>
      <c r="AM759" s="182"/>
      <c r="AN759" s="178"/>
      <c r="AO759" s="183"/>
      <c r="BR759" s="157"/>
    </row>
    <row r="760" spans="1:70" s="5" customFormat="1" x14ac:dyDescent="0.25">
      <c r="A760" s="155"/>
      <c r="B760" s="155"/>
      <c r="C760" s="155"/>
      <c r="D760" s="155"/>
      <c r="E760" s="155"/>
      <c r="F760" s="155"/>
      <c r="G760" s="155"/>
      <c r="H760" s="155"/>
      <c r="I760" s="180"/>
      <c r="J760" s="180"/>
      <c r="K760" s="180"/>
      <c r="L760" s="180"/>
      <c r="M760" s="180"/>
      <c r="N760" s="181"/>
      <c r="O760" s="155"/>
      <c r="P760" s="155"/>
      <c r="Q760" s="155"/>
      <c r="R760" s="155"/>
      <c r="AE760" s="182"/>
      <c r="AF760" s="178"/>
      <c r="AG760" s="183"/>
      <c r="AM760" s="182"/>
      <c r="AN760" s="178"/>
      <c r="AO760" s="183"/>
      <c r="BR760" s="157"/>
    </row>
    <row r="761" spans="1:70" s="5" customFormat="1" x14ac:dyDescent="0.25">
      <c r="A761" s="155"/>
      <c r="B761" s="155"/>
      <c r="C761" s="155"/>
      <c r="D761" s="155"/>
      <c r="E761" s="155"/>
      <c r="F761" s="155"/>
      <c r="G761" s="155"/>
      <c r="H761" s="155"/>
      <c r="I761" s="180"/>
      <c r="J761" s="180"/>
      <c r="K761" s="180"/>
      <c r="L761" s="180"/>
      <c r="M761" s="180"/>
      <c r="N761" s="181"/>
      <c r="O761" s="155"/>
      <c r="P761" s="155"/>
      <c r="Q761" s="155"/>
      <c r="R761" s="155"/>
      <c r="AE761" s="182"/>
      <c r="AF761" s="178"/>
      <c r="AG761" s="183"/>
      <c r="AM761" s="182"/>
      <c r="AN761" s="178"/>
      <c r="AO761" s="183"/>
      <c r="BR761" s="157"/>
    </row>
    <row r="762" spans="1:70" s="5" customFormat="1" x14ac:dyDescent="0.25">
      <c r="A762" s="155"/>
      <c r="B762" s="155"/>
      <c r="C762" s="155"/>
      <c r="D762" s="155"/>
      <c r="E762" s="155"/>
      <c r="F762" s="155"/>
      <c r="G762" s="155"/>
      <c r="H762" s="155"/>
      <c r="I762" s="180"/>
      <c r="J762" s="180"/>
      <c r="K762" s="180"/>
      <c r="L762" s="180"/>
      <c r="M762" s="180"/>
      <c r="N762" s="181"/>
      <c r="O762" s="155"/>
      <c r="P762" s="155"/>
      <c r="Q762" s="155"/>
      <c r="R762" s="155"/>
      <c r="AE762" s="182"/>
      <c r="AF762" s="178"/>
      <c r="AG762" s="183"/>
      <c r="AM762" s="182"/>
      <c r="AN762" s="178"/>
      <c r="AO762" s="183"/>
      <c r="BR762" s="157"/>
    </row>
    <row r="763" spans="1:70" s="5" customFormat="1" x14ac:dyDescent="0.25">
      <c r="A763" s="155"/>
      <c r="B763" s="155"/>
      <c r="C763" s="155"/>
      <c r="D763" s="155"/>
      <c r="E763" s="155"/>
      <c r="F763" s="155"/>
      <c r="G763" s="155"/>
      <c r="H763" s="155"/>
      <c r="I763" s="180"/>
      <c r="J763" s="180"/>
      <c r="K763" s="180"/>
      <c r="L763" s="180"/>
      <c r="M763" s="180"/>
      <c r="N763" s="181"/>
      <c r="O763" s="155"/>
      <c r="P763" s="155"/>
      <c r="Q763" s="155"/>
      <c r="R763" s="155"/>
      <c r="AE763" s="182"/>
      <c r="AF763" s="178"/>
      <c r="AG763" s="183"/>
      <c r="AM763" s="182"/>
      <c r="AN763" s="178"/>
      <c r="AO763" s="183"/>
      <c r="BR763" s="157"/>
    </row>
    <row r="764" spans="1:70" s="5" customFormat="1" x14ac:dyDescent="0.25">
      <c r="A764" s="155"/>
      <c r="B764" s="155"/>
      <c r="C764" s="155"/>
      <c r="D764" s="155"/>
      <c r="E764" s="155"/>
      <c r="F764" s="155"/>
      <c r="G764" s="155"/>
      <c r="H764" s="155"/>
      <c r="I764" s="180"/>
      <c r="J764" s="180"/>
      <c r="K764" s="180"/>
      <c r="L764" s="180"/>
      <c r="M764" s="180"/>
      <c r="N764" s="181"/>
      <c r="O764" s="155"/>
      <c r="P764" s="155"/>
      <c r="Q764" s="155"/>
      <c r="R764" s="155"/>
      <c r="AE764" s="182"/>
      <c r="AF764" s="178"/>
      <c r="AG764" s="183"/>
      <c r="AM764" s="182"/>
      <c r="AN764" s="178"/>
      <c r="AO764" s="183"/>
      <c r="BR764" s="157"/>
    </row>
    <row r="765" spans="1:70" s="5" customFormat="1" x14ac:dyDescent="0.25">
      <c r="A765" s="155"/>
      <c r="B765" s="155"/>
      <c r="C765" s="155"/>
      <c r="D765" s="155"/>
      <c r="E765" s="155"/>
      <c r="F765" s="155"/>
      <c r="G765" s="155"/>
      <c r="H765" s="155"/>
      <c r="I765" s="180"/>
      <c r="J765" s="180"/>
      <c r="K765" s="180"/>
      <c r="L765" s="180"/>
      <c r="M765" s="180"/>
      <c r="N765" s="181"/>
      <c r="O765" s="155"/>
      <c r="P765" s="155"/>
      <c r="Q765" s="155"/>
      <c r="R765" s="155"/>
      <c r="AE765" s="182"/>
      <c r="AF765" s="178"/>
      <c r="AG765" s="183"/>
      <c r="AM765" s="182"/>
      <c r="AN765" s="178"/>
      <c r="AO765" s="183"/>
      <c r="BR765" s="157"/>
    </row>
    <row r="766" spans="1:70" s="5" customFormat="1" x14ac:dyDescent="0.25">
      <c r="A766" s="155"/>
      <c r="B766" s="155"/>
      <c r="C766" s="155"/>
      <c r="D766" s="155"/>
      <c r="E766" s="155"/>
      <c r="F766" s="155"/>
      <c r="G766" s="155"/>
      <c r="H766" s="155"/>
      <c r="I766" s="180"/>
      <c r="J766" s="180"/>
      <c r="K766" s="180"/>
      <c r="L766" s="180"/>
      <c r="M766" s="180"/>
      <c r="N766" s="181"/>
      <c r="O766" s="155"/>
      <c r="P766" s="155"/>
      <c r="Q766" s="155"/>
      <c r="R766" s="155"/>
      <c r="AE766" s="182"/>
      <c r="AF766" s="178"/>
      <c r="AG766" s="183"/>
      <c r="AM766" s="182"/>
      <c r="AN766" s="178"/>
      <c r="AO766" s="183"/>
      <c r="BR766" s="157"/>
    </row>
    <row r="767" spans="1:70" s="5" customFormat="1" x14ac:dyDescent="0.25">
      <c r="A767" s="155"/>
      <c r="B767" s="155"/>
      <c r="C767" s="155"/>
      <c r="D767" s="155"/>
      <c r="E767" s="155"/>
      <c r="F767" s="155"/>
      <c r="G767" s="155"/>
      <c r="H767" s="155"/>
      <c r="I767" s="180"/>
      <c r="J767" s="180"/>
      <c r="K767" s="180"/>
      <c r="L767" s="180"/>
      <c r="M767" s="180"/>
      <c r="N767" s="181"/>
      <c r="O767" s="155"/>
      <c r="P767" s="155"/>
      <c r="Q767" s="155"/>
      <c r="R767" s="155"/>
      <c r="AE767" s="182"/>
      <c r="AF767" s="178"/>
      <c r="AG767" s="183"/>
      <c r="AM767" s="182"/>
      <c r="AN767" s="178"/>
      <c r="AO767" s="183"/>
      <c r="BR767" s="157"/>
    </row>
    <row r="768" spans="1:70" s="5" customFormat="1" x14ac:dyDescent="0.25">
      <c r="A768" s="155"/>
      <c r="B768" s="155"/>
      <c r="C768" s="155"/>
      <c r="D768" s="155"/>
      <c r="E768" s="155"/>
      <c r="F768" s="155"/>
      <c r="G768" s="155"/>
      <c r="H768" s="155"/>
      <c r="I768" s="180"/>
      <c r="J768" s="180"/>
      <c r="K768" s="180"/>
      <c r="L768" s="180"/>
      <c r="M768" s="180"/>
      <c r="N768" s="181"/>
      <c r="O768" s="155"/>
      <c r="P768" s="155"/>
      <c r="Q768" s="155"/>
      <c r="R768" s="155"/>
      <c r="AE768" s="182"/>
      <c r="AF768" s="178"/>
      <c r="AG768" s="183"/>
      <c r="AM768" s="182"/>
      <c r="AN768" s="178"/>
      <c r="AO768" s="183"/>
      <c r="BR768" s="157"/>
    </row>
    <row r="769" spans="1:70" s="5" customFormat="1" x14ac:dyDescent="0.25">
      <c r="A769" s="155"/>
      <c r="B769" s="155"/>
      <c r="C769" s="155"/>
      <c r="D769" s="155"/>
      <c r="E769" s="155"/>
      <c r="F769" s="155"/>
      <c r="G769" s="155"/>
      <c r="H769" s="155"/>
      <c r="I769" s="180"/>
      <c r="J769" s="180"/>
      <c r="K769" s="180"/>
      <c r="L769" s="180"/>
      <c r="M769" s="180"/>
      <c r="N769" s="181"/>
      <c r="O769" s="155"/>
      <c r="P769" s="155"/>
      <c r="Q769" s="155"/>
      <c r="R769" s="155"/>
      <c r="AE769" s="182"/>
      <c r="AF769" s="178"/>
      <c r="AG769" s="183"/>
      <c r="AM769" s="182"/>
      <c r="AN769" s="178"/>
      <c r="AO769" s="183"/>
      <c r="BR769" s="157"/>
    </row>
    <row r="770" spans="1:70" s="5" customFormat="1" x14ac:dyDescent="0.25">
      <c r="A770" s="155"/>
      <c r="B770" s="155"/>
      <c r="C770" s="155"/>
      <c r="D770" s="155"/>
      <c r="E770" s="155"/>
      <c r="F770" s="155"/>
      <c r="G770" s="155"/>
      <c r="H770" s="155"/>
      <c r="I770" s="180"/>
      <c r="J770" s="180"/>
      <c r="K770" s="180"/>
      <c r="L770" s="180"/>
      <c r="M770" s="180"/>
      <c r="N770" s="181"/>
      <c r="O770" s="155"/>
      <c r="P770" s="155"/>
      <c r="Q770" s="155"/>
      <c r="R770" s="155"/>
      <c r="AE770" s="182"/>
      <c r="AF770" s="178"/>
      <c r="AG770" s="183"/>
      <c r="AM770" s="182"/>
      <c r="AN770" s="178"/>
      <c r="AO770" s="183"/>
      <c r="BR770" s="157"/>
    </row>
    <row r="771" spans="1:70" s="5" customFormat="1" x14ac:dyDescent="0.25">
      <c r="A771" s="155"/>
      <c r="B771" s="155"/>
      <c r="C771" s="155"/>
      <c r="D771" s="155"/>
      <c r="E771" s="155"/>
      <c r="F771" s="155"/>
      <c r="G771" s="155"/>
      <c r="H771" s="155"/>
      <c r="I771" s="180"/>
      <c r="J771" s="180"/>
      <c r="K771" s="180"/>
      <c r="L771" s="180"/>
      <c r="M771" s="180"/>
      <c r="N771" s="181"/>
      <c r="O771" s="155"/>
      <c r="P771" s="155"/>
      <c r="Q771" s="155"/>
      <c r="R771" s="155"/>
      <c r="AE771" s="182"/>
      <c r="AF771" s="178"/>
      <c r="AG771" s="183"/>
      <c r="AM771" s="182"/>
      <c r="AN771" s="178"/>
      <c r="AO771" s="183"/>
      <c r="BR771" s="157"/>
    </row>
    <row r="772" spans="1:70" s="5" customFormat="1" x14ac:dyDescent="0.25">
      <c r="A772" s="155"/>
      <c r="B772" s="155"/>
      <c r="C772" s="155"/>
      <c r="D772" s="155"/>
      <c r="E772" s="155"/>
      <c r="F772" s="155"/>
      <c r="G772" s="155"/>
      <c r="H772" s="155"/>
      <c r="I772" s="180"/>
      <c r="J772" s="180"/>
      <c r="K772" s="180"/>
      <c r="L772" s="180"/>
      <c r="M772" s="180"/>
      <c r="N772" s="181"/>
      <c r="O772" s="155"/>
      <c r="P772" s="155"/>
      <c r="Q772" s="155"/>
      <c r="R772" s="155"/>
      <c r="AE772" s="182"/>
      <c r="AF772" s="178"/>
      <c r="AG772" s="183"/>
      <c r="AM772" s="182"/>
      <c r="AN772" s="178"/>
      <c r="AO772" s="183"/>
      <c r="BR772" s="157"/>
    </row>
    <row r="773" spans="1:70" s="5" customFormat="1" x14ac:dyDescent="0.25">
      <c r="A773" s="155"/>
      <c r="B773" s="155"/>
      <c r="C773" s="155"/>
      <c r="D773" s="155"/>
      <c r="E773" s="155"/>
      <c r="F773" s="155"/>
      <c r="G773" s="155"/>
      <c r="H773" s="155"/>
      <c r="I773" s="180"/>
      <c r="J773" s="180"/>
      <c r="K773" s="180"/>
      <c r="L773" s="180"/>
      <c r="M773" s="180"/>
      <c r="N773" s="181"/>
      <c r="O773" s="155"/>
      <c r="P773" s="155"/>
      <c r="Q773" s="155"/>
      <c r="R773" s="155"/>
      <c r="AE773" s="182"/>
      <c r="AF773" s="178"/>
      <c r="AG773" s="183"/>
      <c r="AM773" s="182"/>
      <c r="AN773" s="178"/>
      <c r="AO773" s="183"/>
      <c r="BR773" s="157"/>
    </row>
    <row r="774" spans="1:70" s="5" customFormat="1" x14ac:dyDescent="0.25">
      <c r="A774" s="155"/>
      <c r="B774" s="155"/>
      <c r="C774" s="155"/>
      <c r="D774" s="155"/>
      <c r="E774" s="155"/>
      <c r="F774" s="155"/>
      <c r="G774" s="155"/>
      <c r="H774" s="155"/>
      <c r="I774" s="180"/>
      <c r="J774" s="180"/>
      <c r="K774" s="180"/>
      <c r="L774" s="180"/>
      <c r="M774" s="180"/>
      <c r="N774" s="181"/>
      <c r="O774" s="155"/>
      <c r="P774" s="155"/>
      <c r="Q774" s="155"/>
      <c r="R774" s="155"/>
      <c r="AE774" s="182"/>
      <c r="AF774" s="178"/>
      <c r="AG774" s="183"/>
      <c r="AM774" s="182"/>
      <c r="AN774" s="178"/>
      <c r="AO774" s="183"/>
      <c r="BR774" s="157"/>
    </row>
    <row r="775" spans="1:70" s="5" customFormat="1" x14ac:dyDescent="0.25">
      <c r="A775" s="155"/>
      <c r="B775" s="155"/>
      <c r="C775" s="155"/>
      <c r="D775" s="155"/>
      <c r="E775" s="155"/>
      <c r="F775" s="155"/>
      <c r="G775" s="155"/>
      <c r="H775" s="155"/>
      <c r="I775" s="180"/>
      <c r="J775" s="180"/>
      <c r="K775" s="180"/>
      <c r="L775" s="180"/>
      <c r="M775" s="180"/>
      <c r="N775" s="181"/>
      <c r="O775" s="155"/>
      <c r="P775" s="155"/>
      <c r="Q775" s="155"/>
      <c r="R775" s="155"/>
      <c r="AE775" s="182"/>
      <c r="AF775" s="178"/>
      <c r="AG775" s="183"/>
      <c r="AM775" s="182"/>
      <c r="AN775" s="178"/>
      <c r="AO775" s="183"/>
      <c r="BR775" s="157"/>
    </row>
    <row r="776" spans="1:70" s="5" customFormat="1" x14ac:dyDescent="0.25">
      <c r="A776" s="155"/>
      <c r="B776" s="155"/>
      <c r="C776" s="155"/>
      <c r="D776" s="155"/>
      <c r="E776" s="155"/>
      <c r="F776" s="155"/>
      <c r="G776" s="155"/>
      <c r="H776" s="155"/>
      <c r="I776" s="180"/>
      <c r="J776" s="180"/>
      <c r="K776" s="180"/>
      <c r="L776" s="180"/>
      <c r="M776" s="180"/>
      <c r="N776" s="181"/>
      <c r="O776" s="155"/>
      <c r="P776" s="155"/>
      <c r="Q776" s="155"/>
      <c r="R776" s="155"/>
      <c r="AE776" s="182"/>
      <c r="AF776" s="178"/>
      <c r="AG776" s="183"/>
      <c r="AM776" s="182"/>
      <c r="AN776" s="178"/>
      <c r="AO776" s="183"/>
      <c r="BR776" s="157"/>
    </row>
    <row r="777" spans="1:70" s="5" customFormat="1" x14ac:dyDescent="0.25">
      <c r="A777" s="155"/>
      <c r="B777" s="155"/>
      <c r="C777" s="155"/>
      <c r="D777" s="155"/>
      <c r="E777" s="155"/>
      <c r="F777" s="155"/>
      <c r="G777" s="155"/>
      <c r="H777" s="155"/>
      <c r="I777" s="180"/>
      <c r="J777" s="180"/>
      <c r="K777" s="180"/>
      <c r="L777" s="180"/>
      <c r="M777" s="180"/>
      <c r="N777" s="181"/>
      <c r="O777" s="155"/>
      <c r="P777" s="155"/>
      <c r="Q777" s="155"/>
      <c r="R777" s="155"/>
      <c r="AE777" s="182"/>
      <c r="AF777" s="178"/>
      <c r="AG777" s="183"/>
      <c r="AM777" s="182"/>
      <c r="AN777" s="178"/>
      <c r="AO777" s="183"/>
      <c r="BR777" s="157"/>
    </row>
    <row r="778" spans="1:70" s="5" customFormat="1" x14ac:dyDescent="0.25">
      <c r="A778" s="155"/>
      <c r="B778" s="155"/>
      <c r="C778" s="155"/>
      <c r="D778" s="155"/>
      <c r="E778" s="155"/>
      <c r="F778" s="155"/>
      <c r="G778" s="155"/>
      <c r="H778" s="155"/>
      <c r="I778" s="180"/>
      <c r="J778" s="180"/>
      <c r="K778" s="180"/>
      <c r="L778" s="180"/>
      <c r="M778" s="180"/>
      <c r="N778" s="181"/>
      <c r="O778" s="155"/>
      <c r="P778" s="155"/>
      <c r="Q778" s="155"/>
      <c r="R778" s="155"/>
      <c r="AE778" s="182"/>
      <c r="AF778" s="178"/>
      <c r="AG778" s="183"/>
      <c r="AM778" s="182"/>
      <c r="AN778" s="178"/>
      <c r="AO778" s="183"/>
      <c r="BR778" s="157"/>
    </row>
    <row r="779" spans="1:70" s="5" customFormat="1" x14ac:dyDescent="0.25">
      <c r="A779" s="155"/>
      <c r="B779" s="155"/>
      <c r="C779" s="155"/>
      <c r="D779" s="155"/>
      <c r="E779" s="155"/>
      <c r="F779" s="155"/>
      <c r="G779" s="155"/>
      <c r="H779" s="155"/>
      <c r="I779" s="180"/>
      <c r="J779" s="180"/>
      <c r="K779" s="180"/>
      <c r="L779" s="180"/>
      <c r="M779" s="180"/>
      <c r="N779" s="181"/>
      <c r="O779" s="155"/>
      <c r="P779" s="155"/>
      <c r="Q779" s="155"/>
      <c r="R779" s="155"/>
      <c r="AE779" s="182"/>
      <c r="AF779" s="178"/>
      <c r="AG779" s="183"/>
      <c r="AM779" s="182"/>
      <c r="AN779" s="178"/>
      <c r="AO779" s="183"/>
      <c r="BR779" s="157"/>
    </row>
    <row r="780" spans="1:70" s="5" customFormat="1" x14ac:dyDescent="0.25">
      <c r="A780" s="155"/>
      <c r="B780" s="155"/>
      <c r="C780" s="155"/>
      <c r="D780" s="155"/>
      <c r="E780" s="155"/>
      <c r="F780" s="155"/>
      <c r="G780" s="155"/>
      <c r="H780" s="155"/>
      <c r="I780" s="180"/>
      <c r="J780" s="180"/>
      <c r="K780" s="180"/>
      <c r="L780" s="180"/>
      <c r="M780" s="180"/>
      <c r="N780" s="181"/>
      <c r="O780" s="155"/>
      <c r="P780" s="155"/>
      <c r="Q780" s="155"/>
      <c r="R780" s="155"/>
      <c r="AE780" s="182"/>
      <c r="AF780" s="178"/>
      <c r="AG780" s="183"/>
      <c r="AM780" s="182"/>
      <c r="AN780" s="178"/>
      <c r="AO780" s="183"/>
      <c r="BR780" s="157"/>
    </row>
    <row r="781" spans="1:70" s="5" customFormat="1" x14ac:dyDescent="0.25">
      <c r="A781" s="155"/>
      <c r="B781" s="155"/>
      <c r="C781" s="155"/>
      <c r="D781" s="155"/>
      <c r="E781" s="155"/>
      <c r="F781" s="155"/>
      <c r="G781" s="155"/>
      <c r="H781" s="155"/>
      <c r="I781" s="180"/>
      <c r="J781" s="180"/>
      <c r="K781" s="180"/>
      <c r="L781" s="180"/>
      <c r="M781" s="180"/>
      <c r="N781" s="181"/>
      <c r="O781" s="155"/>
      <c r="P781" s="155"/>
      <c r="Q781" s="155"/>
      <c r="R781" s="155"/>
      <c r="AE781" s="182"/>
      <c r="AF781" s="178"/>
      <c r="AG781" s="183"/>
      <c r="AM781" s="182"/>
      <c r="AN781" s="178"/>
      <c r="AO781" s="183"/>
      <c r="BR781" s="157"/>
    </row>
    <row r="782" spans="1:70" s="5" customFormat="1" x14ac:dyDescent="0.25">
      <c r="A782" s="155"/>
      <c r="B782" s="155"/>
      <c r="C782" s="155"/>
      <c r="D782" s="155"/>
      <c r="E782" s="155"/>
      <c r="F782" s="155"/>
      <c r="G782" s="155"/>
      <c r="H782" s="155"/>
      <c r="I782" s="180"/>
      <c r="J782" s="180"/>
      <c r="K782" s="180"/>
      <c r="L782" s="180"/>
      <c r="M782" s="180"/>
      <c r="N782" s="181"/>
      <c r="O782" s="155"/>
      <c r="P782" s="155"/>
      <c r="Q782" s="155"/>
      <c r="R782" s="155"/>
      <c r="AE782" s="182"/>
      <c r="AF782" s="178"/>
      <c r="AG782" s="183"/>
      <c r="AM782" s="182"/>
      <c r="AN782" s="178"/>
      <c r="AO782" s="183"/>
      <c r="BR782" s="157"/>
    </row>
    <row r="783" spans="1:70" s="5" customFormat="1" x14ac:dyDescent="0.25">
      <c r="A783" s="155"/>
      <c r="B783" s="155"/>
      <c r="C783" s="155"/>
      <c r="D783" s="155"/>
      <c r="E783" s="155"/>
      <c r="F783" s="155"/>
      <c r="G783" s="155"/>
      <c r="H783" s="155"/>
      <c r="I783" s="180"/>
      <c r="J783" s="180"/>
      <c r="K783" s="180"/>
      <c r="L783" s="180"/>
      <c r="M783" s="180"/>
      <c r="N783" s="181"/>
      <c r="O783" s="155"/>
      <c r="P783" s="155"/>
      <c r="Q783" s="155"/>
      <c r="R783" s="155"/>
      <c r="AE783" s="182"/>
      <c r="AF783" s="178"/>
      <c r="AG783" s="183"/>
      <c r="AM783" s="182"/>
      <c r="AN783" s="178"/>
      <c r="AO783" s="183"/>
      <c r="BR783" s="157"/>
    </row>
    <row r="784" spans="1:70" s="5" customFormat="1" x14ac:dyDescent="0.25">
      <c r="A784" s="155"/>
      <c r="B784" s="155"/>
      <c r="C784" s="155"/>
      <c r="D784" s="155"/>
      <c r="E784" s="155"/>
      <c r="F784" s="155"/>
      <c r="G784" s="155"/>
      <c r="H784" s="155"/>
      <c r="I784" s="180"/>
      <c r="J784" s="180"/>
      <c r="K784" s="180"/>
      <c r="L784" s="180"/>
      <c r="M784" s="180"/>
      <c r="N784" s="181"/>
      <c r="O784" s="155"/>
      <c r="P784" s="155"/>
      <c r="Q784" s="155"/>
      <c r="R784" s="155"/>
      <c r="AE784" s="182"/>
      <c r="AF784" s="178"/>
      <c r="AG784" s="183"/>
      <c r="AM784" s="182"/>
      <c r="AN784" s="178"/>
      <c r="AO784" s="183"/>
      <c r="BR784" s="157"/>
    </row>
    <row r="785" spans="1:70" s="5" customFormat="1" x14ac:dyDescent="0.25">
      <c r="A785" s="155"/>
      <c r="B785" s="155"/>
      <c r="C785" s="155"/>
      <c r="D785" s="155"/>
      <c r="E785" s="155"/>
      <c r="F785" s="155"/>
      <c r="G785" s="155"/>
      <c r="H785" s="155"/>
      <c r="I785" s="180"/>
      <c r="J785" s="180"/>
      <c r="K785" s="180"/>
      <c r="L785" s="180"/>
      <c r="M785" s="180"/>
      <c r="N785" s="181"/>
      <c r="O785" s="155"/>
      <c r="P785" s="155"/>
      <c r="Q785" s="155"/>
      <c r="R785" s="155"/>
      <c r="AE785" s="182"/>
      <c r="AF785" s="178"/>
      <c r="AG785" s="183"/>
      <c r="AM785" s="182"/>
      <c r="AN785" s="178"/>
      <c r="AO785" s="183"/>
      <c r="BR785" s="157"/>
    </row>
    <row r="786" spans="1:70" s="5" customFormat="1" x14ac:dyDescent="0.25">
      <c r="A786" s="155"/>
      <c r="B786" s="155"/>
      <c r="C786" s="155"/>
      <c r="D786" s="155"/>
      <c r="E786" s="155"/>
      <c r="F786" s="155"/>
      <c r="G786" s="155"/>
      <c r="H786" s="155"/>
      <c r="I786" s="180"/>
      <c r="J786" s="180"/>
      <c r="K786" s="180"/>
      <c r="L786" s="180"/>
      <c r="M786" s="180"/>
      <c r="N786" s="181"/>
      <c r="O786" s="155"/>
      <c r="P786" s="155"/>
      <c r="Q786" s="155"/>
      <c r="R786" s="155"/>
      <c r="AE786" s="182"/>
      <c r="AF786" s="178"/>
      <c r="AG786" s="183"/>
      <c r="AM786" s="182"/>
      <c r="AN786" s="178"/>
      <c r="AO786" s="183"/>
      <c r="BR786" s="157"/>
    </row>
    <row r="787" spans="1:70" s="5" customFormat="1" x14ac:dyDescent="0.25">
      <c r="A787" s="155"/>
      <c r="B787" s="155"/>
      <c r="C787" s="155"/>
      <c r="D787" s="155"/>
      <c r="E787" s="155"/>
      <c r="F787" s="155"/>
      <c r="G787" s="155"/>
      <c r="H787" s="155"/>
      <c r="I787" s="180"/>
      <c r="J787" s="180"/>
      <c r="K787" s="180"/>
      <c r="L787" s="180"/>
      <c r="M787" s="180"/>
      <c r="N787" s="181"/>
      <c r="O787" s="155"/>
      <c r="P787" s="155"/>
      <c r="Q787" s="155"/>
      <c r="R787" s="155"/>
      <c r="AE787" s="182"/>
      <c r="AF787" s="178"/>
      <c r="AG787" s="183"/>
      <c r="AM787" s="182"/>
      <c r="AN787" s="178"/>
      <c r="AO787" s="183"/>
      <c r="BR787" s="157"/>
    </row>
    <row r="788" spans="1:70" s="5" customFormat="1" x14ac:dyDescent="0.25">
      <c r="A788" s="155"/>
      <c r="B788" s="155"/>
      <c r="C788" s="155"/>
      <c r="D788" s="155"/>
      <c r="E788" s="155"/>
      <c r="F788" s="155"/>
      <c r="G788" s="155"/>
      <c r="H788" s="155"/>
      <c r="I788" s="180"/>
      <c r="J788" s="180"/>
      <c r="K788" s="180"/>
      <c r="L788" s="180"/>
      <c r="M788" s="180"/>
      <c r="N788" s="181"/>
      <c r="O788" s="155"/>
      <c r="P788" s="155"/>
      <c r="Q788" s="155"/>
      <c r="R788" s="155"/>
      <c r="AE788" s="182"/>
      <c r="AF788" s="178"/>
      <c r="AG788" s="183"/>
      <c r="AM788" s="182"/>
      <c r="AN788" s="178"/>
      <c r="AO788" s="183"/>
      <c r="BR788" s="157"/>
    </row>
    <row r="789" spans="1:70" s="5" customFormat="1" x14ac:dyDescent="0.25">
      <c r="A789" s="155"/>
      <c r="B789" s="155"/>
      <c r="C789" s="155"/>
      <c r="D789" s="155"/>
      <c r="E789" s="155"/>
      <c r="F789" s="155"/>
      <c r="G789" s="155"/>
      <c r="H789" s="155"/>
      <c r="I789" s="180"/>
      <c r="J789" s="180"/>
      <c r="K789" s="180"/>
      <c r="L789" s="180"/>
      <c r="M789" s="180"/>
      <c r="N789" s="181"/>
      <c r="O789" s="155"/>
      <c r="P789" s="155"/>
      <c r="Q789" s="155"/>
      <c r="R789" s="155"/>
      <c r="AE789" s="182"/>
      <c r="AF789" s="178"/>
      <c r="AG789" s="183"/>
      <c r="AM789" s="182"/>
      <c r="AN789" s="178"/>
      <c r="AO789" s="183"/>
      <c r="BR789" s="157"/>
    </row>
    <row r="790" spans="1:70" s="5" customFormat="1" x14ac:dyDescent="0.25">
      <c r="A790" s="155"/>
      <c r="B790" s="155"/>
      <c r="C790" s="155"/>
      <c r="D790" s="155"/>
      <c r="E790" s="155"/>
      <c r="F790" s="155"/>
      <c r="G790" s="155"/>
      <c r="H790" s="155"/>
      <c r="I790" s="180"/>
      <c r="J790" s="180"/>
      <c r="K790" s="180"/>
      <c r="L790" s="180"/>
      <c r="M790" s="180"/>
      <c r="N790" s="181"/>
      <c r="O790" s="155"/>
      <c r="P790" s="155"/>
      <c r="Q790" s="155"/>
      <c r="R790" s="155"/>
      <c r="AE790" s="182"/>
      <c r="AF790" s="178"/>
      <c r="AG790" s="183"/>
      <c r="AM790" s="182"/>
      <c r="AN790" s="178"/>
      <c r="AO790" s="183"/>
      <c r="BR790" s="157"/>
    </row>
    <row r="791" spans="1:70" s="5" customFormat="1" x14ac:dyDescent="0.25">
      <c r="A791" s="155"/>
      <c r="B791" s="155"/>
      <c r="C791" s="155"/>
      <c r="D791" s="155"/>
      <c r="E791" s="155"/>
      <c r="F791" s="155"/>
      <c r="G791" s="155"/>
      <c r="H791" s="155"/>
      <c r="I791" s="180"/>
      <c r="J791" s="180"/>
      <c r="K791" s="180"/>
      <c r="L791" s="180"/>
      <c r="M791" s="180"/>
      <c r="N791" s="181"/>
      <c r="O791" s="155"/>
      <c r="P791" s="155"/>
      <c r="Q791" s="155"/>
      <c r="R791" s="155"/>
      <c r="AE791" s="182"/>
      <c r="AF791" s="178"/>
      <c r="AG791" s="183"/>
      <c r="AM791" s="182"/>
      <c r="AN791" s="178"/>
      <c r="AO791" s="183"/>
      <c r="BR791" s="157"/>
    </row>
    <row r="792" spans="1:70" s="5" customFormat="1" x14ac:dyDescent="0.25">
      <c r="A792" s="155"/>
      <c r="B792" s="155"/>
      <c r="C792" s="155"/>
      <c r="D792" s="155"/>
      <c r="E792" s="155"/>
      <c r="F792" s="155"/>
      <c r="G792" s="155"/>
      <c r="H792" s="155"/>
      <c r="I792" s="180"/>
      <c r="J792" s="180"/>
      <c r="K792" s="180"/>
      <c r="L792" s="180"/>
      <c r="M792" s="180"/>
      <c r="N792" s="181"/>
      <c r="O792" s="155"/>
      <c r="P792" s="155"/>
      <c r="Q792" s="155"/>
      <c r="R792" s="155"/>
      <c r="AE792" s="182"/>
      <c r="AF792" s="178"/>
      <c r="AG792" s="183"/>
      <c r="AM792" s="182"/>
      <c r="AN792" s="178"/>
      <c r="AO792" s="183"/>
      <c r="BR792" s="157"/>
    </row>
    <row r="793" spans="1:70" s="5" customFormat="1" x14ac:dyDescent="0.25">
      <c r="A793" s="155"/>
      <c r="B793" s="155"/>
      <c r="C793" s="155"/>
      <c r="D793" s="155"/>
      <c r="E793" s="155"/>
      <c r="F793" s="155"/>
      <c r="G793" s="155"/>
      <c r="H793" s="155"/>
      <c r="I793" s="180"/>
      <c r="J793" s="180"/>
      <c r="K793" s="180"/>
      <c r="L793" s="180"/>
      <c r="M793" s="180"/>
      <c r="N793" s="181"/>
      <c r="O793" s="155"/>
      <c r="P793" s="155"/>
      <c r="Q793" s="155"/>
      <c r="R793" s="155"/>
      <c r="AE793" s="182"/>
      <c r="AF793" s="178"/>
      <c r="AG793" s="183"/>
      <c r="AM793" s="182"/>
      <c r="AN793" s="178"/>
      <c r="AO793" s="183"/>
      <c r="BR793" s="157"/>
    </row>
    <row r="794" spans="1:70" s="5" customFormat="1" x14ac:dyDescent="0.25">
      <c r="A794" s="155"/>
      <c r="B794" s="155"/>
      <c r="C794" s="155"/>
      <c r="D794" s="155"/>
      <c r="E794" s="155"/>
      <c r="F794" s="155"/>
      <c r="G794" s="155"/>
      <c r="H794" s="155"/>
      <c r="I794" s="180"/>
      <c r="J794" s="180"/>
      <c r="K794" s="180"/>
      <c r="L794" s="180"/>
      <c r="M794" s="180"/>
      <c r="N794" s="181"/>
      <c r="O794" s="155"/>
      <c r="P794" s="155"/>
      <c r="Q794" s="155"/>
      <c r="R794" s="155"/>
      <c r="AE794" s="182"/>
      <c r="AF794" s="178"/>
      <c r="AG794" s="183"/>
      <c r="AM794" s="182"/>
      <c r="AN794" s="178"/>
      <c r="AO794" s="183"/>
      <c r="BR794" s="157"/>
    </row>
    <row r="795" spans="1:70" s="5" customFormat="1" x14ac:dyDescent="0.25">
      <c r="A795" s="155"/>
      <c r="B795" s="155"/>
      <c r="C795" s="155"/>
      <c r="D795" s="155"/>
      <c r="E795" s="155"/>
      <c r="F795" s="155"/>
      <c r="G795" s="155"/>
      <c r="H795" s="155"/>
      <c r="I795" s="180"/>
      <c r="J795" s="180"/>
      <c r="K795" s="180"/>
      <c r="L795" s="180"/>
      <c r="M795" s="180"/>
      <c r="N795" s="181"/>
      <c r="O795" s="155"/>
      <c r="P795" s="155"/>
      <c r="Q795" s="155"/>
      <c r="R795" s="155"/>
      <c r="AE795" s="182"/>
      <c r="AF795" s="178"/>
      <c r="AG795" s="183"/>
      <c r="AM795" s="182"/>
      <c r="AN795" s="178"/>
      <c r="AO795" s="183"/>
      <c r="BR795" s="157"/>
    </row>
    <row r="796" spans="1:70" s="5" customFormat="1" x14ac:dyDescent="0.25">
      <c r="A796" s="155"/>
      <c r="B796" s="155"/>
      <c r="C796" s="155"/>
      <c r="D796" s="155"/>
      <c r="E796" s="155"/>
      <c r="F796" s="155"/>
      <c r="G796" s="155"/>
      <c r="H796" s="155"/>
      <c r="I796" s="180"/>
      <c r="J796" s="180"/>
      <c r="K796" s="180"/>
      <c r="L796" s="180"/>
      <c r="M796" s="180"/>
      <c r="N796" s="181"/>
      <c r="O796" s="155"/>
      <c r="P796" s="155"/>
      <c r="Q796" s="155"/>
      <c r="R796" s="155"/>
      <c r="AE796" s="182"/>
      <c r="AF796" s="178"/>
      <c r="AG796" s="183"/>
      <c r="AM796" s="182"/>
      <c r="AN796" s="178"/>
      <c r="AO796" s="183"/>
      <c r="BR796" s="157"/>
    </row>
    <row r="797" spans="1:70" s="5" customFormat="1" x14ac:dyDescent="0.25">
      <c r="A797" s="155"/>
      <c r="B797" s="155"/>
      <c r="C797" s="155"/>
      <c r="D797" s="155"/>
      <c r="E797" s="155"/>
      <c r="F797" s="155"/>
      <c r="G797" s="155"/>
      <c r="H797" s="155"/>
      <c r="I797" s="180"/>
      <c r="J797" s="180"/>
      <c r="K797" s="180"/>
      <c r="L797" s="180"/>
      <c r="M797" s="180"/>
      <c r="N797" s="181"/>
      <c r="O797" s="155"/>
      <c r="P797" s="155"/>
      <c r="Q797" s="155"/>
      <c r="R797" s="155"/>
      <c r="AE797" s="182"/>
      <c r="AF797" s="178"/>
      <c r="AG797" s="183"/>
      <c r="AM797" s="182"/>
      <c r="AN797" s="178"/>
      <c r="AO797" s="183"/>
      <c r="BR797" s="157"/>
    </row>
    <row r="798" spans="1:70" s="5" customFormat="1" x14ac:dyDescent="0.25">
      <c r="A798" s="155"/>
      <c r="B798" s="155"/>
      <c r="C798" s="155"/>
      <c r="D798" s="155"/>
      <c r="E798" s="155"/>
      <c r="F798" s="155"/>
      <c r="G798" s="155"/>
      <c r="H798" s="155"/>
      <c r="I798" s="180"/>
      <c r="J798" s="180"/>
      <c r="K798" s="180"/>
      <c r="L798" s="180"/>
      <c r="M798" s="180"/>
      <c r="N798" s="181"/>
      <c r="O798" s="155"/>
      <c r="P798" s="155"/>
      <c r="Q798" s="155"/>
      <c r="R798" s="155"/>
      <c r="AE798" s="182"/>
      <c r="AF798" s="178"/>
      <c r="AG798" s="183"/>
      <c r="AM798" s="182"/>
      <c r="AN798" s="178"/>
      <c r="AO798" s="183"/>
      <c r="BR798" s="157"/>
    </row>
    <row r="799" spans="1:70" s="5" customFormat="1" x14ac:dyDescent="0.25">
      <c r="A799" s="155"/>
      <c r="B799" s="155"/>
      <c r="C799" s="155"/>
      <c r="D799" s="155"/>
      <c r="E799" s="155"/>
      <c r="F799" s="155"/>
      <c r="G799" s="155"/>
      <c r="H799" s="155"/>
      <c r="I799" s="180"/>
      <c r="J799" s="180"/>
      <c r="K799" s="180"/>
      <c r="L799" s="180"/>
      <c r="M799" s="180"/>
      <c r="N799" s="181"/>
      <c r="O799" s="155"/>
      <c r="P799" s="155"/>
      <c r="Q799" s="155"/>
      <c r="R799" s="155"/>
      <c r="AE799" s="182"/>
      <c r="AF799" s="178"/>
      <c r="AG799" s="183"/>
      <c r="AM799" s="182"/>
      <c r="AN799" s="178"/>
      <c r="AO799" s="183"/>
      <c r="BR799" s="157"/>
    </row>
    <row r="800" spans="1:70" s="5" customFormat="1" x14ac:dyDescent="0.25">
      <c r="A800" s="155"/>
      <c r="B800" s="155"/>
      <c r="C800" s="155"/>
      <c r="D800" s="155"/>
      <c r="E800" s="155"/>
      <c r="F800" s="155"/>
      <c r="G800" s="155"/>
      <c r="H800" s="155"/>
      <c r="I800" s="180"/>
      <c r="J800" s="180"/>
      <c r="K800" s="180"/>
      <c r="L800" s="180"/>
      <c r="M800" s="180"/>
      <c r="N800" s="181"/>
      <c r="O800" s="155"/>
      <c r="P800" s="155"/>
      <c r="Q800" s="155"/>
      <c r="R800" s="155"/>
      <c r="AE800" s="182"/>
      <c r="AF800" s="178"/>
      <c r="AG800" s="183"/>
      <c r="AM800" s="182"/>
      <c r="AN800" s="178"/>
      <c r="AO800" s="183"/>
      <c r="BR800" s="157"/>
    </row>
    <row r="801" spans="1:70" s="5" customFormat="1" x14ac:dyDescent="0.25">
      <c r="A801" s="155"/>
      <c r="B801" s="155"/>
      <c r="C801" s="155"/>
      <c r="D801" s="155"/>
      <c r="E801" s="155"/>
      <c r="F801" s="155"/>
      <c r="G801" s="155"/>
      <c r="H801" s="155"/>
      <c r="I801" s="180"/>
      <c r="J801" s="180"/>
      <c r="K801" s="180"/>
      <c r="L801" s="180"/>
      <c r="M801" s="180"/>
      <c r="N801" s="181"/>
      <c r="O801" s="155"/>
      <c r="P801" s="155"/>
      <c r="Q801" s="155"/>
      <c r="R801" s="155"/>
      <c r="AE801" s="182"/>
      <c r="AF801" s="178"/>
      <c r="AG801" s="183"/>
      <c r="AM801" s="182"/>
      <c r="AN801" s="178"/>
      <c r="AO801" s="183"/>
      <c r="BR801" s="157"/>
    </row>
    <row r="802" spans="1:70" s="5" customFormat="1" x14ac:dyDescent="0.25">
      <c r="A802" s="155"/>
      <c r="B802" s="155"/>
      <c r="C802" s="155"/>
      <c r="D802" s="155"/>
      <c r="E802" s="155"/>
      <c r="F802" s="155"/>
      <c r="G802" s="155"/>
      <c r="H802" s="155"/>
      <c r="I802" s="180"/>
      <c r="J802" s="180"/>
      <c r="K802" s="180"/>
      <c r="L802" s="180"/>
      <c r="M802" s="180"/>
      <c r="N802" s="181"/>
      <c r="O802" s="155"/>
      <c r="P802" s="155"/>
      <c r="Q802" s="155"/>
      <c r="R802" s="155"/>
      <c r="AE802" s="182"/>
      <c r="AF802" s="178"/>
      <c r="AG802" s="183"/>
      <c r="AM802" s="182"/>
      <c r="AN802" s="178"/>
      <c r="AO802" s="183"/>
      <c r="BR802" s="157"/>
    </row>
    <row r="803" spans="1:70" s="5" customFormat="1" x14ac:dyDescent="0.25">
      <c r="A803" s="155"/>
      <c r="B803" s="155"/>
      <c r="C803" s="155"/>
      <c r="D803" s="155"/>
      <c r="E803" s="155"/>
      <c r="F803" s="155"/>
      <c r="G803" s="155"/>
      <c r="H803" s="155"/>
      <c r="I803" s="180"/>
      <c r="J803" s="180"/>
      <c r="K803" s="180"/>
      <c r="L803" s="180"/>
      <c r="M803" s="180"/>
      <c r="N803" s="181"/>
      <c r="O803" s="155"/>
      <c r="P803" s="155"/>
      <c r="Q803" s="155"/>
      <c r="R803" s="155"/>
      <c r="AE803" s="182"/>
      <c r="AF803" s="178"/>
      <c r="AG803" s="183"/>
      <c r="AM803" s="182"/>
      <c r="AN803" s="178"/>
      <c r="AO803" s="183"/>
      <c r="BR803" s="157"/>
    </row>
    <row r="804" spans="1:70" s="5" customFormat="1" x14ac:dyDescent="0.25">
      <c r="A804" s="155"/>
      <c r="B804" s="155"/>
      <c r="C804" s="155"/>
      <c r="D804" s="155"/>
      <c r="E804" s="155"/>
      <c r="F804" s="155"/>
      <c r="G804" s="155"/>
      <c r="H804" s="155"/>
      <c r="I804" s="180"/>
      <c r="J804" s="180"/>
      <c r="K804" s="180"/>
      <c r="L804" s="180"/>
      <c r="M804" s="180"/>
      <c r="N804" s="181"/>
      <c r="O804" s="155"/>
      <c r="P804" s="155"/>
      <c r="Q804" s="155"/>
      <c r="R804" s="155"/>
      <c r="AE804" s="182"/>
      <c r="AF804" s="178"/>
      <c r="AG804" s="183"/>
      <c r="AM804" s="182"/>
      <c r="AN804" s="178"/>
      <c r="AO804" s="183"/>
      <c r="BR804" s="157"/>
    </row>
    <row r="805" spans="1:70" s="5" customFormat="1" x14ac:dyDescent="0.25">
      <c r="A805" s="155"/>
      <c r="B805" s="155"/>
      <c r="C805" s="155"/>
      <c r="D805" s="155"/>
      <c r="E805" s="155"/>
      <c r="F805" s="155"/>
      <c r="G805" s="155"/>
      <c r="H805" s="155"/>
      <c r="I805" s="180"/>
      <c r="J805" s="180"/>
      <c r="K805" s="180"/>
      <c r="L805" s="180"/>
      <c r="M805" s="180"/>
      <c r="N805" s="181"/>
      <c r="O805" s="155"/>
      <c r="P805" s="155"/>
      <c r="Q805" s="155"/>
      <c r="R805" s="155"/>
      <c r="AE805" s="182"/>
      <c r="AF805" s="178"/>
      <c r="AG805" s="183"/>
      <c r="AM805" s="182"/>
      <c r="AN805" s="178"/>
      <c r="AO805" s="183"/>
      <c r="BR805" s="157"/>
    </row>
    <row r="806" spans="1:70" s="5" customFormat="1" x14ac:dyDescent="0.25">
      <c r="A806" s="155"/>
      <c r="B806" s="155"/>
      <c r="C806" s="155"/>
      <c r="D806" s="155"/>
      <c r="E806" s="155"/>
      <c r="F806" s="155"/>
      <c r="G806" s="155"/>
      <c r="H806" s="155"/>
      <c r="I806" s="180"/>
      <c r="J806" s="180"/>
      <c r="K806" s="180"/>
      <c r="L806" s="180"/>
      <c r="M806" s="180"/>
      <c r="N806" s="181"/>
      <c r="O806" s="155"/>
      <c r="P806" s="155"/>
      <c r="Q806" s="155"/>
      <c r="R806" s="155"/>
      <c r="AE806" s="182"/>
      <c r="AF806" s="178"/>
      <c r="AG806" s="183"/>
      <c r="AM806" s="182"/>
      <c r="AN806" s="178"/>
      <c r="AO806" s="183"/>
      <c r="BR806" s="157"/>
    </row>
    <row r="807" spans="1:70" s="5" customFormat="1" x14ac:dyDescent="0.25">
      <c r="A807" s="155"/>
      <c r="B807" s="155"/>
      <c r="C807" s="155"/>
      <c r="D807" s="155"/>
      <c r="E807" s="155"/>
      <c r="F807" s="155"/>
      <c r="G807" s="155"/>
      <c r="H807" s="155"/>
      <c r="I807" s="180"/>
      <c r="J807" s="180"/>
      <c r="K807" s="180"/>
      <c r="L807" s="180"/>
      <c r="M807" s="180"/>
      <c r="N807" s="181"/>
      <c r="O807" s="155"/>
      <c r="P807" s="155"/>
      <c r="Q807" s="155"/>
      <c r="R807" s="155"/>
      <c r="AE807" s="182"/>
      <c r="AF807" s="178"/>
      <c r="AG807" s="183"/>
      <c r="AM807" s="182"/>
      <c r="AN807" s="178"/>
      <c r="AO807" s="183"/>
      <c r="BR807" s="157"/>
    </row>
    <row r="808" spans="1:70" s="5" customFormat="1" x14ac:dyDescent="0.25">
      <c r="A808" s="155"/>
      <c r="B808" s="155"/>
      <c r="C808" s="155"/>
      <c r="D808" s="155"/>
      <c r="E808" s="155"/>
      <c r="F808" s="155"/>
      <c r="G808" s="155"/>
      <c r="H808" s="155"/>
      <c r="I808" s="180"/>
      <c r="J808" s="180"/>
      <c r="K808" s="180"/>
      <c r="L808" s="180"/>
      <c r="M808" s="180"/>
      <c r="N808" s="181"/>
      <c r="O808" s="155"/>
      <c r="P808" s="155"/>
      <c r="Q808" s="155"/>
      <c r="R808" s="155"/>
      <c r="AE808" s="182"/>
      <c r="AF808" s="178"/>
      <c r="AG808" s="183"/>
      <c r="AM808" s="182"/>
      <c r="AN808" s="178"/>
      <c r="AO808" s="183"/>
      <c r="BR808" s="157"/>
    </row>
    <row r="809" spans="1:70" s="5" customFormat="1" x14ac:dyDescent="0.25">
      <c r="A809" s="155"/>
      <c r="B809" s="155"/>
      <c r="C809" s="155"/>
      <c r="D809" s="155"/>
      <c r="E809" s="155"/>
      <c r="F809" s="155"/>
      <c r="G809" s="155"/>
      <c r="H809" s="155"/>
      <c r="I809" s="180"/>
      <c r="J809" s="180"/>
      <c r="K809" s="180"/>
      <c r="L809" s="180"/>
      <c r="M809" s="180"/>
      <c r="N809" s="181"/>
      <c r="O809" s="155"/>
      <c r="P809" s="155"/>
      <c r="Q809" s="155"/>
      <c r="R809" s="155"/>
      <c r="AE809" s="182"/>
      <c r="AF809" s="178"/>
      <c r="AG809" s="183"/>
      <c r="AM809" s="182"/>
      <c r="AN809" s="178"/>
      <c r="AO809" s="183"/>
      <c r="BR809" s="157"/>
    </row>
    <row r="810" spans="1:70" s="5" customFormat="1" x14ac:dyDescent="0.25">
      <c r="A810" s="155"/>
      <c r="B810" s="155"/>
      <c r="C810" s="155"/>
      <c r="D810" s="155"/>
      <c r="E810" s="155"/>
      <c r="F810" s="155"/>
      <c r="G810" s="155"/>
      <c r="H810" s="155"/>
      <c r="I810" s="180"/>
      <c r="J810" s="180"/>
      <c r="K810" s="180"/>
      <c r="L810" s="180"/>
      <c r="M810" s="180"/>
      <c r="N810" s="181"/>
      <c r="O810" s="155"/>
      <c r="P810" s="155"/>
      <c r="Q810" s="155"/>
      <c r="R810" s="155"/>
      <c r="AE810" s="182"/>
      <c r="AF810" s="178"/>
      <c r="AG810" s="183"/>
      <c r="AM810" s="182"/>
      <c r="AN810" s="178"/>
      <c r="AO810" s="183"/>
      <c r="BR810" s="157"/>
    </row>
    <row r="811" spans="1:70" s="5" customFormat="1" x14ac:dyDescent="0.25">
      <c r="A811" s="155"/>
      <c r="B811" s="155"/>
      <c r="C811" s="155"/>
      <c r="D811" s="155"/>
      <c r="E811" s="155"/>
      <c r="F811" s="155"/>
      <c r="G811" s="155"/>
      <c r="H811" s="155"/>
      <c r="I811" s="180"/>
      <c r="J811" s="180"/>
      <c r="K811" s="180"/>
      <c r="L811" s="180"/>
      <c r="M811" s="180"/>
      <c r="N811" s="181"/>
      <c r="O811" s="155"/>
      <c r="P811" s="155"/>
      <c r="Q811" s="155"/>
      <c r="R811" s="155"/>
      <c r="AE811" s="182"/>
      <c r="AF811" s="178"/>
      <c r="AG811" s="183"/>
      <c r="AM811" s="182"/>
      <c r="AN811" s="178"/>
      <c r="AO811" s="183"/>
      <c r="BR811" s="157"/>
    </row>
    <row r="812" spans="1:70" s="5" customFormat="1" x14ac:dyDescent="0.25">
      <c r="A812" s="155"/>
      <c r="B812" s="155"/>
      <c r="C812" s="155"/>
      <c r="D812" s="155"/>
      <c r="E812" s="155"/>
      <c r="F812" s="155"/>
      <c r="G812" s="155"/>
      <c r="H812" s="155"/>
      <c r="I812" s="180"/>
      <c r="J812" s="180"/>
      <c r="K812" s="180"/>
      <c r="L812" s="180"/>
      <c r="M812" s="180"/>
      <c r="N812" s="181"/>
      <c r="O812" s="155"/>
      <c r="P812" s="155"/>
      <c r="Q812" s="155"/>
      <c r="R812" s="155"/>
      <c r="AE812" s="182"/>
      <c r="AF812" s="178"/>
      <c r="AG812" s="183"/>
      <c r="AM812" s="182"/>
      <c r="AN812" s="178"/>
      <c r="AO812" s="183"/>
      <c r="BR812" s="157"/>
    </row>
    <row r="813" spans="1:70" s="5" customFormat="1" x14ac:dyDescent="0.25">
      <c r="A813" s="155"/>
      <c r="B813" s="155"/>
      <c r="C813" s="155"/>
      <c r="D813" s="155"/>
      <c r="E813" s="155"/>
      <c r="F813" s="155"/>
      <c r="G813" s="155"/>
      <c r="H813" s="155"/>
      <c r="I813" s="180"/>
      <c r="J813" s="180"/>
      <c r="K813" s="180"/>
      <c r="L813" s="180"/>
      <c r="M813" s="180"/>
      <c r="N813" s="181"/>
      <c r="O813" s="155"/>
      <c r="P813" s="155"/>
      <c r="Q813" s="155"/>
      <c r="R813" s="155"/>
      <c r="AE813" s="182"/>
      <c r="AF813" s="178"/>
      <c r="AG813" s="183"/>
      <c r="AM813" s="182"/>
      <c r="AN813" s="178"/>
      <c r="AO813" s="183"/>
      <c r="BR813" s="157"/>
    </row>
    <row r="814" spans="1:70" s="5" customFormat="1" x14ac:dyDescent="0.25">
      <c r="A814" s="155"/>
      <c r="B814" s="155"/>
      <c r="C814" s="155"/>
      <c r="D814" s="155"/>
      <c r="E814" s="155"/>
      <c r="F814" s="155"/>
      <c r="G814" s="155"/>
      <c r="H814" s="155"/>
      <c r="I814" s="180"/>
      <c r="J814" s="180"/>
      <c r="K814" s="180"/>
      <c r="L814" s="180"/>
      <c r="M814" s="180"/>
      <c r="N814" s="181"/>
      <c r="O814" s="155"/>
      <c r="P814" s="155"/>
      <c r="Q814" s="155"/>
      <c r="R814" s="155"/>
      <c r="AE814" s="182"/>
      <c r="AF814" s="178"/>
      <c r="AG814" s="183"/>
      <c r="AM814" s="182"/>
      <c r="AN814" s="178"/>
      <c r="AO814" s="183"/>
      <c r="BR814" s="157"/>
    </row>
    <row r="815" spans="1:70" s="5" customFormat="1" x14ac:dyDescent="0.25">
      <c r="A815" s="155"/>
      <c r="B815" s="155"/>
      <c r="C815" s="155"/>
      <c r="D815" s="155"/>
      <c r="E815" s="155"/>
      <c r="F815" s="155"/>
      <c r="G815" s="155"/>
      <c r="H815" s="155"/>
      <c r="I815" s="180"/>
      <c r="J815" s="180"/>
      <c r="K815" s="180"/>
      <c r="L815" s="180"/>
      <c r="M815" s="180"/>
      <c r="N815" s="181"/>
      <c r="O815" s="155"/>
      <c r="P815" s="155"/>
      <c r="Q815" s="155"/>
      <c r="R815" s="155"/>
      <c r="AE815" s="182"/>
      <c r="AF815" s="178"/>
      <c r="AG815" s="183"/>
      <c r="AM815" s="182"/>
      <c r="AN815" s="178"/>
      <c r="AO815" s="183"/>
      <c r="BR815" s="157"/>
    </row>
    <row r="816" spans="1:70" s="5" customFormat="1" x14ac:dyDescent="0.25">
      <c r="A816" s="155"/>
      <c r="B816" s="155"/>
      <c r="C816" s="155"/>
      <c r="D816" s="155"/>
      <c r="E816" s="155"/>
      <c r="F816" s="155"/>
      <c r="G816" s="155"/>
      <c r="H816" s="155"/>
      <c r="I816" s="180"/>
      <c r="J816" s="180"/>
      <c r="K816" s="180"/>
      <c r="L816" s="180"/>
      <c r="M816" s="180"/>
      <c r="N816" s="181"/>
      <c r="O816" s="155"/>
      <c r="P816" s="155"/>
      <c r="Q816" s="155"/>
      <c r="R816" s="155"/>
      <c r="AE816" s="182"/>
      <c r="AF816" s="178"/>
      <c r="AG816" s="183"/>
      <c r="AM816" s="182"/>
      <c r="AN816" s="178"/>
      <c r="AO816" s="183"/>
      <c r="BR816" s="157"/>
    </row>
    <row r="817" spans="1:70" s="5" customFormat="1" x14ac:dyDescent="0.25">
      <c r="A817" s="155"/>
      <c r="B817" s="155"/>
      <c r="C817" s="155"/>
      <c r="D817" s="155"/>
      <c r="E817" s="155"/>
      <c r="F817" s="155"/>
      <c r="G817" s="155"/>
      <c r="H817" s="155"/>
      <c r="I817" s="180"/>
      <c r="J817" s="180"/>
      <c r="K817" s="180"/>
      <c r="L817" s="180"/>
      <c r="M817" s="180"/>
      <c r="N817" s="181"/>
      <c r="O817" s="155"/>
      <c r="P817" s="155"/>
      <c r="Q817" s="155"/>
      <c r="R817" s="155"/>
      <c r="AE817" s="182"/>
      <c r="AF817" s="178"/>
      <c r="AG817" s="183"/>
      <c r="AM817" s="182"/>
      <c r="AN817" s="178"/>
      <c r="AO817" s="183"/>
      <c r="BR817" s="157"/>
    </row>
    <row r="818" spans="1:70" s="5" customFormat="1" x14ac:dyDescent="0.25">
      <c r="A818" s="155"/>
      <c r="B818" s="155"/>
      <c r="C818" s="155"/>
      <c r="D818" s="155"/>
      <c r="E818" s="155"/>
      <c r="F818" s="155"/>
      <c r="G818" s="155"/>
      <c r="H818" s="155"/>
      <c r="I818" s="180"/>
      <c r="J818" s="180"/>
      <c r="K818" s="180"/>
      <c r="L818" s="180"/>
      <c r="M818" s="180"/>
      <c r="N818" s="181"/>
      <c r="O818" s="155"/>
      <c r="P818" s="155"/>
      <c r="Q818" s="155"/>
      <c r="R818" s="155"/>
      <c r="AE818" s="182"/>
      <c r="AF818" s="178"/>
      <c r="AG818" s="183"/>
      <c r="AM818" s="182"/>
      <c r="AN818" s="178"/>
      <c r="AO818" s="183"/>
      <c r="BR818" s="157"/>
    </row>
    <row r="819" spans="1:70" s="5" customFormat="1" x14ac:dyDescent="0.25">
      <c r="A819" s="155"/>
      <c r="B819" s="155"/>
      <c r="C819" s="155"/>
      <c r="D819" s="155"/>
      <c r="E819" s="155"/>
      <c r="F819" s="155"/>
      <c r="G819" s="155"/>
      <c r="H819" s="155"/>
      <c r="I819" s="180"/>
      <c r="J819" s="180"/>
      <c r="K819" s="180"/>
      <c r="L819" s="180"/>
      <c r="M819" s="180"/>
      <c r="N819" s="181"/>
      <c r="O819" s="155"/>
      <c r="P819" s="155"/>
      <c r="Q819" s="155"/>
      <c r="R819" s="155"/>
      <c r="AE819" s="182"/>
      <c r="AF819" s="178"/>
      <c r="AG819" s="183"/>
      <c r="AM819" s="182"/>
      <c r="AN819" s="178"/>
      <c r="AO819" s="183"/>
      <c r="BR819" s="157"/>
    </row>
    <row r="820" spans="1:70" s="5" customFormat="1" x14ac:dyDescent="0.25">
      <c r="A820" s="155"/>
      <c r="B820" s="155"/>
      <c r="C820" s="155"/>
      <c r="D820" s="155"/>
      <c r="E820" s="155"/>
      <c r="F820" s="155"/>
      <c r="G820" s="155"/>
      <c r="H820" s="155"/>
      <c r="I820" s="180"/>
      <c r="J820" s="180"/>
      <c r="K820" s="180"/>
      <c r="L820" s="180"/>
      <c r="M820" s="180"/>
      <c r="N820" s="181"/>
      <c r="O820" s="155"/>
      <c r="P820" s="155"/>
      <c r="Q820" s="155"/>
      <c r="R820" s="155"/>
      <c r="AE820" s="182"/>
      <c r="AF820" s="178"/>
      <c r="AG820" s="183"/>
      <c r="AM820" s="182"/>
      <c r="AN820" s="178"/>
      <c r="AO820" s="183"/>
      <c r="BR820" s="157"/>
    </row>
    <row r="821" spans="1:70" s="5" customFormat="1" x14ac:dyDescent="0.25">
      <c r="A821" s="155"/>
      <c r="B821" s="155"/>
      <c r="C821" s="155"/>
      <c r="D821" s="155"/>
      <c r="E821" s="155"/>
      <c r="F821" s="155"/>
      <c r="G821" s="155"/>
      <c r="H821" s="155"/>
      <c r="I821" s="180"/>
      <c r="J821" s="180"/>
      <c r="K821" s="180"/>
      <c r="L821" s="180"/>
      <c r="M821" s="180"/>
      <c r="N821" s="181"/>
      <c r="O821" s="155"/>
      <c r="P821" s="155"/>
      <c r="Q821" s="155"/>
      <c r="R821" s="155"/>
      <c r="AE821" s="182"/>
      <c r="AF821" s="178"/>
      <c r="AG821" s="183"/>
      <c r="AM821" s="182"/>
      <c r="AN821" s="178"/>
      <c r="AO821" s="183"/>
      <c r="BR821" s="157"/>
    </row>
    <row r="822" spans="1:70" s="5" customFormat="1" x14ac:dyDescent="0.25">
      <c r="A822" s="155"/>
      <c r="B822" s="155"/>
      <c r="C822" s="155"/>
      <c r="D822" s="155"/>
      <c r="E822" s="155"/>
      <c r="F822" s="155"/>
      <c r="G822" s="155"/>
      <c r="H822" s="155"/>
      <c r="I822" s="180"/>
      <c r="J822" s="180"/>
      <c r="K822" s="180"/>
      <c r="L822" s="180"/>
      <c r="M822" s="180"/>
      <c r="N822" s="181"/>
      <c r="O822" s="155"/>
      <c r="P822" s="155"/>
      <c r="Q822" s="155"/>
      <c r="R822" s="155"/>
      <c r="AE822" s="182"/>
      <c r="AF822" s="178"/>
      <c r="AG822" s="183"/>
      <c r="AM822" s="182"/>
      <c r="AN822" s="178"/>
      <c r="AO822" s="183"/>
      <c r="BR822" s="157"/>
    </row>
    <row r="823" spans="1:70" s="5" customFormat="1" x14ac:dyDescent="0.25">
      <c r="A823" s="155"/>
      <c r="B823" s="155"/>
      <c r="C823" s="155"/>
      <c r="D823" s="155"/>
      <c r="E823" s="155"/>
      <c r="F823" s="155"/>
      <c r="G823" s="155"/>
      <c r="H823" s="155"/>
      <c r="I823" s="180"/>
      <c r="J823" s="180"/>
      <c r="K823" s="180"/>
      <c r="L823" s="180"/>
      <c r="M823" s="180"/>
      <c r="N823" s="181"/>
      <c r="O823" s="155"/>
      <c r="P823" s="155"/>
      <c r="Q823" s="155"/>
      <c r="R823" s="155"/>
      <c r="AE823" s="182"/>
      <c r="AF823" s="178"/>
      <c r="AG823" s="183"/>
      <c r="AM823" s="182"/>
      <c r="AN823" s="178"/>
      <c r="AO823" s="183"/>
      <c r="BR823" s="157"/>
    </row>
    <row r="824" spans="1:70" s="5" customFormat="1" x14ac:dyDescent="0.25">
      <c r="A824" s="155"/>
      <c r="B824" s="155"/>
      <c r="C824" s="155"/>
      <c r="D824" s="155"/>
      <c r="E824" s="155"/>
      <c r="F824" s="155"/>
      <c r="G824" s="155"/>
      <c r="H824" s="155"/>
      <c r="I824" s="180"/>
      <c r="J824" s="180"/>
      <c r="K824" s="180"/>
      <c r="L824" s="180"/>
      <c r="M824" s="180"/>
      <c r="N824" s="181"/>
      <c r="O824" s="155"/>
      <c r="P824" s="155"/>
      <c r="Q824" s="155"/>
      <c r="R824" s="155"/>
      <c r="AE824" s="182"/>
      <c r="AF824" s="178"/>
      <c r="AG824" s="183"/>
      <c r="AM824" s="182"/>
      <c r="AN824" s="178"/>
      <c r="AO824" s="183"/>
      <c r="BR824" s="157"/>
    </row>
    <row r="825" spans="1:70" s="5" customFormat="1" x14ac:dyDescent="0.25">
      <c r="A825" s="155"/>
      <c r="B825" s="155"/>
      <c r="C825" s="155"/>
      <c r="D825" s="155"/>
      <c r="E825" s="155"/>
      <c r="F825" s="155"/>
      <c r="G825" s="155"/>
      <c r="H825" s="155"/>
      <c r="I825" s="180"/>
      <c r="J825" s="180"/>
      <c r="K825" s="180"/>
      <c r="L825" s="180"/>
      <c r="M825" s="180"/>
      <c r="N825" s="181"/>
      <c r="O825" s="155"/>
      <c r="P825" s="155"/>
      <c r="Q825" s="155"/>
      <c r="R825" s="155"/>
      <c r="AE825" s="182"/>
      <c r="AF825" s="178"/>
      <c r="AG825" s="183"/>
      <c r="AM825" s="182"/>
      <c r="AN825" s="178"/>
      <c r="AO825" s="183"/>
      <c r="BR825" s="157"/>
    </row>
    <row r="826" spans="1:70" s="5" customFormat="1" x14ac:dyDescent="0.25">
      <c r="A826" s="155"/>
      <c r="B826" s="155"/>
      <c r="C826" s="155"/>
      <c r="D826" s="155"/>
      <c r="E826" s="155"/>
      <c r="F826" s="155"/>
      <c r="G826" s="155"/>
      <c r="H826" s="155"/>
      <c r="I826" s="180"/>
      <c r="J826" s="180"/>
      <c r="K826" s="180"/>
      <c r="L826" s="180"/>
      <c r="M826" s="180"/>
      <c r="N826" s="181"/>
      <c r="O826" s="155"/>
      <c r="P826" s="155"/>
      <c r="Q826" s="155"/>
      <c r="R826" s="155"/>
      <c r="AE826" s="182"/>
      <c r="AF826" s="178"/>
      <c r="AG826" s="183"/>
      <c r="AM826" s="182"/>
      <c r="AN826" s="178"/>
      <c r="AO826" s="183"/>
      <c r="BR826" s="157"/>
    </row>
    <row r="827" spans="1:70" s="5" customFormat="1" x14ac:dyDescent="0.25">
      <c r="A827" s="155"/>
      <c r="B827" s="155"/>
      <c r="C827" s="155"/>
      <c r="D827" s="155"/>
      <c r="E827" s="155"/>
      <c r="F827" s="155"/>
      <c r="G827" s="155"/>
      <c r="H827" s="155"/>
      <c r="I827" s="180"/>
      <c r="J827" s="180"/>
      <c r="K827" s="180"/>
      <c r="L827" s="180"/>
      <c r="M827" s="180"/>
      <c r="N827" s="181"/>
      <c r="O827" s="155"/>
      <c r="P827" s="155"/>
      <c r="Q827" s="155"/>
      <c r="R827" s="155"/>
      <c r="AE827" s="182"/>
      <c r="AF827" s="178"/>
      <c r="AG827" s="183"/>
      <c r="AM827" s="182"/>
      <c r="AN827" s="178"/>
      <c r="AO827" s="183"/>
      <c r="BR827" s="157"/>
    </row>
    <row r="828" spans="1:70" s="5" customFormat="1" x14ac:dyDescent="0.25">
      <c r="A828" s="155"/>
      <c r="B828" s="155"/>
      <c r="C828" s="155"/>
      <c r="D828" s="155"/>
      <c r="E828" s="155"/>
      <c r="F828" s="155"/>
      <c r="G828" s="155"/>
      <c r="H828" s="155"/>
      <c r="I828" s="180"/>
      <c r="J828" s="180"/>
      <c r="K828" s="180"/>
      <c r="L828" s="180"/>
      <c r="M828" s="180"/>
      <c r="N828" s="181"/>
      <c r="O828" s="155"/>
      <c r="P828" s="155"/>
      <c r="Q828" s="155"/>
      <c r="R828" s="155"/>
      <c r="AE828" s="182"/>
      <c r="AF828" s="178"/>
      <c r="AG828" s="183"/>
      <c r="AM828" s="182"/>
      <c r="AN828" s="178"/>
      <c r="AO828" s="183"/>
      <c r="BR828" s="157"/>
    </row>
    <row r="829" spans="1:70" s="5" customFormat="1" x14ac:dyDescent="0.25">
      <c r="A829" s="155"/>
      <c r="B829" s="155"/>
      <c r="C829" s="155"/>
      <c r="D829" s="155"/>
      <c r="E829" s="155"/>
      <c r="F829" s="155"/>
      <c r="G829" s="155"/>
      <c r="H829" s="155"/>
      <c r="I829" s="180"/>
      <c r="J829" s="180"/>
      <c r="K829" s="180"/>
      <c r="L829" s="180"/>
      <c r="M829" s="180"/>
      <c r="N829" s="181"/>
      <c r="O829" s="155"/>
      <c r="P829" s="155"/>
      <c r="Q829" s="155"/>
      <c r="R829" s="155"/>
      <c r="AE829" s="182"/>
      <c r="AF829" s="178"/>
      <c r="AG829" s="183"/>
      <c r="AM829" s="182"/>
      <c r="AN829" s="178"/>
      <c r="AO829" s="183"/>
      <c r="BR829" s="157"/>
    </row>
    <row r="830" spans="1:70" s="5" customFormat="1" x14ac:dyDescent="0.25">
      <c r="A830" s="155"/>
      <c r="B830" s="155"/>
      <c r="C830" s="155"/>
      <c r="D830" s="155"/>
      <c r="E830" s="155"/>
      <c r="F830" s="155"/>
      <c r="G830" s="155"/>
      <c r="H830" s="155"/>
      <c r="I830" s="180"/>
      <c r="J830" s="180"/>
      <c r="K830" s="180"/>
      <c r="L830" s="180"/>
      <c r="M830" s="180"/>
      <c r="N830" s="181"/>
      <c r="O830" s="155"/>
      <c r="P830" s="155"/>
      <c r="Q830" s="155"/>
      <c r="R830" s="155"/>
      <c r="AE830" s="182"/>
      <c r="AF830" s="178"/>
      <c r="AG830" s="183"/>
      <c r="AM830" s="182"/>
      <c r="AN830" s="178"/>
      <c r="AO830" s="183"/>
      <c r="BR830" s="157"/>
    </row>
    <row r="831" spans="1:70" s="5" customFormat="1" x14ac:dyDescent="0.25">
      <c r="A831" s="155"/>
      <c r="B831" s="155"/>
      <c r="C831" s="155"/>
      <c r="D831" s="155"/>
      <c r="E831" s="155"/>
      <c r="F831" s="155"/>
      <c r="G831" s="155"/>
      <c r="H831" s="155"/>
      <c r="I831" s="180"/>
      <c r="J831" s="180"/>
      <c r="K831" s="180"/>
      <c r="L831" s="180"/>
      <c r="M831" s="180"/>
      <c r="N831" s="181"/>
      <c r="O831" s="155"/>
      <c r="P831" s="155"/>
      <c r="Q831" s="155"/>
      <c r="R831" s="155"/>
      <c r="AE831" s="182"/>
      <c r="AF831" s="178"/>
      <c r="AG831" s="183"/>
      <c r="AM831" s="182"/>
      <c r="AN831" s="178"/>
      <c r="AO831" s="183"/>
      <c r="BR831" s="157"/>
    </row>
    <row r="832" spans="1:70" s="5" customFormat="1" x14ac:dyDescent="0.25">
      <c r="A832" s="155"/>
      <c r="B832" s="155"/>
      <c r="C832" s="155"/>
      <c r="D832" s="155"/>
      <c r="E832" s="155"/>
      <c r="F832" s="155"/>
      <c r="G832" s="155"/>
      <c r="H832" s="155"/>
      <c r="I832" s="180"/>
      <c r="J832" s="180"/>
      <c r="K832" s="180"/>
      <c r="L832" s="180"/>
      <c r="M832" s="180"/>
      <c r="N832" s="181"/>
      <c r="O832" s="155"/>
      <c r="P832" s="155"/>
      <c r="Q832" s="155"/>
      <c r="R832" s="155"/>
      <c r="AE832" s="182"/>
      <c r="AF832" s="178"/>
      <c r="AG832" s="183"/>
      <c r="AM832" s="182"/>
      <c r="AN832" s="178"/>
      <c r="AO832" s="183"/>
      <c r="BR832" s="157"/>
    </row>
    <row r="833" spans="1:70" s="5" customFormat="1" x14ac:dyDescent="0.25">
      <c r="A833" s="155"/>
      <c r="B833" s="155"/>
      <c r="C833" s="155"/>
      <c r="D833" s="155"/>
      <c r="E833" s="155"/>
      <c r="F833" s="155"/>
      <c r="G833" s="155"/>
      <c r="H833" s="155"/>
      <c r="I833" s="180"/>
      <c r="J833" s="180"/>
      <c r="K833" s="180"/>
      <c r="L833" s="180"/>
      <c r="M833" s="180"/>
      <c r="N833" s="181"/>
      <c r="O833" s="155"/>
      <c r="P833" s="155"/>
      <c r="Q833" s="155"/>
      <c r="R833" s="155"/>
      <c r="AE833" s="182"/>
      <c r="AF833" s="178"/>
      <c r="AG833" s="183"/>
      <c r="AM833" s="182"/>
      <c r="AN833" s="178"/>
      <c r="AO833" s="183"/>
      <c r="BR833" s="157"/>
    </row>
    <row r="834" spans="1:70" s="5" customFormat="1" x14ac:dyDescent="0.25">
      <c r="A834" s="155"/>
      <c r="B834" s="155"/>
      <c r="C834" s="155"/>
      <c r="D834" s="155"/>
      <c r="E834" s="155"/>
      <c r="F834" s="155"/>
      <c r="G834" s="155"/>
      <c r="H834" s="155"/>
      <c r="I834" s="180"/>
      <c r="J834" s="180"/>
      <c r="K834" s="180"/>
      <c r="L834" s="180"/>
      <c r="M834" s="180"/>
      <c r="N834" s="181"/>
      <c r="O834" s="155"/>
      <c r="P834" s="155"/>
      <c r="Q834" s="155"/>
      <c r="R834" s="155"/>
      <c r="AE834" s="182"/>
      <c r="AF834" s="178"/>
      <c r="AG834" s="183"/>
      <c r="AM834" s="182"/>
      <c r="AN834" s="178"/>
      <c r="AO834" s="183"/>
      <c r="BR834" s="157"/>
    </row>
    <row r="835" spans="1:70" s="5" customFormat="1" x14ac:dyDescent="0.25">
      <c r="A835" s="155"/>
      <c r="B835" s="155"/>
      <c r="C835" s="155"/>
      <c r="D835" s="155"/>
      <c r="E835" s="155"/>
      <c r="F835" s="155"/>
      <c r="G835" s="155"/>
      <c r="H835" s="155"/>
      <c r="I835" s="180"/>
      <c r="J835" s="180"/>
      <c r="K835" s="180"/>
      <c r="L835" s="180"/>
      <c r="M835" s="180"/>
      <c r="N835" s="181"/>
      <c r="O835" s="155"/>
      <c r="P835" s="155"/>
      <c r="Q835" s="155"/>
      <c r="R835" s="155"/>
      <c r="AE835" s="182"/>
      <c r="AF835" s="178"/>
      <c r="AG835" s="183"/>
      <c r="AM835" s="182"/>
      <c r="AN835" s="178"/>
      <c r="AO835" s="183"/>
      <c r="BR835" s="157"/>
    </row>
    <row r="836" spans="1:70" s="5" customFormat="1" x14ac:dyDescent="0.25">
      <c r="A836" s="155"/>
      <c r="B836" s="155"/>
      <c r="C836" s="155"/>
      <c r="D836" s="155"/>
      <c r="E836" s="155"/>
      <c r="F836" s="155"/>
      <c r="G836" s="155"/>
      <c r="H836" s="155"/>
      <c r="I836" s="180"/>
      <c r="J836" s="180"/>
      <c r="K836" s="180"/>
      <c r="L836" s="180"/>
      <c r="M836" s="180"/>
      <c r="N836" s="181"/>
      <c r="O836" s="155"/>
      <c r="P836" s="155"/>
      <c r="Q836" s="155"/>
      <c r="R836" s="155"/>
      <c r="AE836" s="182"/>
      <c r="AF836" s="178"/>
      <c r="AG836" s="183"/>
      <c r="AM836" s="182"/>
      <c r="AN836" s="178"/>
      <c r="AO836" s="183"/>
      <c r="BR836" s="157"/>
    </row>
    <row r="837" spans="1:70" s="5" customFormat="1" x14ac:dyDescent="0.25">
      <c r="A837" s="155"/>
      <c r="B837" s="155"/>
      <c r="C837" s="155"/>
      <c r="D837" s="155"/>
      <c r="E837" s="155"/>
      <c r="F837" s="155"/>
      <c r="G837" s="155"/>
      <c r="H837" s="155"/>
      <c r="I837" s="180"/>
      <c r="J837" s="180"/>
      <c r="K837" s="180"/>
      <c r="L837" s="180"/>
      <c r="M837" s="180"/>
      <c r="N837" s="181"/>
      <c r="O837" s="155"/>
      <c r="P837" s="155"/>
      <c r="Q837" s="155"/>
      <c r="R837" s="155"/>
      <c r="AE837" s="182"/>
      <c r="AF837" s="178"/>
      <c r="AG837" s="183"/>
      <c r="AM837" s="182"/>
      <c r="AN837" s="178"/>
      <c r="AO837" s="183"/>
      <c r="BR837" s="157"/>
    </row>
    <row r="838" spans="1:70" s="5" customFormat="1" x14ac:dyDescent="0.25">
      <c r="A838" s="155"/>
      <c r="B838" s="155"/>
      <c r="C838" s="155"/>
      <c r="D838" s="155"/>
      <c r="E838" s="155"/>
      <c r="F838" s="155"/>
      <c r="G838" s="155"/>
      <c r="H838" s="155"/>
      <c r="I838" s="180"/>
      <c r="J838" s="180"/>
      <c r="K838" s="180"/>
      <c r="L838" s="180"/>
      <c r="M838" s="180"/>
      <c r="N838" s="181"/>
      <c r="O838" s="155"/>
      <c r="P838" s="155"/>
      <c r="Q838" s="155"/>
      <c r="R838" s="155"/>
      <c r="AE838" s="182"/>
      <c r="AF838" s="178"/>
      <c r="AG838" s="183"/>
      <c r="AM838" s="182"/>
      <c r="AN838" s="178"/>
      <c r="AO838" s="183"/>
      <c r="BR838" s="157"/>
    </row>
    <row r="839" spans="1:70" s="5" customFormat="1" x14ac:dyDescent="0.25">
      <c r="A839" s="155"/>
      <c r="B839" s="155"/>
      <c r="C839" s="155"/>
      <c r="D839" s="155"/>
      <c r="E839" s="155"/>
      <c r="F839" s="155"/>
      <c r="G839" s="155"/>
      <c r="H839" s="155"/>
      <c r="I839" s="180"/>
      <c r="J839" s="180"/>
      <c r="K839" s="180"/>
      <c r="L839" s="180"/>
      <c r="M839" s="180"/>
      <c r="N839" s="181"/>
      <c r="O839" s="155"/>
      <c r="P839" s="155"/>
      <c r="Q839" s="155"/>
      <c r="R839" s="155"/>
      <c r="AE839" s="182"/>
      <c r="AF839" s="178"/>
      <c r="AG839" s="183"/>
      <c r="AM839" s="182"/>
      <c r="AN839" s="178"/>
      <c r="AO839" s="183"/>
      <c r="BR839" s="157"/>
    </row>
    <row r="840" spans="1:70" s="5" customFormat="1" x14ac:dyDescent="0.25">
      <c r="A840" s="155"/>
      <c r="B840" s="155"/>
      <c r="C840" s="155"/>
      <c r="D840" s="155"/>
      <c r="E840" s="155"/>
      <c r="F840" s="155"/>
      <c r="G840" s="155"/>
      <c r="H840" s="155"/>
      <c r="I840" s="180"/>
      <c r="J840" s="180"/>
      <c r="K840" s="180"/>
      <c r="L840" s="180"/>
      <c r="M840" s="180"/>
      <c r="N840" s="181"/>
      <c r="O840" s="155"/>
      <c r="P840" s="155"/>
      <c r="Q840" s="155"/>
      <c r="R840" s="155"/>
      <c r="AE840" s="182"/>
      <c r="AF840" s="178"/>
      <c r="AG840" s="183"/>
      <c r="AM840" s="182"/>
      <c r="AN840" s="178"/>
      <c r="AO840" s="183"/>
      <c r="BR840" s="157"/>
    </row>
    <row r="841" spans="1:70" s="5" customFormat="1" x14ac:dyDescent="0.25">
      <c r="A841" s="155"/>
      <c r="B841" s="155"/>
      <c r="C841" s="155"/>
      <c r="D841" s="155"/>
      <c r="E841" s="155"/>
      <c r="F841" s="155"/>
      <c r="G841" s="155"/>
      <c r="H841" s="155"/>
      <c r="I841" s="180"/>
      <c r="J841" s="180"/>
      <c r="K841" s="180"/>
      <c r="L841" s="180"/>
      <c r="M841" s="180"/>
      <c r="N841" s="181"/>
      <c r="O841" s="155"/>
      <c r="P841" s="155"/>
      <c r="Q841" s="155"/>
      <c r="R841" s="155"/>
      <c r="AE841" s="182"/>
      <c r="AF841" s="178"/>
      <c r="AG841" s="183"/>
      <c r="AM841" s="182"/>
      <c r="AN841" s="178"/>
      <c r="AO841" s="183"/>
      <c r="BR841" s="157"/>
    </row>
    <row r="842" spans="1:70" s="5" customFormat="1" x14ac:dyDescent="0.25">
      <c r="A842" s="155"/>
      <c r="B842" s="155"/>
      <c r="C842" s="155"/>
      <c r="D842" s="155"/>
      <c r="E842" s="155"/>
      <c r="F842" s="155"/>
      <c r="G842" s="155"/>
      <c r="H842" s="155"/>
      <c r="I842" s="180"/>
      <c r="J842" s="180"/>
      <c r="K842" s="180"/>
      <c r="L842" s="180"/>
      <c r="M842" s="180"/>
      <c r="N842" s="181"/>
      <c r="O842" s="155"/>
      <c r="P842" s="155"/>
      <c r="Q842" s="155"/>
      <c r="R842" s="155"/>
      <c r="AE842" s="182"/>
      <c r="AF842" s="178"/>
      <c r="AG842" s="183"/>
      <c r="AM842" s="182"/>
      <c r="AN842" s="178"/>
      <c r="AO842" s="183"/>
      <c r="BR842" s="157"/>
    </row>
    <row r="843" spans="1:70" s="5" customFormat="1" x14ac:dyDescent="0.25">
      <c r="A843" s="155"/>
      <c r="B843" s="155"/>
      <c r="C843" s="155"/>
      <c r="D843" s="155"/>
      <c r="E843" s="155"/>
      <c r="F843" s="155"/>
      <c r="G843" s="155"/>
      <c r="H843" s="155"/>
      <c r="I843" s="180"/>
      <c r="J843" s="180"/>
      <c r="K843" s="180"/>
      <c r="L843" s="180"/>
      <c r="M843" s="180"/>
      <c r="N843" s="181"/>
      <c r="O843" s="155"/>
      <c r="P843" s="155"/>
      <c r="Q843" s="155"/>
      <c r="R843" s="155"/>
      <c r="AE843" s="182"/>
      <c r="AF843" s="178"/>
      <c r="AG843" s="183"/>
      <c r="AM843" s="182"/>
      <c r="AN843" s="178"/>
      <c r="AO843" s="183"/>
      <c r="BR843" s="157"/>
    </row>
    <row r="844" spans="1:70" s="5" customFormat="1" x14ac:dyDescent="0.25">
      <c r="A844" s="155"/>
      <c r="B844" s="155"/>
      <c r="C844" s="155"/>
      <c r="D844" s="155"/>
      <c r="E844" s="155"/>
      <c r="F844" s="155"/>
      <c r="G844" s="155"/>
      <c r="H844" s="155"/>
      <c r="I844" s="180"/>
      <c r="J844" s="180"/>
      <c r="K844" s="180"/>
      <c r="L844" s="180"/>
      <c r="M844" s="180"/>
      <c r="N844" s="181"/>
      <c r="O844" s="155"/>
      <c r="P844" s="155"/>
      <c r="Q844" s="155"/>
      <c r="R844" s="155"/>
      <c r="AE844" s="182"/>
      <c r="AF844" s="178"/>
      <c r="AG844" s="183"/>
      <c r="AM844" s="182"/>
      <c r="AN844" s="178"/>
      <c r="AO844" s="183"/>
      <c r="BR844" s="157"/>
    </row>
    <row r="845" spans="1:70" s="5" customFormat="1" x14ac:dyDescent="0.25">
      <c r="A845" s="155"/>
      <c r="B845" s="155"/>
      <c r="C845" s="155"/>
      <c r="D845" s="155"/>
      <c r="E845" s="155"/>
      <c r="F845" s="155"/>
      <c r="G845" s="155"/>
      <c r="H845" s="155"/>
      <c r="I845" s="180"/>
      <c r="J845" s="180"/>
      <c r="K845" s="180"/>
      <c r="L845" s="180"/>
      <c r="M845" s="180"/>
      <c r="N845" s="181"/>
      <c r="O845" s="155"/>
      <c r="P845" s="155"/>
      <c r="Q845" s="155"/>
      <c r="R845" s="155"/>
      <c r="AE845" s="182"/>
      <c r="AF845" s="178"/>
      <c r="AG845" s="183"/>
      <c r="AM845" s="182"/>
      <c r="AN845" s="178"/>
      <c r="AO845" s="183"/>
      <c r="BR845" s="157"/>
    </row>
    <row r="846" spans="1:70" s="5" customFormat="1" x14ac:dyDescent="0.25">
      <c r="A846" s="155"/>
      <c r="B846" s="155"/>
      <c r="C846" s="155"/>
      <c r="D846" s="155"/>
      <c r="E846" s="155"/>
      <c r="F846" s="155"/>
      <c r="G846" s="155"/>
      <c r="H846" s="155"/>
      <c r="I846" s="180"/>
      <c r="J846" s="180"/>
      <c r="K846" s="180"/>
      <c r="L846" s="180"/>
      <c r="M846" s="180"/>
      <c r="N846" s="181"/>
      <c r="O846" s="155"/>
      <c r="P846" s="155"/>
      <c r="Q846" s="155"/>
      <c r="R846" s="155"/>
      <c r="AE846" s="182"/>
      <c r="AF846" s="178"/>
      <c r="AG846" s="183"/>
      <c r="AM846" s="182"/>
      <c r="AN846" s="178"/>
      <c r="AO846" s="183"/>
      <c r="BR846" s="157"/>
    </row>
    <row r="847" spans="1:70" s="5" customFormat="1" x14ac:dyDescent="0.25">
      <c r="A847" s="155"/>
      <c r="B847" s="155"/>
      <c r="C847" s="155"/>
      <c r="D847" s="155"/>
      <c r="E847" s="155"/>
      <c r="F847" s="155"/>
      <c r="G847" s="155"/>
      <c r="H847" s="155"/>
      <c r="I847" s="180"/>
      <c r="J847" s="180"/>
      <c r="K847" s="180"/>
      <c r="L847" s="180"/>
      <c r="M847" s="180"/>
      <c r="N847" s="181"/>
      <c r="O847" s="155"/>
      <c r="P847" s="155"/>
      <c r="Q847" s="155"/>
      <c r="R847" s="155"/>
      <c r="AE847" s="182"/>
      <c r="AF847" s="178"/>
      <c r="AG847" s="183"/>
      <c r="AM847" s="182"/>
      <c r="AN847" s="178"/>
      <c r="AO847" s="183"/>
      <c r="BR847" s="157"/>
    </row>
    <row r="848" spans="1:70" s="5" customFormat="1" x14ac:dyDescent="0.25">
      <c r="A848" s="155"/>
      <c r="B848" s="155"/>
      <c r="C848" s="155"/>
      <c r="D848" s="155"/>
      <c r="E848" s="155"/>
      <c r="F848" s="155"/>
      <c r="G848" s="155"/>
      <c r="H848" s="155"/>
      <c r="I848" s="180"/>
      <c r="J848" s="180"/>
      <c r="K848" s="180"/>
      <c r="L848" s="180"/>
      <c r="M848" s="180"/>
      <c r="N848" s="181"/>
      <c r="O848" s="155"/>
      <c r="P848" s="155"/>
      <c r="Q848" s="155"/>
      <c r="R848" s="155"/>
      <c r="AE848" s="182"/>
      <c r="AF848" s="178"/>
      <c r="AG848" s="183"/>
      <c r="AM848" s="182"/>
      <c r="AN848" s="178"/>
      <c r="AO848" s="183"/>
      <c r="BR848" s="157"/>
    </row>
    <row r="849" spans="1:70" s="5" customFormat="1" x14ac:dyDescent="0.25">
      <c r="A849" s="155"/>
      <c r="B849" s="155"/>
      <c r="C849" s="155"/>
      <c r="D849" s="155"/>
      <c r="E849" s="155"/>
      <c r="F849" s="155"/>
      <c r="G849" s="155"/>
      <c r="H849" s="155"/>
      <c r="I849" s="180"/>
      <c r="J849" s="180"/>
      <c r="K849" s="180"/>
      <c r="L849" s="180"/>
      <c r="M849" s="180"/>
      <c r="N849" s="181"/>
      <c r="O849" s="155"/>
      <c r="P849" s="155"/>
      <c r="Q849" s="155"/>
      <c r="R849" s="155"/>
      <c r="AE849" s="182"/>
      <c r="AF849" s="178"/>
      <c r="AG849" s="183"/>
      <c r="AM849" s="182"/>
      <c r="AN849" s="178"/>
      <c r="AO849" s="183"/>
      <c r="BR849" s="157"/>
    </row>
    <row r="850" spans="1:70" s="5" customFormat="1" x14ac:dyDescent="0.25">
      <c r="A850" s="155"/>
      <c r="B850" s="155"/>
      <c r="C850" s="155"/>
      <c r="D850" s="155"/>
      <c r="E850" s="155"/>
      <c r="F850" s="155"/>
      <c r="G850" s="155"/>
      <c r="H850" s="155"/>
      <c r="I850" s="180"/>
      <c r="J850" s="180"/>
      <c r="K850" s="180"/>
      <c r="L850" s="180"/>
      <c r="M850" s="180"/>
      <c r="N850" s="181"/>
      <c r="O850" s="155"/>
      <c r="P850" s="155"/>
      <c r="Q850" s="155"/>
      <c r="R850" s="155"/>
      <c r="AE850" s="182"/>
      <c r="AF850" s="178"/>
      <c r="AG850" s="183"/>
      <c r="AM850" s="182"/>
      <c r="AN850" s="178"/>
      <c r="AO850" s="183"/>
      <c r="BR850" s="157"/>
    </row>
    <row r="851" spans="1:70" s="5" customFormat="1" x14ac:dyDescent="0.25">
      <c r="A851" s="155"/>
      <c r="B851" s="155"/>
      <c r="C851" s="155"/>
      <c r="D851" s="155"/>
      <c r="E851" s="155"/>
      <c r="F851" s="155"/>
      <c r="G851" s="155"/>
      <c r="H851" s="155"/>
      <c r="I851" s="180"/>
      <c r="J851" s="180"/>
      <c r="K851" s="180"/>
      <c r="L851" s="180"/>
      <c r="M851" s="180"/>
      <c r="N851" s="181"/>
      <c r="O851" s="155"/>
      <c r="P851" s="155"/>
      <c r="Q851" s="155"/>
      <c r="R851" s="155"/>
      <c r="AE851" s="182"/>
      <c r="AF851" s="178"/>
      <c r="AG851" s="183"/>
      <c r="AM851" s="182"/>
      <c r="AN851" s="178"/>
      <c r="AO851" s="183"/>
      <c r="BR851" s="157"/>
    </row>
    <row r="852" spans="1:70" s="5" customFormat="1" x14ac:dyDescent="0.25">
      <c r="A852" s="155"/>
      <c r="B852" s="155"/>
      <c r="C852" s="155"/>
      <c r="D852" s="155"/>
      <c r="E852" s="155"/>
      <c r="F852" s="155"/>
      <c r="G852" s="155"/>
      <c r="H852" s="155"/>
      <c r="I852" s="180"/>
      <c r="J852" s="180"/>
      <c r="K852" s="180"/>
      <c r="L852" s="180"/>
      <c r="M852" s="180"/>
      <c r="N852" s="181"/>
      <c r="O852" s="155"/>
      <c r="P852" s="155"/>
      <c r="Q852" s="155"/>
      <c r="R852" s="155"/>
      <c r="AE852" s="182"/>
      <c r="AF852" s="178"/>
      <c r="AG852" s="183"/>
      <c r="AM852" s="182"/>
      <c r="AN852" s="178"/>
      <c r="AO852" s="183"/>
      <c r="BR852" s="157"/>
    </row>
    <row r="853" spans="1:70" s="5" customFormat="1" x14ac:dyDescent="0.25">
      <c r="A853" s="155"/>
      <c r="B853" s="155"/>
      <c r="C853" s="155"/>
      <c r="D853" s="155"/>
      <c r="E853" s="155"/>
      <c r="F853" s="155"/>
      <c r="G853" s="155"/>
      <c r="H853" s="155"/>
      <c r="I853" s="180"/>
      <c r="J853" s="180"/>
      <c r="K853" s="180"/>
      <c r="L853" s="180"/>
      <c r="M853" s="180"/>
      <c r="N853" s="181"/>
      <c r="O853" s="155"/>
      <c r="P853" s="155"/>
      <c r="Q853" s="155"/>
      <c r="R853" s="155"/>
      <c r="AE853" s="182"/>
      <c r="AF853" s="178"/>
      <c r="AG853" s="183"/>
      <c r="AM853" s="182"/>
      <c r="AN853" s="178"/>
      <c r="AO853" s="183"/>
      <c r="BR853" s="157"/>
    </row>
    <row r="854" spans="1:70" s="5" customFormat="1" x14ac:dyDescent="0.25">
      <c r="A854" s="155"/>
      <c r="B854" s="155"/>
      <c r="C854" s="155"/>
      <c r="D854" s="155"/>
      <c r="E854" s="155"/>
      <c r="F854" s="155"/>
      <c r="G854" s="155"/>
      <c r="H854" s="155"/>
      <c r="I854" s="180"/>
      <c r="J854" s="180"/>
      <c r="K854" s="180"/>
      <c r="L854" s="180"/>
      <c r="M854" s="180"/>
      <c r="N854" s="181"/>
      <c r="O854" s="155"/>
      <c r="P854" s="155"/>
      <c r="Q854" s="155"/>
      <c r="R854" s="155"/>
      <c r="AE854" s="182"/>
      <c r="AF854" s="178"/>
      <c r="AG854" s="183"/>
      <c r="AM854" s="182"/>
      <c r="AN854" s="178"/>
      <c r="AO854" s="183"/>
      <c r="BR854" s="157"/>
    </row>
    <row r="855" spans="1:70" s="5" customFormat="1" x14ac:dyDescent="0.25">
      <c r="A855" s="155"/>
      <c r="B855" s="155"/>
      <c r="C855" s="155"/>
      <c r="D855" s="155"/>
      <c r="E855" s="155"/>
      <c r="F855" s="155"/>
      <c r="G855" s="155"/>
      <c r="H855" s="155"/>
      <c r="I855" s="180"/>
      <c r="J855" s="180"/>
      <c r="K855" s="180"/>
      <c r="L855" s="180"/>
      <c r="M855" s="180"/>
      <c r="N855" s="181"/>
      <c r="O855" s="155"/>
      <c r="P855" s="155"/>
      <c r="Q855" s="155"/>
      <c r="R855" s="155"/>
      <c r="AE855" s="182"/>
      <c r="AF855" s="178"/>
      <c r="AG855" s="183"/>
      <c r="AM855" s="182"/>
      <c r="AN855" s="178"/>
      <c r="AO855" s="183"/>
      <c r="BR855" s="157"/>
    </row>
    <row r="856" spans="1:70" s="5" customFormat="1" x14ac:dyDescent="0.25">
      <c r="A856" s="155"/>
      <c r="B856" s="155"/>
      <c r="C856" s="155"/>
      <c r="D856" s="155"/>
      <c r="E856" s="155"/>
      <c r="F856" s="155"/>
      <c r="G856" s="155"/>
      <c r="H856" s="155"/>
      <c r="I856" s="180"/>
      <c r="J856" s="180"/>
      <c r="K856" s="180"/>
      <c r="L856" s="180"/>
      <c r="M856" s="180"/>
      <c r="N856" s="181"/>
      <c r="O856" s="155"/>
      <c r="P856" s="155"/>
      <c r="Q856" s="155"/>
      <c r="R856" s="155"/>
      <c r="AE856" s="182"/>
      <c r="AF856" s="178"/>
      <c r="AG856" s="183"/>
      <c r="AM856" s="182"/>
      <c r="AN856" s="178"/>
      <c r="AO856" s="183"/>
      <c r="BR856" s="157"/>
    </row>
    <row r="857" spans="1:70" s="5" customFormat="1" x14ac:dyDescent="0.25">
      <c r="A857" s="155"/>
      <c r="B857" s="155"/>
      <c r="C857" s="155"/>
      <c r="D857" s="155"/>
      <c r="E857" s="155"/>
      <c r="F857" s="155"/>
      <c r="G857" s="155"/>
      <c r="H857" s="155"/>
      <c r="I857" s="180"/>
      <c r="J857" s="180"/>
      <c r="K857" s="180"/>
      <c r="L857" s="180"/>
      <c r="M857" s="180"/>
      <c r="N857" s="181"/>
      <c r="O857" s="155"/>
      <c r="P857" s="155"/>
      <c r="Q857" s="155"/>
      <c r="R857" s="155"/>
      <c r="AE857" s="182"/>
      <c r="AF857" s="178"/>
      <c r="AG857" s="183"/>
      <c r="AM857" s="182"/>
      <c r="AN857" s="178"/>
      <c r="AO857" s="183"/>
      <c r="BR857" s="157"/>
    </row>
    <row r="858" spans="1:70" s="5" customFormat="1" x14ac:dyDescent="0.25">
      <c r="A858" s="155"/>
      <c r="B858" s="155"/>
      <c r="C858" s="155"/>
      <c r="D858" s="155"/>
      <c r="E858" s="155"/>
      <c r="F858" s="155"/>
      <c r="G858" s="155"/>
      <c r="H858" s="155"/>
      <c r="I858" s="180"/>
      <c r="J858" s="180"/>
      <c r="K858" s="180"/>
      <c r="L858" s="180"/>
      <c r="M858" s="180"/>
      <c r="N858" s="181"/>
      <c r="O858" s="155"/>
      <c r="P858" s="155"/>
      <c r="Q858" s="155"/>
      <c r="R858" s="155"/>
      <c r="AE858" s="182"/>
      <c r="AF858" s="178"/>
      <c r="AG858" s="183"/>
      <c r="AM858" s="182"/>
      <c r="AN858" s="178"/>
      <c r="AO858" s="183"/>
      <c r="BR858" s="157"/>
    </row>
    <row r="859" spans="1:70" s="5" customFormat="1" x14ac:dyDescent="0.25">
      <c r="A859" s="155"/>
      <c r="B859" s="155"/>
      <c r="C859" s="155"/>
      <c r="D859" s="155"/>
      <c r="E859" s="155"/>
      <c r="F859" s="155"/>
      <c r="G859" s="155"/>
      <c r="H859" s="155"/>
      <c r="I859" s="180"/>
      <c r="J859" s="180"/>
      <c r="K859" s="180"/>
      <c r="L859" s="180"/>
      <c r="M859" s="180"/>
      <c r="N859" s="181"/>
      <c r="O859" s="155"/>
      <c r="P859" s="155"/>
      <c r="Q859" s="155"/>
      <c r="R859" s="155"/>
      <c r="AE859" s="182"/>
      <c r="AF859" s="178"/>
      <c r="AG859" s="183"/>
      <c r="AM859" s="182"/>
      <c r="AN859" s="178"/>
      <c r="AO859" s="183"/>
      <c r="BR859" s="157"/>
    </row>
    <row r="860" spans="1:70" s="5" customFormat="1" x14ac:dyDescent="0.25">
      <c r="A860" s="155"/>
      <c r="B860" s="155"/>
      <c r="C860" s="155"/>
      <c r="D860" s="155"/>
      <c r="E860" s="155"/>
      <c r="F860" s="155"/>
      <c r="G860" s="155"/>
      <c r="H860" s="155"/>
      <c r="I860" s="180"/>
      <c r="J860" s="180"/>
      <c r="K860" s="180"/>
      <c r="L860" s="180"/>
      <c r="M860" s="180"/>
      <c r="N860" s="181"/>
      <c r="O860" s="155"/>
      <c r="P860" s="155"/>
      <c r="Q860" s="155"/>
      <c r="R860" s="155"/>
      <c r="AE860" s="182"/>
      <c r="AF860" s="178"/>
      <c r="AG860" s="183"/>
      <c r="AM860" s="182"/>
      <c r="AN860" s="178"/>
      <c r="AO860" s="183"/>
      <c r="BR860" s="157"/>
    </row>
    <row r="861" spans="1:70" s="5" customFormat="1" x14ac:dyDescent="0.25">
      <c r="A861" s="155"/>
      <c r="B861" s="155"/>
      <c r="C861" s="155"/>
      <c r="D861" s="155"/>
      <c r="E861" s="155"/>
      <c r="F861" s="155"/>
      <c r="G861" s="155"/>
      <c r="H861" s="155"/>
      <c r="I861" s="180"/>
      <c r="J861" s="180"/>
      <c r="K861" s="180"/>
      <c r="L861" s="180"/>
      <c r="M861" s="180"/>
      <c r="N861" s="181"/>
      <c r="O861" s="155"/>
      <c r="P861" s="155"/>
      <c r="Q861" s="155"/>
      <c r="R861" s="155"/>
      <c r="AE861" s="182"/>
      <c r="AF861" s="178"/>
      <c r="AG861" s="183"/>
      <c r="AM861" s="182"/>
      <c r="AN861" s="178"/>
      <c r="AO861" s="183"/>
      <c r="BR861" s="157"/>
    </row>
    <row r="862" spans="1:70" s="5" customFormat="1" x14ac:dyDescent="0.25">
      <c r="A862" s="155"/>
      <c r="B862" s="155"/>
      <c r="C862" s="155"/>
      <c r="D862" s="155"/>
      <c r="E862" s="155"/>
      <c r="F862" s="155"/>
      <c r="G862" s="155"/>
      <c r="H862" s="155"/>
      <c r="I862" s="180"/>
      <c r="J862" s="180"/>
      <c r="K862" s="180"/>
      <c r="L862" s="180"/>
      <c r="M862" s="180"/>
      <c r="N862" s="181"/>
      <c r="O862" s="155"/>
      <c r="P862" s="155"/>
      <c r="Q862" s="155"/>
      <c r="R862" s="155"/>
      <c r="AE862" s="182"/>
      <c r="AF862" s="178"/>
      <c r="AG862" s="183"/>
      <c r="AM862" s="182"/>
      <c r="AN862" s="178"/>
      <c r="AO862" s="183"/>
      <c r="BR862" s="157"/>
    </row>
    <row r="863" spans="1:70" s="5" customFormat="1" x14ac:dyDescent="0.25">
      <c r="A863" s="155"/>
      <c r="B863" s="155"/>
      <c r="C863" s="155"/>
      <c r="D863" s="155"/>
      <c r="E863" s="155"/>
      <c r="F863" s="155"/>
      <c r="G863" s="155"/>
      <c r="H863" s="155"/>
      <c r="I863" s="180"/>
      <c r="J863" s="180"/>
      <c r="K863" s="180"/>
      <c r="L863" s="180"/>
      <c r="M863" s="180"/>
      <c r="N863" s="181"/>
      <c r="O863" s="155"/>
      <c r="P863" s="155"/>
      <c r="Q863" s="155"/>
      <c r="R863" s="155"/>
      <c r="AE863" s="182"/>
      <c r="AF863" s="178"/>
      <c r="AG863" s="183"/>
      <c r="AM863" s="182"/>
      <c r="AN863" s="178"/>
      <c r="AO863" s="183"/>
      <c r="BR863" s="157"/>
    </row>
    <row r="864" spans="1:70" s="5" customFormat="1" x14ac:dyDescent="0.25">
      <c r="A864" s="155"/>
      <c r="B864" s="155"/>
      <c r="C864" s="155"/>
      <c r="D864" s="155"/>
      <c r="E864" s="155"/>
      <c r="F864" s="155"/>
      <c r="G864" s="155"/>
      <c r="H864" s="155"/>
      <c r="I864" s="180"/>
      <c r="J864" s="180"/>
      <c r="K864" s="180"/>
      <c r="L864" s="180"/>
      <c r="M864" s="180"/>
      <c r="N864" s="181"/>
      <c r="O864" s="155"/>
      <c r="P864" s="155"/>
      <c r="Q864" s="155"/>
      <c r="R864" s="155"/>
      <c r="AE864" s="182"/>
      <c r="AF864" s="178"/>
      <c r="AG864" s="183"/>
      <c r="AM864" s="182"/>
      <c r="AN864" s="178"/>
      <c r="AO864" s="183"/>
      <c r="BR864" s="157"/>
    </row>
    <row r="865" spans="1:70" s="5" customFormat="1" x14ac:dyDescent="0.25">
      <c r="A865" s="155"/>
      <c r="B865" s="155"/>
      <c r="C865" s="155"/>
      <c r="D865" s="155"/>
      <c r="E865" s="155"/>
      <c r="F865" s="155"/>
      <c r="G865" s="155"/>
      <c r="H865" s="155"/>
      <c r="I865" s="180"/>
      <c r="J865" s="180"/>
      <c r="K865" s="180"/>
      <c r="L865" s="180"/>
      <c r="M865" s="180"/>
      <c r="N865" s="181"/>
      <c r="O865" s="155"/>
      <c r="P865" s="155"/>
      <c r="Q865" s="155"/>
      <c r="R865" s="155"/>
      <c r="AE865" s="182"/>
      <c r="AF865" s="178"/>
      <c r="AG865" s="183"/>
      <c r="AM865" s="182"/>
      <c r="AN865" s="178"/>
      <c r="AO865" s="183"/>
      <c r="BR865" s="157"/>
    </row>
    <row r="866" spans="1:70" s="5" customFormat="1" x14ac:dyDescent="0.25">
      <c r="A866" s="155"/>
      <c r="B866" s="155"/>
      <c r="C866" s="155"/>
      <c r="D866" s="155"/>
      <c r="E866" s="155"/>
      <c r="F866" s="155"/>
      <c r="G866" s="155"/>
      <c r="H866" s="155"/>
      <c r="I866" s="180"/>
      <c r="J866" s="180"/>
      <c r="K866" s="180"/>
      <c r="L866" s="180"/>
      <c r="M866" s="180"/>
      <c r="N866" s="181"/>
      <c r="O866" s="155"/>
      <c r="P866" s="155"/>
      <c r="Q866" s="155"/>
      <c r="R866" s="155"/>
      <c r="AE866" s="182"/>
      <c r="AF866" s="178"/>
      <c r="AG866" s="183"/>
      <c r="AM866" s="182"/>
      <c r="AN866" s="178"/>
      <c r="AO866" s="183"/>
      <c r="BR866" s="157"/>
    </row>
    <row r="867" spans="1:70" s="5" customFormat="1" x14ac:dyDescent="0.25">
      <c r="A867" s="155"/>
      <c r="B867" s="155"/>
      <c r="C867" s="155"/>
      <c r="D867" s="155"/>
      <c r="E867" s="155"/>
      <c r="F867" s="155"/>
      <c r="G867" s="155"/>
      <c r="H867" s="155"/>
      <c r="I867" s="180"/>
      <c r="J867" s="180"/>
      <c r="K867" s="180"/>
      <c r="L867" s="180"/>
      <c r="M867" s="180"/>
      <c r="N867" s="181"/>
      <c r="O867" s="155"/>
      <c r="P867" s="155"/>
      <c r="Q867" s="155"/>
      <c r="R867" s="155"/>
      <c r="AE867" s="182"/>
      <c r="AF867" s="178"/>
      <c r="AG867" s="183"/>
      <c r="AM867" s="182"/>
      <c r="AN867" s="178"/>
      <c r="AO867" s="183"/>
      <c r="BR867" s="157"/>
    </row>
    <row r="868" spans="1:70" s="5" customFormat="1" x14ac:dyDescent="0.25">
      <c r="A868" s="155"/>
      <c r="B868" s="155"/>
      <c r="C868" s="155"/>
      <c r="D868" s="155"/>
      <c r="E868" s="155"/>
      <c r="F868" s="155"/>
      <c r="G868" s="155"/>
      <c r="H868" s="155"/>
      <c r="I868" s="180"/>
      <c r="J868" s="180"/>
      <c r="K868" s="180"/>
      <c r="L868" s="180"/>
      <c r="M868" s="180"/>
      <c r="N868" s="181"/>
      <c r="O868" s="155"/>
      <c r="P868" s="155"/>
      <c r="Q868" s="155"/>
      <c r="R868" s="155"/>
      <c r="AE868" s="182"/>
      <c r="AF868" s="178"/>
      <c r="AG868" s="183"/>
      <c r="AM868" s="182"/>
      <c r="AN868" s="178"/>
      <c r="AO868" s="183"/>
      <c r="BR868" s="157"/>
    </row>
    <row r="869" spans="1:70" s="5" customFormat="1" x14ac:dyDescent="0.25">
      <c r="A869" s="155"/>
      <c r="B869" s="155"/>
      <c r="C869" s="155"/>
      <c r="D869" s="155"/>
      <c r="E869" s="155"/>
      <c r="F869" s="155"/>
      <c r="G869" s="155"/>
      <c r="H869" s="155"/>
      <c r="I869" s="180"/>
      <c r="J869" s="180"/>
      <c r="K869" s="180"/>
      <c r="L869" s="180"/>
      <c r="M869" s="180"/>
      <c r="N869" s="181"/>
      <c r="O869" s="155"/>
      <c r="P869" s="155"/>
      <c r="Q869" s="155"/>
      <c r="R869" s="155"/>
      <c r="AE869" s="182"/>
      <c r="AF869" s="178"/>
      <c r="AG869" s="183"/>
      <c r="AM869" s="182"/>
      <c r="AN869" s="178"/>
      <c r="AO869" s="183"/>
      <c r="BR869" s="157"/>
    </row>
    <row r="870" spans="1:70" s="5" customFormat="1" x14ac:dyDescent="0.25">
      <c r="A870" s="155"/>
      <c r="B870" s="155"/>
      <c r="C870" s="155"/>
      <c r="D870" s="155"/>
      <c r="E870" s="155"/>
      <c r="F870" s="155"/>
      <c r="G870" s="155"/>
      <c r="H870" s="155"/>
      <c r="I870" s="180"/>
      <c r="J870" s="180"/>
      <c r="K870" s="180"/>
      <c r="L870" s="180"/>
      <c r="M870" s="180"/>
      <c r="N870" s="181"/>
      <c r="O870" s="155"/>
      <c r="P870" s="155"/>
      <c r="Q870" s="155"/>
      <c r="R870" s="155"/>
      <c r="AE870" s="182"/>
      <c r="AF870" s="178"/>
      <c r="AG870" s="183"/>
      <c r="AM870" s="182"/>
      <c r="AN870" s="178"/>
      <c r="AO870" s="183"/>
      <c r="BR870" s="157"/>
    </row>
    <row r="871" spans="1:70" s="5" customFormat="1" x14ac:dyDescent="0.25">
      <c r="A871" s="155"/>
      <c r="B871" s="155"/>
      <c r="C871" s="155"/>
      <c r="D871" s="155"/>
      <c r="E871" s="155"/>
      <c r="F871" s="155"/>
      <c r="G871" s="155"/>
      <c r="H871" s="155"/>
      <c r="I871" s="180"/>
      <c r="J871" s="180"/>
      <c r="K871" s="180"/>
      <c r="L871" s="180"/>
      <c r="M871" s="180"/>
      <c r="N871" s="181"/>
      <c r="O871" s="155"/>
      <c r="P871" s="155"/>
      <c r="Q871" s="155"/>
      <c r="R871" s="155"/>
      <c r="AE871" s="182"/>
      <c r="AF871" s="178"/>
      <c r="AG871" s="183"/>
      <c r="AM871" s="182"/>
      <c r="AN871" s="178"/>
      <c r="AO871" s="183"/>
      <c r="BR871" s="157"/>
    </row>
    <row r="872" spans="1:70" s="5" customFormat="1" x14ac:dyDescent="0.25">
      <c r="A872" s="155"/>
      <c r="B872" s="155"/>
      <c r="C872" s="155"/>
      <c r="D872" s="155"/>
      <c r="E872" s="155"/>
      <c r="F872" s="155"/>
      <c r="G872" s="155"/>
      <c r="H872" s="155"/>
      <c r="I872" s="180"/>
      <c r="J872" s="180"/>
      <c r="K872" s="180"/>
      <c r="L872" s="180"/>
      <c r="M872" s="180"/>
      <c r="N872" s="181"/>
      <c r="O872" s="155"/>
      <c r="P872" s="155"/>
      <c r="Q872" s="155"/>
      <c r="R872" s="155"/>
      <c r="AE872" s="182"/>
      <c r="AF872" s="178"/>
      <c r="AG872" s="183"/>
      <c r="AM872" s="182"/>
      <c r="AN872" s="178"/>
      <c r="AO872" s="183"/>
      <c r="BR872" s="157"/>
    </row>
    <row r="873" spans="1:70" s="5" customFormat="1" x14ac:dyDescent="0.25">
      <c r="A873" s="155"/>
      <c r="B873" s="155"/>
      <c r="C873" s="155"/>
      <c r="D873" s="155"/>
      <c r="E873" s="155"/>
      <c r="F873" s="155"/>
      <c r="G873" s="155"/>
      <c r="H873" s="155"/>
      <c r="I873" s="180"/>
      <c r="J873" s="180"/>
      <c r="K873" s="180"/>
      <c r="L873" s="180"/>
      <c r="M873" s="180"/>
      <c r="N873" s="181"/>
      <c r="O873" s="155"/>
      <c r="P873" s="155"/>
      <c r="Q873" s="155"/>
      <c r="R873" s="155"/>
      <c r="AE873" s="182"/>
      <c r="AF873" s="178"/>
      <c r="AG873" s="183"/>
      <c r="AM873" s="182"/>
      <c r="AN873" s="178"/>
      <c r="AO873" s="183"/>
      <c r="BR873" s="157"/>
    </row>
    <row r="874" spans="1:70" s="5" customFormat="1" x14ac:dyDescent="0.25">
      <c r="A874" s="155"/>
      <c r="B874" s="155"/>
      <c r="C874" s="155"/>
      <c r="D874" s="155"/>
      <c r="E874" s="155"/>
      <c r="F874" s="155"/>
      <c r="G874" s="155"/>
      <c r="H874" s="155"/>
      <c r="I874" s="180"/>
      <c r="J874" s="180"/>
      <c r="K874" s="180"/>
      <c r="L874" s="180"/>
      <c r="M874" s="180"/>
      <c r="N874" s="181"/>
      <c r="O874" s="155"/>
      <c r="P874" s="155"/>
      <c r="Q874" s="155"/>
      <c r="R874" s="155"/>
      <c r="AE874" s="182"/>
      <c r="AF874" s="178"/>
      <c r="AG874" s="183"/>
      <c r="AM874" s="182"/>
      <c r="AN874" s="178"/>
      <c r="AO874" s="183"/>
      <c r="BR874" s="157"/>
    </row>
    <row r="875" spans="1:70" s="5" customFormat="1" x14ac:dyDescent="0.25">
      <c r="A875" s="155"/>
      <c r="B875" s="155"/>
      <c r="C875" s="155"/>
      <c r="D875" s="155"/>
      <c r="E875" s="155"/>
      <c r="F875" s="155"/>
      <c r="G875" s="155"/>
      <c r="H875" s="155"/>
      <c r="I875" s="180"/>
      <c r="J875" s="180"/>
      <c r="K875" s="180"/>
      <c r="L875" s="180"/>
      <c r="M875" s="180"/>
      <c r="N875" s="181"/>
      <c r="O875" s="155"/>
      <c r="P875" s="155"/>
      <c r="Q875" s="155"/>
      <c r="R875" s="155"/>
      <c r="AE875" s="182"/>
      <c r="AF875" s="178"/>
      <c r="AG875" s="183"/>
      <c r="AM875" s="182"/>
      <c r="AN875" s="178"/>
      <c r="AO875" s="183"/>
      <c r="BR875" s="157"/>
    </row>
    <row r="876" spans="1:70" s="5" customFormat="1" x14ac:dyDescent="0.25">
      <c r="A876" s="155"/>
      <c r="B876" s="155"/>
      <c r="C876" s="155"/>
      <c r="D876" s="155"/>
      <c r="E876" s="155"/>
      <c r="F876" s="155"/>
      <c r="G876" s="155"/>
      <c r="H876" s="155"/>
      <c r="I876" s="180"/>
      <c r="J876" s="180"/>
      <c r="K876" s="180"/>
      <c r="L876" s="180"/>
      <c r="M876" s="180"/>
      <c r="N876" s="181"/>
      <c r="O876" s="155"/>
      <c r="P876" s="155"/>
      <c r="Q876" s="155"/>
      <c r="R876" s="155"/>
      <c r="AE876" s="182"/>
      <c r="AF876" s="178"/>
      <c r="AG876" s="183"/>
      <c r="AM876" s="182"/>
      <c r="AN876" s="178"/>
      <c r="AO876" s="183"/>
      <c r="BR876" s="157"/>
    </row>
    <row r="877" spans="1:70" s="5" customFormat="1" x14ac:dyDescent="0.25">
      <c r="A877" s="155"/>
      <c r="B877" s="155"/>
      <c r="C877" s="155"/>
      <c r="D877" s="155"/>
      <c r="E877" s="155"/>
      <c r="F877" s="155"/>
      <c r="G877" s="155"/>
      <c r="H877" s="155"/>
      <c r="I877" s="180"/>
      <c r="J877" s="180"/>
      <c r="K877" s="180"/>
      <c r="L877" s="180"/>
      <c r="M877" s="180"/>
      <c r="N877" s="181"/>
      <c r="O877" s="155"/>
      <c r="P877" s="155"/>
      <c r="Q877" s="155"/>
      <c r="R877" s="155"/>
      <c r="AE877" s="182"/>
      <c r="AF877" s="178"/>
      <c r="AG877" s="183"/>
      <c r="AM877" s="182"/>
      <c r="AN877" s="178"/>
      <c r="AO877" s="183"/>
      <c r="BR877" s="157"/>
    </row>
    <row r="878" spans="1:70" s="5" customFormat="1" x14ac:dyDescent="0.25">
      <c r="A878" s="155"/>
      <c r="B878" s="155"/>
      <c r="C878" s="155"/>
      <c r="D878" s="155"/>
      <c r="E878" s="155"/>
      <c r="F878" s="155"/>
      <c r="G878" s="155"/>
      <c r="H878" s="155"/>
      <c r="I878" s="180"/>
      <c r="J878" s="180"/>
      <c r="K878" s="180"/>
      <c r="L878" s="180"/>
      <c r="M878" s="180"/>
      <c r="N878" s="181"/>
      <c r="O878" s="155"/>
      <c r="P878" s="155"/>
      <c r="Q878" s="155"/>
      <c r="R878" s="155"/>
      <c r="AE878" s="182"/>
      <c r="AF878" s="178"/>
      <c r="AG878" s="183"/>
      <c r="AM878" s="182"/>
      <c r="AN878" s="178"/>
      <c r="AO878" s="183"/>
      <c r="BR878" s="157"/>
    </row>
    <row r="879" spans="1:70" s="5" customFormat="1" x14ac:dyDescent="0.25">
      <c r="A879" s="155"/>
      <c r="B879" s="155"/>
      <c r="C879" s="155"/>
      <c r="D879" s="155"/>
      <c r="E879" s="155"/>
      <c r="F879" s="155"/>
      <c r="G879" s="155"/>
      <c r="H879" s="155"/>
      <c r="I879" s="180"/>
      <c r="J879" s="180"/>
      <c r="K879" s="180"/>
      <c r="L879" s="180"/>
      <c r="M879" s="180"/>
      <c r="N879" s="181"/>
      <c r="O879" s="155"/>
      <c r="P879" s="155"/>
      <c r="Q879" s="155"/>
      <c r="R879" s="155"/>
      <c r="AE879" s="182"/>
      <c r="AF879" s="178"/>
      <c r="AG879" s="183"/>
      <c r="AM879" s="182"/>
      <c r="AN879" s="178"/>
      <c r="AO879" s="183"/>
      <c r="BR879" s="157"/>
    </row>
    <row r="880" spans="1:70" s="5" customFormat="1" x14ac:dyDescent="0.25">
      <c r="A880" s="155"/>
      <c r="B880" s="155"/>
      <c r="C880" s="155"/>
      <c r="D880" s="155"/>
      <c r="E880" s="155"/>
      <c r="F880" s="155"/>
      <c r="G880" s="155"/>
      <c r="H880" s="155"/>
      <c r="I880" s="180"/>
      <c r="J880" s="180"/>
      <c r="K880" s="180"/>
      <c r="L880" s="180"/>
      <c r="M880" s="180"/>
      <c r="N880" s="181"/>
      <c r="O880" s="155"/>
      <c r="P880" s="155"/>
      <c r="Q880" s="155"/>
      <c r="R880" s="155"/>
      <c r="AE880" s="182"/>
      <c r="AF880" s="178"/>
      <c r="AG880" s="183"/>
      <c r="AM880" s="182"/>
      <c r="AN880" s="178"/>
      <c r="AO880" s="183"/>
      <c r="BR880" s="157"/>
    </row>
    <row r="881" spans="1:70" s="5" customFormat="1" x14ac:dyDescent="0.25">
      <c r="A881" s="155"/>
      <c r="B881" s="155"/>
      <c r="C881" s="155"/>
      <c r="D881" s="155"/>
      <c r="E881" s="155"/>
      <c r="F881" s="155"/>
      <c r="G881" s="155"/>
      <c r="H881" s="155"/>
      <c r="I881" s="180"/>
      <c r="J881" s="180"/>
      <c r="K881" s="180"/>
      <c r="L881" s="180"/>
      <c r="M881" s="180"/>
      <c r="N881" s="181"/>
      <c r="O881" s="155"/>
      <c r="P881" s="155"/>
      <c r="Q881" s="155"/>
      <c r="R881" s="155"/>
      <c r="AE881" s="182"/>
      <c r="AF881" s="178"/>
      <c r="AG881" s="183"/>
      <c r="AM881" s="182"/>
      <c r="AN881" s="178"/>
      <c r="AO881" s="183"/>
      <c r="BR881" s="157"/>
    </row>
    <row r="882" spans="1:70" s="5" customFormat="1" x14ac:dyDescent="0.25">
      <c r="A882" s="155"/>
      <c r="B882" s="155"/>
      <c r="C882" s="155"/>
      <c r="D882" s="155"/>
      <c r="E882" s="155"/>
      <c r="F882" s="155"/>
      <c r="G882" s="155"/>
      <c r="H882" s="155"/>
      <c r="I882" s="180"/>
      <c r="J882" s="180"/>
      <c r="K882" s="180"/>
      <c r="L882" s="180"/>
      <c r="M882" s="180"/>
      <c r="N882" s="181"/>
      <c r="O882" s="155"/>
      <c r="P882" s="155"/>
      <c r="Q882" s="155"/>
      <c r="R882" s="155"/>
      <c r="AE882" s="182"/>
      <c r="AF882" s="178"/>
      <c r="AG882" s="183"/>
      <c r="AM882" s="182"/>
      <c r="AN882" s="178"/>
      <c r="AO882" s="183"/>
      <c r="BR882" s="157"/>
    </row>
    <row r="883" spans="1:70" s="5" customFormat="1" x14ac:dyDescent="0.25">
      <c r="A883" s="155"/>
      <c r="B883" s="155"/>
      <c r="C883" s="155"/>
      <c r="D883" s="155"/>
      <c r="E883" s="155"/>
      <c r="F883" s="155"/>
      <c r="G883" s="155"/>
      <c r="H883" s="155"/>
      <c r="I883" s="180"/>
      <c r="J883" s="180"/>
      <c r="K883" s="180"/>
      <c r="L883" s="180"/>
      <c r="M883" s="180"/>
      <c r="N883" s="181"/>
      <c r="O883" s="155"/>
      <c r="P883" s="155"/>
      <c r="Q883" s="155"/>
      <c r="R883" s="155"/>
      <c r="AE883" s="182"/>
      <c r="AF883" s="178"/>
      <c r="AG883" s="183"/>
      <c r="AM883" s="182"/>
      <c r="AN883" s="178"/>
      <c r="AO883" s="183"/>
      <c r="BR883" s="157"/>
    </row>
    <row r="884" spans="1:70" s="5" customFormat="1" x14ac:dyDescent="0.25">
      <c r="A884" s="155"/>
      <c r="B884" s="155"/>
      <c r="C884" s="155"/>
      <c r="D884" s="155"/>
      <c r="E884" s="155"/>
      <c r="F884" s="155"/>
      <c r="G884" s="155"/>
      <c r="H884" s="155"/>
      <c r="I884" s="180"/>
      <c r="J884" s="180"/>
      <c r="K884" s="180"/>
      <c r="L884" s="180"/>
      <c r="M884" s="180"/>
      <c r="N884" s="181"/>
      <c r="O884" s="155"/>
      <c r="P884" s="155"/>
      <c r="Q884" s="155"/>
      <c r="R884" s="155"/>
      <c r="AE884" s="182"/>
      <c r="AF884" s="178"/>
      <c r="AG884" s="183"/>
      <c r="AM884" s="182"/>
      <c r="AN884" s="178"/>
      <c r="AO884" s="183"/>
      <c r="BR884" s="157"/>
    </row>
    <row r="885" spans="1:70" s="5" customFormat="1" x14ac:dyDescent="0.25">
      <c r="A885" s="155"/>
      <c r="B885" s="155"/>
      <c r="C885" s="155"/>
      <c r="D885" s="155"/>
      <c r="E885" s="155"/>
      <c r="F885" s="155"/>
      <c r="G885" s="155"/>
      <c r="H885" s="155"/>
      <c r="I885" s="180"/>
      <c r="J885" s="180"/>
      <c r="K885" s="180"/>
      <c r="L885" s="180"/>
      <c r="M885" s="180"/>
      <c r="N885" s="181"/>
      <c r="O885" s="155"/>
      <c r="P885" s="155"/>
      <c r="Q885" s="155"/>
      <c r="R885" s="155"/>
      <c r="AE885" s="182"/>
      <c r="AF885" s="178"/>
      <c r="AG885" s="183"/>
      <c r="AM885" s="182"/>
      <c r="AN885" s="178"/>
      <c r="AO885" s="183"/>
      <c r="BR885" s="157"/>
    </row>
    <row r="886" spans="1:70" s="5" customFormat="1" x14ac:dyDescent="0.25">
      <c r="A886" s="155"/>
      <c r="B886" s="155"/>
      <c r="C886" s="155"/>
      <c r="D886" s="155"/>
      <c r="E886" s="155"/>
      <c r="F886" s="155"/>
      <c r="G886" s="155"/>
      <c r="H886" s="155"/>
      <c r="I886" s="180"/>
      <c r="J886" s="180"/>
      <c r="K886" s="180"/>
      <c r="L886" s="180"/>
      <c r="M886" s="180"/>
      <c r="N886" s="181"/>
      <c r="O886" s="155"/>
      <c r="P886" s="155"/>
      <c r="Q886" s="155"/>
      <c r="R886" s="155"/>
      <c r="AE886" s="182"/>
      <c r="AF886" s="178"/>
      <c r="AG886" s="183"/>
      <c r="AM886" s="182"/>
      <c r="AN886" s="178"/>
      <c r="AO886" s="183"/>
      <c r="BR886" s="157"/>
    </row>
    <row r="887" spans="1:70" s="5" customFormat="1" x14ac:dyDescent="0.25">
      <c r="A887" s="155"/>
      <c r="B887" s="155"/>
      <c r="C887" s="155"/>
      <c r="D887" s="155"/>
      <c r="E887" s="155"/>
      <c r="F887" s="155"/>
      <c r="G887" s="155"/>
      <c r="H887" s="155"/>
      <c r="I887" s="180"/>
      <c r="J887" s="180"/>
      <c r="K887" s="180"/>
      <c r="L887" s="180"/>
      <c r="M887" s="180"/>
      <c r="N887" s="181"/>
      <c r="O887" s="155"/>
      <c r="P887" s="155"/>
      <c r="Q887" s="155"/>
      <c r="R887" s="155"/>
      <c r="AE887" s="182"/>
      <c r="AF887" s="178"/>
      <c r="AG887" s="183"/>
      <c r="AM887" s="182"/>
      <c r="AN887" s="178"/>
      <c r="AO887" s="183"/>
      <c r="BR887" s="157"/>
    </row>
    <row r="888" spans="1:70" s="5" customFormat="1" x14ac:dyDescent="0.25">
      <c r="A888" s="155"/>
      <c r="B888" s="155"/>
      <c r="C888" s="155"/>
      <c r="D888" s="155"/>
      <c r="E888" s="155"/>
      <c r="F888" s="155"/>
      <c r="G888" s="155"/>
      <c r="H888" s="155"/>
      <c r="I888" s="180"/>
      <c r="J888" s="180"/>
      <c r="K888" s="180"/>
      <c r="L888" s="180"/>
      <c r="M888" s="180"/>
      <c r="N888" s="181"/>
      <c r="O888" s="155"/>
      <c r="P888" s="155"/>
      <c r="Q888" s="155"/>
      <c r="R888" s="155"/>
      <c r="AE888" s="182"/>
      <c r="AF888" s="178"/>
      <c r="AG888" s="183"/>
      <c r="AM888" s="182"/>
      <c r="AN888" s="178"/>
      <c r="AO888" s="183"/>
      <c r="BR888" s="157"/>
    </row>
    <row r="889" spans="1:70" s="5" customFormat="1" x14ac:dyDescent="0.25">
      <c r="A889" s="155"/>
      <c r="B889" s="155"/>
      <c r="C889" s="155"/>
      <c r="D889" s="155"/>
      <c r="E889" s="155"/>
      <c r="F889" s="155"/>
      <c r="G889" s="155"/>
      <c r="H889" s="155"/>
      <c r="I889" s="180"/>
      <c r="J889" s="180"/>
      <c r="K889" s="180"/>
      <c r="L889" s="180"/>
      <c r="M889" s="180"/>
      <c r="N889" s="181"/>
      <c r="O889" s="155"/>
      <c r="P889" s="155"/>
      <c r="Q889" s="155"/>
      <c r="R889" s="155"/>
      <c r="AE889" s="182"/>
      <c r="AF889" s="178"/>
      <c r="AG889" s="183"/>
      <c r="AM889" s="182"/>
      <c r="AN889" s="178"/>
      <c r="AO889" s="183"/>
      <c r="BR889" s="157"/>
    </row>
    <row r="890" spans="1:70" s="5" customFormat="1" x14ac:dyDescent="0.25">
      <c r="A890" s="155"/>
      <c r="B890" s="155"/>
      <c r="C890" s="155"/>
      <c r="D890" s="155"/>
      <c r="E890" s="155"/>
      <c r="F890" s="155"/>
      <c r="G890" s="155"/>
      <c r="H890" s="155"/>
      <c r="I890" s="180"/>
      <c r="J890" s="180"/>
      <c r="K890" s="180"/>
      <c r="L890" s="180"/>
      <c r="M890" s="180"/>
      <c r="N890" s="181"/>
      <c r="O890" s="155"/>
      <c r="P890" s="155"/>
      <c r="Q890" s="155"/>
      <c r="R890" s="155"/>
      <c r="AE890" s="182"/>
      <c r="AF890" s="178"/>
      <c r="AG890" s="183"/>
      <c r="AM890" s="182"/>
      <c r="AN890" s="178"/>
      <c r="AO890" s="183"/>
      <c r="BR890" s="157"/>
    </row>
    <row r="891" spans="1:70" s="5" customFormat="1" x14ac:dyDescent="0.25">
      <c r="A891" s="155"/>
      <c r="B891" s="155"/>
      <c r="C891" s="155"/>
      <c r="D891" s="155"/>
      <c r="E891" s="155"/>
      <c r="F891" s="155"/>
      <c r="G891" s="155"/>
      <c r="H891" s="155"/>
      <c r="I891" s="180"/>
      <c r="J891" s="180"/>
      <c r="K891" s="180"/>
      <c r="L891" s="180"/>
      <c r="M891" s="180"/>
      <c r="N891" s="181"/>
      <c r="O891" s="155"/>
      <c r="P891" s="155"/>
      <c r="Q891" s="155"/>
      <c r="R891" s="155"/>
      <c r="AE891" s="182"/>
      <c r="AF891" s="178"/>
      <c r="AG891" s="183"/>
      <c r="AM891" s="182"/>
      <c r="AN891" s="178"/>
      <c r="AO891" s="183"/>
      <c r="BR891" s="157"/>
    </row>
    <row r="892" spans="1:70" s="5" customFormat="1" x14ac:dyDescent="0.25">
      <c r="A892" s="155"/>
      <c r="B892" s="155"/>
      <c r="C892" s="155"/>
      <c r="D892" s="155"/>
      <c r="E892" s="155"/>
      <c r="F892" s="155"/>
      <c r="G892" s="155"/>
      <c r="H892" s="155"/>
      <c r="I892" s="180"/>
      <c r="J892" s="180"/>
      <c r="K892" s="180"/>
      <c r="L892" s="180"/>
      <c r="M892" s="180"/>
      <c r="N892" s="181"/>
      <c r="O892" s="155"/>
      <c r="P892" s="155"/>
      <c r="Q892" s="155"/>
      <c r="R892" s="155"/>
      <c r="AE892" s="182"/>
      <c r="AF892" s="178"/>
      <c r="AG892" s="183"/>
      <c r="AM892" s="182"/>
      <c r="AN892" s="178"/>
      <c r="AO892" s="183"/>
      <c r="BR892" s="157"/>
    </row>
    <row r="893" spans="1:70" s="5" customFormat="1" x14ac:dyDescent="0.25">
      <c r="A893" s="155"/>
      <c r="B893" s="155"/>
      <c r="C893" s="155"/>
      <c r="D893" s="155"/>
      <c r="E893" s="155"/>
      <c r="F893" s="155"/>
      <c r="G893" s="155"/>
      <c r="H893" s="155"/>
      <c r="I893" s="180"/>
      <c r="J893" s="180"/>
      <c r="K893" s="180"/>
      <c r="L893" s="180"/>
      <c r="M893" s="180"/>
      <c r="N893" s="181"/>
      <c r="O893" s="155"/>
      <c r="P893" s="155"/>
      <c r="Q893" s="155"/>
      <c r="R893" s="155"/>
      <c r="AE893" s="182"/>
      <c r="AF893" s="178"/>
      <c r="AG893" s="183"/>
      <c r="AM893" s="182"/>
      <c r="AN893" s="178"/>
      <c r="AO893" s="183"/>
      <c r="BR893" s="157"/>
    </row>
    <row r="894" spans="1:70" s="5" customFormat="1" x14ac:dyDescent="0.25">
      <c r="A894" s="155"/>
      <c r="B894" s="155"/>
      <c r="C894" s="155"/>
      <c r="D894" s="155"/>
      <c r="E894" s="155"/>
      <c r="F894" s="155"/>
      <c r="G894" s="155"/>
      <c r="H894" s="155"/>
      <c r="I894" s="180"/>
      <c r="J894" s="180"/>
      <c r="K894" s="180"/>
      <c r="L894" s="180"/>
      <c r="M894" s="180"/>
      <c r="N894" s="181"/>
      <c r="O894" s="155"/>
      <c r="P894" s="155"/>
      <c r="Q894" s="155"/>
      <c r="R894" s="155"/>
      <c r="AE894" s="182"/>
      <c r="AF894" s="178"/>
      <c r="AG894" s="183"/>
      <c r="AM894" s="182"/>
      <c r="AN894" s="178"/>
      <c r="AO894" s="183"/>
      <c r="BR894" s="157"/>
    </row>
    <row r="895" spans="1:70" s="5" customFormat="1" x14ac:dyDescent="0.25">
      <c r="A895" s="155"/>
      <c r="B895" s="155"/>
      <c r="C895" s="155"/>
      <c r="D895" s="155"/>
      <c r="E895" s="155"/>
      <c r="F895" s="155"/>
      <c r="G895" s="155"/>
      <c r="H895" s="155"/>
      <c r="I895" s="180"/>
      <c r="J895" s="180"/>
      <c r="K895" s="180"/>
      <c r="L895" s="180"/>
      <c r="M895" s="180"/>
      <c r="N895" s="181"/>
      <c r="O895" s="155"/>
      <c r="P895" s="155"/>
      <c r="Q895" s="155"/>
      <c r="R895" s="155"/>
      <c r="AE895" s="182"/>
      <c r="AF895" s="178"/>
      <c r="AG895" s="183"/>
      <c r="AM895" s="182"/>
      <c r="AN895" s="178"/>
      <c r="AO895" s="183"/>
      <c r="BR895" s="157"/>
    </row>
    <row r="896" spans="1:70" s="5" customFormat="1" x14ac:dyDescent="0.25">
      <c r="A896" s="155"/>
      <c r="B896" s="155"/>
      <c r="C896" s="155"/>
      <c r="D896" s="155"/>
      <c r="E896" s="155"/>
      <c r="F896" s="155"/>
      <c r="G896" s="155"/>
      <c r="H896" s="155"/>
      <c r="I896" s="180"/>
      <c r="J896" s="180"/>
      <c r="K896" s="180"/>
      <c r="L896" s="180"/>
      <c r="M896" s="180"/>
      <c r="N896" s="181"/>
      <c r="O896" s="155"/>
      <c r="P896" s="155"/>
      <c r="Q896" s="155"/>
      <c r="R896" s="155"/>
      <c r="AE896" s="182"/>
      <c r="AF896" s="178"/>
      <c r="AG896" s="183"/>
      <c r="AM896" s="182"/>
      <c r="AN896" s="178"/>
      <c r="AO896" s="183"/>
      <c r="BR896" s="157"/>
    </row>
    <row r="897" spans="1:70" s="5" customFormat="1" x14ac:dyDescent="0.25">
      <c r="A897" s="155"/>
      <c r="B897" s="155"/>
      <c r="C897" s="155"/>
      <c r="D897" s="155"/>
      <c r="E897" s="155"/>
      <c r="F897" s="155"/>
      <c r="G897" s="155"/>
      <c r="H897" s="155"/>
      <c r="I897" s="180"/>
      <c r="J897" s="180"/>
      <c r="K897" s="180"/>
      <c r="L897" s="180"/>
      <c r="M897" s="180"/>
      <c r="N897" s="181"/>
      <c r="O897" s="155"/>
      <c r="P897" s="155"/>
      <c r="Q897" s="155"/>
      <c r="R897" s="155"/>
      <c r="AE897" s="182"/>
      <c r="AF897" s="178"/>
      <c r="AG897" s="183"/>
      <c r="AM897" s="182"/>
      <c r="AN897" s="178"/>
      <c r="AO897" s="183"/>
      <c r="BR897" s="157"/>
    </row>
    <row r="898" spans="1:70" s="5" customFormat="1" x14ac:dyDescent="0.25">
      <c r="A898" s="155"/>
      <c r="B898" s="155"/>
      <c r="C898" s="155"/>
      <c r="D898" s="155"/>
      <c r="E898" s="155"/>
      <c r="F898" s="155"/>
      <c r="G898" s="155"/>
      <c r="H898" s="155"/>
      <c r="I898" s="180"/>
      <c r="J898" s="180"/>
      <c r="K898" s="180"/>
      <c r="L898" s="180"/>
      <c r="M898" s="180"/>
      <c r="N898" s="181"/>
      <c r="O898" s="155"/>
      <c r="P898" s="155"/>
      <c r="Q898" s="155"/>
      <c r="R898" s="155"/>
      <c r="AE898" s="182"/>
      <c r="AF898" s="178"/>
      <c r="AG898" s="183"/>
      <c r="AM898" s="182"/>
      <c r="AN898" s="178"/>
      <c r="AO898" s="183"/>
      <c r="BR898" s="157"/>
    </row>
    <row r="899" spans="1:70" s="5" customFormat="1" x14ac:dyDescent="0.25">
      <c r="A899" s="155"/>
      <c r="B899" s="155"/>
      <c r="C899" s="155"/>
      <c r="D899" s="155"/>
      <c r="E899" s="155"/>
      <c r="F899" s="155"/>
      <c r="G899" s="155"/>
      <c r="H899" s="155"/>
      <c r="I899" s="180"/>
      <c r="J899" s="180"/>
      <c r="K899" s="180"/>
      <c r="L899" s="180"/>
      <c r="M899" s="180"/>
      <c r="N899" s="181"/>
      <c r="O899" s="155"/>
      <c r="P899" s="155"/>
      <c r="Q899" s="155"/>
      <c r="R899" s="155"/>
      <c r="AE899" s="182"/>
      <c r="AF899" s="178"/>
      <c r="AG899" s="183"/>
      <c r="AM899" s="182"/>
      <c r="AN899" s="178"/>
      <c r="AO899" s="183"/>
      <c r="BR899" s="157"/>
    </row>
    <row r="900" spans="1:70" s="5" customFormat="1" x14ac:dyDescent="0.25">
      <c r="A900" s="155"/>
      <c r="B900" s="155"/>
      <c r="C900" s="155"/>
      <c r="D900" s="155"/>
      <c r="E900" s="155"/>
      <c r="F900" s="155"/>
      <c r="G900" s="155"/>
      <c r="H900" s="155"/>
      <c r="I900" s="180"/>
      <c r="J900" s="180"/>
      <c r="K900" s="180"/>
      <c r="L900" s="180"/>
      <c r="M900" s="180"/>
      <c r="N900" s="181"/>
      <c r="O900" s="155"/>
      <c r="P900" s="155"/>
      <c r="Q900" s="155"/>
      <c r="R900" s="155"/>
      <c r="AE900" s="182"/>
      <c r="AF900" s="178"/>
      <c r="AG900" s="183"/>
      <c r="AM900" s="182"/>
      <c r="AN900" s="178"/>
      <c r="AO900" s="183"/>
      <c r="BR900" s="157"/>
    </row>
    <row r="901" spans="1:70" s="5" customFormat="1" x14ac:dyDescent="0.25">
      <c r="A901" s="155"/>
      <c r="B901" s="155"/>
      <c r="C901" s="155"/>
      <c r="D901" s="155"/>
      <c r="E901" s="155"/>
      <c r="F901" s="155"/>
      <c r="G901" s="155"/>
      <c r="H901" s="155"/>
      <c r="I901" s="180"/>
      <c r="J901" s="180"/>
      <c r="K901" s="180"/>
      <c r="L901" s="180"/>
      <c r="M901" s="180"/>
      <c r="N901" s="181"/>
      <c r="O901" s="155"/>
      <c r="P901" s="155"/>
      <c r="Q901" s="155"/>
      <c r="R901" s="155"/>
      <c r="AE901" s="182"/>
      <c r="AF901" s="178"/>
      <c r="AG901" s="183"/>
      <c r="AM901" s="182"/>
      <c r="AN901" s="178"/>
      <c r="AO901" s="183"/>
      <c r="BR901" s="157"/>
    </row>
    <row r="902" spans="1:70" s="5" customFormat="1" x14ac:dyDescent="0.25">
      <c r="A902" s="155"/>
      <c r="B902" s="155"/>
      <c r="C902" s="155"/>
      <c r="D902" s="155"/>
      <c r="E902" s="155"/>
      <c r="F902" s="155"/>
      <c r="G902" s="155"/>
      <c r="H902" s="155"/>
      <c r="I902" s="180"/>
      <c r="J902" s="180"/>
      <c r="K902" s="180"/>
      <c r="L902" s="180"/>
      <c r="M902" s="180"/>
      <c r="N902" s="181"/>
      <c r="O902" s="155"/>
      <c r="P902" s="155"/>
      <c r="Q902" s="155"/>
      <c r="R902" s="155"/>
      <c r="AE902" s="182"/>
      <c r="AF902" s="178"/>
      <c r="AG902" s="183"/>
      <c r="AM902" s="182"/>
      <c r="AN902" s="178"/>
      <c r="AO902" s="183"/>
      <c r="BR902" s="157"/>
    </row>
    <row r="903" spans="1:70" s="5" customFormat="1" x14ac:dyDescent="0.25">
      <c r="A903" s="155"/>
      <c r="B903" s="155"/>
      <c r="C903" s="155"/>
      <c r="D903" s="155"/>
      <c r="E903" s="155"/>
      <c r="F903" s="155"/>
      <c r="G903" s="155"/>
      <c r="H903" s="155"/>
      <c r="I903" s="180"/>
      <c r="J903" s="180"/>
      <c r="K903" s="180"/>
      <c r="L903" s="180"/>
      <c r="M903" s="180"/>
      <c r="N903" s="181"/>
      <c r="O903" s="155"/>
      <c r="P903" s="155"/>
      <c r="Q903" s="155"/>
      <c r="R903" s="155"/>
      <c r="AE903" s="182"/>
      <c r="AF903" s="178"/>
      <c r="AG903" s="183"/>
      <c r="AM903" s="182"/>
      <c r="AN903" s="178"/>
      <c r="AO903" s="183"/>
      <c r="BR903" s="157"/>
    </row>
    <row r="904" spans="1:70" s="5" customFormat="1" x14ac:dyDescent="0.25">
      <c r="A904" s="155"/>
      <c r="B904" s="155"/>
      <c r="C904" s="155"/>
      <c r="D904" s="155"/>
      <c r="E904" s="155"/>
      <c r="F904" s="155"/>
      <c r="G904" s="155"/>
      <c r="H904" s="155"/>
      <c r="I904" s="180"/>
      <c r="J904" s="180"/>
      <c r="K904" s="180"/>
      <c r="L904" s="180"/>
      <c r="M904" s="180"/>
      <c r="N904" s="181"/>
      <c r="O904" s="155"/>
      <c r="P904" s="155"/>
      <c r="Q904" s="155"/>
      <c r="R904" s="155"/>
      <c r="AE904" s="182"/>
      <c r="AF904" s="178"/>
      <c r="AG904" s="183"/>
      <c r="AM904" s="182"/>
      <c r="AN904" s="178"/>
      <c r="AO904" s="183"/>
      <c r="BR904" s="157"/>
    </row>
    <row r="905" spans="1:70" s="5" customFormat="1" x14ac:dyDescent="0.25">
      <c r="A905" s="155"/>
      <c r="B905" s="155"/>
      <c r="C905" s="155"/>
      <c r="D905" s="155"/>
      <c r="E905" s="155"/>
      <c r="F905" s="155"/>
      <c r="G905" s="155"/>
      <c r="H905" s="155"/>
      <c r="I905" s="180"/>
      <c r="J905" s="180"/>
      <c r="K905" s="180"/>
      <c r="L905" s="180"/>
      <c r="M905" s="180"/>
      <c r="N905" s="181"/>
      <c r="O905" s="155"/>
      <c r="P905" s="155"/>
      <c r="Q905" s="155"/>
      <c r="R905" s="155"/>
      <c r="AE905" s="182"/>
      <c r="AF905" s="178"/>
      <c r="AG905" s="183"/>
      <c r="AM905" s="182"/>
      <c r="AN905" s="178"/>
      <c r="AO905" s="183"/>
      <c r="BR905" s="157"/>
    </row>
    <row r="906" spans="1:70" s="5" customFormat="1" x14ac:dyDescent="0.25">
      <c r="A906" s="155"/>
      <c r="B906" s="155"/>
      <c r="C906" s="155"/>
      <c r="D906" s="155"/>
      <c r="E906" s="155"/>
      <c r="F906" s="155"/>
      <c r="G906" s="155"/>
      <c r="H906" s="155"/>
      <c r="I906" s="180"/>
      <c r="J906" s="180"/>
      <c r="K906" s="180"/>
      <c r="L906" s="180"/>
      <c r="M906" s="180"/>
      <c r="N906" s="181"/>
      <c r="O906" s="155"/>
      <c r="P906" s="155"/>
      <c r="Q906" s="155"/>
      <c r="R906" s="155"/>
      <c r="AE906" s="182"/>
      <c r="AF906" s="178"/>
      <c r="AG906" s="183"/>
      <c r="AM906" s="182"/>
      <c r="AN906" s="178"/>
      <c r="AO906" s="183"/>
      <c r="BR906" s="157"/>
    </row>
    <row r="907" spans="1:70" s="5" customFormat="1" x14ac:dyDescent="0.25">
      <c r="A907" s="155"/>
      <c r="B907" s="155"/>
      <c r="C907" s="155"/>
      <c r="D907" s="155"/>
      <c r="E907" s="155"/>
      <c r="F907" s="155"/>
      <c r="G907" s="155"/>
      <c r="H907" s="155"/>
      <c r="I907" s="180"/>
      <c r="J907" s="180"/>
      <c r="K907" s="180"/>
      <c r="L907" s="180"/>
      <c r="M907" s="180"/>
      <c r="N907" s="181"/>
      <c r="O907" s="155"/>
      <c r="P907" s="155"/>
      <c r="Q907" s="155"/>
      <c r="R907" s="155"/>
      <c r="AE907" s="182"/>
      <c r="AF907" s="178"/>
      <c r="AG907" s="183"/>
      <c r="AM907" s="182"/>
      <c r="AN907" s="178"/>
      <c r="AO907" s="183"/>
      <c r="BR907" s="157"/>
    </row>
    <row r="908" spans="1:70" s="5" customFormat="1" x14ac:dyDescent="0.25">
      <c r="A908" s="155"/>
      <c r="B908" s="155"/>
      <c r="C908" s="155"/>
      <c r="D908" s="155"/>
      <c r="E908" s="155"/>
      <c r="F908" s="155"/>
      <c r="G908" s="155"/>
      <c r="H908" s="155"/>
      <c r="I908" s="180"/>
      <c r="J908" s="180"/>
      <c r="K908" s="180"/>
      <c r="L908" s="180"/>
      <c r="M908" s="180"/>
      <c r="N908" s="181"/>
      <c r="O908" s="155"/>
      <c r="P908" s="155"/>
      <c r="Q908" s="155"/>
      <c r="R908" s="155"/>
      <c r="AE908" s="182"/>
      <c r="AF908" s="178"/>
      <c r="AG908" s="183"/>
      <c r="AM908" s="182"/>
      <c r="AN908" s="178"/>
      <c r="AO908" s="183"/>
      <c r="BR908" s="157"/>
    </row>
    <row r="909" spans="1:70" s="5" customFormat="1" x14ac:dyDescent="0.25">
      <c r="A909" s="155"/>
      <c r="B909" s="155"/>
      <c r="C909" s="155"/>
      <c r="D909" s="155"/>
      <c r="E909" s="155"/>
      <c r="F909" s="155"/>
      <c r="G909" s="155"/>
      <c r="H909" s="155"/>
      <c r="I909" s="180"/>
      <c r="J909" s="180"/>
      <c r="K909" s="180"/>
      <c r="L909" s="180"/>
      <c r="M909" s="180"/>
      <c r="N909" s="181"/>
      <c r="O909" s="155"/>
      <c r="P909" s="155"/>
      <c r="Q909" s="155"/>
      <c r="R909" s="155"/>
      <c r="AE909" s="182"/>
      <c r="AF909" s="178"/>
      <c r="AG909" s="183"/>
      <c r="AM909" s="182"/>
      <c r="AN909" s="178"/>
      <c r="AO909" s="183"/>
      <c r="BR909" s="157"/>
    </row>
    <row r="910" spans="1:70" s="5" customFormat="1" x14ac:dyDescent="0.25">
      <c r="A910" s="155"/>
      <c r="B910" s="155"/>
      <c r="C910" s="155"/>
      <c r="D910" s="155"/>
      <c r="E910" s="155"/>
      <c r="F910" s="155"/>
      <c r="G910" s="155"/>
      <c r="H910" s="155"/>
      <c r="I910" s="180"/>
      <c r="J910" s="180"/>
      <c r="K910" s="180"/>
      <c r="L910" s="180"/>
      <c r="M910" s="180"/>
      <c r="N910" s="181"/>
      <c r="O910" s="155"/>
      <c r="P910" s="155"/>
      <c r="Q910" s="155"/>
      <c r="R910" s="155"/>
      <c r="AE910" s="182"/>
      <c r="AF910" s="178"/>
      <c r="AG910" s="183"/>
      <c r="AM910" s="182"/>
      <c r="AN910" s="178"/>
      <c r="AO910" s="183"/>
      <c r="BR910" s="157"/>
    </row>
    <row r="911" spans="1:70" s="5" customFormat="1" x14ac:dyDescent="0.25">
      <c r="A911" s="155"/>
      <c r="B911" s="155"/>
      <c r="C911" s="155"/>
      <c r="D911" s="155"/>
      <c r="E911" s="155"/>
      <c r="F911" s="155"/>
      <c r="G911" s="155"/>
      <c r="H911" s="155"/>
      <c r="I911" s="180"/>
      <c r="J911" s="180"/>
      <c r="K911" s="180"/>
      <c r="L911" s="180"/>
      <c r="M911" s="180"/>
      <c r="N911" s="181"/>
      <c r="O911" s="155"/>
      <c r="P911" s="155"/>
      <c r="Q911" s="155"/>
      <c r="R911" s="155"/>
      <c r="AE911" s="182"/>
      <c r="AF911" s="178"/>
      <c r="AG911" s="183"/>
      <c r="AM911" s="182"/>
      <c r="AN911" s="178"/>
      <c r="AO911" s="183"/>
      <c r="BR911" s="157"/>
    </row>
    <row r="912" spans="1:70" s="5" customFormat="1" x14ac:dyDescent="0.25">
      <c r="A912" s="155"/>
      <c r="B912" s="155"/>
      <c r="C912" s="155"/>
      <c r="D912" s="155"/>
      <c r="E912" s="155"/>
      <c r="F912" s="155"/>
      <c r="G912" s="155"/>
      <c r="H912" s="155"/>
      <c r="I912" s="180"/>
      <c r="J912" s="180"/>
      <c r="K912" s="180"/>
      <c r="L912" s="180"/>
      <c r="M912" s="180"/>
      <c r="N912" s="181"/>
      <c r="O912" s="155"/>
      <c r="P912" s="155"/>
      <c r="Q912" s="155"/>
      <c r="R912" s="155"/>
      <c r="AE912" s="182"/>
      <c r="AF912" s="178"/>
      <c r="AG912" s="183"/>
      <c r="AM912" s="182"/>
      <c r="AN912" s="178"/>
      <c r="AO912" s="183"/>
      <c r="BR912" s="157"/>
    </row>
    <row r="913" spans="1:70" s="5" customFormat="1" x14ac:dyDescent="0.25">
      <c r="A913" s="155"/>
      <c r="B913" s="155"/>
      <c r="C913" s="155"/>
      <c r="D913" s="155"/>
      <c r="E913" s="155"/>
      <c r="F913" s="155"/>
      <c r="G913" s="155"/>
      <c r="H913" s="155"/>
      <c r="I913" s="180"/>
      <c r="J913" s="180"/>
      <c r="K913" s="180"/>
      <c r="L913" s="180"/>
      <c r="M913" s="180"/>
      <c r="N913" s="181"/>
      <c r="O913" s="155"/>
      <c r="P913" s="155"/>
      <c r="Q913" s="155"/>
      <c r="R913" s="155"/>
      <c r="AE913" s="182"/>
      <c r="AF913" s="178"/>
      <c r="AG913" s="183"/>
      <c r="AM913" s="182"/>
      <c r="AN913" s="178"/>
      <c r="AO913" s="183"/>
      <c r="BR913" s="157"/>
    </row>
    <row r="914" spans="1:70" s="5" customFormat="1" x14ac:dyDescent="0.25">
      <c r="A914" s="155"/>
      <c r="B914" s="155"/>
      <c r="C914" s="155"/>
      <c r="D914" s="155"/>
      <c r="E914" s="155"/>
      <c r="F914" s="155"/>
      <c r="G914" s="155"/>
      <c r="H914" s="155"/>
      <c r="I914" s="180"/>
      <c r="J914" s="180"/>
      <c r="K914" s="180"/>
      <c r="L914" s="180"/>
      <c r="M914" s="180"/>
      <c r="N914" s="181"/>
      <c r="O914" s="155"/>
      <c r="P914" s="155"/>
      <c r="Q914" s="155"/>
      <c r="R914" s="155"/>
      <c r="AE914" s="182"/>
      <c r="AF914" s="178"/>
      <c r="AG914" s="183"/>
      <c r="AM914" s="182"/>
      <c r="AN914" s="178"/>
      <c r="AO914" s="183"/>
      <c r="BR914" s="157"/>
    </row>
    <row r="915" spans="1:70" s="5" customFormat="1" x14ac:dyDescent="0.25">
      <c r="A915" s="155"/>
      <c r="B915" s="155"/>
      <c r="C915" s="155"/>
      <c r="D915" s="155"/>
      <c r="E915" s="155"/>
      <c r="F915" s="155"/>
      <c r="G915" s="155"/>
      <c r="H915" s="155"/>
      <c r="I915" s="180"/>
      <c r="J915" s="180"/>
      <c r="K915" s="180"/>
      <c r="L915" s="180"/>
      <c r="M915" s="180"/>
      <c r="N915" s="181"/>
      <c r="O915" s="155"/>
      <c r="P915" s="155"/>
      <c r="Q915" s="155"/>
      <c r="R915" s="155"/>
      <c r="AE915" s="182"/>
      <c r="AF915" s="178"/>
      <c r="AG915" s="183"/>
      <c r="AM915" s="182"/>
      <c r="AN915" s="178"/>
      <c r="AO915" s="183"/>
      <c r="BR915" s="157"/>
    </row>
    <row r="916" spans="1:70" s="5" customFormat="1" x14ac:dyDescent="0.25">
      <c r="A916" s="155"/>
      <c r="B916" s="155"/>
      <c r="C916" s="155"/>
      <c r="D916" s="155"/>
      <c r="E916" s="155"/>
      <c r="F916" s="155"/>
      <c r="G916" s="155"/>
      <c r="H916" s="155"/>
      <c r="I916" s="180"/>
      <c r="J916" s="180"/>
      <c r="K916" s="180"/>
      <c r="L916" s="180"/>
      <c r="M916" s="180"/>
      <c r="N916" s="181"/>
      <c r="O916" s="155"/>
      <c r="P916" s="155"/>
      <c r="Q916" s="155"/>
      <c r="R916" s="155"/>
      <c r="AE916" s="182"/>
      <c r="AF916" s="178"/>
      <c r="AG916" s="183"/>
      <c r="AM916" s="182"/>
      <c r="AN916" s="178"/>
      <c r="AO916" s="183"/>
      <c r="BR916" s="157"/>
    </row>
    <row r="917" spans="1:70" s="5" customFormat="1" x14ac:dyDescent="0.25">
      <c r="A917" s="155"/>
      <c r="B917" s="155"/>
      <c r="C917" s="155"/>
      <c r="D917" s="155"/>
      <c r="E917" s="155"/>
      <c r="F917" s="155"/>
      <c r="G917" s="155"/>
      <c r="H917" s="155"/>
      <c r="I917" s="180"/>
      <c r="J917" s="180"/>
      <c r="K917" s="180"/>
      <c r="L917" s="180"/>
      <c r="M917" s="180"/>
      <c r="N917" s="181"/>
      <c r="O917" s="155"/>
      <c r="P917" s="155"/>
      <c r="Q917" s="155"/>
      <c r="R917" s="155"/>
      <c r="AE917" s="182"/>
      <c r="AF917" s="178"/>
      <c r="AG917" s="183"/>
      <c r="AM917" s="182"/>
      <c r="AN917" s="178"/>
      <c r="AO917" s="183"/>
      <c r="BR917" s="157"/>
    </row>
    <row r="918" spans="1:70" s="5" customFormat="1" x14ac:dyDescent="0.25">
      <c r="A918" s="155"/>
      <c r="B918" s="155"/>
      <c r="C918" s="155"/>
      <c r="D918" s="155"/>
      <c r="E918" s="155"/>
      <c r="F918" s="155"/>
      <c r="G918" s="155"/>
      <c r="H918" s="155"/>
      <c r="I918" s="180"/>
      <c r="J918" s="180"/>
      <c r="K918" s="180"/>
      <c r="L918" s="180"/>
      <c r="M918" s="180"/>
      <c r="N918" s="181"/>
      <c r="O918" s="155"/>
      <c r="P918" s="155"/>
      <c r="Q918" s="155"/>
      <c r="R918" s="155"/>
      <c r="AE918" s="182"/>
      <c r="AF918" s="178"/>
      <c r="AG918" s="183"/>
      <c r="AM918" s="182"/>
      <c r="AN918" s="178"/>
      <c r="AO918" s="183"/>
      <c r="BR918" s="157"/>
    </row>
    <row r="919" spans="1:70" s="5" customFormat="1" x14ac:dyDescent="0.25">
      <c r="A919" s="155"/>
      <c r="B919" s="155"/>
      <c r="C919" s="155"/>
      <c r="D919" s="155"/>
      <c r="E919" s="155"/>
      <c r="F919" s="155"/>
      <c r="G919" s="155"/>
      <c r="H919" s="155"/>
      <c r="I919" s="180"/>
      <c r="J919" s="180"/>
      <c r="K919" s="180"/>
      <c r="L919" s="180"/>
      <c r="M919" s="180"/>
      <c r="N919" s="181"/>
      <c r="O919" s="155"/>
      <c r="P919" s="155"/>
      <c r="Q919" s="155"/>
      <c r="R919" s="155"/>
      <c r="AE919" s="182"/>
      <c r="AF919" s="178"/>
      <c r="AG919" s="183"/>
      <c r="AM919" s="182"/>
      <c r="AN919" s="178"/>
      <c r="AO919" s="183"/>
      <c r="BR919" s="157"/>
    </row>
    <row r="920" spans="1:70" s="5" customFormat="1" x14ac:dyDescent="0.25">
      <c r="A920" s="155"/>
      <c r="B920" s="155"/>
      <c r="C920" s="155"/>
      <c r="D920" s="155"/>
      <c r="E920" s="155"/>
      <c r="F920" s="155"/>
      <c r="G920" s="155"/>
      <c r="H920" s="155"/>
      <c r="I920" s="180"/>
      <c r="J920" s="180"/>
      <c r="K920" s="180"/>
      <c r="L920" s="180"/>
      <c r="M920" s="180"/>
      <c r="N920" s="181"/>
      <c r="O920" s="155"/>
      <c r="P920" s="155"/>
      <c r="Q920" s="155"/>
      <c r="R920" s="155"/>
      <c r="AE920" s="182"/>
      <c r="AF920" s="178"/>
      <c r="AG920" s="183"/>
      <c r="AM920" s="182"/>
      <c r="AN920" s="178"/>
      <c r="AO920" s="183"/>
      <c r="BR920" s="157"/>
    </row>
    <row r="921" spans="1:70" s="5" customFormat="1" x14ac:dyDescent="0.25">
      <c r="A921" s="155"/>
      <c r="B921" s="155"/>
      <c r="C921" s="155"/>
      <c r="D921" s="155"/>
      <c r="E921" s="155"/>
      <c r="F921" s="155"/>
      <c r="G921" s="155"/>
      <c r="H921" s="155"/>
      <c r="I921" s="180"/>
      <c r="J921" s="180"/>
      <c r="K921" s="180"/>
      <c r="L921" s="180"/>
      <c r="M921" s="180"/>
      <c r="N921" s="181"/>
      <c r="O921" s="155"/>
      <c r="P921" s="155"/>
      <c r="Q921" s="155"/>
      <c r="R921" s="155"/>
      <c r="AE921" s="182"/>
      <c r="AF921" s="178"/>
      <c r="AG921" s="183"/>
      <c r="AM921" s="182"/>
      <c r="AN921" s="178"/>
      <c r="AO921" s="183"/>
      <c r="BR921" s="157"/>
    </row>
    <row r="922" spans="1:70" s="5" customFormat="1" x14ac:dyDescent="0.25">
      <c r="A922" s="155"/>
      <c r="B922" s="155"/>
      <c r="C922" s="155"/>
      <c r="D922" s="155"/>
      <c r="E922" s="155"/>
      <c r="F922" s="155"/>
      <c r="G922" s="155"/>
      <c r="H922" s="155"/>
      <c r="I922" s="180"/>
      <c r="J922" s="180"/>
      <c r="K922" s="180"/>
      <c r="L922" s="180"/>
      <c r="M922" s="180"/>
      <c r="N922" s="181"/>
      <c r="O922" s="155"/>
      <c r="P922" s="155"/>
      <c r="Q922" s="155"/>
      <c r="R922" s="155"/>
      <c r="AE922" s="182"/>
      <c r="AF922" s="178"/>
      <c r="AG922" s="183"/>
      <c r="AM922" s="182"/>
      <c r="AN922" s="178"/>
      <c r="AO922" s="183"/>
      <c r="BR922" s="157"/>
    </row>
    <row r="923" spans="1:70" s="5" customFormat="1" x14ac:dyDescent="0.25">
      <c r="A923" s="155"/>
      <c r="B923" s="155"/>
      <c r="C923" s="155"/>
      <c r="D923" s="155"/>
      <c r="E923" s="155"/>
      <c r="F923" s="155"/>
      <c r="G923" s="155"/>
      <c r="H923" s="155"/>
      <c r="I923" s="180"/>
      <c r="J923" s="180"/>
      <c r="K923" s="180"/>
      <c r="L923" s="180"/>
      <c r="M923" s="180"/>
      <c r="N923" s="181"/>
      <c r="O923" s="155"/>
      <c r="P923" s="155"/>
      <c r="Q923" s="155"/>
      <c r="R923" s="155"/>
      <c r="AE923" s="182"/>
      <c r="AF923" s="178"/>
      <c r="AG923" s="183"/>
      <c r="AM923" s="182"/>
      <c r="AN923" s="178"/>
      <c r="AO923" s="183"/>
      <c r="BR923" s="157"/>
    </row>
    <row r="924" spans="1:70" s="5" customFormat="1" x14ac:dyDescent="0.25">
      <c r="A924" s="155"/>
      <c r="B924" s="155"/>
      <c r="C924" s="155"/>
      <c r="D924" s="155"/>
      <c r="E924" s="155"/>
      <c r="F924" s="155"/>
      <c r="G924" s="155"/>
      <c r="H924" s="155"/>
      <c r="I924" s="180"/>
      <c r="J924" s="180"/>
      <c r="K924" s="180"/>
      <c r="L924" s="180"/>
      <c r="M924" s="180"/>
      <c r="N924" s="181"/>
      <c r="O924" s="155"/>
      <c r="P924" s="155"/>
      <c r="Q924" s="155"/>
      <c r="R924" s="155"/>
      <c r="AE924" s="182"/>
      <c r="AF924" s="178"/>
      <c r="AG924" s="183"/>
      <c r="AM924" s="182"/>
      <c r="AN924" s="178"/>
      <c r="AO924" s="183"/>
      <c r="BR924" s="157"/>
    </row>
    <row r="925" spans="1:70" s="5" customFormat="1" x14ac:dyDescent="0.25">
      <c r="A925" s="155"/>
      <c r="B925" s="155"/>
      <c r="C925" s="155"/>
      <c r="D925" s="155"/>
      <c r="E925" s="155"/>
      <c r="F925" s="155"/>
      <c r="G925" s="155"/>
      <c r="H925" s="155"/>
      <c r="I925" s="180"/>
      <c r="J925" s="180"/>
      <c r="K925" s="180"/>
      <c r="L925" s="180"/>
      <c r="M925" s="180"/>
      <c r="N925" s="181"/>
      <c r="O925" s="155"/>
      <c r="P925" s="155"/>
      <c r="Q925" s="155"/>
      <c r="R925" s="155"/>
      <c r="AE925" s="182"/>
      <c r="AF925" s="178"/>
      <c r="AG925" s="183"/>
      <c r="AM925" s="182"/>
      <c r="AN925" s="178"/>
      <c r="AO925" s="183"/>
      <c r="BR925" s="157"/>
    </row>
    <row r="926" spans="1:70" s="5" customFormat="1" x14ac:dyDescent="0.25">
      <c r="A926" s="155"/>
      <c r="B926" s="155"/>
      <c r="C926" s="155"/>
      <c r="D926" s="155"/>
      <c r="E926" s="155"/>
      <c r="F926" s="155"/>
      <c r="G926" s="155"/>
      <c r="H926" s="155"/>
      <c r="I926" s="180"/>
      <c r="J926" s="180"/>
      <c r="K926" s="180"/>
      <c r="L926" s="180"/>
      <c r="M926" s="180"/>
      <c r="N926" s="181"/>
      <c r="O926" s="155"/>
      <c r="P926" s="155"/>
      <c r="Q926" s="155"/>
      <c r="R926" s="155"/>
      <c r="AE926" s="182"/>
      <c r="AF926" s="178"/>
      <c r="AG926" s="183"/>
      <c r="AM926" s="182"/>
      <c r="AN926" s="178"/>
      <c r="AO926" s="183"/>
      <c r="BR926" s="157"/>
    </row>
    <row r="927" spans="1:70" s="5" customFormat="1" x14ac:dyDescent="0.25">
      <c r="A927" s="155"/>
      <c r="B927" s="155"/>
      <c r="C927" s="155"/>
      <c r="D927" s="155"/>
      <c r="E927" s="155"/>
      <c r="F927" s="155"/>
      <c r="G927" s="155"/>
      <c r="H927" s="155"/>
      <c r="I927" s="180"/>
      <c r="J927" s="180"/>
      <c r="K927" s="180"/>
      <c r="L927" s="180"/>
      <c r="M927" s="180"/>
      <c r="N927" s="181"/>
      <c r="O927" s="155"/>
      <c r="P927" s="155"/>
      <c r="Q927" s="155"/>
      <c r="R927" s="155"/>
      <c r="AE927" s="182"/>
      <c r="AF927" s="178"/>
      <c r="AG927" s="183"/>
      <c r="AM927" s="182"/>
      <c r="AN927" s="178"/>
      <c r="AO927" s="183"/>
      <c r="BR927" s="157"/>
    </row>
    <row r="928" spans="1:70" s="5" customFormat="1" x14ac:dyDescent="0.25">
      <c r="A928" s="155"/>
      <c r="B928" s="155"/>
      <c r="C928" s="155"/>
      <c r="D928" s="155"/>
      <c r="E928" s="155"/>
      <c r="F928" s="155"/>
      <c r="G928" s="155"/>
      <c r="H928" s="155"/>
      <c r="I928" s="180"/>
      <c r="J928" s="180"/>
      <c r="K928" s="180"/>
      <c r="L928" s="180"/>
      <c r="M928" s="180"/>
      <c r="N928" s="181"/>
      <c r="O928" s="155"/>
      <c r="P928" s="155"/>
      <c r="Q928" s="155"/>
      <c r="R928" s="155"/>
      <c r="AE928" s="182"/>
      <c r="AF928" s="178"/>
      <c r="AG928" s="183"/>
      <c r="AM928" s="182"/>
      <c r="AN928" s="178"/>
      <c r="AO928" s="183"/>
      <c r="BR928" s="157"/>
    </row>
    <row r="929" spans="1:70" s="5" customFormat="1" x14ac:dyDescent="0.25">
      <c r="A929" s="155"/>
      <c r="B929" s="155"/>
      <c r="C929" s="155"/>
      <c r="D929" s="155"/>
      <c r="E929" s="155"/>
      <c r="F929" s="155"/>
      <c r="G929" s="155"/>
      <c r="H929" s="155"/>
      <c r="I929" s="180"/>
      <c r="J929" s="180"/>
      <c r="K929" s="180"/>
      <c r="L929" s="180"/>
      <c r="M929" s="180"/>
      <c r="N929" s="181"/>
      <c r="O929" s="155"/>
      <c r="P929" s="155"/>
      <c r="Q929" s="155"/>
      <c r="R929" s="155"/>
      <c r="AE929" s="182"/>
      <c r="AF929" s="178"/>
      <c r="AG929" s="183"/>
      <c r="AM929" s="182"/>
      <c r="AN929" s="178"/>
      <c r="AO929" s="183"/>
      <c r="BR929" s="157"/>
    </row>
    <row r="930" spans="1:70" s="5" customFormat="1" x14ac:dyDescent="0.25">
      <c r="A930" s="155"/>
      <c r="B930" s="155"/>
      <c r="C930" s="155"/>
      <c r="D930" s="155"/>
      <c r="E930" s="155"/>
      <c r="F930" s="155"/>
      <c r="G930" s="155"/>
      <c r="H930" s="155"/>
      <c r="I930" s="180"/>
      <c r="J930" s="180"/>
      <c r="K930" s="180"/>
      <c r="L930" s="180"/>
      <c r="M930" s="180"/>
      <c r="N930" s="181"/>
      <c r="O930" s="155"/>
      <c r="P930" s="155"/>
      <c r="Q930" s="155"/>
      <c r="R930" s="155"/>
      <c r="AE930" s="182"/>
      <c r="AF930" s="178"/>
      <c r="AG930" s="183"/>
      <c r="AM930" s="182"/>
      <c r="AN930" s="178"/>
      <c r="AO930" s="183"/>
      <c r="BR930" s="157"/>
    </row>
    <row r="931" spans="1:70" s="5" customFormat="1" x14ac:dyDescent="0.25">
      <c r="A931" s="155"/>
      <c r="B931" s="155"/>
      <c r="C931" s="155"/>
      <c r="D931" s="155"/>
      <c r="E931" s="155"/>
      <c r="F931" s="155"/>
      <c r="G931" s="155"/>
      <c r="H931" s="155"/>
      <c r="I931" s="180"/>
      <c r="J931" s="180"/>
      <c r="K931" s="180"/>
      <c r="L931" s="180"/>
      <c r="M931" s="180"/>
      <c r="N931" s="181"/>
      <c r="O931" s="155"/>
      <c r="P931" s="155"/>
      <c r="Q931" s="155"/>
      <c r="R931" s="155"/>
      <c r="AE931" s="182"/>
      <c r="AF931" s="178"/>
      <c r="AG931" s="183"/>
      <c r="AM931" s="182"/>
      <c r="AN931" s="178"/>
      <c r="AO931" s="183"/>
      <c r="BR931" s="157"/>
    </row>
    <row r="932" spans="1:70" s="5" customFormat="1" x14ac:dyDescent="0.25">
      <c r="A932" s="155"/>
      <c r="B932" s="155"/>
      <c r="C932" s="155"/>
      <c r="D932" s="155"/>
      <c r="E932" s="155"/>
      <c r="F932" s="155"/>
      <c r="G932" s="155"/>
      <c r="H932" s="155"/>
      <c r="I932" s="180"/>
      <c r="J932" s="180"/>
      <c r="K932" s="180"/>
      <c r="L932" s="180"/>
      <c r="M932" s="180"/>
      <c r="N932" s="181"/>
      <c r="O932" s="155"/>
      <c r="P932" s="155"/>
      <c r="Q932" s="155"/>
      <c r="R932" s="155"/>
      <c r="AE932" s="182"/>
      <c r="AF932" s="178"/>
      <c r="AG932" s="183"/>
      <c r="AM932" s="182"/>
      <c r="AN932" s="178"/>
      <c r="AO932" s="183"/>
      <c r="BR932" s="157"/>
    </row>
    <row r="933" spans="1:70" s="5" customFormat="1" x14ac:dyDescent="0.25">
      <c r="A933" s="155"/>
      <c r="B933" s="155"/>
      <c r="C933" s="155"/>
      <c r="D933" s="155"/>
      <c r="E933" s="155"/>
      <c r="F933" s="155"/>
      <c r="G933" s="155"/>
      <c r="H933" s="155"/>
      <c r="I933" s="180"/>
      <c r="J933" s="180"/>
      <c r="K933" s="180"/>
      <c r="L933" s="180"/>
      <c r="M933" s="180"/>
      <c r="N933" s="181"/>
      <c r="O933" s="155"/>
      <c r="P933" s="155"/>
      <c r="Q933" s="155"/>
      <c r="R933" s="155"/>
      <c r="AE933" s="182"/>
      <c r="AF933" s="178"/>
      <c r="AG933" s="183"/>
      <c r="AM933" s="182"/>
      <c r="AN933" s="178"/>
      <c r="AO933" s="183"/>
      <c r="BR933" s="157"/>
    </row>
    <row r="934" spans="1:70" s="5" customFormat="1" x14ac:dyDescent="0.25">
      <c r="A934" s="155"/>
      <c r="B934" s="155"/>
      <c r="C934" s="155"/>
      <c r="D934" s="155"/>
      <c r="E934" s="155"/>
      <c r="F934" s="155"/>
      <c r="G934" s="155"/>
      <c r="H934" s="155"/>
      <c r="I934" s="180"/>
      <c r="J934" s="180"/>
      <c r="K934" s="180"/>
      <c r="L934" s="180"/>
      <c r="M934" s="180"/>
      <c r="N934" s="181"/>
      <c r="O934" s="155"/>
      <c r="P934" s="155"/>
      <c r="Q934" s="155"/>
      <c r="R934" s="155"/>
      <c r="AE934" s="182"/>
      <c r="AF934" s="178"/>
      <c r="AG934" s="183"/>
      <c r="AM934" s="182"/>
      <c r="AN934" s="178"/>
      <c r="AO934" s="183"/>
      <c r="BR934" s="157"/>
    </row>
    <row r="935" spans="1:70" s="5" customFormat="1" x14ac:dyDescent="0.25">
      <c r="A935" s="155"/>
      <c r="B935" s="155"/>
      <c r="C935" s="155"/>
      <c r="D935" s="155"/>
      <c r="E935" s="155"/>
      <c r="F935" s="155"/>
      <c r="G935" s="155"/>
      <c r="H935" s="155"/>
      <c r="I935" s="180"/>
      <c r="J935" s="180"/>
      <c r="K935" s="180"/>
      <c r="L935" s="180"/>
      <c r="M935" s="180"/>
      <c r="N935" s="181"/>
      <c r="O935" s="155"/>
      <c r="P935" s="155"/>
      <c r="Q935" s="155"/>
      <c r="R935" s="155"/>
      <c r="AE935" s="182"/>
      <c r="AF935" s="178"/>
      <c r="AG935" s="183"/>
      <c r="AM935" s="182"/>
      <c r="AN935" s="178"/>
      <c r="AO935" s="183"/>
      <c r="BR935" s="157"/>
    </row>
    <row r="936" spans="1:70" s="5" customFormat="1" x14ac:dyDescent="0.25">
      <c r="A936" s="155"/>
      <c r="B936" s="155"/>
      <c r="C936" s="155"/>
      <c r="D936" s="155"/>
      <c r="E936" s="155"/>
      <c r="F936" s="155"/>
      <c r="G936" s="155"/>
      <c r="H936" s="155"/>
      <c r="I936" s="180"/>
      <c r="J936" s="180"/>
      <c r="K936" s="180"/>
      <c r="L936" s="180"/>
      <c r="M936" s="180"/>
      <c r="N936" s="181"/>
      <c r="O936" s="155"/>
      <c r="P936" s="155"/>
      <c r="Q936" s="155"/>
      <c r="R936" s="155"/>
      <c r="AE936" s="182"/>
      <c r="AF936" s="178"/>
      <c r="AG936" s="183"/>
      <c r="AM936" s="182"/>
      <c r="AN936" s="178"/>
      <c r="AO936" s="183"/>
      <c r="BR936" s="157"/>
    </row>
    <row r="937" spans="1:70" s="5" customFormat="1" x14ac:dyDescent="0.25">
      <c r="A937" s="155"/>
      <c r="B937" s="155"/>
      <c r="C937" s="155"/>
      <c r="D937" s="155"/>
      <c r="E937" s="155"/>
      <c r="F937" s="155"/>
      <c r="G937" s="155"/>
      <c r="H937" s="155"/>
      <c r="I937" s="180"/>
      <c r="J937" s="180"/>
      <c r="K937" s="180"/>
      <c r="L937" s="180"/>
      <c r="M937" s="180"/>
      <c r="N937" s="181"/>
      <c r="O937" s="155"/>
      <c r="P937" s="155"/>
      <c r="Q937" s="155"/>
      <c r="R937" s="155"/>
      <c r="AE937" s="182"/>
      <c r="AF937" s="178"/>
      <c r="AG937" s="183"/>
      <c r="AM937" s="182"/>
      <c r="AN937" s="178"/>
      <c r="AO937" s="183"/>
      <c r="BR937" s="157"/>
    </row>
    <row r="938" spans="1:70" s="5" customFormat="1" x14ac:dyDescent="0.25">
      <c r="A938" s="155"/>
      <c r="B938" s="155"/>
      <c r="C938" s="155"/>
      <c r="D938" s="155"/>
      <c r="E938" s="155"/>
      <c r="F938" s="155"/>
      <c r="G938" s="155"/>
      <c r="H938" s="155"/>
      <c r="I938" s="180"/>
      <c r="J938" s="180"/>
      <c r="K938" s="180"/>
      <c r="L938" s="180"/>
      <c r="M938" s="180"/>
      <c r="N938" s="181"/>
      <c r="O938" s="155"/>
      <c r="P938" s="155"/>
      <c r="Q938" s="155"/>
      <c r="R938" s="155"/>
      <c r="AE938" s="182"/>
      <c r="AF938" s="178"/>
      <c r="AG938" s="183"/>
      <c r="AM938" s="182"/>
      <c r="AN938" s="178"/>
      <c r="AO938" s="183"/>
      <c r="BR938" s="157"/>
    </row>
    <row r="939" spans="1:70" s="5" customFormat="1" x14ac:dyDescent="0.25">
      <c r="A939" s="155"/>
      <c r="B939" s="155"/>
      <c r="C939" s="155"/>
      <c r="D939" s="155"/>
      <c r="E939" s="155"/>
      <c r="F939" s="155"/>
      <c r="G939" s="155"/>
      <c r="H939" s="155"/>
      <c r="I939" s="180"/>
      <c r="J939" s="180"/>
      <c r="K939" s="180"/>
      <c r="L939" s="180"/>
      <c r="M939" s="180"/>
      <c r="N939" s="181"/>
      <c r="O939" s="155"/>
      <c r="P939" s="155"/>
      <c r="Q939" s="155"/>
      <c r="R939" s="155"/>
      <c r="AE939" s="182"/>
      <c r="AF939" s="178"/>
      <c r="AG939" s="183"/>
      <c r="AM939" s="182"/>
      <c r="AN939" s="178"/>
      <c r="AO939" s="183"/>
      <c r="BR939" s="157"/>
    </row>
    <row r="940" spans="1:70" s="5" customFormat="1" x14ac:dyDescent="0.25">
      <c r="A940" s="155"/>
      <c r="B940" s="155"/>
      <c r="C940" s="155"/>
      <c r="D940" s="155"/>
      <c r="E940" s="155"/>
      <c r="F940" s="155"/>
      <c r="G940" s="155"/>
      <c r="H940" s="155"/>
      <c r="I940" s="180"/>
      <c r="J940" s="180"/>
      <c r="K940" s="180"/>
      <c r="L940" s="180"/>
      <c r="M940" s="180"/>
      <c r="N940" s="181"/>
      <c r="O940" s="155"/>
      <c r="P940" s="155"/>
      <c r="Q940" s="155"/>
      <c r="R940" s="155"/>
      <c r="AE940" s="182"/>
      <c r="AF940" s="178"/>
      <c r="AG940" s="183"/>
      <c r="AM940" s="182"/>
      <c r="AN940" s="178"/>
      <c r="AO940" s="183"/>
      <c r="BR940" s="157"/>
    </row>
    <row r="941" spans="1:70" s="5" customFormat="1" x14ac:dyDescent="0.25">
      <c r="A941" s="155"/>
      <c r="B941" s="155"/>
      <c r="C941" s="155"/>
      <c r="D941" s="155"/>
      <c r="E941" s="155"/>
      <c r="F941" s="155"/>
      <c r="G941" s="155"/>
      <c r="H941" s="155"/>
      <c r="I941" s="180"/>
      <c r="J941" s="180"/>
      <c r="K941" s="180"/>
      <c r="L941" s="180"/>
      <c r="M941" s="180"/>
      <c r="N941" s="181"/>
      <c r="O941" s="155"/>
      <c r="P941" s="155"/>
      <c r="Q941" s="155"/>
      <c r="R941" s="155"/>
      <c r="AE941" s="182"/>
      <c r="AF941" s="178"/>
      <c r="AG941" s="183"/>
      <c r="AM941" s="182"/>
      <c r="AN941" s="178"/>
      <c r="AO941" s="183"/>
      <c r="BR941" s="157"/>
    </row>
    <row r="942" spans="1:70" s="5" customFormat="1" x14ac:dyDescent="0.25">
      <c r="A942" s="155"/>
      <c r="B942" s="155"/>
      <c r="C942" s="155"/>
      <c r="D942" s="155"/>
      <c r="E942" s="155"/>
      <c r="F942" s="155"/>
      <c r="G942" s="155"/>
      <c r="H942" s="155"/>
      <c r="I942" s="180"/>
      <c r="J942" s="180"/>
      <c r="K942" s="180"/>
      <c r="L942" s="180"/>
      <c r="M942" s="180"/>
      <c r="N942" s="181"/>
      <c r="O942" s="155"/>
      <c r="P942" s="155"/>
      <c r="Q942" s="155"/>
      <c r="R942" s="155"/>
      <c r="AE942" s="182"/>
      <c r="AF942" s="178"/>
      <c r="AG942" s="183"/>
      <c r="AM942" s="182"/>
      <c r="AN942" s="178"/>
      <c r="AO942" s="183"/>
      <c r="BR942" s="157"/>
    </row>
    <row r="943" spans="1:70" s="5" customFormat="1" x14ac:dyDescent="0.25">
      <c r="A943" s="155"/>
      <c r="B943" s="155"/>
      <c r="C943" s="155"/>
      <c r="D943" s="155"/>
      <c r="E943" s="155"/>
      <c r="F943" s="155"/>
      <c r="G943" s="155"/>
      <c r="H943" s="155"/>
      <c r="I943" s="180"/>
      <c r="J943" s="180"/>
      <c r="K943" s="180"/>
      <c r="L943" s="180"/>
      <c r="M943" s="180"/>
      <c r="N943" s="181"/>
      <c r="O943" s="155"/>
      <c r="P943" s="155"/>
      <c r="Q943" s="155"/>
      <c r="R943" s="155"/>
      <c r="AE943" s="182"/>
      <c r="AF943" s="178"/>
      <c r="AG943" s="183"/>
      <c r="AM943" s="182"/>
      <c r="AN943" s="178"/>
      <c r="AO943" s="183"/>
      <c r="BR943" s="157"/>
    </row>
    <row r="944" spans="1:70" s="5" customFormat="1" x14ac:dyDescent="0.25">
      <c r="A944" s="155"/>
      <c r="B944" s="155"/>
      <c r="C944" s="155"/>
      <c r="D944" s="155"/>
      <c r="E944" s="155"/>
      <c r="F944" s="155"/>
      <c r="G944" s="155"/>
      <c r="H944" s="155"/>
      <c r="I944" s="180"/>
      <c r="J944" s="180"/>
      <c r="K944" s="180"/>
      <c r="L944" s="180"/>
      <c r="M944" s="180"/>
      <c r="N944" s="181"/>
      <c r="O944" s="155"/>
      <c r="P944" s="155"/>
      <c r="Q944" s="155"/>
      <c r="R944" s="155"/>
      <c r="AE944" s="182"/>
      <c r="AF944" s="178"/>
      <c r="AG944" s="183"/>
      <c r="AM944" s="182"/>
      <c r="AN944" s="178"/>
      <c r="AO944" s="183"/>
      <c r="BR944" s="157"/>
    </row>
    <row r="945" spans="1:70" s="5" customFormat="1" x14ac:dyDescent="0.25">
      <c r="A945" s="155"/>
      <c r="B945" s="155"/>
      <c r="C945" s="155"/>
      <c r="D945" s="155"/>
      <c r="E945" s="155"/>
      <c r="F945" s="155"/>
      <c r="G945" s="155"/>
      <c r="H945" s="155"/>
      <c r="I945" s="180"/>
      <c r="J945" s="180"/>
      <c r="K945" s="180"/>
      <c r="L945" s="180"/>
      <c r="M945" s="180"/>
      <c r="N945" s="181"/>
      <c r="O945" s="155"/>
      <c r="P945" s="155"/>
      <c r="Q945" s="155"/>
      <c r="R945" s="155"/>
      <c r="AE945" s="182"/>
      <c r="AF945" s="178"/>
      <c r="AG945" s="183"/>
      <c r="AM945" s="182"/>
      <c r="AN945" s="178"/>
      <c r="AO945" s="183"/>
      <c r="BR945" s="157"/>
    </row>
    <row r="946" spans="1:70" s="5" customFormat="1" x14ac:dyDescent="0.25">
      <c r="A946" s="155"/>
      <c r="B946" s="155"/>
      <c r="C946" s="155"/>
      <c r="D946" s="155"/>
      <c r="E946" s="155"/>
      <c r="F946" s="155"/>
      <c r="G946" s="155"/>
      <c r="H946" s="155"/>
      <c r="I946" s="180"/>
      <c r="J946" s="180"/>
      <c r="K946" s="180"/>
      <c r="L946" s="180"/>
      <c r="M946" s="180"/>
      <c r="N946" s="181"/>
      <c r="O946" s="155"/>
      <c r="P946" s="155"/>
      <c r="Q946" s="155"/>
      <c r="R946" s="155"/>
      <c r="AE946" s="182"/>
      <c r="AF946" s="178"/>
      <c r="AG946" s="183"/>
      <c r="AM946" s="182"/>
      <c r="AN946" s="178"/>
      <c r="AO946" s="183"/>
      <c r="BR946" s="157"/>
    </row>
    <row r="947" spans="1:70" s="5" customFormat="1" x14ac:dyDescent="0.25">
      <c r="A947" s="155"/>
      <c r="B947" s="155"/>
      <c r="C947" s="155"/>
      <c r="D947" s="155"/>
      <c r="E947" s="155"/>
      <c r="F947" s="155"/>
      <c r="G947" s="155"/>
      <c r="H947" s="155"/>
      <c r="I947" s="180"/>
      <c r="J947" s="180"/>
      <c r="K947" s="180"/>
      <c r="L947" s="180"/>
      <c r="M947" s="180"/>
      <c r="N947" s="181"/>
      <c r="O947" s="155"/>
      <c r="P947" s="155"/>
      <c r="Q947" s="155"/>
      <c r="R947" s="155"/>
      <c r="AE947" s="182"/>
      <c r="AF947" s="178"/>
      <c r="AG947" s="183"/>
      <c r="AM947" s="182"/>
      <c r="AN947" s="178"/>
      <c r="AO947" s="183"/>
      <c r="BR947" s="157"/>
    </row>
    <row r="948" spans="1:70" s="5" customFormat="1" x14ac:dyDescent="0.25">
      <c r="A948" s="155"/>
      <c r="B948" s="155"/>
      <c r="C948" s="155"/>
      <c r="D948" s="155"/>
      <c r="E948" s="155"/>
      <c r="F948" s="155"/>
      <c r="G948" s="155"/>
      <c r="H948" s="155"/>
      <c r="I948" s="180"/>
      <c r="J948" s="180"/>
      <c r="K948" s="180"/>
      <c r="L948" s="180"/>
      <c r="M948" s="180"/>
      <c r="N948" s="181"/>
      <c r="O948" s="155"/>
      <c r="P948" s="155"/>
      <c r="Q948" s="155"/>
      <c r="R948" s="155"/>
      <c r="AE948" s="182"/>
      <c r="AF948" s="178"/>
      <c r="AG948" s="183"/>
      <c r="AM948" s="182"/>
      <c r="AN948" s="178"/>
      <c r="AO948" s="183"/>
      <c r="BR948" s="157"/>
    </row>
    <row r="949" spans="1:70" s="5" customFormat="1" x14ac:dyDescent="0.25">
      <c r="A949" s="155"/>
      <c r="B949" s="155"/>
      <c r="C949" s="155"/>
      <c r="D949" s="155"/>
      <c r="E949" s="155"/>
      <c r="F949" s="155"/>
      <c r="G949" s="155"/>
      <c r="H949" s="155"/>
      <c r="I949" s="180"/>
      <c r="J949" s="180"/>
      <c r="K949" s="180"/>
      <c r="L949" s="180"/>
      <c r="M949" s="180"/>
      <c r="N949" s="181"/>
      <c r="O949" s="155"/>
      <c r="P949" s="155"/>
      <c r="Q949" s="155"/>
      <c r="R949" s="155"/>
      <c r="AE949" s="182"/>
      <c r="AF949" s="178"/>
      <c r="AG949" s="183"/>
      <c r="AM949" s="182"/>
      <c r="AN949" s="178"/>
      <c r="AO949" s="183"/>
      <c r="BR949" s="157"/>
    </row>
    <row r="950" spans="1:70" s="5" customFormat="1" x14ac:dyDescent="0.25">
      <c r="A950" s="155"/>
      <c r="B950" s="155"/>
      <c r="C950" s="155"/>
      <c r="D950" s="155"/>
      <c r="E950" s="155"/>
      <c r="F950" s="155"/>
      <c r="G950" s="155"/>
      <c r="H950" s="155"/>
      <c r="I950" s="180"/>
      <c r="J950" s="180"/>
      <c r="K950" s="180"/>
      <c r="L950" s="180"/>
      <c r="M950" s="180"/>
      <c r="N950" s="181"/>
      <c r="O950" s="155"/>
      <c r="P950" s="155"/>
      <c r="Q950" s="155"/>
      <c r="R950" s="155"/>
      <c r="AE950" s="182"/>
      <c r="AF950" s="178"/>
      <c r="AG950" s="183"/>
      <c r="AM950" s="182"/>
      <c r="AN950" s="178"/>
      <c r="AO950" s="183"/>
      <c r="BR950" s="157"/>
    </row>
    <row r="951" spans="1:70" s="5" customFormat="1" x14ac:dyDescent="0.25">
      <c r="A951" s="155"/>
      <c r="B951" s="155"/>
      <c r="C951" s="155"/>
      <c r="D951" s="155"/>
      <c r="E951" s="155"/>
      <c r="F951" s="155"/>
      <c r="G951" s="155"/>
      <c r="H951" s="155"/>
      <c r="I951" s="180"/>
      <c r="J951" s="180"/>
      <c r="K951" s="180"/>
      <c r="L951" s="180"/>
      <c r="M951" s="180"/>
      <c r="N951" s="181"/>
      <c r="O951" s="155"/>
      <c r="P951" s="155"/>
      <c r="Q951" s="155"/>
      <c r="R951" s="155"/>
      <c r="AE951" s="182"/>
      <c r="AF951" s="178"/>
      <c r="AG951" s="183"/>
      <c r="AM951" s="182"/>
      <c r="AN951" s="178"/>
      <c r="AO951" s="183"/>
      <c r="BR951" s="157"/>
    </row>
    <row r="952" spans="1:70" s="5" customFormat="1" x14ac:dyDescent="0.25">
      <c r="A952" s="155"/>
      <c r="B952" s="155"/>
      <c r="C952" s="155"/>
      <c r="D952" s="155"/>
      <c r="E952" s="155"/>
      <c r="F952" s="155"/>
      <c r="G952" s="155"/>
      <c r="H952" s="155"/>
      <c r="I952" s="180"/>
      <c r="J952" s="180"/>
      <c r="K952" s="180"/>
      <c r="L952" s="180"/>
      <c r="M952" s="180"/>
      <c r="N952" s="181"/>
      <c r="O952" s="155"/>
      <c r="P952" s="155"/>
      <c r="Q952" s="155"/>
      <c r="R952" s="155"/>
      <c r="AE952" s="182"/>
      <c r="AF952" s="178"/>
      <c r="AG952" s="183"/>
      <c r="AM952" s="182"/>
      <c r="AN952" s="178"/>
      <c r="AO952" s="183"/>
      <c r="BR952" s="157"/>
    </row>
    <row r="953" spans="1:70" s="5" customFormat="1" x14ac:dyDescent="0.25">
      <c r="A953" s="155"/>
      <c r="B953" s="155"/>
      <c r="C953" s="155"/>
      <c r="D953" s="155"/>
      <c r="E953" s="155"/>
      <c r="F953" s="155"/>
      <c r="G953" s="155"/>
      <c r="H953" s="155"/>
      <c r="I953" s="180"/>
      <c r="J953" s="180"/>
      <c r="K953" s="180"/>
      <c r="L953" s="180"/>
      <c r="M953" s="180"/>
      <c r="N953" s="181"/>
      <c r="O953" s="155"/>
      <c r="P953" s="155"/>
      <c r="Q953" s="155"/>
      <c r="R953" s="155"/>
      <c r="AE953" s="182"/>
      <c r="AF953" s="178"/>
      <c r="AG953" s="183"/>
      <c r="AM953" s="182"/>
      <c r="AN953" s="178"/>
      <c r="AO953" s="183"/>
      <c r="BR953" s="157"/>
    </row>
    <row r="954" spans="1:70" s="5" customFormat="1" x14ac:dyDescent="0.25">
      <c r="A954" s="155"/>
      <c r="B954" s="155"/>
      <c r="C954" s="155"/>
      <c r="D954" s="155"/>
      <c r="E954" s="155"/>
      <c r="F954" s="155"/>
      <c r="G954" s="155"/>
      <c r="H954" s="155"/>
      <c r="I954" s="180"/>
      <c r="J954" s="180"/>
      <c r="K954" s="180"/>
      <c r="L954" s="180"/>
      <c r="M954" s="180"/>
      <c r="N954" s="181"/>
      <c r="O954" s="155"/>
      <c r="P954" s="155"/>
      <c r="Q954" s="155"/>
      <c r="R954" s="155"/>
      <c r="AE954" s="182"/>
      <c r="AF954" s="178"/>
      <c r="AG954" s="183"/>
      <c r="AM954" s="182"/>
      <c r="AN954" s="178"/>
      <c r="AO954" s="183"/>
      <c r="BR954" s="157"/>
    </row>
    <row r="955" spans="1:70" s="5" customFormat="1" x14ac:dyDescent="0.25">
      <c r="A955" s="155"/>
      <c r="B955" s="155"/>
      <c r="C955" s="155"/>
      <c r="D955" s="155"/>
      <c r="E955" s="155"/>
      <c r="F955" s="155"/>
      <c r="G955" s="155"/>
      <c r="H955" s="155"/>
      <c r="I955" s="180"/>
      <c r="J955" s="180"/>
      <c r="K955" s="180"/>
      <c r="L955" s="180"/>
      <c r="M955" s="180"/>
      <c r="N955" s="181"/>
      <c r="O955" s="155"/>
      <c r="P955" s="155"/>
      <c r="Q955" s="155"/>
      <c r="R955" s="155"/>
      <c r="AE955" s="182"/>
      <c r="AF955" s="178"/>
      <c r="AG955" s="183"/>
      <c r="AM955" s="182"/>
      <c r="AN955" s="178"/>
      <c r="AO955" s="183"/>
      <c r="BR955" s="157"/>
    </row>
    <row r="956" spans="1:70" s="5" customFormat="1" x14ac:dyDescent="0.25">
      <c r="A956" s="155"/>
      <c r="B956" s="155"/>
      <c r="C956" s="155"/>
      <c r="D956" s="155"/>
      <c r="E956" s="155"/>
      <c r="F956" s="155"/>
      <c r="G956" s="155"/>
      <c r="H956" s="155"/>
      <c r="I956" s="180"/>
      <c r="J956" s="180"/>
      <c r="K956" s="180"/>
      <c r="L956" s="180"/>
      <c r="M956" s="180"/>
      <c r="N956" s="181"/>
      <c r="O956" s="155"/>
      <c r="P956" s="155"/>
      <c r="Q956" s="155"/>
      <c r="R956" s="155"/>
      <c r="AE956" s="182"/>
      <c r="AF956" s="178"/>
      <c r="AG956" s="183"/>
      <c r="AM956" s="182"/>
      <c r="AN956" s="178"/>
      <c r="AO956" s="183"/>
      <c r="BR956" s="157"/>
    </row>
    <row r="957" spans="1:70" s="5" customFormat="1" x14ac:dyDescent="0.25">
      <c r="A957" s="155"/>
      <c r="B957" s="155"/>
      <c r="C957" s="155"/>
      <c r="D957" s="155"/>
      <c r="E957" s="155"/>
      <c r="F957" s="155"/>
      <c r="G957" s="155"/>
      <c r="H957" s="155"/>
      <c r="I957" s="180"/>
      <c r="J957" s="180"/>
      <c r="K957" s="180"/>
      <c r="L957" s="180"/>
      <c r="M957" s="180"/>
      <c r="N957" s="181"/>
      <c r="O957" s="155"/>
      <c r="P957" s="155"/>
      <c r="Q957" s="155"/>
      <c r="R957" s="155"/>
      <c r="AE957" s="182"/>
      <c r="AF957" s="178"/>
      <c r="AG957" s="183"/>
      <c r="AM957" s="182"/>
      <c r="AN957" s="178"/>
      <c r="AO957" s="183"/>
      <c r="BR957" s="157"/>
    </row>
    <row r="958" spans="1:70" s="5" customFormat="1" x14ac:dyDescent="0.25">
      <c r="A958" s="155"/>
      <c r="B958" s="155"/>
      <c r="C958" s="155"/>
      <c r="D958" s="155"/>
      <c r="E958" s="155"/>
      <c r="F958" s="155"/>
      <c r="G958" s="155"/>
      <c r="H958" s="155"/>
      <c r="I958" s="180"/>
      <c r="J958" s="180"/>
      <c r="K958" s="180"/>
      <c r="L958" s="180"/>
      <c r="M958" s="180"/>
      <c r="N958" s="181"/>
      <c r="O958" s="155"/>
      <c r="P958" s="155"/>
      <c r="Q958" s="155"/>
      <c r="R958" s="155"/>
      <c r="AE958" s="182"/>
      <c r="AF958" s="178"/>
      <c r="AG958" s="183"/>
      <c r="AM958" s="182"/>
      <c r="AN958" s="178"/>
      <c r="AO958" s="183"/>
      <c r="BR958" s="157"/>
    </row>
    <row r="959" spans="1:70" s="5" customFormat="1" x14ac:dyDescent="0.25">
      <c r="A959" s="155"/>
      <c r="B959" s="155"/>
      <c r="C959" s="155"/>
      <c r="D959" s="155"/>
      <c r="E959" s="155"/>
      <c r="F959" s="155"/>
      <c r="G959" s="155"/>
      <c r="H959" s="155"/>
      <c r="I959" s="180"/>
      <c r="J959" s="180"/>
      <c r="K959" s="180"/>
      <c r="L959" s="180"/>
      <c r="M959" s="180"/>
      <c r="N959" s="181"/>
      <c r="O959" s="155"/>
      <c r="P959" s="155"/>
      <c r="Q959" s="155"/>
      <c r="R959" s="155"/>
      <c r="AE959" s="182"/>
      <c r="AF959" s="178"/>
      <c r="AG959" s="183"/>
      <c r="AM959" s="182"/>
      <c r="AN959" s="178"/>
      <c r="AO959" s="183"/>
      <c r="BR959" s="157"/>
    </row>
    <row r="960" spans="1:70" s="5" customFormat="1" x14ac:dyDescent="0.25">
      <c r="A960" s="155"/>
      <c r="B960" s="155"/>
      <c r="C960" s="155"/>
      <c r="D960" s="155"/>
      <c r="E960" s="155"/>
      <c r="F960" s="155"/>
      <c r="G960" s="155"/>
      <c r="H960" s="155"/>
      <c r="I960" s="180"/>
      <c r="J960" s="180"/>
      <c r="K960" s="180"/>
      <c r="L960" s="180"/>
      <c r="M960" s="180"/>
      <c r="N960" s="181"/>
      <c r="O960" s="155"/>
      <c r="P960" s="155"/>
      <c r="Q960" s="155"/>
      <c r="R960" s="155"/>
      <c r="AE960" s="182"/>
      <c r="AF960" s="178"/>
      <c r="AG960" s="183"/>
      <c r="AM960" s="182"/>
      <c r="AN960" s="178"/>
      <c r="AO960" s="183"/>
      <c r="BR960" s="157"/>
    </row>
    <row r="961" spans="1:70" s="5" customFormat="1" x14ac:dyDescent="0.25">
      <c r="A961" s="155"/>
      <c r="B961" s="155"/>
      <c r="C961" s="155"/>
      <c r="D961" s="155"/>
      <c r="E961" s="155"/>
      <c r="F961" s="155"/>
      <c r="G961" s="155"/>
      <c r="H961" s="155"/>
      <c r="I961" s="180"/>
      <c r="J961" s="180"/>
      <c r="K961" s="180"/>
      <c r="L961" s="180"/>
      <c r="M961" s="180"/>
      <c r="N961" s="181"/>
      <c r="O961" s="155"/>
      <c r="P961" s="155"/>
      <c r="Q961" s="155"/>
      <c r="R961" s="155"/>
      <c r="AE961" s="182"/>
      <c r="AF961" s="178"/>
      <c r="AG961" s="183"/>
      <c r="AM961" s="182"/>
      <c r="AN961" s="178"/>
      <c r="AO961" s="183"/>
      <c r="BR961" s="157"/>
    </row>
    <row r="962" spans="1:70" s="5" customFormat="1" x14ac:dyDescent="0.25">
      <c r="A962" s="155"/>
      <c r="B962" s="155"/>
      <c r="C962" s="155"/>
      <c r="D962" s="155"/>
      <c r="E962" s="155"/>
      <c r="F962" s="155"/>
      <c r="G962" s="155"/>
      <c r="H962" s="155"/>
      <c r="I962" s="180"/>
      <c r="J962" s="180"/>
      <c r="K962" s="180"/>
      <c r="L962" s="180"/>
      <c r="M962" s="180"/>
      <c r="N962" s="181"/>
      <c r="O962" s="155"/>
      <c r="P962" s="155"/>
      <c r="Q962" s="155"/>
      <c r="R962" s="155"/>
      <c r="AE962" s="182"/>
      <c r="AF962" s="178"/>
      <c r="AG962" s="183"/>
      <c r="AM962" s="182"/>
      <c r="AN962" s="178"/>
      <c r="AO962" s="183"/>
      <c r="BR962" s="157"/>
    </row>
    <row r="963" spans="1:70" s="5" customFormat="1" x14ac:dyDescent="0.25">
      <c r="A963" s="155"/>
      <c r="B963" s="155"/>
      <c r="C963" s="155"/>
      <c r="D963" s="155"/>
      <c r="E963" s="155"/>
      <c r="F963" s="155"/>
      <c r="G963" s="155"/>
      <c r="H963" s="155"/>
      <c r="I963" s="180"/>
      <c r="J963" s="180"/>
      <c r="K963" s="180"/>
      <c r="L963" s="180"/>
      <c r="M963" s="180"/>
      <c r="N963" s="181"/>
      <c r="O963" s="155"/>
      <c r="P963" s="155"/>
      <c r="Q963" s="155"/>
      <c r="R963" s="155"/>
      <c r="AE963" s="182"/>
      <c r="AF963" s="178"/>
      <c r="AG963" s="183"/>
      <c r="AM963" s="182"/>
      <c r="AN963" s="178"/>
      <c r="AO963" s="183"/>
      <c r="BR963" s="157"/>
    </row>
    <row r="964" spans="1:70" s="5" customFormat="1" x14ac:dyDescent="0.25">
      <c r="A964" s="155"/>
      <c r="B964" s="155"/>
      <c r="C964" s="155"/>
      <c r="D964" s="155"/>
      <c r="E964" s="155"/>
      <c r="F964" s="155"/>
      <c r="G964" s="155"/>
      <c r="H964" s="155"/>
      <c r="I964" s="180"/>
      <c r="J964" s="180"/>
      <c r="K964" s="180"/>
      <c r="L964" s="180"/>
      <c r="M964" s="180"/>
      <c r="N964" s="181"/>
      <c r="O964" s="155"/>
      <c r="P964" s="155"/>
      <c r="Q964" s="155"/>
      <c r="R964" s="155"/>
      <c r="AE964" s="182"/>
      <c r="AF964" s="178"/>
      <c r="AG964" s="183"/>
      <c r="AM964" s="182"/>
      <c r="AN964" s="178"/>
      <c r="AO964" s="183"/>
      <c r="BR964" s="157"/>
    </row>
    <row r="965" spans="1:70" s="5" customFormat="1" x14ac:dyDescent="0.25">
      <c r="A965" s="155"/>
      <c r="B965" s="155"/>
      <c r="C965" s="155"/>
      <c r="D965" s="155"/>
      <c r="E965" s="155"/>
      <c r="F965" s="155"/>
      <c r="G965" s="155"/>
      <c r="H965" s="155"/>
      <c r="I965" s="180"/>
      <c r="J965" s="180"/>
      <c r="K965" s="180"/>
      <c r="L965" s="180"/>
      <c r="M965" s="180"/>
      <c r="N965" s="181"/>
      <c r="O965" s="155"/>
      <c r="P965" s="155"/>
      <c r="Q965" s="155"/>
      <c r="R965" s="155"/>
      <c r="AE965" s="182"/>
      <c r="AF965" s="178"/>
      <c r="AG965" s="183"/>
      <c r="AM965" s="182"/>
      <c r="AN965" s="178"/>
      <c r="AO965" s="183"/>
      <c r="BR965" s="157"/>
    </row>
    <row r="966" spans="1:70" s="5" customFormat="1" x14ac:dyDescent="0.25">
      <c r="A966" s="155"/>
      <c r="B966" s="155"/>
      <c r="C966" s="155"/>
      <c r="D966" s="155"/>
      <c r="E966" s="155"/>
      <c r="F966" s="155"/>
      <c r="G966" s="155"/>
      <c r="H966" s="155"/>
      <c r="I966" s="180"/>
      <c r="J966" s="180"/>
      <c r="K966" s="180"/>
      <c r="L966" s="180"/>
      <c r="M966" s="180"/>
      <c r="N966" s="181"/>
      <c r="O966" s="155"/>
      <c r="P966" s="155"/>
      <c r="Q966" s="155"/>
      <c r="R966" s="155"/>
      <c r="AE966" s="182"/>
      <c r="AF966" s="178"/>
      <c r="AG966" s="183"/>
      <c r="AM966" s="182"/>
      <c r="AN966" s="178"/>
      <c r="AO966" s="183"/>
      <c r="BR966" s="157"/>
    </row>
    <row r="967" spans="1:70" s="5" customFormat="1" x14ac:dyDescent="0.25">
      <c r="A967" s="155"/>
      <c r="B967" s="155"/>
      <c r="C967" s="155"/>
      <c r="D967" s="155"/>
      <c r="E967" s="155"/>
      <c r="F967" s="155"/>
      <c r="G967" s="155"/>
      <c r="H967" s="155"/>
      <c r="I967" s="180"/>
      <c r="J967" s="180"/>
      <c r="K967" s="180"/>
      <c r="L967" s="180"/>
      <c r="M967" s="180"/>
      <c r="N967" s="181"/>
      <c r="O967" s="155"/>
      <c r="P967" s="155"/>
      <c r="Q967" s="155"/>
      <c r="R967" s="155"/>
      <c r="AE967" s="182"/>
      <c r="AF967" s="178"/>
      <c r="AG967" s="183"/>
      <c r="AM967" s="182"/>
      <c r="AN967" s="178"/>
      <c r="AO967" s="183"/>
      <c r="BR967" s="157"/>
    </row>
    <row r="968" spans="1:70" s="5" customFormat="1" x14ac:dyDescent="0.25">
      <c r="A968" s="155"/>
      <c r="B968" s="155"/>
      <c r="C968" s="155"/>
      <c r="D968" s="155"/>
      <c r="E968" s="155"/>
      <c r="F968" s="155"/>
      <c r="G968" s="155"/>
      <c r="H968" s="155"/>
      <c r="I968" s="180"/>
      <c r="J968" s="180"/>
      <c r="K968" s="180"/>
      <c r="L968" s="180"/>
      <c r="M968" s="180"/>
      <c r="N968" s="181"/>
      <c r="O968" s="155"/>
      <c r="P968" s="155"/>
      <c r="Q968" s="155"/>
      <c r="R968" s="155"/>
      <c r="AE968" s="182"/>
      <c r="AF968" s="178"/>
      <c r="AG968" s="183"/>
      <c r="AM968" s="182"/>
      <c r="AN968" s="178"/>
      <c r="AO968" s="183"/>
      <c r="BR968" s="157"/>
    </row>
    <row r="969" spans="1:70" s="5" customFormat="1" x14ac:dyDescent="0.25">
      <c r="A969" s="155"/>
      <c r="B969" s="155"/>
      <c r="C969" s="155"/>
      <c r="D969" s="155"/>
      <c r="E969" s="155"/>
      <c r="F969" s="155"/>
      <c r="G969" s="155"/>
      <c r="H969" s="155"/>
      <c r="I969" s="180"/>
      <c r="J969" s="180"/>
      <c r="K969" s="180"/>
      <c r="L969" s="180"/>
      <c r="M969" s="180"/>
      <c r="N969" s="181"/>
      <c r="O969" s="155"/>
      <c r="P969" s="155"/>
      <c r="Q969" s="155"/>
      <c r="R969" s="155"/>
      <c r="AE969" s="182"/>
      <c r="AF969" s="178"/>
      <c r="AG969" s="183"/>
      <c r="AM969" s="182"/>
      <c r="AN969" s="178"/>
      <c r="AO969" s="183"/>
      <c r="BR969" s="157"/>
    </row>
    <row r="970" spans="1:70" s="5" customFormat="1" x14ac:dyDescent="0.25">
      <c r="A970" s="155"/>
      <c r="B970" s="155"/>
      <c r="C970" s="155"/>
      <c r="D970" s="155"/>
      <c r="E970" s="155"/>
      <c r="F970" s="155"/>
      <c r="G970" s="155"/>
      <c r="H970" s="155"/>
      <c r="I970" s="180"/>
      <c r="J970" s="180"/>
      <c r="K970" s="180"/>
      <c r="L970" s="180"/>
      <c r="M970" s="180"/>
      <c r="N970" s="181"/>
      <c r="O970" s="155"/>
      <c r="P970" s="155"/>
      <c r="Q970" s="155"/>
      <c r="R970" s="155"/>
      <c r="AE970" s="182"/>
      <c r="AF970" s="178"/>
      <c r="AG970" s="183"/>
      <c r="AM970" s="182"/>
      <c r="AN970" s="178"/>
      <c r="AO970" s="183"/>
      <c r="BR970" s="157"/>
    </row>
    <row r="971" spans="1:70" s="5" customFormat="1" x14ac:dyDescent="0.25">
      <c r="A971" s="155"/>
      <c r="B971" s="155"/>
      <c r="C971" s="155"/>
      <c r="D971" s="155"/>
      <c r="E971" s="155"/>
      <c r="F971" s="155"/>
      <c r="G971" s="155"/>
      <c r="H971" s="155"/>
      <c r="I971" s="180"/>
      <c r="J971" s="180"/>
      <c r="K971" s="180"/>
      <c r="L971" s="180"/>
      <c r="M971" s="180"/>
      <c r="N971" s="181"/>
      <c r="O971" s="155"/>
      <c r="P971" s="155"/>
      <c r="Q971" s="155"/>
      <c r="R971" s="155"/>
      <c r="AE971" s="182"/>
      <c r="AF971" s="178"/>
      <c r="AG971" s="183"/>
      <c r="AM971" s="182"/>
      <c r="AN971" s="178"/>
      <c r="AO971" s="183"/>
      <c r="BR971" s="157"/>
    </row>
    <row r="972" spans="1:70" s="5" customFormat="1" x14ac:dyDescent="0.25">
      <c r="A972" s="155"/>
      <c r="B972" s="155"/>
      <c r="C972" s="155"/>
      <c r="D972" s="155"/>
      <c r="E972" s="155"/>
      <c r="F972" s="155"/>
      <c r="G972" s="155"/>
      <c r="H972" s="155"/>
      <c r="I972" s="180"/>
      <c r="J972" s="180"/>
      <c r="K972" s="180"/>
      <c r="L972" s="180"/>
      <c r="M972" s="180"/>
      <c r="N972" s="181"/>
      <c r="O972" s="155"/>
      <c r="P972" s="155"/>
      <c r="Q972" s="155"/>
      <c r="R972" s="155"/>
      <c r="AE972" s="182"/>
      <c r="AF972" s="178"/>
      <c r="AG972" s="183"/>
      <c r="AM972" s="182"/>
      <c r="AN972" s="178"/>
      <c r="AO972" s="183"/>
      <c r="BR972" s="157"/>
    </row>
    <row r="973" spans="1:70" s="5" customFormat="1" x14ac:dyDescent="0.25">
      <c r="A973" s="155"/>
      <c r="B973" s="155"/>
      <c r="C973" s="155"/>
      <c r="D973" s="155"/>
      <c r="E973" s="155"/>
      <c r="F973" s="155"/>
      <c r="G973" s="155"/>
      <c r="H973" s="155"/>
      <c r="I973" s="180"/>
      <c r="J973" s="180"/>
      <c r="K973" s="180"/>
      <c r="L973" s="180"/>
      <c r="M973" s="180"/>
      <c r="N973" s="181"/>
      <c r="O973" s="155"/>
      <c r="P973" s="155"/>
      <c r="Q973" s="155"/>
      <c r="R973" s="155"/>
      <c r="AE973" s="182"/>
      <c r="AF973" s="178"/>
      <c r="AG973" s="183"/>
      <c r="AM973" s="182"/>
      <c r="AN973" s="178"/>
      <c r="AO973" s="183"/>
      <c r="BR973" s="157"/>
    </row>
    <row r="974" spans="1:70" s="5" customFormat="1" x14ac:dyDescent="0.25">
      <c r="A974" s="155"/>
      <c r="B974" s="155"/>
      <c r="C974" s="155"/>
      <c r="D974" s="155"/>
      <c r="E974" s="155"/>
      <c r="F974" s="155"/>
      <c r="G974" s="155"/>
      <c r="H974" s="155"/>
      <c r="I974" s="180"/>
      <c r="J974" s="180"/>
      <c r="K974" s="180"/>
      <c r="L974" s="180"/>
      <c r="M974" s="180"/>
      <c r="N974" s="181"/>
      <c r="O974" s="155"/>
      <c r="P974" s="155"/>
      <c r="Q974" s="155"/>
      <c r="R974" s="155"/>
      <c r="AE974" s="182"/>
      <c r="AF974" s="178"/>
      <c r="AG974" s="183"/>
      <c r="AM974" s="182"/>
      <c r="AN974" s="178"/>
      <c r="AO974" s="183"/>
      <c r="BR974" s="157"/>
    </row>
    <row r="975" spans="1:70" s="5" customFormat="1" x14ac:dyDescent="0.25">
      <c r="A975" s="155"/>
      <c r="B975" s="155"/>
      <c r="C975" s="155"/>
      <c r="D975" s="155"/>
      <c r="E975" s="155"/>
      <c r="F975" s="155"/>
      <c r="G975" s="155"/>
      <c r="H975" s="155"/>
      <c r="I975" s="180"/>
      <c r="J975" s="180"/>
      <c r="K975" s="180"/>
      <c r="L975" s="180"/>
      <c r="M975" s="180"/>
      <c r="N975" s="181"/>
      <c r="O975" s="155"/>
      <c r="P975" s="155"/>
      <c r="Q975" s="155"/>
      <c r="R975" s="155"/>
      <c r="AE975" s="182"/>
      <c r="AF975" s="178"/>
      <c r="AG975" s="183"/>
      <c r="AM975" s="182"/>
      <c r="AN975" s="178"/>
      <c r="AO975" s="183"/>
      <c r="BR975" s="157"/>
    </row>
    <row r="976" spans="1:70" s="5" customFormat="1" x14ac:dyDescent="0.25">
      <c r="A976" s="155"/>
      <c r="B976" s="155"/>
      <c r="C976" s="155"/>
      <c r="D976" s="155"/>
      <c r="E976" s="155"/>
      <c r="F976" s="155"/>
      <c r="G976" s="155"/>
      <c r="H976" s="155"/>
      <c r="I976" s="180"/>
      <c r="J976" s="180"/>
      <c r="K976" s="180"/>
      <c r="L976" s="180"/>
      <c r="M976" s="180"/>
      <c r="N976" s="181"/>
      <c r="O976" s="155"/>
      <c r="P976" s="155"/>
      <c r="Q976" s="155"/>
      <c r="R976" s="155"/>
      <c r="AE976" s="182"/>
      <c r="AF976" s="178"/>
      <c r="AG976" s="183"/>
      <c r="AM976" s="182"/>
      <c r="AN976" s="178"/>
      <c r="AO976" s="183"/>
      <c r="BR976" s="157"/>
    </row>
    <row r="977" spans="1:70" s="5" customFormat="1" x14ac:dyDescent="0.25">
      <c r="A977" s="155"/>
      <c r="B977" s="155"/>
      <c r="C977" s="155"/>
      <c r="D977" s="155"/>
      <c r="E977" s="155"/>
      <c r="F977" s="155"/>
      <c r="G977" s="155"/>
      <c r="H977" s="155"/>
      <c r="I977" s="180"/>
      <c r="J977" s="180"/>
      <c r="K977" s="180"/>
      <c r="L977" s="180"/>
      <c r="M977" s="180"/>
      <c r="N977" s="181"/>
      <c r="O977" s="155"/>
      <c r="P977" s="155"/>
      <c r="Q977" s="155"/>
      <c r="R977" s="155"/>
      <c r="AE977" s="182"/>
      <c r="AF977" s="178"/>
      <c r="AG977" s="183"/>
      <c r="AM977" s="182"/>
      <c r="AN977" s="178"/>
      <c r="AO977" s="183"/>
      <c r="BR977" s="157"/>
    </row>
    <row r="978" spans="1:70" s="5" customFormat="1" x14ac:dyDescent="0.25">
      <c r="A978" s="155"/>
      <c r="B978" s="155"/>
      <c r="C978" s="155"/>
      <c r="D978" s="155"/>
      <c r="E978" s="155"/>
      <c r="F978" s="155"/>
      <c r="G978" s="155"/>
      <c r="H978" s="155"/>
      <c r="I978" s="180"/>
      <c r="J978" s="180"/>
      <c r="K978" s="180"/>
      <c r="L978" s="180"/>
      <c r="M978" s="180"/>
      <c r="N978" s="181"/>
      <c r="O978" s="155"/>
      <c r="P978" s="155"/>
      <c r="Q978" s="155"/>
      <c r="R978" s="155"/>
      <c r="AE978" s="182"/>
      <c r="AF978" s="178"/>
      <c r="AG978" s="183"/>
      <c r="AM978" s="182"/>
      <c r="AN978" s="178"/>
      <c r="AO978" s="183"/>
      <c r="BR978" s="157"/>
    </row>
    <row r="979" spans="1:70" s="5" customFormat="1" x14ac:dyDescent="0.25">
      <c r="A979" s="155"/>
      <c r="B979" s="155"/>
      <c r="C979" s="155"/>
      <c r="D979" s="155"/>
      <c r="E979" s="155"/>
      <c r="F979" s="155"/>
      <c r="G979" s="155"/>
      <c r="H979" s="155"/>
      <c r="I979" s="180"/>
      <c r="J979" s="180"/>
      <c r="K979" s="180"/>
      <c r="L979" s="180"/>
      <c r="M979" s="180"/>
      <c r="N979" s="181"/>
      <c r="O979" s="155"/>
      <c r="P979" s="155"/>
      <c r="Q979" s="155"/>
      <c r="R979" s="155"/>
      <c r="AE979" s="182"/>
      <c r="AF979" s="178"/>
      <c r="AG979" s="183"/>
      <c r="AM979" s="182"/>
      <c r="AN979" s="178"/>
      <c r="AO979" s="183"/>
      <c r="BR979" s="157"/>
    </row>
    <row r="980" spans="1:70" s="5" customFormat="1" x14ac:dyDescent="0.25">
      <c r="A980" s="155"/>
      <c r="B980" s="155"/>
      <c r="C980" s="155"/>
      <c r="D980" s="155"/>
      <c r="E980" s="155"/>
      <c r="F980" s="155"/>
      <c r="G980" s="155"/>
      <c r="H980" s="155"/>
      <c r="I980" s="180"/>
      <c r="J980" s="180"/>
      <c r="K980" s="180"/>
      <c r="L980" s="180"/>
      <c r="M980" s="180"/>
      <c r="N980" s="181"/>
      <c r="O980" s="155"/>
      <c r="P980" s="155"/>
      <c r="Q980" s="155"/>
      <c r="R980" s="155"/>
      <c r="AE980" s="182"/>
      <c r="AF980" s="178"/>
      <c r="AG980" s="183"/>
      <c r="AM980" s="182"/>
      <c r="AN980" s="178"/>
      <c r="AO980" s="183"/>
      <c r="BR980" s="157"/>
    </row>
    <row r="981" spans="1:70" s="5" customFormat="1" x14ac:dyDescent="0.25">
      <c r="A981" s="155"/>
      <c r="B981" s="155"/>
      <c r="C981" s="155"/>
      <c r="D981" s="155"/>
      <c r="E981" s="155"/>
      <c r="F981" s="155"/>
      <c r="G981" s="155"/>
      <c r="H981" s="155"/>
      <c r="I981" s="180"/>
      <c r="J981" s="180"/>
      <c r="K981" s="180"/>
      <c r="L981" s="180"/>
      <c r="M981" s="180"/>
      <c r="N981" s="181"/>
      <c r="O981" s="155"/>
      <c r="P981" s="155"/>
      <c r="Q981" s="155"/>
      <c r="R981" s="155"/>
      <c r="AE981" s="182"/>
      <c r="AF981" s="178"/>
      <c r="AG981" s="183"/>
      <c r="AM981" s="182"/>
      <c r="AN981" s="178"/>
      <c r="AO981" s="183"/>
      <c r="BR981" s="157"/>
    </row>
    <row r="982" spans="1:70" s="5" customFormat="1" x14ac:dyDescent="0.25">
      <c r="A982" s="155"/>
      <c r="B982" s="155"/>
      <c r="C982" s="155"/>
      <c r="D982" s="155"/>
      <c r="E982" s="155"/>
      <c r="F982" s="155"/>
      <c r="G982" s="155"/>
      <c r="H982" s="155"/>
      <c r="I982" s="180"/>
      <c r="J982" s="180"/>
      <c r="K982" s="180"/>
      <c r="L982" s="180"/>
      <c r="M982" s="180"/>
      <c r="N982" s="181"/>
      <c r="O982" s="155"/>
      <c r="P982" s="155"/>
      <c r="Q982" s="155"/>
      <c r="R982" s="155"/>
      <c r="AE982" s="182"/>
      <c r="AF982" s="178"/>
      <c r="AG982" s="183"/>
      <c r="AM982" s="182"/>
      <c r="AN982" s="178"/>
      <c r="AO982" s="183"/>
      <c r="BR982" s="157"/>
    </row>
    <row r="983" spans="1:70" s="5" customFormat="1" x14ac:dyDescent="0.25">
      <c r="A983" s="155"/>
      <c r="B983" s="155"/>
      <c r="C983" s="155"/>
      <c r="D983" s="155"/>
      <c r="E983" s="155"/>
      <c r="F983" s="155"/>
      <c r="G983" s="155"/>
      <c r="H983" s="155"/>
      <c r="I983" s="180"/>
      <c r="J983" s="180"/>
      <c r="K983" s="180"/>
      <c r="L983" s="180"/>
      <c r="M983" s="180"/>
      <c r="N983" s="181"/>
      <c r="O983" s="155"/>
      <c r="P983" s="155"/>
      <c r="Q983" s="155"/>
      <c r="R983" s="155"/>
      <c r="AE983" s="182"/>
      <c r="AF983" s="178"/>
      <c r="AG983" s="183"/>
      <c r="AM983" s="182"/>
      <c r="AN983" s="178"/>
      <c r="AO983" s="183"/>
      <c r="BR983" s="157"/>
    </row>
    <row r="984" spans="1:70" s="5" customFormat="1" x14ac:dyDescent="0.25">
      <c r="A984" s="155"/>
      <c r="B984" s="155"/>
      <c r="C984" s="155"/>
      <c r="D984" s="155"/>
      <c r="E984" s="155"/>
      <c r="F984" s="155"/>
      <c r="G984" s="155"/>
      <c r="H984" s="155"/>
      <c r="I984" s="180"/>
      <c r="J984" s="180"/>
      <c r="K984" s="180"/>
      <c r="L984" s="180"/>
      <c r="M984" s="180"/>
      <c r="N984" s="181"/>
      <c r="O984" s="155"/>
      <c r="P984" s="155"/>
      <c r="Q984" s="155"/>
      <c r="R984" s="155"/>
      <c r="AE984" s="182"/>
      <c r="AF984" s="178"/>
      <c r="AG984" s="183"/>
      <c r="AM984" s="182"/>
      <c r="AN984" s="178"/>
      <c r="AO984" s="183"/>
      <c r="BR984" s="157"/>
    </row>
    <row r="985" spans="1:70" s="5" customFormat="1" x14ac:dyDescent="0.25">
      <c r="A985" s="155"/>
      <c r="B985" s="155"/>
      <c r="C985" s="155"/>
      <c r="D985" s="155"/>
      <c r="E985" s="155"/>
      <c r="F985" s="155"/>
      <c r="G985" s="155"/>
      <c r="H985" s="155"/>
      <c r="I985" s="180"/>
      <c r="J985" s="180"/>
      <c r="K985" s="180"/>
      <c r="L985" s="180"/>
      <c r="M985" s="180"/>
      <c r="N985" s="181"/>
      <c r="O985" s="155"/>
      <c r="P985" s="155"/>
      <c r="Q985" s="155"/>
      <c r="R985" s="155"/>
      <c r="AE985" s="182"/>
      <c r="AF985" s="178"/>
      <c r="AG985" s="183"/>
      <c r="AM985" s="182"/>
      <c r="AN985" s="178"/>
      <c r="AO985" s="183"/>
      <c r="BR985" s="157"/>
    </row>
    <row r="986" spans="1:70" s="5" customFormat="1" x14ac:dyDescent="0.25">
      <c r="A986" s="155"/>
      <c r="B986" s="155"/>
      <c r="C986" s="155"/>
      <c r="D986" s="155"/>
      <c r="E986" s="155"/>
      <c r="F986" s="155"/>
      <c r="G986" s="155"/>
      <c r="H986" s="155"/>
      <c r="I986" s="180"/>
      <c r="J986" s="180"/>
      <c r="K986" s="180"/>
      <c r="L986" s="180"/>
      <c r="M986" s="180"/>
      <c r="N986" s="181"/>
      <c r="O986" s="155"/>
      <c r="P986" s="155"/>
      <c r="Q986" s="155"/>
      <c r="R986" s="155"/>
      <c r="AE986" s="182"/>
      <c r="AF986" s="178"/>
      <c r="AG986" s="183"/>
      <c r="AM986" s="182"/>
      <c r="AN986" s="178"/>
      <c r="AO986" s="183"/>
      <c r="BR986" s="157"/>
    </row>
    <row r="987" spans="1:70" s="5" customFormat="1" x14ac:dyDescent="0.25">
      <c r="A987" s="155"/>
      <c r="B987" s="155"/>
      <c r="C987" s="155"/>
      <c r="D987" s="155"/>
      <c r="E987" s="155"/>
      <c r="F987" s="155"/>
      <c r="G987" s="155"/>
      <c r="H987" s="155"/>
      <c r="I987" s="180"/>
      <c r="J987" s="180"/>
      <c r="K987" s="180"/>
      <c r="L987" s="180"/>
      <c r="M987" s="180"/>
      <c r="N987" s="181"/>
      <c r="O987" s="155"/>
      <c r="P987" s="155"/>
      <c r="Q987" s="155"/>
      <c r="R987" s="155"/>
      <c r="AE987" s="182"/>
      <c r="AF987" s="178"/>
      <c r="AG987" s="183"/>
      <c r="AM987" s="182"/>
      <c r="AN987" s="178"/>
      <c r="AO987" s="183"/>
      <c r="BR987" s="157"/>
    </row>
    <row r="988" spans="1:70" s="5" customFormat="1" x14ac:dyDescent="0.25">
      <c r="A988" s="155"/>
      <c r="B988" s="155"/>
      <c r="C988" s="155"/>
      <c r="D988" s="155"/>
      <c r="E988" s="155"/>
      <c r="F988" s="155"/>
      <c r="G988" s="155"/>
      <c r="H988" s="155"/>
      <c r="I988" s="180"/>
      <c r="J988" s="180"/>
      <c r="K988" s="180"/>
      <c r="L988" s="180"/>
      <c r="M988" s="180"/>
      <c r="N988" s="181"/>
      <c r="O988" s="155"/>
      <c r="P988" s="155"/>
      <c r="Q988" s="155"/>
      <c r="R988" s="155"/>
      <c r="AE988" s="182"/>
      <c r="AF988" s="178"/>
      <c r="AG988" s="183"/>
      <c r="AM988" s="182"/>
      <c r="AN988" s="178"/>
      <c r="AO988" s="183"/>
      <c r="BR988" s="157"/>
    </row>
    <row r="989" spans="1:70" s="5" customFormat="1" x14ac:dyDescent="0.25">
      <c r="A989" s="155"/>
      <c r="B989" s="155"/>
      <c r="C989" s="155"/>
      <c r="D989" s="155"/>
      <c r="E989" s="155"/>
      <c r="F989" s="155"/>
      <c r="G989" s="155"/>
      <c r="H989" s="155"/>
      <c r="I989" s="180"/>
      <c r="J989" s="180"/>
      <c r="K989" s="180"/>
      <c r="L989" s="180"/>
      <c r="M989" s="180"/>
      <c r="N989" s="181"/>
      <c r="O989" s="155"/>
      <c r="P989" s="155"/>
      <c r="Q989" s="155"/>
      <c r="R989" s="155"/>
      <c r="AE989" s="182"/>
      <c r="AF989" s="178"/>
      <c r="AG989" s="183"/>
      <c r="AM989" s="182"/>
      <c r="AN989" s="178"/>
      <c r="AO989" s="183"/>
      <c r="BR989" s="157"/>
    </row>
    <row r="990" spans="1:70" s="5" customFormat="1" x14ac:dyDescent="0.25">
      <c r="A990" s="155"/>
      <c r="B990" s="155"/>
      <c r="C990" s="155"/>
      <c r="D990" s="155"/>
      <c r="E990" s="155"/>
      <c r="F990" s="155"/>
      <c r="G990" s="155"/>
      <c r="H990" s="155"/>
      <c r="I990" s="180"/>
      <c r="J990" s="180"/>
      <c r="K990" s="180"/>
      <c r="L990" s="180"/>
      <c r="M990" s="180"/>
      <c r="N990" s="181"/>
      <c r="O990" s="155"/>
      <c r="P990" s="155"/>
      <c r="Q990" s="155"/>
      <c r="R990" s="155"/>
      <c r="AE990" s="182"/>
      <c r="AF990" s="178"/>
      <c r="AG990" s="183"/>
      <c r="AM990" s="182"/>
      <c r="AN990" s="178"/>
      <c r="AO990" s="183"/>
      <c r="BR990" s="157"/>
    </row>
    <row r="991" spans="1:70" s="5" customFormat="1" x14ac:dyDescent="0.25">
      <c r="A991" s="155"/>
      <c r="B991" s="155"/>
      <c r="C991" s="155"/>
      <c r="D991" s="155"/>
      <c r="E991" s="155"/>
      <c r="F991" s="155"/>
      <c r="G991" s="155"/>
      <c r="H991" s="155"/>
      <c r="I991" s="180"/>
      <c r="J991" s="180"/>
      <c r="K991" s="180"/>
      <c r="L991" s="180"/>
      <c r="M991" s="180"/>
      <c r="N991" s="181"/>
      <c r="O991" s="155"/>
      <c r="P991" s="155"/>
      <c r="Q991" s="155"/>
      <c r="R991" s="155"/>
      <c r="AE991" s="182"/>
      <c r="AF991" s="178"/>
      <c r="AG991" s="183"/>
      <c r="AM991" s="182"/>
      <c r="AN991" s="178"/>
      <c r="AO991" s="183"/>
      <c r="BR991" s="157"/>
    </row>
    <row r="992" spans="1:70" s="5" customFormat="1" x14ac:dyDescent="0.25">
      <c r="A992" s="155"/>
      <c r="B992" s="155"/>
      <c r="C992" s="155"/>
      <c r="D992" s="155"/>
      <c r="E992" s="155"/>
      <c r="F992" s="155"/>
      <c r="G992" s="155"/>
      <c r="H992" s="155"/>
      <c r="I992" s="180"/>
      <c r="J992" s="180"/>
      <c r="K992" s="180"/>
      <c r="L992" s="180"/>
      <c r="M992" s="180"/>
      <c r="N992" s="181"/>
      <c r="O992" s="155"/>
      <c r="P992" s="155"/>
      <c r="Q992" s="155"/>
      <c r="R992" s="155"/>
      <c r="AE992" s="182"/>
      <c r="AF992" s="178"/>
      <c r="AG992" s="183"/>
      <c r="AM992" s="182"/>
      <c r="AN992" s="178"/>
      <c r="AO992" s="183"/>
      <c r="BR992" s="157"/>
    </row>
    <row r="993" spans="1:70" s="5" customFormat="1" x14ac:dyDescent="0.25">
      <c r="A993" s="155"/>
      <c r="B993" s="155"/>
      <c r="C993" s="155"/>
      <c r="D993" s="155"/>
      <c r="E993" s="155"/>
      <c r="F993" s="155"/>
      <c r="G993" s="155"/>
      <c r="H993" s="155"/>
      <c r="I993" s="180"/>
      <c r="J993" s="180"/>
      <c r="K993" s="180"/>
      <c r="L993" s="180"/>
      <c r="M993" s="180"/>
      <c r="N993" s="181"/>
      <c r="O993" s="155"/>
      <c r="P993" s="155"/>
      <c r="Q993" s="155"/>
      <c r="R993" s="155"/>
      <c r="AE993" s="182"/>
      <c r="AF993" s="178"/>
      <c r="AG993" s="183"/>
      <c r="AM993" s="182"/>
      <c r="AN993" s="178"/>
      <c r="AO993" s="183"/>
      <c r="BR993" s="157"/>
    </row>
    <row r="994" spans="1:70" s="5" customFormat="1" x14ac:dyDescent="0.25">
      <c r="A994" s="155"/>
      <c r="B994" s="155"/>
      <c r="C994" s="155"/>
      <c r="D994" s="155"/>
      <c r="E994" s="155"/>
      <c r="F994" s="155"/>
      <c r="G994" s="155"/>
      <c r="H994" s="155"/>
      <c r="I994" s="180"/>
      <c r="J994" s="180"/>
      <c r="K994" s="180"/>
      <c r="L994" s="180"/>
      <c r="M994" s="180"/>
      <c r="N994" s="181"/>
      <c r="O994" s="155"/>
      <c r="P994" s="155"/>
      <c r="Q994" s="155"/>
      <c r="R994" s="155"/>
      <c r="AE994" s="182"/>
      <c r="AF994" s="178"/>
      <c r="AG994" s="183"/>
      <c r="AM994" s="182"/>
      <c r="AN994" s="178"/>
      <c r="AO994" s="183"/>
      <c r="BR994" s="157"/>
    </row>
    <row r="995" spans="1:70" s="5" customFormat="1" x14ac:dyDescent="0.25">
      <c r="A995" s="155"/>
      <c r="B995" s="155"/>
      <c r="C995" s="155"/>
      <c r="D995" s="155"/>
      <c r="E995" s="155"/>
      <c r="F995" s="155"/>
      <c r="G995" s="155"/>
      <c r="H995" s="155"/>
      <c r="I995" s="180"/>
      <c r="J995" s="180"/>
      <c r="K995" s="180"/>
      <c r="L995" s="180"/>
      <c r="M995" s="180"/>
      <c r="N995" s="181"/>
      <c r="O995" s="155"/>
      <c r="P995" s="155"/>
      <c r="Q995" s="155"/>
      <c r="R995" s="155"/>
      <c r="AE995" s="182"/>
      <c r="AF995" s="178"/>
      <c r="AG995" s="183"/>
      <c r="AM995" s="182"/>
      <c r="AN995" s="178"/>
      <c r="AO995" s="183"/>
      <c r="BR995" s="157"/>
    </row>
    <row r="996" spans="1:70" s="5" customFormat="1" x14ac:dyDescent="0.25">
      <c r="A996" s="155"/>
      <c r="B996" s="155"/>
      <c r="C996" s="155"/>
      <c r="D996" s="155"/>
      <c r="E996" s="155"/>
      <c r="F996" s="155"/>
      <c r="G996" s="155"/>
      <c r="H996" s="155"/>
      <c r="I996" s="180"/>
      <c r="J996" s="180"/>
      <c r="K996" s="180"/>
      <c r="L996" s="180"/>
      <c r="M996" s="180"/>
      <c r="N996" s="181"/>
      <c r="O996" s="155"/>
      <c r="P996" s="155"/>
      <c r="Q996" s="155"/>
      <c r="R996" s="155"/>
      <c r="AE996" s="182"/>
      <c r="AF996" s="178"/>
      <c r="AG996" s="183"/>
      <c r="AM996" s="182"/>
      <c r="AN996" s="178"/>
      <c r="AO996" s="183"/>
      <c r="BR996" s="157"/>
    </row>
    <row r="997" spans="1:70" s="5" customFormat="1" x14ac:dyDescent="0.25">
      <c r="A997" s="155"/>
      <c r="B997" s="155"/>
      <c r="C997" s="155"/>
      <c r="D997" s="155"/>
      <c r="E997" s="155"/>
      <c r="F997" s="155"/>
      <c r="G997" s="155"/>
      <c r="H997" s="155"/>
      <c r="I997" s="180"/>
      <c r="J997" s="180"/>
      <c r="K997" s="180"/>
      <c r="L997" s="180"/>
      <c r="M997" s="180"/>
      <c r="N997" s="181"/>
      <c r="O997" s="155"/>
      <c r="P997" s="155"/>
      <c r="Q997" s="155"/>
      <c r="R997" s="155"/>
      <c r="AE997" s="182"/>
      <c r="AF997" s="178"/>
      <c r="AG997" s="183"/>
      <c r="AM997" s="182"/>
      <c r="AN997" s="178"/>
      <c r="AO997" s="183"/>
      <c r="BR997" s="157"/>
    </row>
    <row r="998" spans="1:70" s="5" customFormat="1" x14ac:dyDescent="0.25">
      <c r="A998" s="155"/>
      <c r="B998" s="155"/>
      <c r="C998" s="155"/>
      <c r="D998" s="155"/>
      <c r="E998" s="155"/>
      <c r="F998" s="155"/>
      <c r="G998" s="155"/>
      <c r="H998" s="155"/>
      <c r="I998" s="180"/>
      <c r="J998" s="180"/>
      <c r="K998" s="180"/>
      <c r="L998" s="180"/>
      <c r="M998" s="180"/>
      <c r="N998" s="181"/>
      <c r="O998" s="155"/>
      <c r="P998" s="155"/>
      <c r="Q998" s="155"/>
      <c r="R998" s="155"/>
      <c r="AE998" s="182"/>
      <c r="AF998" s="178"/>
      <c r="AG998" s="183"/>
      <c r="AM998" s="182"/>
      <c r="AN998" s="178"/>
      <c r="AO998" s="183"/>
      <c r="BR998" s="157"/>
    </row>
    <row r="999" spans="1:70" s="5" customFormat="1" x14ac:dyDescent="0.25">
      <c r="A999" s="155"/>
      <c r="B999" s="155"/>
      <c r="C999" s="155"/>
      <c r="D999" s="155"/>
      <c r="E999" s="155"/>
      <c r="F999" s="155"/>
      <c r="G999" s="155"/>
      <c r="H999" s="155"/>
      <c r="I999" s="180"/>
      <c r="J999" s="180"/>
      <c r="K999" s="180"/>
      <c r="L999" s="180"/>
      <c r="M999" s="180"/>
      <c r="N999" s="181"/>
      <c r="O999" s="155"/>
      <c r="P999" s="155"/>
      <c r="Q999" s="155"/>
      <c r="R999" s="155"/>
      <c r="AE999" s="182"/>
      <c r="AF999" s="178"/>
      <c r="AG999" s="183"/>
      <c r="AM999" s="182"/>
      <c r="AN999" s="178"/>
      <c r="AO999" s="183"/>
      <c r="BR999" s="157"/>
    </row>
    <row r="1000" spans="1:70" s="5" customFormat="1" x14ac:dyDescent="0.25">
      <c r="A1000" s="155"/>
      <c r="B1000" s="155"/>
      <c r="C1000" s="155"/>
      <c r="D1000" s="155"/>
      <c r="E1000" s="155"/>
      <c r="F1000" s="155"/>
      <c r="G1000" s="155"/>
      <c r="H1000" s="155"/>
      <c r="I1000" s="180"/>
      <c r="J1000" s="180"/>
      <c r="K1000" s="180"/>
      <c r="L1000" s="180"/>
      <c r="M1000" s="180"/>
      <c r="N1000" s="181"/>
      <c r="O1000" s="155"/>
      <c r="P1000" s="155"/>
      <c r="Q1000" s="155"/>
      <c r="R1000" s="155"/>
      <c r="AE1000" s="182"/>
      <c r="AF1000" s="178"/>
      <c r="AG1000" s="183"/>
      <c r="AM1000" s="182"/>
      <c r="AN1000" s="178"/>
      <c r="AO1000" s="183"/>
      <c r="BR1000" s="157"/>
    </row>
    <row r="1001" spans="1:70" s="5" customFormat="1" x14ac:dyDescent="0.25">
      <c r="A1001" s="155"/>
      <c r="B1001" s="155"/>
      <c r="C1001" s="155"/>
      <c r="D1001" s="155"/>
      <c r="E1001" s="155"/>
      <c r="F1001" s="155"/>
      <c r="G1001" s="155"/>
      <c r="H1001" s="155"/>
      <c r="I1001" s="180"/>
      <c r="J1001" s="180"/>
      <c r="K1001" s="180"/>
      <c r="L1001" s="180"/>
      <c r="M1001" s="180"/>
      <c r="N1001" s="181"/>
      <c r="O1001" s="155"/>
      <c r="P1001" s="155"/>
      <c r="Q1001" s="155"/>
      <c r="R1001" s="155"/>
      <c r="AE1001" s="182"/>
      <c r="AF1001" s="178"/>
      <c r="AG1001" s="183"/>
      <c r="AM1001" s="182"/>
      <c r="AN1001" s="178"/>
      <c r="AO1001" s="183"/>
      <c r="BR1001" s="157"/>
    </row>
    <row r="1002" spans="1:70" s="5" customFormat="1" x14ac:dyDescent="0.25">
      <c r="A1002" s="155"/>
      <c r="B1002" s="155"/>
      <c r="C1002" s="155"/>
      <c r="D1002" s="155"/>
      <c r="E1002" s="155"/>
      <c r="F1002" s="155"/>
      <c r="G1002" s="155"/>
      <c r="H1002" s="155"/>
      <c r="I1002" s="180"/>
      <c r="J1002" s="180"/>
      <c r="K1002" s="180"/>
      <c r="L1002" s="180"/>
      <c r="M1002" s="180"/>
      <c r="N1002" s="181"/>
      <c r="O1002" s="155"/>
      <c r="P1002" s="155"/>
      <c r="Q1002" s="155"/>
      <c r="R1002" s="155"/>
      <c r="AE1002" s="182"/>
      <c r="AF1002" s="178"/>
      <c r="AG1002" s="183"/>
      <c r="AM1002" s="182"/>
      <c r="AN1002" s="178"/>
      <c r="AO1002" s="183"/>
      <c r="BR1002" s="157"/>
    </row>
    <row r="1003" spans="1:70" s="5" customFormat="1" x14ac:dyDescent="0.25">
      <c r="A1003" s="155"/>
      <c r="B1003" s="155"/>
      <c r="C1003" s="155"/>
      <c r="D1003" s="155"/>
      <c r="E1003" s="155"/>
      <c r="F1003" s="155"/>
      <c r="G1003" s="155"/>
      <c r="H1003" s="155"/>
      <c r="I1003" s="180"/>
      <c r="J1003" s="180"/>
      <c r="K1003" s="180"/>
      <c r="L1003" s="180"/>
      <c r="M1003" s="180"/>
      <c r="N1003" s="181"/>
      <c r="O1003" s="155"/>
      <c r="P1003" s="155"/>
      <c r="Q1003" s="155"/>
      <c r="R1003" s="155"/>
      <c r="AE1003" s="182"/>
      <c r="AF1003" s="178"/>
      <c r="AG1003" s="183"/>
      <c r="AM1003" s="182"/>
      <c r="AN1003" s="178"/>
      <c r="AO1003" s="183"/>
      <c r="BR1003" s="157"/>
    </row>
    <row r="1004" spans="1:70" s="5" customFormat="1" x14ac:dyDescent="0.25">
      <c r="A1004" s="155"/>
      <c r="B1004" s="155"/>
      <c r="C1004" s="155"/>
      <c r="D1004" s="155"/>
      <c r="E1004" s="155"/>
      <c r="F1004" s="155"/>
      <c r="G1004" s="155"/>
      <c r="H1004" s="155"/>
      <c r="I1004" s="180"/>
      <c r="J1004" s="180"/>
      <c r="K1004" s="180"/>
      <c r="L1004" s="180"/>
      <c r="M1004" s="180"/>
      <c r="N1004" s="181"/>
      <c r="O1004" s="155"/>
      <c r="P1004" s="155"/>
      <c r="Q1004" s="155"/>
      <c r="R1004" s="155"/>
      <c r="AE1004" s="182"/>
      <c r="AF1004" s="178"/>
      <c r="AG1004" s="183"/>
      <c r="AM1004" s="182"/>
      <c r="AN1004" s="178"/>
      <c r="AO1004" s="183"/>
      <c r="BR1004" s="157"/>
    </row>
    <row r="1005" spans="1:70" s="5" customFormat="1" x14ac:dyDescent="0.25">
      <c r="A1005" s="155"/>
      <c r="B1005" s="155"/>
      <c r="C1005" s="155"/>
      <c r="D1005" s="155"/>
      <c r="E1005" s="155"/>
      <c r="F1005" s="155"/>
      <c r="G1005" s="155"/>
      <c r="H1005" s="155"/>
      <c r="I1005" s="180"/>
      <c r="J1005" s="180"/>
      <c r="K1005" s="180"/>
      <c r="L1005" s="180"/>
      <c r="M1005" s="180"/>
      <c r="N1005" s="181"/>
      <c r="O1005" s="155"/>
      <c r="P1005" s="155"/>
      <c r="Q1005" s="155"/>
      <c r="R1005" s="155"/>
      <c r="AE1005" s="182"/>
      <c r="AF1005" s="178"/>
      <c r="AG1005" s="183"/>
      <c r="AM1005" s="182"/>
      <c r="AN1005" s="178"/>
      <c r="AO1005" s="183"/>
      <c r="BR1005" s="157"/>
    </row>
    <row r="1006" spans="1:70" s="5" customFormat="1" x14ac:dyDescent="0.25">
      <c r="A1006" s="155"/>
      <c r="B1006" s="155"/>
      <c r="C1006" s="155"/>
      <c r="D1006" s="155"/>
      <c r="E1006" s="155"/>
      <c r="F1006" s="155"/>
      <c r="G1006" s="155"/>
      <c r="H1006" s="155"/>
      <c r="I1006" s="180"/>
      <c r="J1006" s="180"/>
      <c r="K1006" s="180"/>
      <c r="L1006" s="180"/>
      <c r="M1006" s="180"/>
      <c r="N1006" s="181"/>
      <c r="O1006" s="155"/>
      <c r="P1006" s="155"/>
      <c r="Q1006" s="155"/>
      <c r="R1006" s="155"/>
      <c r="AE1006" s="182"/>
      <c r="AF1006" s="178"/>
      <c r="AG1006" s="183"/>
      <c r="AM1006" s="182"/>
      <c r="AN1006" s="178"/>
      <c r="AO1006" s="183"/>
      <c r="BR1006" s="157"/>
    </row>
    <row r="1007" spans="1:70" s="5" customFormat="1" x14ac:dyDescent="0.25">
      <c r="A1007" s="155"/>
      <c r="B1007" s="155"/>
      <c r="C1007" s="155"/>
      <c r="D1007" s="155"/>
      <c r="E1007" s="155"/>
      <c r="F1007" s="155"/>
      <c r="G1007" s="155"/>
      <c r="H1007" s="155"/>
      <c r="I1007" s="180"/>
      <c r="J1007" s="180"/>
      <c r="K1007" s="180"/>
      <c r="L1007" s="180"/>
      <c r="M1007" s="180"/>
      <c r="N1007" s="181"/>
      <c r="O1007" s="155"/>
      <c r="P1007" s="155"/>
      <c r="Q1007" s="155"/>
      <c r="R1007" s="155"/>
      <c r="AE1007" s="182"/>
      <c r="AF1007" s="178"/>
      <c r="AG1007" s="183"/>
      <c r="AM1007" s="182"/>
      <c r="AN1007" s="178"/>
      <c r="AO1007" s="183"/>
      <c r="BR1007" s="157"/>
    </row>
    <row r="1008" spans="1:70" s="5" customFormat="1" x14ac:dyDescent="0.25">
      <c r="A1008" s="155"/>
      <c r="B1008" s="155"/>
      <c r="C1008" s="155"/>
      <c r="D1008" s="155"/>
      <c r="E1008" s="155"/>
      <c r="F1008" s="155"/>
      <c r="G1008" s="155"/>
      <c r="H1008" s="155"/>
      <c r="I1008" s="180"/>
      <c r="J1008" s="180"/>
      <c r="K1008" s="180"/>
      <c r="L1008" s="180"/>
      <c r="M1008" s="180"/>
      <c r="N1008" s="181"/>
      <c r="O1008" s="155"/>
      <c r="P1008" s="155"/>
      <c r="Q1008" s="155"/>
      <c r="R1008" s="155"/>
      <c r="AE1008" s="182"/>
      <c r="AF1008" s="178"/>
      <c r="AG1008" s="183"/>
      <c r="AM1008" s="182"/>
      <c r="AN1008" s="178"/>
      <c r="AO1008" s="183"/>
      <c r="BR1008" s="157"/>
    </row>
    <row r="1009" spans="1:70" s="5" customFormat="1" x14ac:dyDescent="0.25">
      <c r="A1009" s="155"/>
      <c r="B1009" s="155"/>
      <c r="C1009" s="155"/>
      <c r="D1009" s="155"/>
      <c r="E1009" s="155"/>
      <c r="F1009" s="155"/>
      <c r="G1009" s="155"/>
      <c r="H1009" s="155"/>
      <c r="I1009" s="180"/>
      <c r="J1009" s="180"/>
      <c r="K1009" s="180"/>
      <c r="L1009" s="180"/>
      <c r="M1009" s="180"/>
      <c r="N1009" s="181"/>
      <c r="O1009" s="155"/>
      <c r="P1009" s="155"/>
      <c r="Q1009" s="155"/>
      <c r="R1009" s="155"/>
      <c r="AE1009" s="182"/>
      <c r="AF1009" s="178"/>
      <c r="AG1009" s="183"/>
      <c r="AM1009" s="182"/>
      <c r="AN1009" s="178"/>
      <c r="AO1009" s="183"/>
      <c r="BR1009" s="157"/>
    </row>
    <row r="1010" spans="1:70" s="5" customFormat="1" x14ac:dyDescent="0.25">
      <c r="A1010" s="155"/>
      <c r="B1010" s="155"/>
      <c r="C1010" s="155"/>
      <c r="D1010" s="155"/>
      <c r="E1010" s="155"/>
      <c r="F1010" s="155"/>
      <c r="G1010" s="155"/>
      <c r="H1010" s="155"/>
      <c r="I1010" s="180"/>
      <c r="J1010" s="180"/>
      <c r="K1010" s="180"/>
      <c r="L1010" s="180"/>
      <c r="M1010" s="180"/>
      <c r="N1010" s="181"/>
      <c r="O1010" s="155"/>
      <c r="P1010" s="155"/>
      <c r="Q1010" s="155"/>
      <c r="R1010" s="155"/>
      <c r="AE1010" s="182"/>
      <c r="AF1010" s="178"/>
      <c r="AG1010" s="183"/>
      <c r="AM1010" s="182"/>
      <c r="AN1010" s="178"/>
      <c r="AO1010" s="183"/>
      <c r="BR1010" s="157"/>
    </row>
    <row r="1011" spans="1:70" s="5" customFormat="1" x14ac:dyDescent="0.25">
      <c r="A1011" s="155"/>
      <c r="B1011" s="155"/>
      <c r="C1011" s="155"/>
      <c r="D1011" s="155"/>
      <c r="E1011" s="155"/>
      <c r="F1011" s="155"/>
      <c r="G1011" s="155"/>
      <c r="H1011" s="155"/>
      <c r="I1011" s="180"/>
      <c r="J1011" s="180"/>
      <c r="K1011" s="180"/>
      <c r="L1011" s="180"/>
      <c r="M1011" s="180"/>
      <c r="N1011" s="181"/>
      <c r="O1011" s="155"/>
      <c r="P1011" s="155"/>
      <c r="Q1011" s="155"/>
      <c r="R1011" s="155"/>
      <c r="AE1011" s="182"/>
      <c r="AF1011" s="178"/>
      <c r="AG1011" s="183"/>
      <c r="AM1011" s="182"/>
      <c r="AN1011" s="178"/>
      <c r="AO1011" s="183"/>
      <c r="BR1011" s="157"/>
    </row>
    <row r="1012" spans="1:70" s="5" customFormat="1" x14ac:dyDescent="0.25">
      <c r="A1012" s="155"/>
      <c r="B1012" s="155"/>
      <c r="C1012" s="155"/>
      <c r="D1012" s="155"/>
      <c r="E1012" s="155"/>
      <c r="F1012" s="155"/>
      <c r="G1012" s="155"/>
      <c r="H1012" s="155"/>
      <c r="I1012" s="180"/>
      <c r="J1012" s="180"/>
      <c r="K1012" s="180"/>
      <c r="L1012" s="180"/>
      <c r="M1012" s="180"/>
      <c r="N1012" s="181"/>
      <c r="O1012" s="155"/>
      <c r="P1012" s="155"/>
      <c r="Q1012" s="155"/>
      <c r="R1012" s="155"/>
      <c r="AE1012" s="182"/>
      <c r="AF1012" s="178"/>
      <c r="AG1012" s="183"/>
      <c r="AM1012" s="182"/>
      <c r="AN1012" s="178"/>
      <c r="AO1012" s="183"/>
      <c r="BR1012" s="157"/>
    </row>
    <row r="1013" spans="1:70" s="5" customFormat="1" x14ac:dyDescent="0.25">
      <c r="A1013" s="155"/>
      <c r="B1013" s="155"/>
      <c r="C1013" s="155"/>
      <c r="D1013" s="155"/>
      <c r="E1013" s="155"/>
      <c r="F1013" s="155"/>
      <c r="G1013" s="155"/>
      <c r="H1013" s="155"/>
      <c r="I1013" s="180"/>
      <c r="J1013" s="180"/>
      <c r="K1013" s="180"/>
      <c r="L1013" s="180"/>
      <c r="M1013" s="180"/>
      <c r="N1013" s="181"/>
      <c r="O1013" s="155"/>
      <c r="P1013" s="155"/>
      <c r="Q1013" s="155"/>
      <c r="R1013" s="155"/>
      <c r="AE1013" s="182"/>
      <c r="AF1013" s="178"/>
      <c r="AG1013" s="183"/>
      <c r="AM1013" s="182"/>
      <c r="AN1013" s="178"/>
      <c r="AO1013" s="183"/>
      <c r="BR1013" s="157"/>
    </row>
    <row r="1014" spans="1:70" s="5" customFormat="1" x14ac:dyDescent="0.25">
      <c r="A1014" s="155"/>
      <c r="B1014" s="155"/>
      <c r="C1014" s="155"/>
      <c r="D1014" s="155"/>
      <c r="E1014" s="155"/>
      <c r="F1014" s="155"/>
      <c r="G1014" s="155"/>
      <c r="H1014" s="155"/>
      <c r="I1014" s="180"/>
      <c r="J1014" s="180"/>
      <c r="K1014" s="180"/>
      <c r="L1014" s="180"/>
      <c r="M1014" s="180"/>
      <c r="N1014" s="181"/>
      <c r="O1014" s="155"/>
      <c r="P1014" s="155"/>
      <c r="Q1014" s="155"/>
      <c r="R1014" s="155"/>
      <c r="AE1014" s="182"/>
      <c r="AF1014" s="178"/>
      <c r="AG1014" s="183"/>
      <c r="AM1014" s="182"/>
      <c r="AN1014" s="178"/>
      <c r="AO1014" s="183"/>
      <c r="BR1014" s="157"/>
    </row>
    <row r="1015" spans="1:70" s="5" customFormat="1" x14ac:dyDescent="0.25">
      <c r="A1015" s="155"/>
      <c r="B1015" s="155"/>
      <c r="C1015" s="155"/>
      <c r="D1015" s="155"/>
      <c r="E1015" s="155"/>
      <c r="F1015" s="155"/>
      <c r="G1015" s="155"/>
      <c r="H1015" s="155"/>
      <c r="I1015" s="180"/>
      <c r="J1015" s="180"/>
      <c r="K1015" s="180"/>
      <c r="L1015" s="180"/>
      <c r="M1015" s="180"/>
      <c r="N1015" s="181"/>
      <c r="O1015" s="155"/>
      <c r="P1015" s="155"/>
      <c r="Q1015" s="155"/>
      <c r="R1015" s="155"/>
      <c r="AE1015" s="182"/>
      <c r="AF1015" s="178"/>
      <c r="AG1015" s="183"/>
      <c r="AM1015" s="182"/>
      <c r="AN1015" s="178"/>
      <c r="AO1015" s="183"/>
      <c r="BR1015" s="157"/>
    </row>
    <row r="1016" spans="1:70" s="5" customFormat="1" x14ac:dyDescent="0.25">
      <c r="A1016" s="155"/>
      <c r="B1016" s="155"/>
      <c r="C1016" s="155"/>
      <c r="D1016" s="155"/>
      <c r="E1016" s="155"/>
      <c r="F1016" s="155"/>
      <c r="G1016" s="155"/>
      <c r="H1016" s="155"/>
      <c r="I1016" s="180"/>
      <c r="J1016" s="180"/>
      <c r="K1016" s="180"/>
      <c r="L1016" s="180"/>
      <c r="M1016" s="180"/>
      <c r="N1016" s="181"/>
      <c r="O1016" s="155"/>
      <c r="P1016" s="155"/>
      <c r="Q1016" s="155"/>
      <c r="R1016" s="155"/>
      <c r="AE1016" s="182"/>
      <c r="AF1016" s="178"/>
      <c r="AG1016" s="183"/>
      <c r="AM1016" s="182"/>
      <c r="AN1016" s="178"/>
      <c r="AO1016" s="183"/>
      <c r="BR1016" s="157"/>
    </row>
    <row r="1017" spans="1:70" s="5" customFormat="1" x14ac:dyDescent="0.25">
      <c r="A1017" s="155"/>
      <c r="B1017" s="155"/>
      <c r="C1017" s="155"/>
      <c r="D1017" s="155"/>
      <c r="E1017" s="155"/>
      <c r="F1017" s="155"/>
      <c r="G1017" s="155"/>
      <c r="H1017" s="155"/>
      <c r="I1017" s="180"/>
      <c r="J1017" s="180"/>
      <c r="K1017" s="180"/>
      <c r="L1017" s="180"/>
      <c r="M1017" s="180"/>
      <c r="N1017" s="181"/>
      <c r="O1017" s="155"/>
      <c r="P1017" s="155"/>
      <c r="Q1017" s="155"/>
      <c r="R1017" s="155"/>
      <c r="AE1017" s="182"/>
      <c r="AF1017" s="178"/>
      <c r="AG1017" s="183"/>
      <c r="AM1017" s="182"/>
      <c r="AN1017" s="178"/>
      <c r="AO1017" s="183"/>
      <c r="BR1017" s="157"/>
    </row>
    <row r="1018" spans="1:70" s="5" customFormat="1" x14ac:dyDescent="0.25">
      <c r="A1018" s="155"/>
      <c r="B1018" s="155"/>
      <c r="C1018" s="155"/>
      <c r="D1018" s="155"/>
      <c r="E1018" s="155"/>
      <c r="F1018" s="155"/>
      <c r="G1018" s="155"/>
      <c r="H1018" s="155"/>
      <c r="I1018" s="180"/>
      <c r="J1018" s="180"/>
      <c r="K1018" s="180"/>
      <c r="L1018" s="180"/>
      <c r="M1018" s="180"/>
      <c r="N1018" s="181"/>
      <c r="O1018" s="155"/>
      <c r="P1018" s="155"/>
      <c r="Q1018" s="155"/>
      <c r="R1018" s="155"/>
      <c r="AE1018" s="182"/>
      <c r="AF1018" s="178"/>
      <c r="AG1018" s="183"/>
      <c r="AM1018" s="182"/>
      <c r="AN1018" s="178"/>
      <c r="AO1018" s="183"/>
      <c r="BR1018" s="157"/>
    </row>
    <row r="1019" spans="1:70" s="5" customFormat="1" x14ac:dyDescent="0.25">
      <c r="A1019" s="155"/>
      <c r="B1019" s="155"/>
      <c r="C1019" s="155"/>
      <c r="D1019" s="155"/>
      <c r="E1019" s="155"/>
      <c r="F1019" s="155"/>
      <c r="G1019" s="155"/>
      <c r="H1019" s="155"/>
      <c r="I1019" s="180"/>
      <c r="J1019" s="180"/>
      <c r="K1019" s="180"/>
      <c r="L1019" s="180"/>
      <c r="M1019" s="180"/>
      <c r="N1019" s="181"/>
      <c r="O1019" s="155"/>
      <c r="P1019" s="155"/>
      <c r="Q1019" s="155"/>
      <c r="R1019" s="155"/>
      <c r="AE1019" s="182"/>
      <c r="AF1019" s="178"/>
      <c r="AG1019" s="183"/>
      <c r="AM1019" s="182"/>
      <c r="AN1019" s="178"/>
      <c r="AO1019" s="183"/>
      <c r="BR1019" s="157"/>
    </row>
    <row r="1020" spans="1:70" s="5" customFormat="1" x14ac:dyDescent="0.25">
      <c r="A1020" s="155"/>
      <c r="B1020" s="155"/>
      <c r="C1020" s="155"/>
      <c r="D1020" s="155"/>
      <c r="E1020" s="155"/>
      <c r="F1020" s="155"/>
      <c r="G1020" s="155"/>
      <c r="H1020" s="155"/>
      <c r="I1020" s="180"/>
      <c r="J1020" s="180"/>
      <c r="K1020" s="180"/>
      <c r="L1020" s="180"/>
      <c r="M1020" s="180"/>
      <c r="N1020" s="181"/>
      <c r="O1020" s="155"/>
      <c r="P1020" s="155"/>
      <c r="Q1020" s="155"/>
      <c r="R1020" s="155"/>
      <c r="AE1020" s="182"/>
      <c r="AF1020" s="178"/>
      <c r="AG1020" s="183"/>
      <c r="AM1020" s="182"/>
      <c r="AN1020" s="178"/>
      <c r="AO1020" s="183"/>
      <c r="BR1020" s="157"/>
    </row>
    <row r="1021" spans="1:70" s="5" customFormat="1" x14ac:dyDescent="0.25">
      <c r="A1021" s="155"/>
      <c r="B1021" s="155"/>
      <c r="C1021" s="155"/>
      <c r="D1021" s="155"/>
      <c r="E1021" s="155"/>
      <c r="F1021" s="155"/>
      <c r="G1021" s="155"/>
      <c r="H1021" s="155"/>
      <c r="I1021" s="180"/>
      <c r="J1021" s="180"/>
      <c r="K1021" s="180"/>
      <c r="L1021" s="180"/>
      <c r="M1021" s="180"/>
      <c r="N1021" s="181"/>
      <c r="O1021" s="155"/>
      <c r="P1021" s="155"/>
      <c r="Q1021" s="155"/>
      <c r="R1021" s="155"/>
      <c r="AE1021" s="182"/>
      <c r="AF1021" s="178"/>
      <c r="AG1021" s="183"/>
      <c r="AM1021" s="182"/>
      <c r="AN1021" s="178"/>
      <c r="AO1021" s="183"/>
      <c r="BR1021" s="157"/>
    </row>
    <row r="1022" spans="1:70" s="5" customFormat="1" x14ac:dyDescent="0.25">
      <c r="A1022" s="155"/>
      <c r="B1022" s="155"/>
      <c r="C1022" s="155"/>
      <c r="D1022" s="155"/>
      <c r="E1022" s="155"/>
      <c r="F1022" s="155"/>
      <c r="G1022" s="155"/>
      <c r="H1022" s="155"/>
      <c r="I1022" s="180"/>
      <c r="J1022" s="180"/>
      <c r="K1022" s="180"/>
      <c r="L1022" s="180"/>
      <c r="M1022" s="180"/>
      <c r="N1022" s="181"/>
      <c r="O1022" s="155"/>
      <c r="P1022" s="155"/>
      <c r="Q1022" s="155"/>
      <c r="R1022" s="155"/>
      <c r="AE1022" s="182"/>
      <c r="AF1022" s="178"/>
      <c r="AG1022" s="183"/>
      <c r="AM1022" s="182"/>
      <c r="AN1022" s="178"/>
      <c r="AO1022" s="183"/>
      <c r="BR1022" s="157"/>
    </row>
    <row r="1023" spans="1:70" s="5" customFormat="1" x14ac:dyDescent="0.25">
      <c r="A1023" s="155"/>
      <c r="B1023" s="155"/>
      <c r="C1023" s="155"/>
      <c r="D1023" s="155"/>
      <c r="E1023" s="155"/>
      <c r="F1023" s="155"/>
      <c r="G1023" s="155"/>
      <c r="H1023" s="155"/>
      <c r="I1023" s="180"/>
      <c r="J1023" s="180"/>
      <c r="K1023" s="180"/>
      <c r="L1023" s="180"/>
      <c r="M1023" s="180"/>
      <c r="N1023" s="181"/>
      <c r="O1023" s="155"/>
      <c r="P1023" s="155"/>
      <c r="Q1023" s="155"/>
      <c r="R1023" s="155"/>
      <c r="AE1023" s="182"/>
      <c r="AF1023" s="178"/>
      <c r="AG1023" s="183"/>
      <c r="AM1023" s="182"/>
      <c r="AN1023" s="178"/>
      <c r="AO1023" s="183"/>
      <c r="BR1023" s="157"/>
    </row>
    <row r="1024" spans="1:70" s="5" customFormat="1" x14ac:dyDescent="0.25">
      <c r="A1024" s="155"/>
      <c r="B1024" s="155"/>
      <c r="C1024" s="155"/>
      <c r="D1024" s="155"/>
      <c r="E1024" s="155"/>
      <c r="F1024" s="155"/>
      <c r="G1024" s="155"/>
      <c r="H1024" s="155"/>
      <c r="I1024" s="180"/>
      <c r="J1024" s="180"/>
      <c r="K1024" s="180"/>
      <c r="L1024" s="180"/>
      <c r="M1024" s="180"/>
      <c r="N1024" s="181"/>
      <c r="O1024" s="155"/>
      <c r="P1024" s="155"/>
      <c r="Q1024" s="155"/>
      <c r="R1024" s="155"/>
      <c r="AE1024" s="182"/>
      <c r="AF1024" s="178"/>
      <c r="AG1024" s="183"/>
      <c r="AM1024" s="182"/>
      <c r="AN1024" s="178"/>
      <c r="AO1024" s="183"/>
      <c r="BR1024" s="157"/>
    </row>
    <row r="1025" spans="1:70" s="5" customFormat="1" x14ac:dyDescent="0.25">
      <c r="A1025" s="155"/>
      <c r="B1025" s="155"/>
      <c r="C1025" s="155"/>
      <c r="D1025" s="155"/>
      <c r="E1025" s="155"/>
      <c r="F1025" s="155"/>
      <c r="G1025" s="155"/>
      <c r="H1025" s="155"/>
      <c r="I1025" s="180"/>
      <c r="J1025" s="180"/>
      <c r="K1025" s="180"/>
      <c r="L1025" s="180"/>
      <c r="M1025" s="180"/>
      <c r="N1025" s="181"/>
      <c r="O1025" s="155"/>
      <c r="P1025" s="155"/>
      <c r="Q1025" s="155"/>
      <c r="R1025" s="155"/>
      <c r="AE1025" s="182"/>
      <c r="AF1025" s="178"/>
      <c r="AG1025" s="183"/>
      <c r="AM1025" s="182"/>
      <c r="AN1025" s="178"/>
      <c r="AO1025" s="183"/>
      <c r="BR1025" s="157"/>
    </row>
    <row r="1026" spans="1:70" s="5" customFormat="1" x14ac:dyDescent="0.25">
      <c r="A1026" s="155"/>
      <c r="B1026" s="155"/>
      <c r="C1026" s="155"/>
      <c r="D1026" s="155"/>
      <c r="E1026" s="155"/>
      <c r="F1026" s="155"/>
      <c r="G1026" s="155"/>
      <c r="H1026" s="155"/>
      <c r="I1026" s="180"/>
      <c r="J1026" s="180"/>
      <c r="K1026" s="180"/>
      <c r="L1026" s="180"/>
      <c r="M1026" s="180"/>
      <c r="N1026" s="181"/>
      <c r="O1026" s="155"/>
      <c r="P1026" s="155"/>
      <c r="Q1026" s="155"/>
      <c r="R1026" s="155"/>
      <c r="AE1026" s="182"/>
      <c r="AF1026" s="178"/>
      <c r="AG1026" s="183"/>
      <c r="AM1026" s="182"/>
      <c r="AN1026" s="178"/>
      <c r="AO1026" s="183"/>
      <c r="BR1026" s="157"/>
    </row>
    <row r="1027" spans="1:70" s="5" customFormat="1" x14ac:dyDescent="0.25">
      <c r="A1027" s="155"/>
      <c r="B1027" s="155"/>
      <c r="C1027" s="155"/>
      <c r="D1027" s="155"/>
      <c r="E1027" s="155"/>
      <c r="F1027" s="155"/>
      <c r="G1027" s="155"/>
      <c r="H1027" s="155"/>
      <c r="I1027" s="180"/>
      <c r="J1027" s="180"/>
      <c r="K1027" s="180"/>
      <c r="L1027" s="180"/>
      <c r="M1027" s="180"/>
      <c r="N1027" s="181"/>
      <c r="O1027" s="155"/>
      <c r="P1027" s="155"/>
      <c r="Q1027" s="155"/>
      <c r="R1027" s="155"/>
      <c r="AE1027" s="182"/>
      <c r="AF1027" s="178"/>
      <c r="AG1027" s="183"/>
      <c r="AM1027" s="182"/>
      <c r="AN1027" s="178"/>
      <c r="AO1027" s="183"/>
      <c r="BR1027" s="157"/>
    </row>
    <row r="1028" spans="1:70" s="5" customFormat="1" x14ac:dyDescent="0.25">
      <c r="A1028" s="155"/>
      <c r="B1028" s="155"/>
      <c r="C1028" s="155"/>
      <c r="D1028" s="155"/>
      <c r="E1028" s="155"/>
      <c r="F1028" s="155"/>
      <c r="G1028" s="155"/>
      <c r="H1028" s="155"/>
      <c r="I1028" s="180"/>
      <c r="J1028" s="180"/>
      <c r="K1028" s="180"/>
      <c r="L1028" s="180"/>
      <c r="M1028" s="180"/>
      <c r="N1028" s="181"/>
      <c r="O1028" s="155"/>
      <c r="P1028" s="155"/>
      <c r="Q1028" s="155"/>
      <c r="R1028" s="155"/>
      <c r="AE1028" s="182"/>
      <c r="AF1028" s="178"/>
      <c r="AG1028" s="183"/>
      <c r="AM1028" s="182"/>
      <c r="AN1028" s="178"/>
      <c r="AO1028" s="183"/>
      <c r="BR1028" s="157"/>
    </row>
    <row r="1029" spans="1:70" s="5" customFormat="1" x14ac:dyDescent="0.25">
      <c r="A1029" s="155"/>
      <c r="B1029" s="155"/>
      <c r="C1029" s="155"/>
      <c r="D1029" s="155"/>
      <c r="E1029" s="155"/>
      <c r="F1029" s="155"/>
      <c r="G1029" s="155"/>
      <c r="H1029" s="155"/>
      <c r="I1029" s="180"/>
      <c r="J1029" s="180"/>
      <c r="K1029" s="180"/>
      <c r="L1029" s="180"/>
      <c r="M1029" s="180"/>
      <c r="N1029" s="181"/>
      <c r="O1029" s="155"/>
      <c r="P1029" s="155"/>
      <c r="Q1029" s="155"/>
      <c r="R1029" s="155"/>
      <c r="AE1029" s="182"/>
      <c r="AF1029" s="178"/>
      <c r="AG1029" s="183"/>
      <c r="AM1029" s="182"/>
      <c r="AN1029" s="178"/>
      <c r="AO1029" s="183"/>
      <c r="BR1029" s="157"/>
    </row>
    <row r="1030" spans="1:70" s="5" customFormat="1" x14ac:dyDescent="0.25">
      <c r="A1030" s="155"/>
      <c r="B1030" s="155"/>
      <c r="C1030" s="155"/>
      <c r="D1030" s="155"/>
      <c r="E1030" s="155"/>
      <c r="F1030" s="155"/>
      <c r="G1030" s="155"/>
      <c r="H1030" s="155"/>
      <c r="I1030" s="180"/>
      <c r="J1030" s="180"/>
      <c r="K1030" s="180"/>
      <c r="L1030" s="180"/>
      <c r="M1030" s="180"/>
      <c r="N1030" s="181"/>
      <c r="O1030" s="155"/>
      <c r="P1030" s="155"/>
      <c r="Q1030" s="155"/>
      <c r="R1030" s="155"/>
      <c r="AE1030" s="182"/>
      <c r="AF1030" s="178"/>
      <c r="AG1030" s="183"/>
      <c r="AM1030" s="182"/>
      <c r="AN1030" s="178"/>
      <c r="AO1030" s="183"/>
      <c r="BR1030" s="157"/>
    </row>
    <row r="1031" spans="1:70" s="5" customFormat="1" x14ac:dyDescent="0.25">
      <c r="A1031" s="155"/>
      <c r="B1031" s="155"/>
      <c r="C1031" s="155"/>
      <c r="D1031" s="155"/>
      <c r="E1031" s="155"/>
      <c r="F1031" s="155"/>
      <c r="G1031" s="155"/>
      <c r="H1031" s="155"/>
      <c r="I1031" s="180"/>
      <c r="J1031" s="180"/>
      <c r="K1031" s="180"/>
      <c r="L1031" s="180"/>
      <c r="M1031" s="180"/>
      <c r="N1031" s="181"/>
      <c r="O1031" s="155"/>
      <c r="P1031" s="155"/>
      <c r="Q1031" s="155"/>
      <c r="R1031" s="155"/>
      <c r="AE1031" s="182"/>
      <c r="AF1031" s="178"/>
      <c r="AG1031" s="183"/>
      <c r="AM1031" s="182"/>
      <c r="AN1031" s="178"/>
      <c r="AO1031" s="183"/>
      <c r="BR1031" s="157"/>
    </row>
    <row r="1032" spans="1:70" s="5" customFormat="1" x14ac:dyDescent="0.25">
      <c r="A1032" s="155"/>
      <c r="B1032" s="155"/>
      <c r="C1032" s="155"/>
      <c r="D1032" s="155"/>
      <c r="E1032" s="155"/>
      <c r="F1032" s="155"/>
      <c r="G1032" s="155"/>
      <c r="H1032" s="155"/>
      <c r="I1032" s="180"/>
      <c r="J1032" s="180"/>
      <c r="K1032" s="180"/>
      <c r="L1032" s="180"/>
      <c r="M1032" s="180"/>
      <c r="N1032" s="181"/>
      <c r="O1032" s="155"/>
      <c r="P1032" s="155"/>
      <c r="Q1032" s="155"/>
      <c r="R1032" s="155"/>
      <c r="AE1032" s="182"/>
      <c r="AF1032" s="178"/>
      <c r="AG1032" s="183"/>
      <c r="AM1032" s="182"/>
      <c r="AN1032" s="178"/>
      <c r="AO1032" s="183"/>
      <c r="BR1032" s="157"/>
    </row>
    <row r="1033" spans="1:70" s="5" customFormat="1" x14ac:dyDescent="0.25">
      <c r="A1033" s="155"/>
      <c r="B1033" s="155"/>
      <c r="C1033" s="155"/>
      <c r="D1033" s="155"/>
      <c r="E1033" s="155"/>
      <c r="F1033" s="155"/>
      <c r="G1033" s="155"/>
      <c r="H1033" s="155"/>
      <c r="I1033" s="180"/>
      <c r="J1033" s="180"/>
      <c r="K1033" s="180"/>
      <c r="L1033" s="180"/>
      <c r="M1033" s="180"/>
      <c r="N1033" s="181"/>
      <c r="O1033" s="155"/>
      <c r="P1033" s="155"/>
      <c r="Q1033" s="155"/>
      <c r="R1033" s="155"/>
      <c r="AE1033" s="182"/>
      <c r="AF1033" s="178"/>
      <c r="AG1033" s="183"/>
      <c r="AM1033" s="182"/>
      <c r="AN1033" s="178"/>
      <c r="AO1033" s="183"/>
      <c r="BR1033" s="157"/>
    </row>
    <row r="1034" spans="1:70" s="5" customFormat="1" x14ac:dyDescent="0.25">
      <c r="A1034" s="155"/>
      <c r="B1034" s="155"/>
      <c r="C1034" s="155"/>
      <c r="D1034" s="155"/>
      <c r="E1034" s="155"/>
      <c r="F1034" s="155"/>
      <c r="G1034" s="155"/>
      <c r="H1034" s="155"/>
      <c r="I1034" s="180"/>
      <c r="J1034" s="180"/>
      <c r="K1034" s="180"/>
      <c r="L1034" s="180"/>
      <c r="M1034" s="180"/>
      <c r="N1034" s="181"/>
      <c r="O1034" s="155"/>
      <c r="P1034" s="155"/>
      <c r="Q1034" s="155"/>
      <c r="R1034" s="155"/>
      <c r="AE1034" s="182"/>
      <c r="AF1034" s="178"/>
      <c r="AG1034" s="183"/>
      <c r="AM1034" s="182"/>
      <c r="AN1034" s="178"/>
      <c r="AO1034" s="183"/>
      <c r="BR1034" s="157"/>
    </row>
    <row r="1035" spans="1:70" s="5" customFormat="1" x14ac:dyDescent="0.25">
      <c r="A1035" s="155"/>
      <c r="B1035" s="155"/>
      <c r="C1035" s="155"/>
      <c r="D1035" s="155"/>
      <c r="E1035" s="155"/>
      <c r="F1035" s="155"/>
      <c r="G1035" s="155"/>
      <c r="H1035" s="155"/>
      <c r="I1035" s="180"/>
      <c r="J1035" s="180"/>
      <c r="K1035" s="180"/>
      <c r="L1035" s="180"/>
      <c r="M1035" s="180"/>
      <c r="N1035" s="181"/>
      <c r="O1035" s="155"/>
      <c r="P1035" s="155"/>
      <c r="Q1035" s="155"/>
      <c r="R1035" s="155"/>
      <c r="AE1035" s="182"/>
      <c r="AF1035" s="178"/>
      <c r="AG1035" s="183"/>
      <c r="AM1035" s="182"/>
      <c r="AN1035" s="178"/>
      <c r="AO1035" s="183"/>
      <c r="BR1035" s="157"/>
    </row>
    <row r="1036" spans="1:70" s="5" customFormat="1" x14ac:dyDescent="0.25">
      <c r="A1036" s="155"/>
      <c r="B1036" s="155"/>
      <c r="C1036" s="155"/>
      <c r="D1036" s="155"/>
      <c r="E1036" s="155"/>
      <c r="F1036" s="155"/>
      <c r="G1036" s="155"/>
      <c r="H1036" s="155"/>
      <c r="I1036" s="180"/>
      <c r="J1036" s="180"/>
      <c r="K1036" s="180"/>
      <c r="L1036" s="180"/>
      <c r="M1036" s="180"/>
      <c r="N1036" s="181"/>
      <c r="O1036" s="155"/>
      <c r="P1036" s="155"/>
      <c r="Q1036" s="155"/>
      <c r="R1036" s="155"/>
      <c r="AE1036" s="182"/>
      <c r="AF1036" s="178"/>
      <c r="AG1036" s="183"/>
      <c r="AM1036" s="182"/>
      <c r="AN1036" s="178"/>
      <c r="AO1036" s="183"/>
      <c r="BR1036" s="157"/>
    </row>
    <row r="1037" spans="1:70" s="5" customFormat="1" x14ac:dyDescent="0.25">
      <c r="A1037" s="155"/>
      <c r="B1037" s="155"/>
      <c r="C1037" s="155"/>
      <c r="D1037" s="155"/>
      <c r="E1037" s="155"/>
      <c r="F1037" s="155"/>
      <c r="G1037" s="155"/>
      <c r="H1037" s="155"/>
      <c r="I1037" s="180"/>
      <c r="J1037" s="180"/>
      <c r="K1037" s="180"/>
      <c r="L1037" s="180"/>
      <c r="M1037" s="180"/>
      <c r="N1037" s="181"/>
      <c r="O1037" s="155"/>
      <c r="P1037" s="155"/>
      <c r="Q1037" s="155"/>
      <c r="R1037" s="155"/>
      <c r="AE1037" s="182"/>
      <c r="AF1037" s="178"/>
      <c r="AG1037" s="183"/>
      <c r="AM1037" s="182"/>
      <c r="AN1037" s="178"/>
      <c r="AO1037" s="183"/>
      <c r="BR1037" s="157"/>
    </row>
    <row r="1038" spans="1:70" s="5" customFormat="1" x14ac:dyDescent="0.25">
      <c r="A1038" s="155"/>
      <c r="B1038" s="155"/>
      <c r="C1038" s="155"/>
      <c r="D1038" s="155"/>
      <c r="E1038" s="155"/>
      <c r="F1038" s="155"/>
      <c r="G1038" s="155"/>
      <c r="H1038" s="155"/>
      <c r="I1038" s="180"/>
      <c r="J1038" s="180"/>
      <c r="K1038" s="180"/>
      <c r="L1038" s="180"/>
      <c r="M1038" s="180"/>
      <c r="N1038" s="181"/>
      <c r="O1038" s="155"/>
      <c r="P1038" s="155"/>
      <c r="Q1038" s="155"/>
      <c r="R1038" s="155"/>
      <c r="AE1038" s="182"/>
      <c r="AF1038" s="178"/>
      <c r="AG1038" s="183"/>
      <c r="AM1038" s="182"/>
      <c r="AN1038" s="178"/>
      <c r="AO1038" s="183"/>
      <c r="BR1038" s="157"/>
    </row>
    <row r="1039" spans="1:70" s="5" customFormat="1" x14ac:dyDescent="0.25">
      <c r="A1039" s="155"/>
      <c r="B1039" s="155"/>
      <c r="C1039" s="155"/>
      <c r="D1039" s="155"/>
      <c r="E1039" s="155"/>
      <c r="F1039" s="155"/>
      <c r="G1039" s="155"/>
      <c r="H1039" s="155"/>
      <c r="I1039" s="180"/>
      <c r="J1039" s="180"/>
      <c r="K1039" s="180"/>
      <c r="L1039" s="180"/>
      <c r="M1039" s="180"/>
      <c r="N1039" s="181"/>
      <c r="O1039" s="155"/>
      <c r="P1039" s="155"/>
      <c r="Q1039" s="155"/>
      <c r="R1039" s="155"/>
      <c r="AE1039" s="182"/>
      <c r="AF1039" s="178"/>
      <c r="AG1039" s="183"/>
      <c r="AM1039" s="182"/>
      <c r="AN1039" s="178"/>
      <c r="AO1039" s="183"/>
      <c r="BR1039" s="157"/>
    </row>
    <row r="1040" spans="1:70" s="5" customFormat="1" x14ac:dyDescent="0.25">
      <c r="A1040" s="155"/>
      <c r="B1040" s="155"/>
      <c r="C1040" s="155"/>
      <c r="D1040" s="155"/>
      <c r="E1040" s="155"/>
      <c r="F1040" s="155"/>
      <c r="G1040" s="155"/>
      <c r="H1040" s="155"/>
      <c r="I1040" s="180"/>
      <c r="J1040" s="180"/>
      <c r="K1040" s="180"/>
      <c r="L1040" s="180"/>
      <c r="M1040" s="180"/>
      <c r="N1040" s="181"/>
      <c r="O1040" s="155"/>
      <c r="P1040" s="155"/>
      <c r="Q1040" s="155"/>
      <c r="R1040" s="155"/>
      <c r="AE1040" s="182"/>
      <c r="AF1040" s="178"/>
      <c r="AG1040" s="183"/>
      <c r="AM1040" s="182"/>
      <c r="AN1040" s="178"/>
      <c r="AO1040" s="183"/>
      <c r="BR1040" s="157"/>
    </row>
    <row r="1041" spans="1:70" s="5" customFormat="1" x14ac:dyDescent="0.25">
      <c r="A1041" s="155"/>
      <c r="B1041" s="155"/>
      <c r="C1041" s="155"/>
      <c r="D1041" s="155"/>
      <c r="E1041" s="155"/>
      <c r="F1041" s="155"/>
      <c r="G1041" s="155"/>
      <c r="H1041" s="155"/>
      <c r="I1041" s="180"/>
      <c r="J1041" s="180"/>
      <c r="K1041" s="180"/>
      <c r="L1041" s="180"/>
      <c r="M1041" s="180"/>
      <c r="N1041" s="181"/>
      <c r="O1041" s="155"/>
      <c r="P1041" s="155"/>
      <c r="Q1041" s="155"/>
      <c r="R1041" s="155"/>
      <c r="AE1041" s="182"/>
      <c r="AF1041" s="178"/>
      <c r="AG1041" s="183"/>
      <c r="AM1041" s="182"/>
      <c r="AN1041" s="178"/>
      <c r="AO1041" s="183"/>
      <c r="BR1041" s="157"/>
    </row>
    <row r="1042" spans="1:70" s="5" customFormat="1" x14ac:dyDescent="0.25">
      <c r="A1042" s="155"/>
      <c r="B1042" s="155"/>
      <c r="C1042" s="155"/>
      <c r="D1042" s="155"/>
      <c r="E1042" s="155"/>
      <c r="F1042" s="155"/>
      <c r="G1042" s="155"/>
      <c r="H1042" s="155"/>
      <c r="I1042" s="180"/>
      <c r="J1042" s="180"/>
      <c r="K1042" s="180"/>
      <c r="L1042" s="180"/>
      <c r="M1042" s="180"/>
      <c r="N1042" s="181"/>
      <c r="O1042" s="155"/>
      <c r="P1042" s="155"/>
      <c r="Q1042" s="155"/>
      <c r="R1042" s="155"/>
      <c r="AE1042" s="182"/>
      <c r="AF1042" s="178"/>
      <c r="AG1042" s="183"/>
      <c r="AM1042" s="182"/>
      <c r="AN1042" s="178"/>
      <c r="AO1042" s="183"/>
      <c r="BR1042" s="157"/>
    </row>
    <row r="1043" spans="1:70" s="5" customFormat="1" x14ac:dyDescent="0.25">
      <c r="A1043" s="155"/>
      <c r="B1043" s="155"/>
      <c r="C1043" s="155"/>
      <c r="D1043" s="155"/>
      <c r="E1043" s="155"/>
      <c r="F1043" s="155"/>
      <c r="G1043" s="155"/>
      <c r="H1043" s="155"/>
      <c r="I1043" s="180"/>
      <c r="J1043" s="180"/>
      <c r="K1043" s="180"/>
      <c r="L1043" s="180"/>
      <c r="M1043" s="180"/>
      <c r="N1043" s="181"/>
      <c r="O1043" s="155"/>
      <c r="P1043" s="155"/>
      <c r="Q1043" s="155"/>
      <c r="R1043" s="155"/>
      <c r="AE1043" s="182"/>
      <c r="AF1043" s="178"/>
      <c r="AG1043" s="183"/>
      <c r="AM1043" s="182"/>
      <c r="AN1043" s="178"/>
      <c r="AO1043" s="183"/>
      <c r="BR1043" s="157"/>
    </row>
    <row r="1044" spans="1:70" s="5" customFormat="1" x14ac:dyDescent="0.25">
      <c r="A1044" s="155"/>
      <c r="B1044" s="155"/>
      <c r="C1044" s="155"/>
      <c r="D1044" s="155"/>
      <c r="E1044" s="155"/>
      <c r="F1044" s="155"/>
      <c r="G1044" s="155"/>
      <c r="H1044" s="155"/>
      <c r="I1044" s="180"/>
      <c r="J1044" s="180"/>
      <c r="K1044" s="180"/>
      <c r="L1044" s="180"/>
      <c r="M1044" s="180"/>
      <c r="N1044" s="181"/>
      <c r="O1044" s="155"/>
      <c r="P1044" s="155"/>
      <c r="Q1044" s="155"/>
      <c r="R1044" s="155"/>
      <c r="AE1044" s="182"/>
      <c r="AF1044" s="178"/>
      <c r="AG1044" s="183"/>
      <c r="AM1044" s="182"/>
      <c r="AN1044" s="178"/>
      <c r="AO1044" s="183"/>
      <c r="BR1044" s="157"/>
    </row>
    <row r="1045" spans="1:70" s="5" customFormat="1" x14ac:dyDescent="0.25">
      <c r="A1045" s="155"/>
      <c r="B1045" s="155"/>
      <c r="C1045" s="155"/>
      <c r="D1045" s="155"/>
      <c r="E1045" s="155"/>
      <c r="F1045" s="155"/>
      <c r="G1045" s="155"/>
      <c r="H1045" s="155"/>
      <c r="I1045" s="180"/>
      <c r="J1045" s="180"/>
      <c r="K1045" s="180"/>
      <c r="L1045" s="180"/>
      <c r="M1045" s="180"/>
      <c r="N1045" s="181"/>
      <c r="O1045" s="155"/>
      <c r="P1045" s="155"/>
      <c r="Q1045" s="155"/>
      <c r="R1045" s="155"/>
      <c r="AE1045" s="182"/>
      <c r="AF1045" s="178"/>
      <c r="AG1045" s="183"/>
      <c r="AM1045" s="182"/>
      <c r="AN1045" s="178"/>
      <c r="AO1045" s="183"/>
      <c r="BR1045" s="157"/>
    </row>
    <row r="1046" spans="1:70" s="5" customFormat="1" x14ac:dyDescent="0.25">
      <c r="A1046" s="155"/>
      <c r="B1046" s="155"/>
      <c r="C1046" s="155"/>
      <c r="D1046" s="155"/>
      <c r="E1046" s="155"/>
      <c r="F1046" s="155"/>
      <c r="G1046" s="155"/>
      <c r="H1046" s="155"/>
      <c r="I1046" s="180"/>
      <c r="J1046" s="180"/>
      <c r="K1046" s="180"/>
      <c r="L1046" s="180"/>
      <c r="M1046" s="180"/>
      <c r="N1046" s="181"/>
      <c r="O1046" s="155"/>
      <c r="P1046" s="155"/>
      <c r="Q1046" s="155"/>
      <c r="R1046" s="155"/>
      <c r="AE1046" s="182"/>
      <c r="AF1046" s="178"/>
      <c r="AG1046" s="183"/>
      <c r="AM1046" s="182"/>
      <c r="AN1046" s="178"/>
      <c r="AO1046" s="183"/>
      <c r="BR1046" s="157"/>
    </row>
    <row r="1047" spans="1:70" s="5" customFormat="1" x14ac:dyDescent="0.25">
      <c r="A1047" s="155"/>
      <c r="B1047" s="155"/>
      <c r="C1047" s="155"/>
      <c r="D1047" s="155"/>
      <c r="E1047" s="155"/>
      <c r="F1047" s="155"/>
      <c r="G1047" s="155"/>
      <c r="H1047" s="155"/>
      <c r="I1047" s="180"/>
      <c r="J1047" s="180"/>
      <c r="K1047" s="180"/>
      <c r="L1047" s="180"/>
      <c r="M1047" s="180"/>
      <c r="N1047" s="181"/>
      <c r="O1047" s="155"/>
      <c r="P1047" s="155"/>
      <c r="Q1047" s="155"/>
      <c r="R1047" s="155"/>
      <c r="AE1047" s="182"/>
      <c r="AF1047" s="178"/>
      <c r="AG1047" s="183"/>
      <c r="AM1047" s="182"/>
      <c r="AN1047" s="178"/>
      <c r="AO1047" s="183"/>
      <c r="BR1047" s="157"/>
    </row>
    <row r="1048" spans="1:70" s="5" customFormat="1" x14ac:dyDescent="0.25">
      <c r="A1048" s="155"/>
      <c r="B1048" s="155"/>
      <c r="C1048" s="155"/>
      <c r="D1048" s="155"/>
      <c r="E1048" s="155"/>
      <c r="F1048" s="155"/>
      <c r="G1048" s="155"/>
      <c r="H1048" s="155"/>
      <c r="I1048" s="180"/>
      <c r="J1048" s="180"/>
      <c r="K1048" s="180"/>
      <c r="L1048" s="180"/>
      <c r="M1048" s="180"/>
      <c r="N1048" s="181"/>
      <c r="O1048" s="155"/>
      <c r="P1048" s="155"/>
      <c r="Q1048" s="155"/>
      <c r="R1048" s="155"/>
      <c r="AE1048" s="182"/>
      <c r="AF1048" s="178"/>
      <c r="AG1048" s="183"/>
      <c r="AM1048" s="182"/>
      <c r="AN1048" s="178"/>
      <c r="AO1048" s="183"/>
      <c r="BR1048" s="157"/>
    </row>
    <row r="1049" spans="1:70" s="5" customFormat="1" x14ac:dyDescent="0.25">
      <c r="A1049" s="155"/>
      <c r="B1049" s="155"/>
      <c r="C1049" s="155"/>
      <c r="D1049" s="155"/>
      <c r="E1049" s="155"/>
      <c r="F1049" s="155"/>
      <c r="G1049" s="155"/>
      <c r="H1049" s="155"/>
      <c r="I1049" s="180"/>
      <c r="J1049" s="180"/>
      <c r="K1049" s="180"/>
      <c r="L1049" s="180"/>
      <c r="M1049" s="180"/>
      <c r="N1049" s="181"/>
      <c r="O1049" s="155"/>
      <c r="P1049" s="155"/>
      <c r="Q1049" s="155"/>
      <c r="R1049" s="155"/>
      <c r="AE1049" s="182"/>
      <c r="AF1049" s="178"/>
      <c r="AG1049" s="183"/>
      <c r="AM1049" s="182"/>
      <c r="AN1049" s="178"/>
      <c r="AO1049" s="183"/>
      <c r="BR1049" s="157"/>
    </row>
    <row r="1050" spans="1:70" s="5" customFormat="1" x14ac:dyDescent="0.25">
      <c r="A1050" s="155"/>
      <c r="B1050" s="155"/>
      <c r="C1050" s="155"/>
      <c r="D1050" s="155"/>
      <c r="E1050" s="155"/>
      <c r="F1050" s="155"/>
      <c r="G1050" s="155"/>
      <c r="H1050" s="155"/>
      <c r="I1050" s="180"/>
      <c r="J1050" s="180"/>
      <c r="K1050" s="180"/>
      <c r="L1050" s="180"/>
      <c r="M1050" s="180"/>
      <c r="N1050" s="181"/>
      <c r="O1050" s="155"/>
      <c r="P1050" s="155"/>
      <c r="Q1050" s="155"/>
      <c r="R1050" s="155"/>
      <c r="AE1050" s="182"/>
      <c r="AF1050" s="178"/>
      <c r="AG1050" s="183"/>
      <c r="AM1050" s="182"/>
      <c r="AN1050" s="178"/>
      <c r="AO1050" s="183"/>
      <c r="BR1050" s="157"/>
    </row>
    <row r="1051" spans="1:70" s="5" customFormat="1" x14ac:dyDescent="0.25">
      <c r="A1051" s="155"/>
      <c r="B1051" s="155"/>
      <c r="C1051" s="155"/>
      <c r="D1051" s="155"/>
      <c r="E1051" s="155"/>
      <c r="F1051" s="155"/>
      <c r="G1051" s="155"/>
      <c r="H1051" s="155"/>
      <c r="I1051" s="180"/>
      <c r="J1051" s="180"/>
      <c r="K1051" s="180"/>
      <c r="L1051" s="180"/>
      <c r="M1051" s="180"/>
      <c r="N1051" s="181"/>
      <c r="O1051" s="155"/>
      <c r="P1051" s="155"/>
      <c r="Q1051" s="155"/>
      <c r="R1051" s="155"/>
      <c r="AE1051" s="182"/>
      <c r="AF1051" s="178"/>
      <c r="AG1051" s="183"/>
      <c r="AM1051" s="182"/>
      <c r="AN1051" s="178"/>
      <c r="AO1051" s="183"/>
      <c r="BR1051" s="157"/>
    </row>
    <row r="1052" spans="1:70" s="5" customFormat="1" x14ac:dyDescent="0.25">
      <c r="A1052" s="155"/>
      <c r="B1052" s="155"/>
      <c r="C1052" s="155"/>
      <c r="D1052" s="155"/>
      <c r="E1052" s="155"/>
      <c r="F1052" s="155"/>
      <c r="G1052" s="155"/>
      <c r="H1052" s="155"/>
      <c r="I1052" s="180"/>
      <c r="J1052" s="180"/>
      <c r="K1052" s="180"/>
      <c r="L1052" s="180"/>
      <c r="M1052" s="180"/>
      <c r="N1052" s="181"/>
      <c r="O1052" s="155"/>
      <c r="P1052" s="155"/>
      <c r="Q1052" s="155"/>
      <c r="R1052" s="155"/>
      <c r="AE1052" s="182"/>
      <c r="AF1052" s="178"/>
      <c r="AG1052" s="183"/>
      <c r="AM1052" s="182"/>
      <c r="AN1052" s="178"/>
      <c r="AO1052" s="183"/>
      <c r="BR1052" s="157"/>
    </row>
    <row r="1053" spans="1:70" s="5" customFormat="1" x14ac:dyDescent="0.25">
      <c r="A1053" s="155"/>
      <c r="B1053" s="155"/>
      <c r="C1053" s="155"/>
      <c r="D1053" s="155"/>
      <c r="E1053" s="155"/>
      <c r="F1053" s="155"/>
      <c r="G1053" s="155"/>
      <c r="H1053" s="155"/>
      <c r="I1053" s="180"/>
      <c r="J1053" s="180"/>
      <c r="K1053" s="180"/>
      <c r="L1053" s="180"/>
      <c r="M1053" s="180"/>
      <c r="N1053" s="181"/>
      <c r="O1053" s="155"/>
      <c r="P1053" s="155"/>
      <c r="Q1053" s="155"/>
      <c r="R1053" s="155"/>
      <c r="AE1053" s="182"/>
      <c r="AF1053" s="178"/>
      <c r="AG1053" s="183"/>
      <c r="AM1053" s="182"/>
      <c r="AN1053" s="178"/>
      <c r="AO1053" s="183"/>
      <c r="BR1053" s="157"/>
    </row>
    <row r="1054" spans="1:70" s="5" customFormat="1" x14ac:dyDescent="0.25">
      <c r="A1054" s="155"/>
      <c r="B1054" s="155"/>
      <c r="C1054" s="155"/>
      <c r="D1054" s="155"/>
      <c r="E1054" s="155"/>
      <c r="F1054" s="155"/>
      <c r="G1054" s="155"/>
      <c r="H1054" s="155"/>
      <c r="I1054" s="180"/>
      <c r="J1054" s="180"/>
      <c r="K1054" s="180"/>
      <c r="L1054" s="180"/>
      <c r="M1054" s="180"/>
      <c r="N1054" s="181"/>
      <c r="O1054" s="155"/>
      <c r="P1054" s="155"/>
      <c r="Q1054" s="155"/>
      <c r="R1054" s="155"/>
      <c r="AE1054" s="182"/>
      <c r="AF1054" s="178"/>
      <c r="AG1054" s="183"/>
      <c r="AM1054" s="182"/>
      <c r="AN1054" s="178"/>
      <c r="AO1054" s="183"/>
      <c r="BR1054" s="157"/>
    </row>
    <row r="1055" spans="1:70" s="5" customFormat="1" x14ac:dyDescent="0.25">
      <c r="A1055" s="155"/>
      <c r="B1055" s="155"/>
      <c r="C1055" s="155"/>
      <c r="D1055" s="155"/>
      <c r="E1055" s="155"/>
      <c r="F1055" s="155"/>
      <c r="G1055" s="155"/>
      <c r="H1055" s="155"/>
      <c r="I1055" s="180"/>
      <c r="J1055" s="180"/>
      <c r="K1055" s="180"/>
      <c r="L1055" s="180"/>
      <c r="M1055" s="180"/>
      <c r="N1055" s="181"/>
      <c r="O1055" s="155"/>
      <c r="P1055" s="155"/>
      <c r="Q1055" s="155"/>
      <c r="R1055" s="155"/>
      <c r="AE1055" s="182"/>
      <c r="AF1055" s="178"/>
      <c r="AG1055" s="183"/>
      <c r="AM1055" s="182"/>
      <c r="AN1055" s="178"/>
      <c r="AO1055" s="183"/>
      <c r="BR1055" s="157"/>
    </row>
    <row r="1056" spans="1:70" s="5" customFormat="1" x14ac:dyDescent="0.25">
      <c r="A1056" s="155"/>
      <c r="B1056" s="155"/>
      <c r="C1056" s="155"/>
      <c r="D1056" s="155"/>
      <c r="E1056" s="155"/>
      <c r="F1056" s="155"/>
      <c r="G1056" s="155"/>
      <c r="H1056" s="155"/>
      <c r="I1056" s="180"/>
      <c r="J1056" s="180"/>
      <c r="K1056" s="180"/>
      <c r="L1056" s="180"/>
      <c r="M1056" s="180"/>
      <c r="N1056" s="181"/>
      <c r="O1056" s="155"/>
      <c r="P1056" s="155"/>
      <c r="Q1056" s="155"/>
      <c r="R1056" s="155"/>
      <c r="AE1056" s="182"/>
      <c r="AF1056" s="178"/>
      <c r="AG1056" s="183"/>
      <c r="AM1056" s="182"/>
      <c r="AN1056" s="178"/>
      <c r="AO1056" s="183"/>
      <c r="BR1056" s="157"/>
    </row>
    <row r="1057" spans="1:70" s="5" customFormat="1" x14ac:dyDescent="0.25">
      <c r="A1057" s="155"/>
      <c r="B1057" s="155"/>
      <c r="C1057" s="155"/>
      <c r="D1057" s="155"/>
      <c r="E1057" s="155"/>
      <c r="F1057" s="155"/>
      <c r="G1057" s="155"/>
      <c r="H1057" s="155"/>
      <c r="I1057" s="180"/>
      <c r="J1057" s="180"/>
      <c r="K1057" s="180"/>
      <c r="L1057" s="180"/>
      <c r="M1057" s="180"/>
      <c r="N1057" s="181"/>
      <c r="O1057" s="155"/>
      <c r="P1057" s="155"/>
      <c r="Q1057" s="155"/>
      <c r="R1057" s="155"/>
      <c r="AE1057" s="182"/>
      <c r="AF1057" s="178"/>
      <c r="AG1057" s="183"/>
      <c r="AM1057" s="182"/>
      <c r="AN1057" s="178"/>
      <c r="AO1057" s="183"/>
      <c r="BR1057" s="157"/>
    </row>
    <row r="1058" spans="1:70" s="5" customFormat="1" x14ac:dyDescent="0.25">
      <c r="A1058" s="155"/>
      <c r="B1058" s="155"/>
      <c r="C1058" s="155"/>
      <c r="D1058" s="155"/>
      <c r="E1058" s="155"/>
      <c r="F1058" s="155"/>
      <c r="G1058" s="155"/>
      <c r="H1058" s="155"/>
      <c r="I1058" s="180"/>
      <c r="J1058" s="180"/>
      <c r="K1058" s="180"/>
      <c r="L1058" s="180"/>
      <c r="M1058" s="180"/>
      <c r="N1058" s="181"/>
      <c r="O1058" s="155"/>
      <c r="P1058" s="155"/>
      <c r="Q1058" s="155"/>
      <c r="R1058" s="155"/>
      <c r="AE1058" s="182"/>
      <c r="AF1058" s="178"/>
      <c r="AG1058" s="183"/>
      <c r="AM1058" s="182"/>
      <c r="AN1058" s="178"/>
      <c r="AO1058" s="183"/>
      <c r="BR1058" s="157"/>
    </row>
    <row r="1059" spans="1:70" s="5" customFormat="1" x14ac:dyDescent="0.25">
      <c r="A1059" s="155"/>
      <c r="B1059" s="155"/>
      <c r="C1059" s="155"/>
      <c r="D1059" s="155"/>
      <c r="E1059" s="155"/>
      <c r="F1059" s="155"/>
      <c r="G1059" s="155"/>
      <c r="H1059" s="155"/>
      <c r="I1059" s="180"/>
      <c r="J1059" s="180"/>
      <c r="K1059" s="180"/>
      <c r="L1059" s="180"/>
      <c r="M1059" s="180"/>
      <c r="N1059" s="181"/>
      <c r="O1059" s="155"/>
      <c r="P1059" s="155"/>
      <c r="Q1059" s="155"/>
      <c r="R1059" s="155"/>
      <c r="AE1059" s="182"/>
      <c r="AF1059" s="178"/>
      <c r="AG1059" s="183"/>
      <c r="AM1059" s="182"/>
      <c r="AN1059" s="178"/>
      <c r="AO1059" s="183"/>
      <c r="BR1059" s="157"/>
    </row>
    <row r="1060" spans="1:70" s="5" customFormat="1" x14ac:dyDescent="0.25">
      <c r="A1060" s="155"/>
      <c r="B1060" s="155"/>
      <c r="C1060" s="155"/>
      <c r="D1060" s="155"/>
      <c r="E1060" s="155"/>
      <c r="F1060" s="155"/>
      <c r="G1060" s="155"/>
      <c r="H1060" s="155"/>
      <c r="I1060" s="180"/>
      <c r="J1060" s="180"/>
      <c r="K1060" s="180"/>
      <c r="L1060" s="180"/>
      <c r="M1060" s="180"/>
      <c r="N1060" s="181"/>
      <c r="O1060" s="155"/>
      <c r="P1060" s="155"/>
      <c r="Q1060" s="155"/>
      <c r="R1060" s="155"/>
      <c r="AE1060" s="182"/>
      <c r="AF1060" s="178"/>
      <c r="AG1060" s="183"/>
      <c r="AM1060" s="182"/>
      <c r="AN1060" s="178"/>
      <c r="AO1060" s="183"/>
      <c r="BR1060" s="157"/>
    </row>
    <row r="1061" spans="1:70" s="5" customFormat="1" x14ac:dyDescent="0.25">
      <c r="A1061" s="155"/>
      <c r="B1061" s="155"/>
      <c r="C1061" s="155"/>
      <c r="D1061" s="155"/>
      <c r="E1061" s="155"/>
      <c r="F1061" s="155"/>
      <c r="G1061" s="155"/>
      <c r="H1061" s="155"/>
      <c r="I1061" s="180"/>
      <c r="J1061" s="180"/>
      <c r="K1061" s="180"/>
      <c r="L1061" s="180"/>
      <c r="M1061" s="180"/>
      <c r="N1061" s="181"/>
      <c r="O1061" s="155"/>
      <c r="P1061" s="155"/>
      <c r="Q1061" s="155"/>
      <c r="R1061" s="155"/>
      <c r="AE1061" s="182"/>
      <c r="AF1061" s="178"/>
      <c r="AG1061" s="183"/>
      <c r="AM1061" s="182"/>
      <c r="AN1061" s="178"/>
      <c r="AO1061" s="183"/>
      <c r="BR1061" s="157"/>
    </row>
    <row r="1062" spans="1:70" s="5" customFormat="1" x14ac:dyDescent="0.25">
      <c r="A1062" s="155"/>
      <c r="B1062" s="155"/>
      <c r="C1062" s="155"/>
      <c r="D1062" s="155"/>
      <c r="E1062" s="155"/>
      <c r="F1062" s="155"/>
      <c r="G1062" s="155"/>
      <c r="H1062" s="155"/>
      <c r="I1062" s="180"/>
      <c r="J1062" s="180"/>
      <c r="K1062" s="180"/>
      <c r="L1062" s="180"/>
      <c r="M1062" s="180"/>
      <c r="N1062" s="181"/>
      <c r="O1062" s="155"/>
      <c r="P1062" s="155"/>
      <c r="Q1062" s="155"/>
      <c r="R1062" s="155"/>
      <c r="AE1062" s="182"/>
      <c r="AF1062" s="178"/>
      <c r="AG1062" s="183"/>
      <c r="AM1062" s="182"/>
      <c r="AN1062" s="178"/>
      <c r="AO1062" s="183"/>
      <c r="BR1062" s="157"/>
    </row>
    <row r="1063" spans="1:70" s="5" customFormat="1" x14ac:dyDescent="0.25">
      <c r="A1063" s="155"/>
      <c r="B1063" s="155"/>
      <c r="C1063" s="155"/>
      <c r="D1063" s="155"/>
      <c r="E1063" s="155"/>
      <c r="F1063" s="155"/>
      <c r="G1063" s="155"/>
      <c r="H1063" s="155"/>
      <c r="I1063" s="180"/>
      <c r="J1063" s="180"/>
      <c r="K1063" s="180"/>
      <c r="L1063" s="180"/>
      <c r="M1063" s="180"/>
      <c r="N1063" s="181"/>
      <c r="O1063" s="155"/>
      <c r="P1063" s="155"/>
      <c r="Q1063" s="155"/>
      <c r="R1063" s="155"/>
      <c r="AE1063" s="182"/>
      <c r="AF1063" s="178"/>
      <c r="AG1063" s="183"/>
      <c r="AM1063" s="182"/>
      <c r="AN1063" s="178"/>
      <c r="AO1063" s="183"/>
      <c r="BR1063" s="157"/>
    </row>
    <row r="1064" spans="1:70" s="5" customFormat="1" x14ac:dyDescent="0.25">
      <c r="A1064" s="155"/>
      <c r="B1064" s="155"/>
      <c r="C1064" s="155"/>
      <c r="D1064" s="155"/>
      <c r="E1064" s="155"/>
      <c r="F1064" s="155"/>
      <c r="G1064" s="155"/>
      <c r="H1064" s="155"/>
      <c r="I1064" s="180"/>
      <c r="J1064" s="180"/>
      <c r="K1064" s="180"/>
      <c r="L1064" s="180"/>
      <c r="M1064" s="180"/>
      <c r="N1064" s="181"/>
      <c r="O1064" s="155"/>
      <c r="P1064" s="155"/>
      <c r="Q1064" s="155"/>
      <c r="R1064" s="155"/>
      <c r="AE1064" s="182"/>
      <c r="AF1064" s="178"/>
      <c r="AG1064" s="183"/>
      <c r="AM1064" s="182"/>
      <c r="AN1064" s="178"/>
      <c r="AO1064" s="183"/>
      <c r="BR1064" s="157"/>
    </row>
    <row r="1065" spans="1:70" s="5" customFormat="1" x14ac:dyDescent="0.25">
      <c r="A1065" s="155"/>
      <c r="B1065" s="155"/>
      <c r="C1065" s="155"/>
      <c r="D1065" s="155"/>
      <c r="E1065" s="155"/>
      <c r="F1065" s="155"/>
      <c r="G1065" s="155"/>
      <c r="H1065" s="155"/>
      <c r="I1065" s="180"/>
      <c r="J1065" s="180"/>
      <c r="K1065" s="180"/>
      <c r="L1065" s="180"/>
      <c r="M1065" s="180"/>
      <c r="N1065" s="181"/>
      <c r="O1065" s="155"/>
      <c r="P1065" s="155"/>
      <c r="Q1065" s="155"/>
      <c r="R1065" s="155"/>
      <c r="AE1065" s="182"/>
      <c r="AF1065" s="178"/>
      <c r="AG1065" s="183"/>
      <c r="AM1065" s="182"/>
      <c r="AN1065" s="178"/>
      <c r="AO1065" s="183"/>
      <c r="BR1065" s="157"/>
    </row>
    <row r="1066" spans="1:70" s="5" customFormat="1" x14ac:dyDescent="0.25">
      <c r="A1066" s="155"/>
      <c r="B1066" s="155"/>
      <c r="C1066" s="155"/>
      <c r="D1066" s="155"/>
      <c r="E1066" s="155"/>
      <c r="F1066" s="155"/>
      <c r="G1066" s="155"/>
      <c r="H1066" s="155"/>
      <c r="I1066" s="180"/>
      <c r="J1066" s="180"/>
      <c r="K1066" s="180"/>
      <c r="L1066" s="180"/>
      <c r="M1066" s="180"/>
      <c r="N1066" s="181"/>
      <c r="O1066" s="155"/>
      <c r="P1066" s="155"/>
      <c r="Q1066" s="155"/>
      <c r="R1066" s="155"/>
      <c r="AE1066" s="182"/>
      <c r="AF1066" s="178"/>
      <c r="AG1066" s="183"/>
      <c r="AM1066" s="182"/>
      <c r="AN1066" s="178"/>
      <c r="AO1066" s="183"/>
      <c r="BR1066" s="157"/>
    </row>
    <row r="1067" spans="1:70" s="5" customFormat="1" x14ac:dyDescent="0.25">
      <c r="A1067" s="155"/>
      <c r="B1067" s="155"/>
      <c r="C1067" s="155"/>
      <c r="D1067" s="155"/>
      <c r="E1067" s="155"/>
      <c r="F1067" s="155"/>
      <c r="G1067" s="155"/>
      <c r="H1067" s="155"/>
      <c r="I1067" s="180"/>
      <c r="J1067" s="180"/>
      <c r="K1067" s="180"/>
      <c r="L1067" s="180"/>
      <c r="M1067" s="180"/>
      <c r="N1067" s="181"/>
      <c r="O1067" s="155"/>
      <c r="P1067" s="155"/>
      <c r="Q1067" s="155"/>
      <c r="R1067" s="155"/>
      <c r="AE1067" s="182"/>
      <c r="AF1067" s="178"/>
      <c r="AG1067" s="183"/>
      <c r="AM1067" s="182"/>
      <c r="AN1067" s="178"/>
      <c r="AO1067" s="183"/>
      <c r="BR1067" s="157"/>
    </row>
    <row r="1068" spans="1:70" s="5" customFormat="1" x14ac:dyDescent="0.25">
      <c r="A1068" s="155"/>
      <c r="B1068" s="155"/>
      <c r="C1068" s="155"/>
      <c r="D1068" s="155"/>
      <c r="E1068" s="155"/>
      <c r="F1068" s="155"/>
      <c r="G1068" s="155"/>
      <c r="H1068" s="155"/>
      <c r="I1068" s="180"/>
      <c r="J1068" s="180"/>
      <c r="K1068" s="180"/>
      <c r="L1068" s="180"/>
      <c r="M1068" s="180"/>
      <c r="N1068" s="181"/>
      <c r="O1068" s="155"/>
      <c r="P1068" s="155"/>
      <c r="Q1068" s="155"/>
      <c r="R1068" s="155"/>
      <c r="AE1068" s="182"/>
      <c r="AF1068" s="178"/>
      <c r="AG1068" s="183"/>
      <c r="AM1068" s="182"/>
      <c r="AN1068" s="178"/>
      <c r="AO1068" s="183"/>
      <c r="BR1068" s="157"/>
    </row>
    <row r="1069" spans="1:70" s="5" customFormat="1" x14ac:dyDescent="0.25">
      <c r="A1069" s="155"/>
      <c r="B1069" s="155"/>
      <c r="C1069" s="155"/>
      <c r="D1069" s="155"/>
      <c r="E1069" s="155"/>
      <c r="F1069" s="155"/>
      <c r="G1069" s="155"/>
      <c r="H1069" s="155"/>
      <c r="I1069" s="180"/>
      <c r="J1069" s="180"/>
      <c r="K1069" s="180"/>
      <c r="L1069" s="180"/>
      <c r="M1069" s="180"/>
      <c r="N1069" s="181"/>
      <c r="O1069" s="155"/>
      <c r="P1069" s="155"/>
      <c r="Q1069" s="155"/>
      <c r="R1069" s="155"/>
      <c r="AE1069" s="182"/>
      <c r="AF1069" s="178"/>
      <c r="AG1069" s="183"/>
      <c r="AM1069" s="182"/>
      <c r="AN1069" s="178"/>
      <c r="AO1069" s="183"/>
      <c r="BR1069" s="157"/>
    </row>
    <row r="1070" spans="1:70" s="5" customFormat="1" x14ac:dyDescent="0.25">
      <c r="A1070" s="155"/>
      <c r="B1070" s="155"/>
      <c r="C1070" s="155"/>
      <c r="D1070" s="155"/>
      <c r="E1070" s="155"/>
      <c r="F1070" s="155"/>
      <c r="G1070" s="155"/>
      <c r="H1070" s="155"/>
      <c r="I1070" s="180"/>
      <c r="J1070" s="180"/>
      <c r="K1070" s="180"/>
      <c r="L1070" s="180"/>
      <c r="M1070" s="180"/>
      <c r="N1070" s="181"/>
      <c r="O1070" s="155"/>
      <c r="P1070" s="155"/>
      <c r="Q1070" s="155"/>
      <c r="R1070" s="155"/>
      <c r="AE1070" s="182"/>
      <c r="AF1070" s="178"/>
      <c r="AG1070" s="183"/>
      <c r="AM1070" s="182"/>
      <c r="AN1070" s="178"/>
      <c r="AO1070" s="183"/>
      <c r="BR1070" s="157"/>
    </row>
    <row r="1071" spans="1:70" s="5" customFormat="1" x14ac:dyDescent="0.25">
      <c r="A1071" s="155"/>
      <c r="B1071" s="155"/>
      <c r="C1071" s="155"/>
      <c r="D1071" s="155"/>
      <c r="E1071" s="155"/>
      <c r="F1071" s="155"/>
      <c r="G1071" s="155"/>
      <c r="H1071" s="155"/>
      <c r="I1071" s="180"/>
      <c r="J1071" s="180"/>
      <c r="K1071" s="180"/>
      <c r="L1071" s="180"/>
      <c r="M1071" s="180"/>
      <c r="N1071" s="181"/>
      <c r="O1071" s="155"/>
      <c r="P1071" s="155"/>
      <c r="Q1071" s="155"/>
      <c r="R1071" s="155"/>
      <c r="AE1071" s="182"/>
      <c r="AF1071" s="178"/>
      <c r="AG1071" s="183"/>
      <c r="AM1071" s="182"/>
      <c r="AN1071" s="178"/>
      <c r="AO1071" s="183"/>
      <c r="BR1071" s="157"/>
    </row>
    <row r="1072" spans="1:70" s="5" customFormat="1" x14ac:dyDescent="0.25">
      <c r="A1072" s="155"/>
      <c r="B1072" s="155"/>
      <c r="C1072" s="155"/>
      <c r="D1072" s="155"/>
      <c r="E1072" s="155"/>
      <c r="F1072" s="155"/>
      <c r="G1072" s="155"/>
      <c r="H1072" s="155"/>
      <c r="I1072" s="180"/>
      <c r="J1072" s="180"/>
      <c r="K1072" s="180"/>
      <c r="L1072" s="180"/>
      <c r="M1072" s="180"/>
      <c r="N1072" s="181"/>
      <c r="O1072" s="155"/>
      <c r="P1072" s="155"/>
      <c r="Q1072" s="155"/>
      <c r="R1072" s="155"/>
      <c r="AE1072" s="182"/>
      <c r="AF1072" s="178"/>
      <c r="AG1072" s="183"/>
      <c r="AM1072" s="182"/>
      <c r="AN1072" s="178"/>
      <c r="AO1072" s="183"/>
      <c r="BR1072" s="157"/>
    </row>
    <row r="1073" spans="1:70" s="5" customFormat="1" x14ac:dyDescent="0.25">
      <c r="A1073" s="155"/>
      <c r="B1073" s="155"/>
      <c r="C1073" s="155"/>
      <c r="D1073" s="155"/>
      <c r="E1073" s="155"/>
      <c r="F1073" s="155"/>
      <c r="G1073" s="155"/>
      <c r="H1073" s="155"/>
      <c r="I1073" s="180"/>
      <c r="J1073" s="180"/>
      <c r="K1073" s="180"/>
      <c r="L1073" s="180"/>
      <c r="M1073" s="180"/>
      <c r="N1073" s="181"/>
      <c r="O1073" s="155"/>
      <c r="P1073" s="155"/>
      <c r="Q1073" s="155"/>
      <c r="R1073" s="155"/>
      <c r="AE1073" s="182"/>
      <c r="AF1073" s="178"/>
      <c r="AG1073" s="183"/>
      <c r="AM1073" s="182"/>
      <c r="AN1073" s="178"/>
      <c r="AO1073" s="183"/>
      <c r="BR1073" s="157"/>
    </row>
    <row r="1074" spans="1:70" s="5" customFormat="1" x14ac:dyDescent="0.25">
      <c r="A1074" s="155"/>
      <c r="B1074" s="155"/>
      <c r="C1074" s="155"/>
      <c r="D1074" s="155"/>
      <c r="E1074" s="155"/>
      <c r="F1074" s="155"/>
      <c r="G1074" s="155"/>
      <c r="H1074" s="155"/>
      <c r="I1074" s="180"/>
      <c r="J1074" s="180"/>
      <c r="K1074" s="180"/>
      <c r="L1074" s="180"/>
      <c r="M1074" s="180"/>
      <c r="N1074" s="181"/>
      <c r="O1074" s="155"/>
      <c r="P1074" s="155"/>
      <c r="Q1074" s="155"/>
      <c r="R1074" s="155"/>
      <c r="AE1074" s="182"/>
      <c r="AF1074" s="178"/>
      <c r="AG1074" s="183"/>
      <c r="AM1074" s="182"/>
      <c r="AN1074" s="178"/>
      <c r="AO1074" s="183"/>
      <c r="BR1074" s="157"/>
    </row>
    <row r="1075" spans="1:70" s="5" customFormat="1" x14ac:dyDescent="0.25">
      <c r="A1075" s="155"/>
      <c r="B1075" s="155"/>
      <c r="C1075" s="155"/>
      <c r="D1075" s="155"/>
      <c r="E1075" s="155"/>
      <c r="F1075" s="155"/>
      <c r="G1075" s="155"/>
      <c r="H1075" s="155"/>
      <c r="I1075" s="180"/>
      <c r="J1075" s="180"/>
      <c r="K1075" s="180"/>
      <c r="L1075" s="180"/>
      <c r="M1075" s="180"/>
      <c r="N1075" s="181"/>
      <c r="O1075" s="155"/>
      <c r="P1075" s="155"/>
      <c r="Q1075" s="155"/>
      <c r="R1075" s="155"/>
      <c r="AE1075" s="182"/>
      <c r="AF1075" s="178"/>
      <c r="AG1075" s="183"/>
      <c r="AM1075" s="182"/>
      <c r="AN1075" s="178"/>
      <c r="AO1075" s="183"/>
      <c r="BR1075" s="157"/>
    </row>
    <row r="1076" spans="1:70" s="5" customFormat="1" x14ac:dyDescent="0.25">
      <c r="A1076" s="155"/>
      <c r="B1076" s="155"/>
      <c r="C1076" s="155"/>
      <c r="D1076" s="155"/>
      <c r="E1076" s="155"/>
      <c r="F1076" s="155"/>
      <c r="G1076" s="155"/>
      <c r="H1076" s="155"/>
      <c r="I1076" s="180"/>
      <c r="J1076" s="180"/>
      <c r="K1076" s="180"/>
      <c r="L1076" s="180"/>
      <c r="M1076" s="180"/>
      <c r="N1076" s="181"/>
      <c r="O1076" s="155"/>
      <c r="P1076" s="155"/>
      <c r="Q1076" s="155"/>
      <c r="R1076" s="155"/>
      <c r="AE1076" s="182"/>
      <c r="AF1076" s="178"/>
      <c r="AG1076" s="183"/>
      <c r="AM1076" s="182"/>
      <c r="AN1076" s="178"/>
      <c r="AO1076" s="183"/>
      <c r="BR1076" s="157"/>
    </row>
    <row r="1077" spans="1:70" s="5" customFormat="1" x14ac:dyDescent="0.25">
      <c r="A1077" s="155"/>
      <c r="B1077" s="155"/>
      <c r="C1077" s="155"/>
      <c r="D1077" s="155"/>
      <c r="E1077" s="155"/>
      <c r="F1077" s="155"/>
      <c r="G1077" s="155"/>
      <c r="H1077" s="155"/>
      <c r="I1077" s="180"/>
      <c r="J1077" s="180"/>
      <c r="K1077" s="180"/>
      <c r="L1077" s="180"/>
      <c r="M1077" s="180"/>
      <c r="N1077" s="181"/>
      <c r="O1077" s="155"/>
      <c r="P1077" s="155"/>
      <c r="Q1077" s="155"/>
      <c r="R1077" s="155"/>
      <c r="AE1077" s="182"/>
      <c r="AF1077" s="178"/>
      <c r="AG1077" s="183"/>
      <c r="AM1077" s="182"/>
      <c r="AN1077" s="178"/>
      <c r="AO1077" s="183"/>
      <c r="BR1077" s="157"/>
    </row>
    <row r="1078" spans="1:70" s="5" customFormat="1" x14ac:dyDescent="0.25">
      <c r="A1078" s="155"/>
      <c r="B1078" s="155"/>
      <c r="C1078" s="155"/>
      <c r="D1078" s="155"/>
      <c r="E1078" s="155"/>
      <c r="F1078" s="155"/>
      <c r="G1078" s="155"/>
      <c r="H1078" s="155"/>
      <c r="I1078" s="180"/>
      <c r="J1078" s="180"/>
      <c r="K1078" s="180"/>
      <c r="L1078" s="180"/>
      <c r="M1078" s="180"/>
      <c r="N1078" s="181"/>
      <c r="O1078" s="155"/>
      <c r="P1078" s="155"/>
      <c r="Q1078" s="155"/>
      <c r="R1078" s="155"/>
      <c r="AE1078" s="182"/>
      <c r="AF1078" s="178"/>
      <c r="AG1078" s="183"/>
      <c r="AM1078" s="182"/>
      <c r="AN1078" s="178"/>
      <c r="AO1078" s="183"/>
      <c r="BR1078" s="157"/>
    </row>
    <row r="1079" spans="1:70" s="5" customFormat="1" x14ac:dyDescent="0.25">
      <c r="A1079" s="155"/>
      <c r="B1079" s="155"/>
      <c r="C1079" s="155"/>
      <c r="D1079" s="155"/>
      <c r="E1079" s="155"/>
      <c r="F1079" s="155"/>
      <c r="G1079" s="155"/>
      <c r="H1079" s="155"/>
      <c r="I1079" s="180"/>
      <c r="J1079" s="180"/>
      <c r="K1079" s="180"/>
      <c r="L1079" s="180"/>
      <c r="M1079" s="180"/>
      <c r="N1079" s="181"/>
      <c r="O1079" s="155"/>
      <c r="P1079" s="155"/>
      <c r="Q1079" s="155"/>
      <c r="R1079" s="155"/>
      <c r="AE1079" s="182"/>
      <c r="AF1079" s="178"/>
      <c r="AG1079" s="183"/>
      <c r="AM1079" s="182"/>
      <c r="AN1079" s="178"/>
      <c r="AO1079" s="183"/>
      <c r="BR1079" s="157"/>
    </row>
    <row r="1080" spans="1:70" s="5" customFormat="1" x14ac:dyDescent="0.25">
      <c r="A1080" s="155"/>
      <c r="B1080" s="155"/>
      <c r="C1080" s="155"/>
      <c r="D1080" s="155"/>
      <c r="E1080" s="155"/>
      <c r="F1080" s="155"/>
      <c r="G1080" s="155"/>
      <c r="H1080" s="155"/>
      <c r="I1080" s="180"/>
      <c r="J1080" s="180"/>
      <c r="K1080" s="180"/>
      <c r="L1080" s="180"/>
      <c r="M1080" s="180"/>
      <c r="N1080" s="181"/>
      <c r="O1080" s="155"/>
      <c r="P1080" s="155"/>
      <c r="Q1080" s="155"/>
      <c r="R1080" s="155"/>
      <c r="AE1080" s="182"/>
      <c r="AF1080" s="178"/>
      <c r="AG1080" s="183"/>
      <c r="AM1080" s="182"/>
      <c r="AN1080" s="178"/>
      <c r="AO1080" s="183"/>
      <c r="BR1080" s="157"/>
    </row>
    <row r="1081" spans="1:70" s="5" customFormat="1" x14ac:dyDescent="0.25">
      <c r="A1081" s="155"/>
      <c r="B1081" s="155"/>
      <c r="C1081" s="155"/>
      <c r="D1081" s="155"/>
      <c r="E1081" s="155"/>
      <c r="F1081" s="155"/>
      <c r="G1081" s="155"/>
      <c r="H1081" s="155"/>
      <c r="I1081" s="180"/>
      <c r="J1081" s="180"/>
      <c r="K1081" s="180"/>
      <c r="L1081" s="180"/>
      <c r="M1081" s="180"/>
      <c r="N1081" s="181"/>
      <c r="O1081" s="155"/>
      <c r="P1081" s="155"/>
      <c r="Q1081" s="155"/>
      <c r="R1081" s="155"/>
      <c r="AE1081" s="182"/>
      <c r="AF1081" s="178"/>
      <c r="AG1081" s="183"/>
      <c r="AM1081" s="182"/>
      <c r="AN1081" s="178"/>
      <c r="AO1081" s="183"/>
      <c r="BR1081" s="157"/>
    </row>
    <row r="1082" spans="1:70" s="5" customFormat="1" x14ac:dyDescent="0.25">
      <c r="A1082" s="155"/>
      <c r="B1082" s="155"/>
      <c r="C1082" s="155"/>
      <c r="D1082" s="155"/>
      <c r="E1082" s="155"/>
      <c r="F1082" s="155"/>
      <c r="G1082" s="155"/>
      <c r="H1082" s="155"/>
      <c r="I1082" s="180"/>
      <c r="J1082" s="180"/>
      <c r="K1082" s="180"/>
      <c r="L1082" s="180"/>
      <c r="M1082" s="180"/>
      <c r="N1082" s="181"/>
      <c r="O1082" s="155"/>
      <c r="P1082" s="155"/>
      <c r="Q1082" s="155"/>
      <c r="R1082" s="155"/>
      <c r="AE1082" s="182"/>
      <c r="AF1082" s="178"/>
      <c r="AG1082" s="183"/>
      <c r="AM1082" s="182"/>
      <c r="AN1082" s="178"/>
      <c r="AO1082" s="183"/>
      <c r="BR1082" s="157"/>
    </row>
    <row r="1083" spans="1:70" s="5" customFormat="1" x14ac:dyDescent="0.25">
      <c r="A1083" s="155"/>
      <c r="B1083" s="155"/>
      <c r="C1083" s="155"/>
      <c r="D1083" s="155"/>
      <c r="E1083" s="155"/>
      <c r="F1083" s="155"/>
      <c r="G1083" s="155"/>
      <c r="H1083" s="155"/>
      <c r="I1083" s="180"/>
      <c r="J1083" s="180"/>
      <c r="K1083" s="180"/>
      <c r="L1083" s="180"/>
      <c r="M1083" s="180"/>
      <c r="N1083" s="181"/>
      <c r="O1083" s="155"/>
      <c r="P1083" s="155"/>
      <c r="Q1083" s="155"/>
      <c r="R1083" s="155"/>
      <c r="AE1083" s="182"/>
      <c r="AF1083" s="178"/>
      <c r="AG1083" s="183"/>
      <c r="AM1083" s="182"/>
      <c r="AN1083" s="178"/>
      <c r="AO1083" s="183"/>
      <c r="BR1083" s="157"/>
    </row>
    <row r="1084" spans="1:70" s="5" customFormat="1" x14ac:dyDescent="0.25">
      <c r="A1084" s="155"/>
      <c r="B1084" s="155"/>
      <c r="C1084" s="155"/>
      <c r="D1084" s="155"/>
      <c r="E1084" s="155"/>
      <c r="F1084" s="155"/>
      <c r="G1084" s="155"/>
      <c r="H1084" s="155"/>
      <c r="I1084" s="180"/>
      <c r="J1084" s="180"/>
      <c r="K1084" s="180"/>
      <c r="L1084" s="180"/>
      <c r="M1084" s="180"/>
      <c r="N1084" s="181"/>
      <c r="O1084" s="155"/>
      <c r="P1084" s="155"/>
      <c r="Q1084" s="155"/>
      <c r="R1084" s="155"/>
      <c r="AE1084" s="182"/>
      <c r="AF1084" s="178"/>
      <c r="AG1084" s="183"/>
      <c r="AM1084" s="182"/>
      <c r="AN1084" s="178"/>
      <c r="AO1084" s="183"/>
      <c r="BR1084" s="157"/>
    </row>
    <row r="1085" spans="1:70" s="5" customFormat="1" x14ac:dyDescent="0.25">
      <c r="A1085" s="155"/>
      <c r="B1085" s="155"/>
      <c r="C1085" s="155"/>
      <c r="D1085" s="155"/>
      <c r="E1085" s="155"/>
      <c r="F1085" s="155"/>
      <c r="G1085" s="155"/>
      <c r="H1085" s="155"/>
      <c r="I1085" s="180"/>
      <c r="J1085" s="180"/>
      <c r="K1085" s="180"/>
      <c r="L1085" s="180"/>
      <c r="M1085" s="180"/>
      <c r="N1085" s="181"/>
      <c r="O1085" s="155"/>
      <c r="P1085" s="155"/>
      <c r="Q1085" s="155"/>
      <c r="R1085" s="155"/>
      <c r="AE1085" s="182"/>
      <c r="AF1085" s="178"/>
      <c r="AG1085" s="183"/>
      <c r="AM1085" s="182"/>
      <c r="AN1085" s="178"/>
      <c r="AO1085" s="183"/>
      <c r="BR1085" s="157"/>
    </row>
    <row r="1086" spans="1:70" s="5" customFormat="1" x14ac:dyDescent="0.25">
      <c r="A1086" s="155"/>
      <c r="B1086" s="155"/>
      <c r="C1086" s="155"/>
      <c r="D1086" s="155"/>
      <c r="E1086" s="155"/>
      <c r="F1086" s="155"/>
      <c r="G1086" s="155"/>
      <c r="H1086" s="155"/>
      <c r="I1086" s="180"/>
      <c r="J1086" s="180"/>
      <c r="K1086" s="180"/>
      <c r="L1086" s="180"/>
      <c r="M1086" s="180"/>
      <c r="N1086" s="181"/>
      <c r="O1086" s="155"/>
      <c r="P1086" s="155"/>
      <c r="Q1086" s="155"/>
      <c r="R1086" s="155"/>
      <c r="AE1086" s="182"/>
      <c r="AF1086" s="178"/>
      <c r="AG1086" s="183"/>
      <c r="AM1086" s="182"/>
      <c r="AN1086" s="178"/>
      <c r="AO1086" s="183"/>
      <c r="BR1086" s="157"/>
    </row>
    <row r="1087" spans="1:70" s="5" customFormat="1" x14ac:dyDescent="0.25">
      <c r="A1087" s="155"/>
      <c r="B1087" s="155"/>
      <c r="C1087" s="155"/>
      <c r="D1087" s="155"/>
      <c r="E1087" s="155"/>
      <c r="F1087" s="155"/>
      <c r="G1087" s="155"/>
      <c r="H1087" s="155"/>
      <c r="I1087" s="180"/>
      <c r="J1087" s="180"/>
      <c r="K1087" s="180"/>
      <c r="L1087" s="180"/>
      <c r="M1087" s="180"/>
      <c r="N1087" s="181"/>
      <c r="O1087" s="155"/>
      <c r="P1087" s="155"/>
      <c r="Q1087" s="155"/>
      <c r="R1087" s="155"/>
      <c r="AE1087" s="182"/>
      <c r="AF1087" s="178"/>
      <c r="AG1087" s="183"/>
      <c r="AM1087" s="182"/>
      <c r="AN1087" s="178"/>
      <c r="AO1087" s="183"/>
      <c r="BR1087" s="157"/>
    </row>
    <row r="1088" spans="1:70" s="5" customFormat="1" x14ac:dyDescent="0.25">
      <c r="A1088" s="155"/>
      <c r="B1088" s="155"/>
      <c r="C1088" s="155"/>
      <c r="D1088" s="155"/>
      <c r="E1088" s="155"/>
      <c r="F1088" s="155"/>
      <c r="G1088" s="155"/>
      <c r="H1088" s="155"/>
      <c r="I1088" s="180"/>
      <c r="J1088" s="180"/>
      <c r="K1088" s="180"/>
      <c r="L1088" s="180"/>
      <c r="M1088" s="180"/>
      <c r="N1088" s="181"/>
      <c r="O1088" s="155"/>
      <c r="P1088" s="155"/>
      <c r="Q1088" s="155"/>
      <c r="R1088" s="155"/>
      <c r="AE1088" s="182"/>
      <c r="AF1088" s="178"/>
      <c r="AG1088" s="183"/>
      <c r="AM1088" s="182"/>
      <c r="AN1088" s="178"/>
      <c r="AO1088" s="183"/>
      <c r="BR1088" s="157"/>
    </row>
    <row r="1089" spans="1:70" s="5" customFormat="1" x14ac:dyDescent="0.25">
      <c r="A1089" s="155"/>
      <c r="B1089" s="155"/>
      <c r="C1089" s="155"/>
      <c r="D1089" s="155"/>
      <c r="E1089" s="155"/>
      <c r="F1089" s="155"/>
      <c r="G1089" s="155"/>
      <c r="H1089" s="155"/>
      <c r="I1089" s="180"/>
      <c r="J1089" s="180"/>
      <c r="K1089" s="180"/>
      <c r="L1089" s="180"/>
      <c r="M1089" s="180"/>
      <c r="N1089" s="181"/>
      <c r="O1089" s="155"/>
      <c r="P1089" s="155"/>
      <c r="Q1089" s="155"/>
      <c r="R1089" s="155"/>
      <c r="AE1089" s="182"/>
      <c r="AF1089" s="178"/>
      <c r="AG1089" s="183"/>
      <c r="AM1089" s="182"/>
      <c r="AN1089" s="178"/>
      <c r="AO1089" s="183"/>
      <c r="BR1089" s="157"/>
    </row>
    <row r="1090" spans="1:70" s="5" customFormat="1" x14ac:dyDescent="0.25">
      <c r="A1090" s="155"/>
      <c r="B1090" s="155"/>
      <c r="C1090" s="155"/>
      <c r="D1090" s="155"/>
      <c r="E1090" s="155"/>
      <c r="F1090" s="155"/>
      <c r="G1090" s="155"/>
      <c r="H1090" s="155"/>
      <c r="I1090" s="180"/>
      <c r="J1090" s="180"/>
      <c r="K1090" s="180"/>
      <c r="L1090" s="180"/>
      <c r="M1090" s="180"/>
      <c r="N1090" s="181"/>
      <c r="O1090" s="155"/>
      <c r="P1090" s="155"/>
      <c r="Q1090" s="155"/>
      <c r="R1090" s="155"/>
      <c r="AE1090" s="182"/>
      <c r="AF1090" s="178"/>
      <c r="AG1090" s="183"/>
      <c r="AM1090" s="182"/>
      <c r="AN1090" s="178"/>
      <c r="AO1090" s="183"/>
      <c r="BR1090" s="157"/>
    </row>
    <row r="1091" spans="1:70" s="5" customFormat="1" x14ac:dyDescent="0.25">
      <c r="A1091" s="155"/>
      <c r="B1091" s="155"/>
      <c r="C1091" s="155"/>
      <c r="D1091" s="155"/>
      <c r="E1091" s="155"/>
      <c r="F1091" s="155"/>
      <c r="G1091" s="155"/>
      <c r="H1091" s="155"/>
      <c r="I1091" s="180"/>
      <c r="J1091" s="180"/>
      <c r="K1091" s="180"/>
      <c r="L1091" s="180"/>
      <c r="M1091" s="180"/>
      <c r="N1091" s="181"/>
      <c r="O1091" s="155"/>
      <c r="P1091" s="155"/>
      <c r="Q1091" s="155"/>
      <c r="R1091" s="155"/>
      <c r="AE1091" s="182"/>
      <c r="AF1091" s="178"/>
      <c r="AG1091" s="183"/>
      <c r="AM1091" s="182"/>
      <c r="AN1091" s="178"/>
      <c r="AO1091" s="183"/>
      <c r="BR1091" s="157"/>
    </row>
    <row r="1092" spans="1:70" s="5" customFormat="1" x14ac:dyDescent="0.25">
      <c r="A1092" s="155"/>
      <c r="B1092" s="155"/>
      <c r="C1092" s="155"/>
      <c r="D1092" s="155"/>
      <c r="E1092" s="155"/>
      <c r="F1092" s="155"/>
      <c r="G1092" s="155"/>
      <c r="H1092" s="155"/>
      <c r="I1092" s="180"/>
      <c r="J1092" s="180"/>
      <c r="K1092" s="180"/>
      <c r="L1092" s="180"/>
      <c r="M1092" s="180"/>
      <c r="N1092" s="181"/>
      <c r="O1092" s="155"/>
      <c r="P1092" s="155"/>
      <c r="Q1092" s="155"/>
      <c r="R1092" s="155"/>
      <c r="AE1092" s="182"/>
      <c r="AF1092" s="178"/>
      <c r="AG1092" s="183"/>
      <c r="AM1092" s="182"/>
      <c r="AN1092" s="178"/>
      <c r="AO1092" s="183"/>
      <c r="BR1092" s="157"/>
    </row>
    <row r="1093" spans="1:70" s="5" customFormat="1" x14ac:dyDescent="0.25">
      <c r="A1093" s="155"/>
      <c r="B1093" s="155"/>
      <c r="C1093" s="155"/>
      <c r="D1093" s="155"/>
      <c r="E1093" s="155"/>
      <c r="F1093" s="155"/>
      <c r="G1093" s="155"/>
      <c r="H1093" s="155"/>
      <c r="I1093" s="180"/>
      <c r="J1093" s="180"/>
      <c r="K1093" s="180"/>
      <c r="L1093" s="180"/>
      <c r="M1093" s="180"/>
      <c r="N1093" s="181"/>
      <c r="O1093" s="155"/>
      <c r="P1093" s="155"/>
      <c r="Q1093" s="155"/>
      <c r="R1093" s="155"/>
      <c r="AE1093" s="182"/>
      <c r="AF1093" s="178"/>
      <c r="AG1093" s="183"/>
      <c r="AM1093" s="182"/>
      <c r="AN1093" s="178"/>
      <c r="AO1093" s="183"/>
      <c r="BR1093" s="157"/>
    </row>
    <row r="1094" spans="1:70" s="5" customFormat="1" x14ac:dyDescent="0.25">
      <c r="A1094" s="155"/>
      <c r="B1094" s="155"/>
      <c r="C1094" s="155"/>
      <c r="D1094" s="155"/>
      <c r="E1094" s="155"/>
      <c r="F1094" s="155"/>
      <c r="G1094" s="155"/>
      <c r="H1094" s="155"/>
      <c r="I1094" s="180"/>
      <c r="J1094" s="180"/>
      <c r="K1094" s="180"/>
      <c r="L1094" s="180"/>
      <c r="M1094" s="180"/>
      <c r="N1094" s="181"/>
      <c r="O1094" s="155"/>
      <c r="P1094" s="155"/>
      <c r="Q1094" s="155"/>
      <c r="R1094" s="155"/>
      <c r="AE1094" s="182"/>
      <c r="AF1094" s="178"/>
      <c r="AG1094" s="183"/>
      <c r="AM1094" s="182"/>
      <c r="AN1094" s="178"/>
      <c r="AO1094" s="183"/>
      <c r="BR1094" s="157"/>
    </row>
    <row r="1095" spans="1:70" s="5" customFormat="1" x14ac:dyDescent="0.25">
      <c r="A1095" s="155"/>
      <c r="B1095" s="155"/>
      <c r="C1095" s="155"/>
      <c r="D1095" s="155"/>
      <c r="E1095" s="155"/>
      <c r="F1095" s="155"/>
      <c r="G1095" s="155"/>
      <c r="H1095" s="155"/>
      <c r="I1095" s="180"/>
      <c r="J1095" s="180"/>
      <c r="K1095" s="180"/>
      <c r="L1095" s="180"/>
      <c r="M1095" s="180"/>
      <c r="N1095" s="181"/>
      <c r="O1095" s="155"/>
      <c r="P1095" s="155"/>
      <c r="Q1095" s="155"/>
      <c r="R1095" s="155"/>
      <c r="AE1095" s="182"/>
      <c r="AF1095" s="178"/>
      <c r="AG1095" s="183"/>
      <c r="AM1095" s="182"/>
      <c r="AN1095" s="178"/>
      <c r="AO1095" s="183"/>
      <c r="BR1095" s="157"/>
    </row>
    <row r="1096" spans="1:70" s="5" customFormat="1" x14ac:dyDescent="0.25">
      <c r="A1096" s="155"/>
      <c r="B1096" s="155"/>
      <c r="C1096" s="155"/>
      <c r="D1096" s="155"/>
      <c r="E1096" s="155"/>
      <c r="F1096" s="155"/>
      <c r="G1096" s="155"/>
      <c r="H1096" s="155"/>
      <c r="I1096" s="180"/>
      <c r="J1096" s="180"/>
      <c r="K1096" s="180"/>
      <c r="L1096" s="180"/>
      <c r="M1096" s="180"/>
      <c r="N1096" s="181"/>
      <c r="O1096" s="155"/>
      <c r="P1096" s="155"/>
      <c r="Q1096" s="155"/>
      <c r="R1096" s="155"/>
      <c r="AE1096" s="182"/>
      <c r="AF1096" s="178"/>
      <c r="AG1096" s="183"/>
      <c r="AM1096" s="182"/>
      <c r="AN1096" s="178"/>
      <c r="AO1096" s="183"/>
      <c r="BR1096" s="157"/>
    </row>
    <row r="1097" spans="1:70" s="5" customFormat="1" x14ac:dyDescent="0.25">
      <c r="A1097" s="155"/>
      <c r="B1097" s="155"/>
      <c r="C1097" s="155"/>
      <c r="D1097" s="155"/>
      <c r="E1097" s="155"/>
      <c r="F1097" s="155"/>
      <c r="G1097" s="155"/>
      <c r="H1097" s="155"/>
      <c r="I1097" s="180"/>
      <c r="J1097" s="180"/>
      <c r="K1097" s="180"/>
      <c r="L1097" s="180"/>
      <c r="M1097" s="180"/>
      <c r="N1097" s="181"/>
      <c r="O1097" s="155"/>
      <c r="P1097" s="155"/>
      <c r="Q1097" s="155"/>
      <c r="R1097" s="155"/>
      <c r="AE1097" s="182"/>
      <c r="AF1097" s="178"/>
      <c r="AG1097" s="183"/>
      <c r="AM1097" s="182"/>
      <c r="AN1097" s="178"/>
      <c r="AO1097" s="183"/>
      <c r="BR1097" s="157"/>
    </row>
    <row r="1098" spans="1:70" s="5" customFormat="1" x14ac:dyDescent="0.25">
      <c r="A1098" s="155"/>
      <c r="B1098" s="155"/>
      <c r="C1098" s="155"/>
      <c r="D1098" s="155"/>
      <c r="E1098" s="155"/>
      <c r="F1098" s="155"/>
      <c r="G1098" s="155"/>
      <c r="H1098" s="155"/>
      <c r="I1098" s="180"/>
      <c r="J1098" s="180"/>
      <c r="K1098" s="180"/>
      <c r="L1098" s="180"/>
      <c r="M1098" s="180"/>
      <c r="N1098" s="181"/>
      <c r="O1098" s="155"/>
      <c r="P1098" s="155"/>
      <c r="Q1098" s="155"/>
      <c r="R1098" s="155"/>
      <c r="AE1098" s="182"/>
      <c r="AF1098" s="178"/>
      <c r="AG1098" s="183"/>
      <c r="AM1098" s="182"/>
      <c r="AN1098" s="178"/>
      <c r="AO1098" s="183"/>
      <c r="BR1098" s="157"/>
    </row>
    <row r="1099" spans="1:70" s="5" customFormat="1" x14ac:dyDescent="0.25">
      <c r="A1099" s="155"/>
      <c r="B1099" s="155"/>
      <c r="C1099" s="155"/>
      <c r="D1099" s="155"/>
      <c r="E1099" s="155"/>
      <c r="F1099" s="155"/>
      <c r="G1099" s="155"/>
      <c r="H1099" s="155"/>
      <c r="I1099" s="180"/>
      <c r="J1099" s="180"/>
      <c r="K1099" s="180"/>
      <c r="L1099" s="180"/>
      <c r="M1099" s="180"/>
      <c r="N1099" s="181"/>
      <c r="O1099" s="155"/>
      <c r="P1099" s="155"/>
      <c r="Q1099" s="155"/>
      <c r="R1099" s="155"/>
      <c r="AE1099" s="182"/>
      <c r="AF1099" s="178"/>
      <c r="AG1099" s="183"/>
      <c r="AM1099" s="182"/>
      <c r="AN1099" s="178"/>
      <c r="AO1099" s="183"/>
      <c r="BR1099" s="157"/>
    </row>
    <row r="1100" spans="1:70" s="5" customFormat="1" x14ac:dyDescent="0.25">
      <c r="A1100" s="155"/>
      <c r="B1100" s="155"/>
      <c r="C1100" s="155"/>
      <c r="D1100" s="155"/>
      <c r="E1100" s="155"/>
      <c r="F1100" s="155"/>
      <c r="G1100" s="155"/>
      <c r="H1100" s="155"/>
      <c r="I1100" s="180"/>
      <c r="J1100" s="180"/>
      <c r="K1100" s="180"/>
      <c r="L1100" s="180"/>
      <c r="M1100" s="180"/>
      <c r="N1100" s="181"/>
      <c r="O1100" s="155"/>
      <c r="P1100" s="155"/>
      <c r="Q1100" s="155"/>
      <c r="R1100" s="155"/>
      <c r="AE1100" s="182"/>
      <c r="AF1100" s="178"/>
      <c r="AG1100" s="183"/>
      <c r="AM1100" s="182"/>
      <c r="AN1100" s="178"/>
      <c r="AO1100" s="183"/>
      <c r="BR1100" s="157"/>
    </row>
    <row r="1101" spans="1:70" s="5" customFormat="1" x14ac:dyDescent="0.25">
      <c r="A1101" s="155"/>
      <c r="B1101" s="155"/>
      <c r="C1101" s="155"/>
      <c r="D1101" s="155"/>
      <c r="E1101" s="155"/>
      <c r="F1101" s="155"/>
      <c r="G1101" s="155"/>
      <c r="H1101" s="155"/>
      <c r="I1101" s="180"/>
      <c r="J1101" s="180"/>
      <c r="K1101" s="180"/>
      <c r="L1101" s="180"/>
      <c r="M1101" s="180"/>
      <c r="N1101" s="181"/>
      <c r="O1101" s="155"/>
      <c r="P1101" s="155"/>
      <c r="Q1101" s="155"/>
      <c r="R1101" s="155"/>
      <c r="AE1101" s="182"/>
      <c r="AF1101" s="178"/>
      <c r="AG1101" s="183"/>
      <c r="AM1101" s="182"/>
      <c r="AN1101" s="178"/>
      <c r="AO1101" s="183"/>
      <c r="BR1101" s="157"/>
    </row>
    <row r="1102" spans="1:70" s="5" customFormat="1" x14ac:dyDescent="0.25">
      <c r="A1102" s="155"/>
      <c r="B1102" s="155"/>
      <c r="C1102" s="155"/>
      <c r="D1102" s="155"/>
      <c r="E1102" s="155"/>
      <c r="F1102" s="155"/>
      <c r="G1102" s="155"/>
      <c r="H1102" s="155"/>
      <c r="I1102" s="180"/>
      <c r="J1102" s="180"/>
      <c r="K1102" s="180"/>
      <c r="L1102" s="180"/>
      <c r="M1102" s="180"/>
      <c r="N1102" s="181"/>
      <c r="O1102" s="155"/>
      <c r="P1102" s="155"/>
      <c r="Q1102" s="155"/>
      <c r="R1102" s="155"/>
      <c r="AE1102" s="182"/>
      <c r="AF1102" s="178"/>
      <c r="AG1102" s="183"/>
      <c r="AM1102" s="182"/>
      <c r="AN1102" s="178"/>
      <c r="AO1102" s="183"/>
      <c r="BR1102" s="157"/>
    </row>
    <row r="1103" spans="1:70" s="5" customFormat="1" x14ac:dyDescent="0.25">
      <c r="A1103" s="155"/>
      <c r="B1103" s="155"/>
      <c r="C1103" s="155"/>
      <c r="D1103" s="155"/>
      <c r="E1103" s="155"/>
      <c r="F1103" s="155"/>
      <c r="G1103" s="155"/>
      <c r="H1103" s="155"/>
      <c r="I1103" s="180"/>
      <c r="J1103" s="180"/>
      <c r="K1103" s="180"/>
      <c r="L1103" s="180"/>
      <c r="M1103" s="180"/>
      <c r="N1103" s="181"/>
      <c r="O1103" s="155"/>
      <c r="P1103" s="155"/>
      <c r="Q1103" s="155"/>
      <c r="R1103" s="155"/>
      <c r="AE1103" s="182"/>
      <c r="AF1103" s="178"/>
      <c r="AG1103" s="183"/>
      <c r="AM1103" s="182"/>
      <c r="AN1103" s="178"/>
      <c r="AO1103" s="183"/>
      <c r="BR1103" s="157"/>
    </row>
    <row r="1104" spans="1:70" s="5" customFormat="1" x14ac:dyDescent="0.25">
      <c r="A1104" s="155"/>
      <c r="B1104" s="155"/>
      <c r="C1104" s="155"/>
      <c r="D1104" s="155"/>
      <c r="E1104" s="155"/>
      <c r="F1104" s="155"/>
      <c r="G1104" s="155"/>
      <c r="H1104" s="155"/>
      <c r="I1104" s="180"/>
      <c r="J1104" s="180"/>
      <c r="K1104" s="180"/>
      <c r="L1104" s="180"/>
      <c r="M1104" s="180"/>
      <c r="N1104" s="181"/>
      <c r="O1104" s="155"/>
      <c r="P1104" s="155"/>
      <c r="Q1104" s="155"/>
      <c r="R1104" s="155"/>
      <c r="AE1104" s="182"/>
      <c r="AF1104" s="178"/>
      <c r="AG1104" s="183"/>
      <c r="AM1104" s="182"/>
      <c r="AN1104" s="178"/>
      <c r="AO1104" s="183"/>
      <c r="BR1104" s="157"/>
    </row>
    <row r="1105" spans="1:70" s="5" customFormat="1" x14ac:dyDescent="0.25">
      <c r="A1105" s="155"/>
      <c r="B1105" s="155"/>
      <c r="C1105" s="155"/>
      <c r="D1105" s="155"/>
      <c r="E1105" s="155"/>
      <c r="F1105" s="155"/>
      <c r="G1105" s="155"/>
      <c r="H1105" s="155"/>
      <c r="I1105" s="180"/>
      <c r="J1105" s="180"/>
      <c r="K1105" s="180"/>
      <c r="L1105" s="180"/>
      <c r="M1105" s="180"/>
      <c r="N1105" s="181"/>
      <c r="O1105" s="155"/>
      <c r="P1105" s="155"/>
      <c r="Q1105" s="155"/>
      <c r="R1105" s="155"/>
      <c r="AE1105" s="182"/>
      <c r="AF1105" s="178"/>
      <c r="AG1105" s="183"/>
      <c r="AM1105" s="182"/>
      <c r="AN1105" s="178"/>
      <c r="AO1105" s="183"/>
      <c r="BR1105" s="157"/>
    </row>
    <row r="1106" spans="1:70" s="5" customFormat="1" x14ac:dyDescent="0.25">
      <c r="A1106" s="155"/>
      <c r="B1106" s="155"/>
      <c r="C1106" s="155"/>
      <c r="D1106" s="155"/>
      <c r="E1106" s="155"/>
      <c r="F1106" s="155"/>
      <c r="G1106" s="155"/>
      <c r="H1106" s="155"/>
      <c r="I1106" s="180"/>
      <c r="J1106" s="180"/>
      <c r="K1106" s="180"/>
      <c r="L1106" s="180"/>
      <c r="M1106" s="180"/>
      <c r="N1106" s="181"/>
      <c r="O1106" s="155"/>
      <c r="P1106" s="155"/>
      <c r="Q1106" s="155"/>
      <c r="R1106" s="155"/>
      <c r="AE1106" s="182"/>
      <c r="AF1106" s="178"/>
      <c r="AG1106" s="183"/>
      <c r="AM1106" s="182"/>
      <c r="AN1106" s="178"/>
      <c r="AO1106" s="183"/>
      <c r="BR1106" s="157"/>
    </row>
    <row r="1107" spans="1:70" s="5" customFormat="1" x14ac:dyDescent="0.25">
      <c r="A1107" s="155"/>
      <c r="B1107" s="155"/>
      <c r="C1107" s="155"/>
      <c r="D1107" s="155"/>
      <c r="E1107" s="155"/>
      <c r="F1107" s="155"/>
      <c r="G1107" s="155"/>
      <c r="H1107" s="155"/>
      <c r="I1107" s="180"/>
      <c r="J1107" s="180"/>
      <c r="K1107" s="180"/>
      <c r="L1107" s="180"/>
      <c r="M1107" s="180"/>
      <c r="N1107" s="181"/>
      <c r="O1107" s="155"/>
      <c r="P1107" s="155"/>
      <c r="Q1107" s="155"/>
      <c r="R1107" s="155"/>
      <c r="AE1107" s="182"/>
      <c r="AF1107" s="178"/>
      <c r="AG1107" s="183"/>
      <c r="AM1107" s="182"/>
      <c r="AN1107" s="178"/>
      <c r="AO1107" s="183"/>
      <c r="BR1107" s="157"/>
    </row>
    <row r="1108" spans="1:70" s="5" customFormat="1" x14ac:dyDescent="0.25">
      <c r="A1108" s="155"/>
      <c r="B1108" s="155"/>
      <c r="C1108" s="155"/>
      <c r="D1108" s="155"/>
      <c r="E1108" s="155"/>
      <c r="F1108" s="155"/>
      <c r="G1108" s="155"/>
      <c r="H1108" s="155"/>
      <c r="I1108" s="180"/>
      <c r="J1108" s="180"/>
      <c r="K1108" s="180"/>
      <c r="L1108" s="180"/>
      <c r="M1108" s="180"/>
      <c r="N1108" s="181"/>
      <c r="O1108" s="155"/>
      <c r="P1108" s="155"/>
      <c r="Q1108" s="155"/>
      <c r="R1108" s="155"/>
      <c r="AE1108" s="182"/>
      <c r="AF1108" s="178"/>
      <c r="AG1108" s="183"/>
      <c r="AM1108" s="182"/>
      <c r="AN1108" s="178"/>
      <c r="AO1108" s="183"/>
      <c r="BR1108" s="157"/>
    </row>
    <row r="1109" spans="1:70" s="5" customFormat="1" x14ac:dyDescent="0.25">
      <c r="A1109" s="155"/>
      <c r="B1109" s="155"/>
      <c r="C1109" s="155"/>
      <c r="D1109" s="155"/>
      <c r="E1109" s="155"/>
      <c r="F1109" s="155"/>
      <c r="G1109" s="155"/>
      <c r="H1109" s="155"/>
      <c r="I1109" s="180"/>
      <c r="J1109" s="180"/>
      <c r="K1109" s="180"/>
      <c r="L1109" s="180"/>
      <c r="M1109" s="180"/>
      <c r="N1109" s="181"/>
      <c r="O1109" s="155"/>
      <c r="P1109" s="155"/>
      <c r="Q1109" s="155"/>
      <c r="R1109" s="155"/>
      <c r="AE1109" s="182"/>
      <c r="AF1109" s="178"/>
      <c r="AG1109" s="183"/>
      <c r="AM1109" s="182"/>
      <c r="AN1109" s="178"/>
      <c r="AO1109" s="183"/>
      <c r="BR1109" s="157"/>
    </row>
    <row r="1110" spans="1:70" s="5" customFormat="1" x14ac:dyDescent="0.25">
      <c r="A1110" s="155"/>
      <c r="B1110" s="155"/>
      <c r="C1110" s="155"/>
      <c r="D1110" s="155"/>
      <c r="E1110" s="155"/>
      <c r="F1110" s="155"/>
      <c r="G1110" s="155"/>
      <c r="H1110" s="155"/>
      <c r="I1110" s="180"/>
      <c r="J1110" s="180"/>
      <c r="K1110" s="180"/>
      <c r="L1110" s="180"/>
      <c r="M1110" s="180"/>
      <c r="N1110" s="181"/>
      <c r="O1110" s="155"/>
      <c r="P1110" s="155"/>
      <c r="Q1110" s="155"/>
      <c r="R1110" s="155"/>
      <c r="AE1110" s="182"/>
      <c r="AF1110" s="178"/>
      <c r="AG1110" s="183"/>
      <c r="AM1110" s="182"/>
      <c r="AN1110" s="178"/>
      <c r="AO1110" s="183"/>
      <c r="BR1110" s="157"/>
    </row>
    <row r="1111" spans="1:70" s="5" customFormat="1" x14ac:dyDescent="0.25">
      <c r="A1111" s="155"/>
      <c r="B1111" s="155"/>
      <c r="C1111" s="155"/>
      <c r="D1111" s="155"/>
      <c r="E1111" s="155"/>
      <c r="F1111" s="155"/>
      <c r="G1111" s="155"/>
      <c r="H1111" s="155"/>
      <c r="I1111" s="180"/>
      <c r="J1111" s="180"/>
      <c r="K1111" s="180"/>
      <c r="L1111" s="180"/>
      <c r="M1111" s="180"/>
      <c r="N1111" s="181"/>
      <c r="O1111" s="155"/>
      <c r="P1111" s="155"/>
      <c r="Q1111" s="155"/>
      <c r="R1111" s="155"/>
      <c r="AE1111" s="182"/>
      <c r="AF1111" s="178"/>
      <c r="AG1111" s="183"/>
      <c r="AM1111" s="182"/>
      <c r="AN1111" s="178"/>
      <c r="AO1111" s="183"/>
      <c r="BR1111" s="157"/>
    </row>
    <row r="1112" spans="1:70" s="5" customFormat="1" x14ac:dyDescent="0.25">
      <c r="A1112" s="155"/>
      <c r="B1112" s="155"/>
      <c r="C1112" s="155"/>
      <c r="D1112" s="155"/>
      <c r="E1112" s="155"/>
      <c r="F1112" s="155"/>
      <c r="G1112" s="155"/>
      <c r="H1112" s="155"/>
      <c r="I1112" s="180"/>
      <c r="J1112" s="180"/>
      <c r="K1112" s="180"/>
      <c r="L1112" s="180"/>
      <c r="M1112" s="180"/>
      <c r="N1112" s="181"/>
      <c r="O1112" s="155"/>
      <c r="P1112" s="155"/>
      <c r="Q1112" s="155"/>
      <c r="R1112" s="155"/>
      <c r="AE1112" s="182"/>
      <c r="AF1112" s="178"/>
      <c r="AG1112" s="183"/>
      <c r="AM1112" s="182"/>
      <c r="AN1112" s="178"/>
      <c r="AO1112" s="183"/>
      <c r="BR1112" s="157"/>
    </row>
    <row r="1113" spans="1:70" s="5" customFormat="1" x14ac:dyDescent="0.25">
      <c r="A1113" s="155"/>
      <c r="B1113" s="155"/>
      <c r="C1113" s="155"/>
      <c r="D1113" s="155"/>
      <c r="E1113" s="155"/>
      <c r="F1113" s="155"/>
      <c r="G1113" s="155"/>
      <c r="H1113" s="155"/>
      <c r="I1113" s="180"/>
      <c r="J1113" s="180"/>
      <c r="K1113" s="180"/>
      <c r="L1113" s="180"/>
      <c r="M1113" s="180"/>
      <c r="N1113" s="181"/>
      <c r="O1113" s="155"/>
      <c r="P1113" s="155"/>
      <c r="Q1113" s="155"/>
      <c r="R1113" s="155"/>
      <c r="AE1113" s="182"/>
      <c r="AF1113" s="178"/>
      <c r="AG1113" s="183"/>
      <c r="AM1113" s="182"/>
      <c r="AN1113" s="178"/>
      <c r="AO1113" s="183"/>
      <c r="BR1113" s="157"/>
    </row>
    <row r="1114" spans="1:70" s="5" customFormat="1" x14ac:dyDescent="0.25">
      <c r="A1114" s="155"/>
      <c r="B1114" s="155"/>
      <c r="C1114" s="155"/>
      <c r="D1114" s="155"/>
      <c r="E1114" s="155"/>
      <c r="F1114" s="155"/>
      <c r="G1114" s="155"/>
      <c r="H1114" s="155"/>
      <c r="I1114" s="180"/>
      <c r="J1114" s="180"/>
      <c r="K1114" s="180"/>
      <c r="L1114" s="180"/>
      <c r="M1114" s="180"/>
      <c r="N1114" s="181"/>
      <c r="O1114" s="155"/>
      <c r="P1114" s="155"/>
      <c r="Q1114" s="155"/>
      <c r="R1114" s="155"/>
      <c r="AE1114" s="182"/>
      <c r="AF1114" s="178"/>
      <c r="AG1114" s="183"/>
      <c r="AM1114" s="182"/>
      <c r="AN1114" s="178"/>
      <c r="AO1114" s="183"/>
      <c r="BR1114" s="157"/>
    </row>
    <row r="1115" spans="1:70" s="5" customFormat="1" x14ac:dyDescent="0.25">
      <c r="A1115" s="155"/>
      <c r="B1115" s="155"/>
      <c r="C1115" s="155"/>
      <c r="D1115" s="155"/>
      <c r="E1115" s="155"/>
      <c r="F1115" s="155"/>
      <c r="G1115" s="155"/>
      <c r="H1115" s="155"/>
      <c r="I1115" s="180"/>
      <c r="J1115" s="180"/>
      <c r="K1115" s="180"/>
      <c r="L1115" s="180"/>
      <c r="M1115" s="180"/>
      <c r="N1115" s="181"/>
      <c r="O1115" s="155"/>
      <c r="P1115" s="155"/>
      <c r="Q1115" s="155"/>
      <c r="R1115" s="155"/>
      <c r="AE1115" s="182"/>
      <c r="AF1115" s="178"/>
      <c r="AG1115" s="183"/>
      <c r="AM1115" s="182"/>
      <c r="AN1115" s="178"/>
      <c r="AO1115" s="183"/>
      <c r="BR1115" s="157"/>
    </row>
    <row r="1116" spans="1:70" s="5" customFormat="1" x14ac:dyDescent="0.25">
      <c r="A1116" s="155"/>
      <c r="B1116" s="155"/>
      <c r="C1116" s="155"/>
      <c r="D1116" s="155"/>
      <c r="E1116" s="155"/>
      <c r="F1116" s="155"/>
      <c r="G1116" s="155"/>
      <c r="H1116" s="155"/>
      <c r="I1116" s="180"/>
      <c r="J1116" s="180"/>
      <c r="K1116" s="180"/>
      <c r="L1116" s="180"/>
      <c r="M1116" s="180"/>
      <c r="N1116" s="181"/>
      <c r="O1116" s="155"/>
      <c r="P1116" s="155"/>
      <c r="Q1116" s="155"/>
      <c r="R1116" s="155"/>
      <c r="AE1116" s="182"/>
      <c r="AF1116" s="178"/>
      <c r="AG1116" s="183"/>
      <c r="AM1116" s="182"/>
      <c r="AN1116" s="178"/>
      <c r="AO1116" s="183"/>
      <c r="BR1116" s="157"/>
    </row>
    <row r="1117" spans="1:70" s="5" customFormat="1" x14ac:dyDescent="0.25">
      <c r="A1117" s="155"/>
      <c r="B1117" s="155"/>
      <c r="C1117" s="155"/>
      <c r="D1117" s="155"/>
      <c r="E1117" s="155"/>
      <c r="F1117" s="155"/>
      <c r="G1117" s="155"/>
      <c r="H1117" s="155"/>
      <c r="I1117" s="180"/>
      <c r="J1117" s="180"/>
      <c r="K1117" s="180"/>
      <c r="L1117" s="180"/>
      <c r="M1117" s="180"/>
      <c r="N1117" s="181"/>
      <c r="O1117" s="155"/>
      <c r="P1117" s="155"/>
      <c r="Q1117" s="155"/>
      <c r="R1117" s="155"/>
      <c r="AE1117" s="182"/>
      <c r="AF1117" s="178"/>
      <c r="AG1117" s="183"/>
      <c r="AM1117" s="182"/>
      <c r="AN1117" s="178"/>
      <c r="AO1117" s="183"/>
      <c r="BR1117" s="157"/>
    </row>
    <row r="1118" spans="1:70" s="5" customFormat="1" x14ac:dyDescent="0.25">
      <c r="A1118" s="155"/>
      <c r="B1118" s="155"/>
      <c r="C1118" s="155"/>
      <c r="D1118" s="155"/>
      <c r="E1118" s="155"/>
      <c r="F1118" s="155"/>
      <c r="G1118" s="155"/>
      <c r="H1118" s="155"/>
      <c r="I1118" s="180"/>
      <c r="J1118" s="180"/>
      <c r="K1118" s="180"/>
      <c r="L1118" s="180"/>
      <c r="M1118" s="180"/>
      <c r="N1118" s="181"/>
      <c r="O1118" s="155"/>
      <c r="P1118" s="155"/>
      <c r="Q1118" s="155"/>
      <c r="R1118" s="155"/>
      <c r="AE1118" s="182"/>
      <c r="AF1118" s="178"/>
      <c r="AG1118" s="183"/>
      <c r="AM1118" s="182"/>
      <c r="AN1118" s="178"/>
      <c r="AO1118" s="183"/>
      <c r="BR1118" s="157"/>
    </row>
    <row r="1119" spans="1:70" s="5" customFormat="1" x14ac:dyDescent="0.25">
      <c r="A1119" s="155"/>
      <c r="B1119" s="155"/>
      <c r="C1119" s="155"/>
      <c r="D1119" s="155"/>
      <c r="E1119" s="155"/>
      <c r="F1119" s="155"/>
      <c r="G1119" s="155"/>
      <c r="H1119" s="155"/>
      <c r="I1119" s="180"/>
      <c r="J1119" s="180"/>
      <c r="K1119" s="180"/>
      <c r="L1119" s="180"/>
      <c r="M1119" s="180"/>
      <c r="N1119" s="181"/>
      <c r="O1119" s="155"/>
      <c r="P1119" s="155"/>
      <c r="Q1119" s="155"/>
      <c r="R1119" s="155"/>
      <c r="AE1119" s="182"/>
      <c r="AF1119" s="178"/>
      <c r="AG1119" s="183"/>
      <c r="AM1119" s="182"/>
      <c r="AN1119" s="178"/>
      <c r="AO1119" s="183"/>
      <c r="BR1119" s="157"/>
    </row>
    <row r="1120" spans="1:70" s="5" customFormat="1" x14ac:dyDescent="0.25">
      <c r="A1120" s="155"/>
      <c r="B1120" s="155"/>
      <c r="C1120" s="155"/>
      <c r="D1120" s="155"/>
      <c r="E1120" s="155"/>
      <c r="F1120" s="155"/>
      <c r="G1120" s="155"/>
      <c r="H1120" s="155"/>
      <c r="I1120" s="180"/>
      <c r="J1120" s="180"/>
      <c r="K1120" s="180"/>
      <c r="L1120" s="180"/>
      <c r="M1120" s="180"/>
      <c r="N1120" s="181"/>
      <c r="O1120" s="155"/>
      <c r="P1120" s="155"/>
      <c r="Q1120" s="155"/>
      <c r="R1120" s="155"/>
      <c r="AE1120" s="182"/>
      <c r="AF1120" s="178"/>
      <c r="AG1120" s="183"/>
      <c r="AM1120" s="182"/>
      <c r="AN1120" s="178"/>
      <c r="AO1120" s="183"/>
      <c r="BR1120" s="157"/>
    </row>
    <row r="1121" spans="1:70" s="5" customFormat="1" x14ac:dyDescent="0.25">
      <c r="A1121" s="155"/>
      <c r="B1121" s="155"/>
      <c r="C1121" s="155"/>
      <c r="D1121" s="155"/>
      <c r="E1121" s="155"/>
      <c r="F1121" s="155"/>
      <c r="G1121" s="155"/>
      <c r="H1121" s="155"/>
      <c r="I1121" s="180"/>
      <c r="J1121" s="180"/>
      <c r="K1121" s="180"/>
      <c r="L1121" s="180"/>
      <c r="M1121" s="180"/>
      <c r="N1121" s="181"/>
      <c r="O1121" s="155"/>
      <c r="P1121" s="155"/>
      <c r="Q1121" s="155"/>
      <c r="R1121" s="155"/>
      <c r="AE1121" s="182"/>
      <c r="AF1121" s="178"/>
      <c r="AG1121" s="183"/>
      <c r="AM1121" s="182"/>
      <c r="AN1121" s="178"/>
      <c r="AO1121" s="183"/>
      <c r="BR1121" s="157"/>
    </row>
    <row r="1122" spans="1:70" s="5" customFormat="1" x14ac:dyDescent="0.25">
      <c r="A1122" s="155"/>
      <c r="B1122" s="155"/>
      <c r="C1122" s="155"/>
      <c r="D1122" s="155"/>
      <c r="E1122" s="155"/>
      <c r="F1122" s="155"/>
      <c r="G1122" s="155"/>
      <c r="H1122" s="155"/>
      <c r="I1122" s="180"/>
      <c r="J1122" s="180"/>
      <c r="K1122" s="180"/>
      <c r="L1122" s="180"/>
      <c r="M1122" s="180"/>
      <c r="N1122" s="181"/>
      <c r="O1122" s="155"/>
      <c r="P1122" s="155"/>
      <c r="Q1122" s="155"/>
      <c r="R1122" s="155"/>
      <c r="AE1122" s="182"/>
      <c r="AF1122" s="178"/>
      <c r="AG1122" s="183"/>
      <c r="AM1122" s="182"/>
      <c r="AN1122" s="178"/>
      <c r="AO1122" s="183"/>
      <c r="BR1122" s="157"/>
    </row>
    <row r="1123" spans="1:70" s="5" customFormat="1" x14ac:dyDescent="0.25">
      <c r="A1123" s="155"/>
      <c r="B1123" s="155"/>
      <c r="C1123" s="155"/>
      <c r="D1123" s="155"/>
      <c r="E1123" s="155"/>
      <c r="F1123" s="155"/>
      <c r="G1123" s="155"/>
      <c r="H1123" s="155"/>
      <c r="I1123" s="180"/>
      <c r="J1123" s="180"/>
      <c r="K1123" s="180"/>
      <c r="L1123" s="180"/>
      <c r="M1123" s="180"/>
      <c r="N1123" s="181"/>
      <c r="O1123" s="155"/>
      <c r="P1123" s="155"/>
      <c r="Q1123" s="155"/>
      <c r="R1123" s="155"/>
      <c r="AE1123" s="182"/>
      <c r="AF1123" s="178"/>
      <c r="AG1123" s="183"/>
      <c r="AM1123" s="182"/>
      <c r="AN1123" s="178"/>
      <c r="AO1123" s="183"/>
      <c r="BR1123" s="157"/>
    </row>
    <row r="1124" spans="1:70" s="5" customFormat="1" x14ac:dyDescent="0.25">
      <c r="A1124" s="155"/>
      <c r="B1124" s="155"/>
      <c r="C1124" s="155"/>
      <c r="D1124" s="155"/>
      <c r="E1124" s="155"/>
      <c r="F1124" s="155"/>
      <c r="G1124" s="155"/>
      <c r="H1124" s="155"/>
      <c r="I1124" s="180"/>
      <c r="J1124" s="180"/>
      <c r="K1124" s="180"/>
      <c r="L1124" s="180"/>
      <c r="M1124" s="180"/>
      <c r="N1124" s="181"/>
      <c r="O1124" s="155"/>
      <c r="P1124" s="155"/>
      <c r="Q1124" s="155"/>
      <c r="R1124" s="155"/>
      <c r="AE1124" s="182"/>
      <c r="AF1124" s="178"/>
      <c r="AG1124" s="183"/>
      <c r="AM1124" s="182"/>
      <c r="AN1124" s="178"/>
      <c r="AO1124" s="183"/>
      <c r="BR1124" s="157"/>
    </row>
    <row r="1125" spans="1:70" s="5" customFormat="1" x14ac:dyDescent="0.25">
      <c r="A1125" s="155"/>
      <c r="B1125" s="155"/>
      <c r="C1125" s="155"/>
      <c r="D1125" s="155"/>
      <c r="E1125" s="155"/>
      <c r="F1125" s="155"/>
      <c r="G1125" s="155"/>
      <c r="H1125" s="155"/>
      <c r="I1125" s="180"/>
      <c r="J1125" s="180"/>
      <c r="K1125" s="180"/>
      <c r="L1125" s="180"/>
      <c r="M1125" s="180"/>
      <c r="N1125" s="181"/>
      <c r="O1125" s="155"/>
      <c r="P1125" s="155"/>
      <c r="Q1125" s="155"/>
      <c r="R1125" s="155"/>
      <c r="AE1125" s="182"/>
      <c r="AF1125" s="178"/>
      <c r="AG1125" s="183"/>
      <c r="AM1125" s="182"/>
      <c r="AN1125" s="178"/>
      <c r="AO1125" s="183"/>
      <c r="BR1125" s="157"/>
    </row>
    <row r="1126" spans="1:70" s="5" customFormat="1" x14ac:dyDescent="0.25">
      <c r="A1126" s="155"/>
      <c r="B1126" s="155"/>
      <c r="C1126" s="155"/>
      <c r="D1126" s="155"/>
      <c r="E1126" s="155"/>
      <c r="F1126" s="155"/>
      <c r="G1126" s="155"/>
      <c r="H1126" s="155"/>
      <c r="I1126" s="180"/>
      <c r="J1126" s="180"/>
      <c r="K1126" s="180"/>
      <c r="L1126" s="180"/>
      <c r="M1126" s="180"/>
      <c r="N1126" s="181"/>
      <c r="O1126" s="155"/>
      <c r="P1126" s="155"/>
      <c r="Q1126" s="155"/>
      <c r="R1126" s="155"/>
      <c r="AE1126" s="182"/>
      <c r="AF1126" s="178"/>
      <c r="AG1126" s="183"/>
      <c r="AM1126" s="182"/>
      <c r="AN1126" s="178"/>
      <c r="AO1126" s="183"/>
      <c r="BR1126" s="157"/>
    </row>
    <row r="1127" spans="1:70" s="5" customFormat="1" x14ac:dyDescent="0.25">
      <c r="A1127" s="155"/>
      <c r="B1127" s="155"/>
      <c r="C1127" s="155"/>
      <c r="D1127" s="155"/>
      <c r="E1127" s="155"/>
      <c r="F1127" s="155"/>
      <c r="G1127" s="155"/>
      <c r="H1127" s="155"/>
      <c r="I1127" s="180"/>
      <c r="J1127" s="180"/>
      <c r="K1127" s="180"/>
      <c r="L1127" s="180"/>
      <c r="M1127" s="180"/>
      <c r="N1127" s="181"/>
      <c r="O1127" s="155"/>
      <c r="P1127" s="155"/>
      <c r="Q1127" s="155"/>
      <c r="R1127" s="155"/>
      <c r="AE1127" s="182"/>
      <c r="AF1127" s="178"/>
      <c r="AG1127" s="183"/>
      <c r="AM1127" s="182"/>
      <c r="AN1127" s="178"/>
      <c r="AO1127" s="183"/>
      <c r="BR1127" s="157"/>
    </row>
    <row r="1128" spans="1:70" s="5" customFormat="1" x14ac:dyDescent="0.25">
      <c r="A1128" s="155"/>
      <c r="B1128" s="155"/>
      <c r="C1128" s="155"/>
      <c r="D1128" s="155"/>
      <c r="E1128" s="155"/>
      <c r="F1128" s="155"/>
      <c r="G1128" s="155"/>
      <c r="H1128" s="155"/>
      <c r="I1128" s="180"/>
      <c r="J1128" s="180"/>
      <c r="K1128" s="180"/>
      <c r="L1128" s="180"/>
      <c r="M1128" s="180"/>
      <c r="N1128" s="181"/>
      <c r="O1128" s="155"/>
      <c r="P1128" s="155"/>
      <c r="Q1128" s="155"/>
      <c r="R1128" s="155"/>
      <c r="AE1128" s="182"/>
      <c r="AF1128" s="178"/>
      <c r="AG1128" s="183"/>
      <c r="AM1128" s="182"/>
      <c r="AN1128" s="178"/>
      <c r="AO1128" s="183"/>
      <c r="BR1128" s="157"/>
    </row>
    <row r="1129" spans="1:70" s="5" customFormat="1" x14ac:dyDescent="0.25">
      <c r="A1129" s="155"/>
      <c r="B1129" s="155"/>
      <c r="C1129" s="155"/>
      <c r="D1129" s="155"/>
      <c r="E1129" s="155"/>
      <c r="F1129" s="155"/>
      <c r="G1129" s="155"/>
      <c r="H1129" s="155"/>
      <c r="I1129" s="180"/>
      <c r="J1129" s="180"/>
      <c r="K1129" s="180"/>
      <c r="L1129" s="180"/>
      <c r="M1129" s="180"/>
      <c r="N1129" s="181"/>
      <c r="O1129" s="155"/>
      <c r="P1129" s="155"/>
      <c r="Q1129" s="155"/>
      <c r="R1129" s="155"/>
      <c r="AE1129" s="182"/>
      <c r="AF1129" s="178"/>
      <c r="AG1129" s="183"/>
      <c r="AM1129" s="182"/>
      <c r="AN1129" s="178"/>
      <c r="AO1129" s="183"/>
      <c r="BR1129" s="157"/>
    </row>
    <row r="1130" spans="1:70" s="5" customFormat="1" x14ac:dyDescent="0.25">
      <c r="A1130" s="155"/>
      <c r="B1130" s="155"/>
      <c r="C1130" s="155"/>
      <c r="D1130" s="155"/>
      <c r="E1130" s="155"/>
      <c r="F1130" s="155"/>
      <c r="G1130" s="155"/>
      <c r="H1130" s="155"/>
      <c r="I1130" s="180"/>
      <c r="J1130" s="180"/>
      <c r="K1130" s="180"/>
      <c r="L1130" s="180"/>
      <c r="M1130" s="180"/>
      <c r="N1130" s="181"/>
      <c r="O1130" s="155"/>
      <c r="P1130" s="155"/>
      <c r="Q1130" s="155"/>
      <c r="R1130" s="155"/>
      <c r="AE1130" s="182"/>
      <c r="AF1130" s="178"/>
      <c r="AG1130" s="183"/>
      <c r="AM1130" s="182"/>
      <c r="AN1130" s="178"/>
      <c r="AO1130" s="183"/>
      <c r="BR1130" s="157"/>
    </row>
    <row r="1131" spans="1:70" s="5" customFormat="1" x14ac:dyDescent="0.25">
      <c r="A1131" s="155"/>
      <c r="B1131" s="155"/>
      <c r="C1131" s="155"/>
      <c r="D1131" s="155"/>
      <c r="E1131" s="155"/>
      <c r="F1131" s="155"/>
      <c r="G1131" s="155"/>
      <c r="H1131" s="155"/>
      <c r="I1131" s="180"/>
      <c r="J1131" s="180"/>
      <c r="K1131" s="180"/>
      <c r="L1131" s="180"/>
      <c r="M1131" s="180"/>
      <c r="N1131" s="181"/>
      <c r="O1131" s="155"/>
      <c r="P1131" s="155"/>
      <c r="Q1131" s="155"/>
      <c r="R1131" s="155"/>
      <c r="AE1131" s="182"/>
      <c r="AF1131" s="178"/>
      <c r="AG1131" s="183"/>
      <c r="AM1131" s="182"/>
      <c r="AN1131" s="178"/>
      <c r="AO1131" s="183"/>
      <c r="BR1131" s="157"/>
    </row>
    <row r="1132" spans="1:70" s="5" customFormat="1" x14ac:dyDescent="0.25">
      <c r="A1132" s="155"/>
      <c r="B1132" s="155"/>
      <c r="C1132" s="155"/>
      <c r="D1132" s="155"/>
      <c r="E1132" s="155"/>
      <c r="F1132" s="155"/>
      <c r="G1132" s="155"/>
      <c r="H1132" s="155"/>
      <c r="I1132" s="180"/>
      <c r="J1132" s="180"/>
      <c r="K1132" s="180"/>
      <c r="L1132" s="180"/>
      <c r="M1132" s="180"/>
      <c r="N1132" s="181"/>
      <c r="O1132" s="155"/>
      <c r="P1132" s="155"/>
      <c r="Q1132" s="155"/>
      <c r="R1132" s="155"/>
      <c r="AE1132" s="182"/>
      <c r="AF1132" s="178"/>
      <c r="AG1132" s="183"/>
      <c r="AM1132" s="182"/>
      <c r="AN1132" s="178"/>
      <c r="AO1132" s="183"/>
      <c r="BR1132" s="157"/>
    </row>
    <row r="1133" spans="1:70" s="5" customFormat="1" x14ac:dyDescent="0.25">
      <c r="A1133" s="155"/>
      <c r="B1133" s="155"/>
      <c r="C1133" s="155"/>
      <c r="D1133" s="155"/>
      <c r="E1133" s="155"/>
      <c r="F1133" s="155"/>
      <c r="G1133" s="155"/>
      <c r="H1133" s="155"/>
      <c r="I1133" s="180"/>
      <c r="J1133" s="180"/>
      <c r="K1133" s="180"/>
      <c r="L1133" s="180"/>
      <c r="M1133" s="180"/>
      <c r="N1133" s="181"/>
      <c r="O1133" s="155"/>
      <c r="P1133" s="155"/>
      <c r="Q1133" s="155"/>
      <c r="R1133" s="155"/>
      <c r="AE1133" s="182"/>
      <c r="AF1133" s="178"/>
      <c r="AG1133" s="183"/>
      <c r="AM1133" s="182"/>
      <c r="AN1133" s="178"/>
      <c r="AO1133" s="183"/>
      <c r="BR1133" s="157"/>
    </row>
    <row r="1134" spans="1:70" s="5" customFormat="1" x14ac:dyDescent="0.25">
      <c r="A1134" s="155"/>
      <c r="B1134" s="155"/>
      <c r="C1134" s="155"/>
      <c r="D1134" s="155"/>
      <c r="E1134" s="155"/>
      <c r="F1134" s="155"/>
      <c r="G1134" s="155"/>
      <c r="H1134" s="155"/>
      <c r="I1134" s="180"/>
      <c r="J1134" s="180"/>
      <c r="K1134" s="180"/>
      <c r="L1134" s="180"/>
      <c r="M1134" s="180"/>
      <c r="N1134" s="181"/>
      <c r="O1134" s="155"/>
      <c r="P1134" s="155"/>
      <c r="Q1134" s="155"/>
      <c r="R1134" s="155"/>
      <c r="AE1134" s="182"/>
      <c r="AF1134" s="178"/>
      <c r="AG1134" s="183"/>
      <c r="AM1134" s="182"/>
      <c r="AN1134" s="178"/>
      <c r="AO1134" s="183"/>
      <c r="BR1134" s="157"/>
    </row>
    <row r="1135" spans="1:70" s="5" customFormat="1" x14ac:dyDescent="0.25">
      <c r="A1135" s="155"/>
      <c r="B1135" s="155"/>
      <c r="C1135" s="155"/>
      <c r="D1135" s="155"/>
      <c r="E1135" s="155"/>
      <c r="F1135" s="155"/>
      <c r="G1135" s="155"/>
      <c r="H1135" s="155"/>
      <c r="I1135" s="180"/>
      <c r="J1135" s="180"/>
      <c r="K1135" s="180"/>
      <c r="L1135" s="180"/>
      <c r="M1135" s="180"/>
      <c r="N1135" s="181"/>
      <c r="O1135" s="155"/>
      <c r="P1135" s="155"/>
      <c r="Q1135" s="155"/>
      <c r="R1135" s="155"/>
      <c r="AE1135" s="182"/>
      <c r="AF1135" s="178"/>
      <c r="AG1135" s="183"/>
      <c r="AM1135" s="182"/>
      <c r="AN1135" s="178"/>
      <c r="AO1135" s="183"/>
      <c r="BR1135" s="157"/>
    </row>
    <row r="1136" spans="1:70" s="5" customFormat="1" x14ac:dyDescent="0.25">
      <c r="A1136" s="155"/>
      <c r="B1136" s="155"/>
      <c r="C1136" s="155"/>
      <c r="D1136" s="155"/>
      <c r="E1136" s="155"/>
      <c r="F1136" s="155"/>
      <c r="G1136" s="155"/>
      <c r="H1136" s="155"/>
      <c r="I1136" s="180"/>
      <c r="J1136" s="180"/>
      <c r="K1136" s="180"/>
      <c r="L1136" s="180"/>
      <c r="M1136" s="180"/>
      <c r="N1136" s="181"/>
      <c r="O1136" s="155"/>
      <c r="P1136" s="155"/>
      <c r="Q1136" s="155"/>
      <c r="R1136" s="155"/>
      <c r="AE1136" s="182"/>
      <c r="AF1136" s="178"/>
      <c r="AG1136" s="183"/>
      <c r="AM1136" s="182"/>
      <c r="AN1136" s="178"/>
      <c r="AO1136" s="183"/>
      <c r="BR1136" s="157"/>
    </row>
    <row r="1137" spans="1:70" s="5" customFormat="1" x14ac:dyDescent="0.25">
      <c r="A1137" s="155"/>
      <c r="B1137" s="155"/>
      <c r="C1137" s="155"/>
      <c r="D1137" s="155"/>
      <c r="E1137" s="155"/>
      <c r="F1137" s="155"/>
      <c r="G1137" s="155"/>
      <c r="H1137" s="155"/>
      <c r="I1137" s="180"/>
      <c r="J1137" s="180"/>
      <c r="K1137" s="180"/>
      <c r="L1137" s="180"/>
      <c r="M1137" s="180"/>
      <c r="N1137" s="181"/>
      <c r="O1137" s="155"/>
      <c r="P1137" s="155"/>
      <c r="Q1137" s="155"/>
      <c r="R1137" s="155"/>
      <c r="AE1137" s="182"/>
      <c r="AF1137" s="178"/>
      <c r="AG1137" s="183"/>
      <c r="AM1137" s="182"/>
      <c r="AN1137" s="178"/>
      <c r="AO1137" s="183"/>
      <c r="BR1137" s="157"/>
    </row>
    <row r="1138" spans="1:70" s="5" customFormat="1" x14ac:dyDescent="0.25">
      <c r="A1138" s="155"/>
      <c r="B1138" s="155"/>
      <c r="C1138" s="155"/>
      <c r="D1138" s="155"/>
      <c r="E1138" s="155"/>
      <c r="F1138" s="155"/>
      <c r="G1138" s="155"/>
      <c r="H1138" s="155"/>
      <c r="I1138" s="180"/>
      <c r="J1138" s="180"/>
      <c r="K1138" s="180"/>
      <c r="L1138" s="180"/>
      <c r="M1138" s="180"/>
      <c r="N1138" s="181"/>
      <c r="O1138" s="155"/>
      <c r="P1138" s="155"/>
      <c r="Q1138" s="155"/>
      <c r="R1138" s="155"/>
      <c r="AE1138" s="182"/>
      <c r="AF1138" s="178"/>
      <c r="AG1138" s="183"/>
      <c r="AM1138" s="182"/>
      <c r="AN1138" s="178"/>
      <c r="AO1138" s="183"/>
      <c r="BR1138" s="157"/>
    </row>
    <row r="1139" spans="1:70" s="5" customFormat="1" x14ac:dyDescent="0.25">
      <c r="A1139" s="155"/>
      <c r="B1139" s="155"/>
      <c r="C1139" s="155"/>
      <c r="D1139" s="155"/>
      <c r="E1139" s="155"/>
      <c r="F1139" s="155"/>
      <c r="G1139" s="155"/>
      <c r="H1139" s="155"/>
      <c r="I1139" s="180"/>
      <c r="J1139" s="180"/>
      <c r="K1139" s="180"/>
      <c r="L1139" s="180"/>
      <c r="M1139" s="180"/>
      <c r="N1139" s="181"/>
      <c r="O1139" s="155"/>
      <c r="P1139" s="155"/>
      <c r="Q1139" s="155"/>
      <c r="R1139" s="155"/>
      <c r="AE1139" s="182"/>
      <c r="AF1139" s="178"/>
      <c r="AG1139" s="183"/>
      <c r="AM1139" s="182"/>
      <c r="AN1139" s="178"/>
      <c r="AO1139" s="183"/>
      <c r="BR1139" s="157"/>
    </row>
    <row r="1140" spans="1:70" s="5" customFormat="1" x14ac:dyDescent="0.25">
      <c r="A1140" s="155"/>
      <c r="B1140" s="155"/>
      <c r="C1140" s="155"/>
      <c r="D1140" s="155"/>
      <c r="E1140" s="155"/>
      <c r="F1140" s="155"/>
      <c r="G1140" s="155"/>
      <c r="H1140" s="155"/>
      <c r="I1140" s="180"/>
      <c r="J1140" s="180"/>
      <c r="K1140" s="180"/>
      <c r="L1140" s="180"/>
      <c r="M1140" s="180"/>
      <c r="N1140" s="181"/>
      <c r="O1140" s="155"/>
      <c r="P1140" s="155"/>
      <c r="Q1140" s="155"/>
      <c r="R1140" s="155"/>
      <c r="AE1140" s="182"/>
      <c r="AF1140" s="178"/>
      <c r="AG1140" s="183"/>
      <c r="AM1140" s="182"/>
      <c r="AN1140" s="178"/>
      <c r="AO1140" s="183"/>
      <c r="BR1140" s="157"/>
    </row>
    <row r="1141" spans="1:70" s="5" customFormat="1" x14ac:dyDescent="0.25">
      <c r="A1141" s="155"/>
      <c r="B1141" s="155"/>
      <c r="C1141" s="155"/>
      <c r="D1141" s="155"/>
      <c r="E1141" s="155"/>
      <c r="F1141" s="155"/>
      <c r="G1141" s="155"/>
      <c r="H1141" s="155"/>
      <c r="I1141" s="180"/>
      <c r="J1141" s="180"/>
      <c r="K1141" s="180"/>
      <c r="L1141" s="180"/>
      <c r="M1141" s="180"/>
      <c r="N1141" s="181"/>
      <c r="O1141" s="155"/>
      <c r="P1141" s="155"/>
      <c r="Q1141" s="155"/>
      <c r="R1141" s="155"/>
      <c r="AE1141" s="182"/>
      <c r="AF1141" s="178"/>
      <c r="AG1141" s="183"/>
      <c r="AM1141" s="182"/>
      <c r="AN1141" s="178"/>
      <c r="AO1141" s="183"/>
      <c r="BR1141" s="157"/>
    </row>
    <row r="1142" spans="1:70" s="5" customFormat="1" x14ac:dyDescent="0.25">
      <c r="A1142" s="155"/>
      <c r="B1142" s="155"/>
      <c r="C1142" s="155"/>
      <c r="D1142" s="155"/>
      <c r="E1142" s="155"/>
      <c r="F1142" s="155"/>
      <c r="G1142" s="155"/>
      <c r="H1142" s="155"/>
      <c r="I1142" s="180"/>
      <c r="J1142" s="180"/>
      <c r="K1142" s="180"/>
      <c r="L1142" s="180"/>
      <c r="M1142" s="180"/>
      <c r="N1142" s="181"/>
      <c r="O1142" s="155"/>
      <c r="P1142" s="155"/>
      <c r="Q1142" s="155"/>
      <c r="R1142" s="155"/>
      <c r="AE1142" s="182"/>
      <c r="AF1142" s="178"/>
      <c r="AG1142" s="183"/>
      <c r="AM1142" s="182"/>
      <c r="AN1142" s="178"/>
      <c r="AO1142" s="183"/>
      <c r="BR1142" s="157"/>
    </row>
    <row r="1143" spans="1:70" s="5" customFormat="1" x14ac:dyDescent="0.25">
      <c r="A1143" s="155"/>
      <c r="B1143" s="155"/>
      <c r="C1143" s="155"/>
      <c r="D1143" s="155"/>
      <c r="E1143" s="155"/>
      <c r="F1143" s="155"/>
      <c r="G1143" s="155"/>
      <c r="H1143" s="155"/>
      <c r="I1143" s="180"/>
      <c r="J1143" s="180"/>
      <c r="K1143" s="180"/>
      <c r="L1143" s="180"/>
      <c r="M1143" s="180"/>
      <c r="N1143" s="181"/>
      <c r="O1143" s="155"/>
      <c r="P1143" s="155"/>
      <c r="Q1143" s="155"/>
      <c r="R1143" s="155"/>
      <c r="AE1143" s="182"/>
      <c r="AF1143" s="178"/>
      <c r="AG1143" s="183"/>
      <c r="AM1143" s="182"/>
      <c r="AN1143" s="178"/>
      <c r="AO1143" s="183"/>
      <c r="BR1143" s="157"/>
    </row>
    <row r="1144" spans="1:70" s="5" customFormat="1" x14ac:dyDescent="0.25">
      <c r="A1144" s="155"/>
      <c r="B1144" s="155"/>
      <c r="C1144" s="155"/>
      <c r="D1144" s="155"/>
      <c r="E1144" s="155"/>
      <c r="F1144" s="155"/>
      <c r="G1144" s="155"/>
      <c r="H1144" s="155"/>
      <c r="I1144" s="180"/>
      <c r="J1144" s="180"/>
      <c r="K1144" s="180"/>
      <c r="L1144" s="180"/>
      <c r="M1144" s="180"/>
      <c r="N1144" s="181"/>
      <c r="O1144" s="155"/>
      <c r="P1144" s="155"/>
      <c r="Q1144" s="155"/>
      <c r="R1144" s="155"/>
      <c r="AE1144" s="182"/>
      <c r="AF1144" s="178"/>
      <c r="AG1144" s="183"/>
      <c r="AM1144" s="182"/>
      <c r="AN1144" s="178"/>
      <c r="AO1144" s="183"/>
      <c r="BR1144" s="157"/>
    </row>
    <row r="1145" spans="1:70" s="5" customFormat="1" x14ac:dyDescent="0.25">
      <c r="A1145" s="155"/>
      <c r="B1145" s="155"/>
      <c r="C1145" s="155"/>
      <c r="D1145" s="155"/>
      <c r="E1145" s="155"/>
      <c r="F1145" s="155"/>
      <c r="G1145" s="155"/>
      <c r="H1145" s="155"/>
      <c r="I1145" s="180"/>
      <c r="J1145" s="180"/>
      <c r="K1145" s="180"/>
      <c r="L1145" s="180"/>
      <c r="M1145" s="180"/>
      <c r="N1145" s="181"/>
      <c r="O1145" s="155"/>
      <c r="P1145" s="155"/>
      <c r="Q1145" s="155"/>
      <c r="R1145" s="155"/>
      <c r="AE1145" s="182"/>
      <c r="AF1145" s="178"/>
      <c r="AG1145" s="183"/>
      <c r="AM1145" s="182"/>
      <c r="AN1145" s="178"/>
      <c r="AO1145" s="183"/>
      <c r="BR1145" s="157"/>
    </row>
    <row r="1146" spans="1:70" s="5" customFormat="1" x14ac:dyDescent="0.25">
      <c r="A1146" s="155"/>
      <c r="B1146" s="155"/>
      <c r="C1146" s="155"/>
      <c r="D1146" s="155"/>
      <c r="E1146" s="155"/>
      <c r="F1146" s="155"/>
      <c r="G1146" s="155"/>
      <c r="H1146" s="155"/>
      <c r="I1146" s="180"/>
      <c r="J1146" s="180"/>
      <c r="K1146" s="180"/>
      <c r="L1146" s="180"/>
      <c r="M1146" s="180"/>
      <c r="N1146" s="181"/>
      <c r="O1146" s="155"/>
      <c r="P1146" s="155"/>
      <c r="Q1146" s="155"/>
      <c r="R1146" s="155"/>
      <c r="AE1146" s="182"/>
      <c r="AF1146" s="178"/>
      <c r="AG1146" s="183"/>
      <c r="AM1146" s="182"/>
      <c r="AN1146" s="178"/>
      <c r="AO1146" s="183"/>
      <c r="BR1146" s="157"/>
    </row>
    <row r="1147" spans="1:70" s="5" customFormat="1" x14ac:dyDescent="0.25">
      <c r="A1147" s="155"/>
      <c r="B1147" s="155"/>
      <c r="C1147" s="155"/>
      <c r="D1147" s="155"/>
      <c r="E1147" s="155"/>
      <c r="F1147" s="155"/>
      <c r="G1147" s="155"/>
      <c r="H1147" s="155"/>
      <c r="I1147" s="180"/>
      <c r="J1147" s="180"/>
      <c r="K1147" s="180"/>
      <c r="L1147" s="180"/>
      <c r="M1147" s="180"/>
      <c r="N1147" s="181"/>
      <c r="O1147" s="155"/>
      <c r="P1147" s="155"/>
      <c r="Q1147" s="155"/>
      <c r="R1147" s="155"/>
      <c r="AE1147" s="182"/>
      <c r="AF1147" s="178"/>
      <c r="AG1147" s="183"/>
      <c r="AM1147" s="182"/>
      <c r="AN1147" s="178"/>
      <c r="AO1147" s="183"/>
      <c r="BR1147" s="157"/>
    </row>
    <row r="1148" spans="1:70" s="5" customFormat="1" x14ac:dyDescent="0.25">
      <c r="A1148" s="155"/>
      <c r="B1148" s="155"/>
      <c r="C1148" s="155"/>
      <c r="D1148" s="155"/>
      <c r="E1148" s="155"/>
      <c r="F1148" s="155"/>
      <c r="G1148" s="155"/>
      <c r="H1148" s="155"/>
      <c r="I1148" s="180"/>
      <c r="J1148" s="180"/>
      <c r="K1148" s="180"/>
      <c r="L1148" s="180"/>
      <c r="M1148" s="180"/>
      <c r="N1148" s="181"/>
      <c r="O1148" s="155"/>
      <c r="P1148" s="155"/>
      <c r="Q1148" s="155"/>
      <c r="R1148" s="155"/>
      <c r="AE1148" s="182"/>
      <c r="AF1148" s="178"/>
      <c r="AG1148" s="183"/>
      <c r="AM1148" s="182"/>
      <c r="AN1148" s="178"/>
      <c r="AO1148" s="183"/>
      <c r="BR1148" s="157"/>
    </row>
    <row r="1149" spans="1:70" s="5" customFormat="1" x14ac:dyDescent="0.25">
      <c r="A1149" s="155"/>
      <c r="B1149" s="155"/>
      <c r="C1149" s="155"/>
      <c r="D1149" s="155"/>
      <c r="E1149" s="155"/>
      <c r="F1149" s="155"/>
      <c r="G1149" s="155"/>
      <c r="H1149" s="155"/>
      <c r="I1149" s="180"/>
      <c r="J1149" s="180"/>
      <c r="K1149" s="180"/>
      <c r="L1149" s="180"/>
      <c r="M1149" s="180"/>
      <c r="N1149" s="181"/>
      <c r="O1149" s="155"/>
      <c r="P1149" s="155"/>
      <c r="Q1149" s="155"/>
      <c r="R1149" s="155"/>
      <c r="AE1149" s="182"/>
      <c r="AF1149" s="178"/>
      <c r="AG1149" s="183"/>
      <c r="AM1149" s="182"/>
      <c r="AN1149" s="178"/>
      <c r="AO1149" s="183"/>
      <c r="BR1149" s="157"/>
    </row>
    <row r="1150" spans="1:70" s="5" customFormat="1" x14ac:dyDescent="0.25">
      <c r="A1150" s="155"/>
      <c r="B1150" s="155"/>
      <c r="C1150" s="155"/>
      <c r="D1150" s="155"/>
      <c r="E1150" s="155"/>
      <c r="F1150" s="155"/>
      <c r="G1150" s="155"/>
      <c r="H1150" s="155"/>
      <c r="I1150" s="180"/>
      <c r="J1150" s="180"/>
      <c r="K1150" s="180"/>
      <c r="L1150" s="180"/>
      <c r="M1150" s="180"/>
      <c r="N1150" s="181"/>
      <c r="O1150" s="155"/>
      <c r="P1150" s="155"/>
      <c r="Q1150" s="155"/>
      <c r="R1150" s="155"/>
      <c r="AE1150" s="182"/>
      <c r="AF1150" s="178"/>
      <c r="AG1150" s="183"/>
      <c r="AM1150" s="182"/>
      <c r="AN1150" s="178"/>
      <c r="AO1150" s="183"/>
      <c r="BR1150" s="157"/>
    </row>
    <row r="1151" spans="1:70" s="5" customFormat="1" x14ac:dyDescent="0.25">
      <c r="A1151" s="155"/>
      <c r="B1151" s="155"/>
      <c r="C1151" s="155"/>
      <c r="D1151" s="155"/>
      <c r="E1151" s="155"/>
      <c r="F1151" s="155"/>
      <c r="G1151" s="155"/>
      <c r="H1151" s="155"/>
      <c r="I1151" s="180"/>
      <c r="J1151" s="180"/>
      <c r="K1151" s="180"/>
      <c r="L1151" s="180"/>
      <c r="M1151" s="180"/>
      <c r="N1151" s="181"/>
      <c r="O1151" s="155"/>
      <c r="P1151" s="155"/>
      <c r="Q1151" s="155"/>
      <c r="R1151" s="155"/>
      <c r="AE1151" s="182"/>
      <c r="AF1151" s="178"/>
      <c r="AG1151" s="183"/>
      <c r="AM1151" s="182"/>
      <c r="AN1151" s="178"/>
      <c r="AO1151" s="183"/>
      <c r="BR1151" s="157"/>
    </row>
    <row r="1152" spans="1:70" s="5" customFormat="1" x14ac:dyDescent="0.25">
      <c r="A1152" s="155"/>
      <c r="B1152" s="155"/>
      <c r="C1152" s="155"/>
      <c r="D1152" s="155"/>
      <c r="E1152" s="155"/>
      <c r="F1152" s="155"/>
      <c r="G1152" s="155"/>
      <c r="H1152" s="155"/>
      <c r="I1152" s="180"/>
      <c r="J1152" s="180"/>
      <c r="K1152" s="180"/>
      <c r="L1152" s="180"/>
      <c r="M1152" s="180"/>
      <c r="N1152" s="181"/>
      <c r="O1152" s="155"/>
      <c r="P1152" s="155"/>
      <c r="Q1152" s="155"/>
      <c r="R1152" s="155"/>
      <c r="AE1152" s="182"/>
      <c r="AF1152" s="178"/>
      <c r="AG1152" s="183"/>
      <c r="AM1152" s="182"/>
      <c r="AN1152" s="178"/>
      <c r="AO1152" s="183"/>
      <c r="BR1152" s="157"/>
    </row>
    <row r="1153" spans="1:70" s="5" customFormat="1" x14ac:dyDescent="0.25">
      <c r="A1153" s="155"/>
      <c r="B1153" s="155"/>
      <c r="C1153" s="155"/>
      <c r="D1153" s="155"/>
      <c r="E1153" s="155"/>
      <c r="F1153" s="155"/>
      <c r="G1153" s="155"/>
      <c r="H1153" s="155"/>
      <c r="I1153" s="180"/>
      <c r="J1153" s="180"/>
      <c r="K1153" s="180"/>
      <c r="L1153" s="180"/>
      <c r="M1153" s="180"/>
      <c r="N1153" s="181"/>
      <c r="O1153" s="155"/>
      <c r="P1153" s="155"/>
      <c r="Q1153" s="155"/>
      <c r="R1153" s="155"/>
      <c r="AE1153" s="182"/>
      <c r="AF1153" s="178"/>
      <c r="AG1153" s="183"/>
      <c r="AM1153" s="182"/>
      <c r="AN1153" s="178"/>
      <c r="AO1153" s="183"/>
      <c r="BR1153" s="157"/>
    </row>
    <row r="1154" spans="1:70" s="5" customFormat="1" x14ac:dyDescent="0.25">
      <c r="A1154" s="155"/>
      <c r="B1154" s="155"/>
      <c r="C1154" s="155"/>
      <c r="D1154" s="155"/>
      <c r="E1154" s="155"/>
      <c r="F1154" s="155"/>
      <c r="G1154" s="155"/>
      <c r="H1154" s="155"/>
      <c r="I1154" s="180"/>
      <c r="J1154" s="180"/>
      <c r="K1154" s="180"/>
      <c r="L1154" s="180"/>
      <c r="M1154" s="180"/>
      <c r="N1154" s="181"/>
      <c r="O1154" s="155"/>
      <c r="P1154" s="155"/>
      <c r="Q1154" s="155"/>
      <c r="R1154" s="155"/>
      <c r="AE1154" s="182"/>
      <c r="AF1154" s="178"/>
      <c r="AG1154" s="183"/>
      <c r="AM1154" s="182"/>
      <c r="AN1154" s="178"/>
      <c r="AO1154" s="183"/>
      <c r="BR1154" s="157"/>
    </row>
    <row r="1155" spans="1:70" s="5" customFormat="1" x14ac:dyDescent="0.25">
      <c r="A1155" s="155"/>
      <c r="B1155" s="155"/>
      <c r="C1155" s="155"/>
      <c r="D1155" s="155"/>
      <c r="E1155" s="155"/>
      <c r="F1155" s="155"/>
      <c r="G1155" s="155"/>
      <c r="H1155" s="155"/>
      <c r="I1155" s="180"/>
      <c r="J1155" s="180"/>
      <c r="K1155" s="180"/>
      <c r="L1155" s="180"/>
      <c r="M1155" s="180"/>
      <c r="N1155" s="181"/>
      <c r="O1155" s="155"/>
      <c r="P1155" s="155"/>
      <c r="Q1155" s="155"/>
      <c r="R1155" s="155"/>
      <c r="AE1155" s="182"/>
      <c r="AF1155" s="178"/>
      <c r="AG1155" s="183"/>
      <c r="AM1155" s="182"/>
      <c r="AN1155" s="178"/>
      <c r="AO1155" s="183"/>
      <c r="BR1155" s="157"/>
    </row>
    <row r="1156" spans="1:70" s="5" customFormat="1" x14ac:dyDescent="0.25">
      <c r="A1156" s="155"/>
      <c r="B1156" s="155"/>
      <c r="C1156" s="155"/>
      <c r="D1156" s="155"/>
      <c r="E1156" s="155"/>
      <c r="F1156" s="155"/>
      <c r="G1156" s="155"/>
      <c r="H1156" s="155"/>
      <c r="I1156" s="180"/>
      <c r="J1156" s="180"/>
      <c r="K1156" s="180"/>
      <c r="L1156" s="180"/>
      <c r="M1156" s="180"/>
      <c r="N1156" s="181"/>
      <c r="O1156" s="155"/>
      <c r="P1156" s="155"/>
      <c r="Q1156" s="155"/>
      <c r="R1156" s="155"/>
      <c r="AE1156" s="182"/>
      <c r="AF1156" s="178"/>
      <c r="AG1156" s="183"/>
      <c r="AM1156" s="182"/>
      <c r="AN1156" s="178"/>
      <c r="AO1156" s="183"/>
      <c r="BR1156" s="157"/>
    </row>
    <row r="1157" spans="1:70" s="5" customFormat="1" x14ac:dyDescent="0.25">
      <c r="A1157" s="155"/>
      <c r="B1157" s="155"/>
      <c r="C1157" s="155"/>
      <c r="D1157" s="155"/>
      <c r="E1157" s="155"/>
      <c r="F1157" s="155"/>
      <c r="G1157" s="155"/>
      <c r="H1157" s="155"/>
      <c r="I1157" s="180"/>
      <c r="J1157" s="180"/>
      <c r="K1157" s="180"/>
      <c r="L1157" s="180"/>
      <c r="M1157" s="180"/>
      <c r="N1157" s="181"/>
      <c r="O1157" s="155"/>
      <c r="P1157" s="155"/>
      <c r="Q1157" s="155"/>
      <c r="R1157" s="155"/>
      <c r="AE1157" s="182"/>
      <c r="AF1157" s="178"/>
      <c r="AG1157" s="183"/>
      <c r="AM1157" s="182"/>
      <c r="AN1157" s="178"/>
      <c r="AO1157" s="183"/>
      <c r="BR1157" s="157"/>
    </row>
    <row r="1158" spans="1:70" s="5" customFormat="1" x14ac:dyDescent="0.25">
      <c r="A1158" s="155"/>
      <c r="B1158" s="155"/>
      <c r="C1158" s="155"/>
      <c r="D1158" s="155"/>
      <c r="E1158" s="155"/>
      <c r="F1158" s="155"/>
      <c r="G1158" s="155"/>
      <c r="H1158" s="155"/>
      <c r="I1158" s="180"/>
      <c r="J1158" s="180"/>
      <c r="K1158" s="180"/>
      <c r="L1158" s="180"/>
      <c r="M1158" s="180"/>
      <c r="N1158" s="181"/>
      <c r="O1158" s="155"/>
      <c r="P1158" s="155"/>
      <c r="Q1158" s="155"/>
      <c r="R1158" s="155"/>
      <c r="AE1158" s="182"/>
      <c r="AF1158" s="178"/>
      <c r="AG1158" s="183"/>
      <c r="AM1158" s="182"/>
      <c r="AN1158" s="178"/>
      <c r="AO1158" s="183"/>
      <c r="BR1158" s="157"/>
    </row>
    <row r="1159" spans="1:70" s="5" customFormat="1" x14ac:dyDescent="0.25">
      <c r="A1159" s="155"/>
      <c r="B1159" s="155"/>
      <c r="C1159" s="155"/>
      <c r="D1159" s="155"/>
      <c r="E1159" s="155"/>
      <c r="F1159" s="155"/>
      <c r="G1159" s="155"/>
      <c r="H1159" s="155"/>
      <c r="I1159" s="180"/>
      <c r="J1159" s="180"/>
      <c r="K1159" s="180"/>
      <c r="L1159" s="180"/>
      <c r="M1159" s="180"/>
      <c r="N1159" s="181"/>
      <c r="O1159" s="155"/>
      <c r="P1159" s="155"/>
      <c r="Q1159" s="155"/>
      <c r="R1159" s="155"/>
      <c r="AE1159" s="182"/>
      <c r="AF1159" s="178"/>
      <c r="AG1159" s="183"/>
      <c r="AM1159" s="182"/>
      <c r="AN1159" s="178"/>
      <c r="AO1159" s="183"/>
      <c r="BR1159" s="157"/>
    </row>
    <row r="1160" spans="1:70" s="5" customFormat="1" x14ac:dyDescent="0.25">
      <c r="A1160" s="155"/>
      <c r="B1160" s="155"/>
      <c r="C1160" s="155"/>
      <c r="D1160" s="155"/>
      <c r="E1160" s="155"/>
      <c r="F1160" s="155"/>
      <c r="G1160" s="155"/>
      <c r="H1160" s="155"/>
      <c r="I1160" s="180"/>
      <c r="J1160" s="180"/>
      <c r="K1160" s="180"/>
      <c r="L1160" s="180"/>
      <c r="M1160" s="180"/>
      <c r="N1160" s="181"/>
      <c r="O1160" s="155"/>
      <c r="P1160" s="155"/>
      <c r="Q1160" s="155"/>
      <c r="R1160" s="155"/>
      <c r="AE1160" s="182"/>
      <c r="AF1160" s="178"/>
      <c r="AG1160" s="183"/>
      <c r="AM1160" s="182"/>
      <c r="AN1160" s="178"/>
      <c r="AO1160" s="183"/>
      <c r="BR1160" s="157"/>
    </row>
    <row r="1161" spans="1:70" s="5" customFormat="1" x14ac:dyDescent="0.25">
      <c r="A1161" s="155"/>
      <c r="B1161" s="155"/>
      <c r="C1161" s="155"/>
      <c r="D1161" s="155"/>
      <c r="E1161" s="155"/>
      <c r="F1161" s="155"/>
      <c r="G1161" s="155"/>
      <c r="H1161" s="155"/>
      <c r="I1161" s="180"/>
      <c r="J1161" s="180"/>
      <c r="K1161" s="180"/>
      <c r="L1161" s="180"/>
      <c r="M1161" s="180"/>
      <c r="N1161" s="181"/>
      <c r="O1161" s="155"/>
      <c r="P1161" s="155"/>
      <c r="Q1161" s="155"/>
      <c r="R1161" s="155"/>
      <c r="AE1161" s="182"/>
      <c r="AF1161" s="178"/>
      <c r="AG1161" s="183"/>
      <c r="AM1161" s="182"/>
      <c r="AN1161" s="178"/>
      <c r="AO1161" s="183"/>
      <c r="BR1161" s="157"/>
    </row>
    <row r="1162" spans="1:70" s="5" customFormat="1" x14ac:dyDescent="0.25">
      <c r="A1162" s="155"/>
      <c r="B1162" s="155"/>
      <c r="C1162" s="155"/>
      <c r="D1162" s="155"/>
      <c r="E1162" s="155"/>
      <c r="F1162" s="155"/>
      <c r="G1162" s="155"/>
      <c r="H1162" s="155"/>
      <c r="I1162" s="180"/>
      <c r="J1162" s="180"/>
      <c r="K1162" s="180"/>
      <c r="L1162" s="180"/>
      <c r="M1162" s="180"/>
      <c r="N1162" s="181"/>
      <c r="O1162" s="155"/>
      <c r="P1162" s="155"/>
      <c r="Q1162" s="155"/>
      <c r="R1162" s="155"/>
      <c r="AE1162" s="182"/>
      <c r="AF1162" s="178"/>
      <c r="AG1162" s="183"/>
      <c r="AM1162" s="182"/>
      <c r="AN1162" s="178"/>
      <c r="AO1162" s="183"/>
      <c r="BR1162" s="157"/>
    </row>
    <row r="1163" spans="1:70" s="5" customFormat="1" x14ac:dyDescent="0.25">
      <c r="A1163" s="155"/>
      <c r="B1163" s="155"/>
      <c r="C1163" s="155"/>
      <c r="D1163" s="155"/>
      <c r="E1163" s="155"/>
      <c r="F1163" s="155"/>
      <c r="G1163" s="155"/>
      <c r="H1163" s="155"/>
      <c r="I1163" s="180"/>
      <c r="J1163" s="180"/>
      <c r="K1163" s="180"/>
      <c r="L1163" s="180"/>
      <c r="M1163" s="180"/>
      <c r="N1163" s="181"/>
      <c r="O1163" s="155"/>
      <c r="P1163" s="155"/>
      <c r="Q1163" s="155"/>
      <c r="R1163" s="155"/>
      <c r="AE1163" s="182"/>
      <c r="AF1163" s="178"/>
      <c r="AG1163" s="183"/>
      <c r="AM1163" s="182"/>
      <c r="AN1163" s="178"/>
      <c r="AO1163" s="183"/>
      <c r="BR1163" s="157"/>
    </row>
    <row r="1164" spans="1:70" s="5" customFormat="1" x14ac:dyDescent="0.25">
      <c r="A1164" s="155"/>
      <c r="B1164" s="155"/>
      <c r="C1164" s="155"/>
      <c r="D1164" s="155"/>
      <c r="E1164" s="155"/>
      <c r="F1164" s="155"/>
      <c r="G1164" s="155"/>
      <c r="H1164" s="155"/>
      <c r="I1164" s="180"/>
      <c r="J1164" s="180"/>
      <c r="K1164" s="180"/>
      <c r="L1164" s="180"/>
      <c r="M1164" s="180"/>
      <c r="N1164" s="181"/>
      <c r="O1164" s="155"/>
      <c r="P1164" s="155"/>
      <c r="Q1164" s="155"/>
      <c r="R1164" s="155"/>
      <c r="AE1164" s="182"/>
      <c r="AF1164" s="178"/>
      <c r="AG1164" s="183"/>
      <c r="AM1164" s="182"/>
      <c r="AN1164" s="178"/>
      <c r="AO1164" s="183"/>
      <c r="BR1164" s="157"/>
    </row>
    <row r="1165" spans="1:70" s="5" customFormat="1" x14ac:dyDescent="0.25">
      <c r="A1165" s="155"/>
      <c r="B1165" s="155"/>
      <c r="C1165" s="155"/>
      <c r="D1165" s="155"/>
      <c r="E1165" s="155"/>
      <c r="F1165" s="155"/>
      <c r="G1165" s="155"/>
      <c r="H1165" s="155"/>
      <c r="I1165" s="180"/>
      <c r="J1165" s="180"/>
      <c r="K1165" s="180"/>
      <c r="L1165" s="180"/>
      <c r="M1165" s="180"/>
      <c r="N1165" s="181"/>
      <c r="O1165" s="155"/>
      <c r="P1165" s="155"/>
      <c r="Q1165" s="155"/>
      <c r="R1165" s="155"/>
      <c r="AE1165" s="182"/>
      <c r="AF1165" s="178"/>
      <c r="AG1165" s="183"/>
      <c r="AM1165" s="182"/>
      <c r="AN1165" s="178"/>
      <c r="AO1165" s="183"/>
      <c r="BR1165" s="157"/>
    </row>
    <row r="1166" spans="1:70" s="5" customFormat="1" x14ac:dyDescent="0.25">
      <c r="A1166" s="155"/>
      <c r="B1166" s="155"/>
      <c r="C1166" s="155"/>
      <c r="D1166" s="155"/>
      <c r="E1166" s="155"/>
      <c r="F1166" s="155"/>
      <c r="G1166" s="155"/>
      <c r="H1166" s="155"/>
      <c r="I1166" s="180"/>
      <c r="J1166" s="180"/>
      <c r="K1166" s="180"/>
      <c r="L1166" s="180"/>
      <c r="M1166" s="180"/>
      <c r="N1166" s="181"/>
      <c r="O1166" s="155"/>
      <c r="P1166" s="155"/>
      <c r="Q1166" s="155"/>
      <c r="R1166" s="155"/>
      <c r="AE1166" s="182"/>
      <c r="AF1166" s="178"/>
      <c r="AG1166" s="183"/>
      <c r="AM1166" s="182"/>
      <c r="AN1166" s="178"/>
      <c r="AO1166" s="183"/>
      <c r="BR1166" s="157"/>
    </row>
    <row r="1167" spans="1:70" s="5" customFormat="1" x14ac:dyDescent="0.25">
      <c r="A1167" s="155"/>
      <c r="B1167" s="155"/>
      <c r="C1167" s="155"/>
      <c r="D1167" s="155"/>
      <c r="E1167" s="155"/>
      <c r="F1167" s="155"/>
      <c r="G1167" s="155"/>
      <c r="H1167" s="155"/>
      <c r="I1167" s="180"/>
      <c r="J1167" s="180"/>
      <c r="K1167" s="180"/>
      <c r="L1167" s="180"/>
      <c r="M1167" s="180"/>
      <c r="N1167" s="181"/>
      <c r="O1167" s="155"/>
      <c r="P1167" s="155"/>
      <c r="Q1167" s="155"/>
      <c r="R1167" s="155"/>
      <c r="AE1167" s="182"/>
      <c r="AF1167" s="178"/>
      <c r="AG1167" s="183"/>
      <c r="AM1167" s="182"/>
      <c r="AN1167" s="178"/>
      <c r="AO1167" s="183"/>
      <c r="BR1167" s="157"/>
    </row>
    <row r="1168" spans="1:70" s="5" customFormat="1" x14ac:dyDescent="0.25">
      <c r="A1168" s="155"/>
      <c r="B1168" s="155"/>
      <c r="C1168" s="155"/>
      <c r="D1168" s="155"/>
      <c r="E1168" s="155"/>
      <c r="F1168" s="155"/>
      <c r="G1168" s="155"/>
      <c r="H1168" s="155"/>
      <c r="I1168" s="180"/>
      <c r="J1168" s="180"/>
      <c r="K1168" s="180"/>
      <c r="L1168" s="180"/>
      <c r="M1168" s="180"/>
      <c r="N1168" s="181"/>
      <c r="O1168" s="155"/>
      <c r="P1168" s="155"/>
      <c r="Q1168" s="155"/>
      <c r="R1168" s="155"/>
      <c r="AE1168" s="182"/>
      <c r="AF1168" s="178"/>
      <c r="AG1168" s="183"/>
      <c r="AM1168" s="182"/>
      <c r="AN1168" s="178"/>
      <c r="AO1168" s="183"/>
      <c r="BR1168" s="157"/>
    </row>
    <row r="1169" spans="1:70" s="5" customFormat="1" x14ac:dyDescent="0.25">
      <c r="A1169" s="155"/>
      <c r="B1169" s="155"/>
      <c r="C1169" s="155"/>
      <c r="D1169" s="155"/>
      <c r="E1169" s="155"/>
      <c r="F1169" s="155"/>
      <c r="G1169" s="155"/>
      <c r="H1169" s="155"/>
      <c r="I1169" s="180"/>
      <c r="J1169" s="180"/>
      <c r="K1169" s="180"/>
      <c r="L1169" s="180"/>
      <c r="M1169" s="180"/>
      <c r="N1169" s="181"/>
      <c r="O1169" s="155"/>
      <c r="P1169" s="155"/>
      <c r="Q1169" s="155"/>
      <c r="R1169" s="155"/>
      <c r="AE1169" s="182"/>
      <c r="AF1169" s="178"/>
      <c r="AG1169" s="183"/>
      <c r="AM1169" s="182"/>
      <c r="AN1169" s="178"/>
      <c r="AO1169" s="183"/>
      <c r="BR1169" s="157"/>
    </row>
    <row r="1170" spans="1:70" s="5" customFormat="1" x14ac:dyDescent="0.25">
      <c r="A1170" s="155"/>
      <c r="B1170" s="155"/>
      <c r="C1170" s="155"/>
      <c r="D1170" s="155"/>
      <c r="E1170" s="155"/>
      <c r="F1170" s="155"/>
      <c r="G1170" s="155"/>
      <c r="H1170" s="155"/>
      <c r="I1170" s="180"/>
      <c r="J1170" s="180"/>
      <c r="K1170" s="180"/>
      <c r="L1170" s="180"/>
      <c r="M1170" s="180"/>
      <c r="N1170" s="181"/>
      <c r="O1170" s="155"/>
      <c r="P1170" s="155"/>
      <c r="Q1170" s="155"/>
      <c r="R1170" s="155"/>
      <c r="AE1170" s="182"/>
      <c r="AF1170" s="178"/>
      <c r="AG1170" s="183"/>
      <c r="AM1170" s="182"/>
      <c r="AN1170" s="178"/>
      <c r="AO1170" s="183"/>
      <c r="BR1170" s="157"/>
    </row>
    <row r="1171" spans="1:70" s="5" customFormat="1" x14ac:dyDescent="0.25">
      <c r="A1171" s="155"/>
      <c r="B1171" s="155"/>
      <c r="C1171" s="155"/>
      <c r="D1171" s="155"/>
      <c r="E1171" s="155"/>
      <c r="F1171" s="155"/>
      <c r="G1171" s="155"/>
      <c r="H1171" s="155"/>
      <c r="I1171" s="180"/>
      <c r="J1171" s="180"/>
      <c r="K1171" s="180"/>
      <c r="L1171" s="180"/>
      <c r="M1171" s="180"/>
      <c r="N1171" s="181"/>
      <c r="O1171" s="155"/>
      <c r="P1171" s="155"/>
      <c r="Q1171" s="155"/>
      <c r="R1171" s="155"/>
      <c r="AE1171" s="182"/>
      <c r="AF1171" s="178"/>
      <c r="AG1171" s="183"/>
      <c r="AM1171" s="182"/>
      <c r="AN1171" s="178"/>
      <c r="AO1171" s="183"/>
      <c r="BR1171" s="157"/>
    </row>
    <row r="1172" spans="1:70" s="5" customFormat="1" x14ac:dyDescent="0.25">
      <c r="A1172" s="155"/>
      <c r="B1172" s="155"/>
      <c r="C1172" s="155"/>
      <c r="D1172" s="155"/>
      <c r="E1172" s="155"/>
      <c r="F1172" s="155"/>
      <c r="G1172" s="155"/>
      <c r="H1172" s="155"/>
      <c r="I1172" s="180"/>
      <c r="J1172" s="180"/>
      <c r="K1172" s="180"/>
      <c r="L1172" s="180"/>
      <c r="M1172" s="180"/>
      <c r="N1172" s="181"/>
      <c r="O1172" s="155"/>
      <c r="P1172" s="155"/>
      <c r="Q1172" s="155"/>
      <c r="R1172" s="155"/>
      <c r="AE1172" s="182"/>
      <c r="AF1172" s="178"/>
      <c r="AG1172" s="183"/>
      <c r="AM1172" s="182"/>
      <c r="AN1172" s="178"/>
      <c r="AO1172" s="183"/>
      <c r="BR1172" s="157"/>
    </row>
    <row r="1173" spans="1:70" s="5" customFormat="1" x14ac:dyDescent="0.25">
      <c r="A1173" s="155"/>
      <c r="B1173" s="155"/>
      <c r="C1173" s="155"/>
      <c r="D1173" s="155"/>
      <c r="E1173" s="155"/>
      <c r="F1173" s="155"/>
      <c r="G1173" s="155"/>
      <c r="H1173" s="155"/>
      <c r="I1173" s="180"/>
      <c r="J1173" s="180"/>
      <c r="K1173" s="180"/>
      <c r="L1173" s="180"/>
      <c r="M1173" s="180"/>
      <c r="N1173" s="181"/>
      <c r="O1173" s="155"/>
      <c r="P1173" s="155"/>
      <c r="Q1173" s="155"/>
      <c r="R1173" s="155"/>
      <c r="AE1173" s="182"/>
      <c r="AF1173" s="178"/>
      <c r="AG1173" s="183"/>
      <c r="AM1173" s="182"/>
      <c r="AN1173" s="178"/>
      <c r="AO1173" s="183"/>
      <c r="BR1173" s="157"/>
    </row>
    <row r="1174" spans="1:70" s="5" customFormat="1" x14ac:dyDescent="0.25">
      <c r="A1174" s="155"/>
      <c r="B1174" s="155"/>
      <c r="C1174" s="155"/>
      <c r="D1174" s="155"/>
      <c r="E1174" s="155"/>
      <c r="F1174" s="155"/>
      <c r="G1174" s="155"/>
      <c r="H1174" s="155"/>
      <c r="I1174" s="180"/>
      <c r="J1174" s="180"/>
      <c r="K1174" s="180"/>
      <c r="L1174" s="180"/>
      <c r="M1174" s="180"/>
      <c r="N1174" s="181"/>
      <c r="O1174" s="155"/>
      <c r="P1174" s="155"/>
      <c r="Q1174" s="155"/>
      <c r="R1174" s="155"/>
      <c r="AE1174" s="182"/>
      <c r="AF1174" s="178"/>
      <c r="AG1174" s="183"/>
      <c r="AM1174" s="182"/>
      <c r="AN1174" s="178"/>
      <c r="AO1174" s="183"/>
      <c r="BR1174" s="157"/>
    </row>
    <row r="1175" spans="1:70" s="5" customFormat="1" x14ac:dyDescent="0.25">
      <c r="A1175" s="155"/>
      <c r="B1175" s="155"/>
      <c r="C1175" s="155"/>
      <c r="D1175" s="155"/>
      <c r="E1175" s="155"/>
      <c r="F1175" s="155"/>
      <c r="G1175" s="155"/>
      <c r="H1175" s="155"/>
      <c r="I1175" s="180"/>
      <c r="J1175" s="180"/>
      <c r="K1175" s="180"/>
      <c r="L1175" s="180"/>
      <c r="M1175" s="180"/>
      <c r="N1175" s="181"/>
      <c r="O1175" s="155"/>
      <c r="P1175" s="155"/>
      <c r="Q1175" s="155"/>
      <c r="R1175" s="155"/>
      <c r="AE1175" s="182"/>
      <c r="AF1175" s="178"/>
      <c r="AG1175" s="183"/>
      <c r="AM1175" s="182"/>
      <c r="AN1175" s="178"/>
      <c r="AO1175" s="183"/>
      <c r="BR1175" s="157"/>
    </row>
    <row r="1176" spans="1:70" s="5" customFormat="1" x14ac:dyDescent="0.25">
      <c r="A1176" s="155"/>
      <c r="B1176" s="155"/>
      <c r="C1176" s="155"/>
      <c r="D1176" s="155"/>
      <c r="E1176" s="155"/>
      <c r="F1176" s="155"/>
      <c r="G1176" s="155"/>
      <c r="H1176" s="155"/>
      <c r="I1176" s="180"/>
      <c r="J1176" s="180"/>
      <c r="K1176" s="180"/>
      <c r="L1176" s="180"/>
      <c r="M1176" s="180"/>
      <c r="N1176" s="181"/>
      <c r="O1176" s="155"/>
      <c r="P1176" s="155"/>
      <c r="Q1176" s="155"/>
      <c r="R1176" s="155"/>
      <c r="AE1176" s="182"/>
      <c r="AF1176" s="178"/>
      <c r="AG1176" s="183"/>
      <c r="AM1176" s="182"/>
      <c r="AN1176" s="178"/>
      <c r="AO1176" s="183"/>
      <c r="BR1176" s="157"/>
    </row>
    <row r="1177" spans="1:70" s="5" customFormat="1" x14ac:dyDescent="0.25">
      <c r="A1177" s="155"/>
      <c r="B1177" s="155"/>
      <c r="C1177" s="155"/>
      <c r="D1177" s="155"/>
      <c r="E1177" s="155"/>
      <c r="F1177" s="155"/>
      <c r="G1177" s="155"/>
      <c r="H1177" s="155"/>
      <c r="I1177" s="180"/>
      <c r="J1177" s="180"/>
      <c r="K1177" s="180"/>
      <c r="L1177" s="180"/>
      <c r="M1177" s="180"/>
      <c r="N1177" s="181"/>
      <c r="O1177" s="155"/>
      <c r="P1177" s="155"/>
      <c r="Q1177" s="155"/>
      <c r="R1177" s="155"/>
      <c r="AE1177" s="182"/>
      <c r="AF1177" s="178"/>
      <c r="AG1177" s="183"/>
      <c r="AM1177" s="182"/>
      <c r="AN1177" s="178"/>
      <c r="AO1177" s="183"/>
      <c r="BR1177" s="157"/>
    </row>
    <row r="1178" spans="1:70" s="5" customFormat="1" x14ac:dyDescent="0.25">
      <c r="A1178" s="155"/>
      <c r="B1178" s="155"/>
      <c r="C1178" s="155"/>
      <c r="D1178" s="155"/>
      <c r="E1178" s="155"/>
      <c r="F1178" s="155"/>
      <c r="G1178" s="155"/>
      <c r="H1178" s="155"/>
      <c r="I1178" s="180"/>
      <c r="J1178" s="180"/>
      <c r="K1178" s="180"/>
      <c r="L1178" s="180"/>
      <c r="M1178" s="180"/>
      <c r="N1178" s="181"/>
      <c r="O1178" s="155"/>
      <c r="P1178" s="155"/>
      <c r="Q1178" s="155"/>
      <c r="R1178" s="155"/>
      <c r="AE1178" s="182"/>
      <c r="AF1178" s="178"/>
      <c r="AG1178" s="183"/>
      <c r="AM1178" s="182"/>
      <c r="AN1178" s="178"/>
      <c r="AO1178" s="183"/>
      <c r="BR1178" s="157"/>
    </row>
    <row r="1179" spans="1:70" s="5" customFormat="1" x14ac:dyDescent="0.25">
      <c r="A1179" s="155"/>
      <c r="B1179" s="155"/>
      <c r="C1179" s="155"/>
      <c r="D1179" s="155"/>
      <c r="E1179" s="155"/>
      <c r="F1179" s="155"/>
      <c r="G1179" s="155"/>
      <c r="H1179" s="155"/>
      <c r="I1179" s="180"/>
      <c r="J1179" s="180"/>
      <c r="K1179" s="180"/>
      <c r="L1179" s="180"/>
      <c r="M1179" s="180"/>
      <c r="N1179" s="181"/>
      <c r="O1179" s="155"/>
      <c r="P1179" s="155"/>
      <c r="Q1179" s="155"/>
      <c r="R1179" s="155"/>
      <c r="AE1179" s="182"/>
      <c r="AF1179" s="178"/>
      <c r="AG1179" s="183"/>
      <c r="AM1179" s="182"/>
      <c r="AN1179" s="178"/>
      <c r="AO1179" s="183"/>
      <c r="BR1179" s="157"/>
    </row>
    <row r="1180" spans="1:70" s="5" customFormat="1" x14ac:dyDescent="0.25">
      <c r="A1180" s="155"/>
      <c r="B1180" s="155"/>
      <c r="C1180" s="155"/>
      <c r="D1180" s="155"/>
      <c r="E1180" s="155"/>
      <c r="F1180" s="155"/>
      <c r="G1180" s="155"/>
      <c r="H1180" s="155"/>
      <c r="I1180" s="180"/>
      <c r="J1180" s="180"/>
      <c r="K1180" s="180"/>
      <c r="L1180" s="180"/>
      <c r="M1180" s="180"/>
      <c r="N1180" s="181"/>
      <c r="O1180" s="155"/>
      <c r="P1180" s="155"/>
      <c r="Q1180" s="155"/>
      <c r="R1180" s="155"/>
      <c r="AE1180" s="182"/>
      <c r="AF1180" s="178"/>
      <c r="AG1180" s="183"/>
      <c r="AM1180" s="182"/>
      <c r="AN1180" s="178"/>
      <c r="AO1180" s="183"/>
      <c r="BR1180" s="157"/>
    </row>
    <row r="1181" spans="1:70" s="5" customFormat="1" x14ac:dyDescent="0.25">
      <c r="A1181" s="155"/>
      <c r="B1181" s="155"/>
      <c r="C1181" s="155"/>
      <c r="D1181" s="155"/>
      <c r="E1181" s="155"/>
      <c r="F1181" s="155"/>
      <c r="G1181" s="155"/>
      <c r="H1181" s="155"/>
      <c r="I1181" s="180"/>
      <c r="J1181" s="180"/>
      <c r="K1181" s="180"/>
      <c r="L1181" s="180"/>
      <c r="M1181" s="180"/>
      <c r="N1181" s="181"/>
      <c r="O1181" s="155"/>
      <c r="P1181" s="155"/>
      <c r="Q1181" s="155"/>
      <c r="R1181" s="155"/>
      <c r="AE1181" s="182"/>
      <c r="AF1181" s="178"/>
      <c r="AG1181" s="183"/>
      <c r="AM1181" s="182"/>
      <c r="AN1181" s="178"/>
      <c r="AO1181" s="183"/>
      <c r="BR1181" s="157"/>
    </row>
    <row r="1182" spans="1:70" s="5" customFormat="1" x14ac:dyDescent="0.25">
      <c r="A1182" s="155"/>
      <c r="B1182" s="155"/>
      <c r="C1182" s="155"/>
      <c r="D1182" s="155"/>
      <c r="E1182" s="155"/>
      <c r="F1182" s="155"/>
      <c r="G1182" s="155"/>
      <c r="H1182" s="155"/>
      <c r="I1182" s="180"/>
      <c r="J1182" s="180"/>
      <c r="K1182" s="180"/>
      <c r="L1182" s="180"/>
      <c r="M1182" s="180"/>
      <c r="N1182" s="181"/>
      <c r="O1182" s="155"/>
      <c r="P1182" s="155"/>
      <c r="Q1182" s="155"/>
      <c r="R1182" s="155"/>
      <c r="AE1182" s="182"/>
      <c r="AF1182" s="178"/>
      <c r="AG1182" s="183"/>
      <c r="AM1182" s="182"/>
      <c r="AN1182" s="178"/>
      <c r="AO1182" s="183"/>
      <c r="BR1182" s="157"/>
    </row>
    <row r="1183" spans="1:70" s="5" customFormat="1" x14ac:dyDescent="0.25">
      <c r="A1183" s="155"/>
      <c r="B1183" s="155"/>
      <c r="C1183" s="155"/>
      <c r="D1183" s="155"/>
      <c r="E1183" s="155"/>
      <c r="F1183" s="155"/>
      <c r="G1183" s="155"/>
      <c r="H1183" s="155"/>
      <c r="I1183" s="180"/>
      <c r="J1183" s="180"/>
      <c r="K1183" s="180"/>
      <c r="L1183" s="180"/>
      <c r="M1183" s="180"/>
      <c r="N1183" s="181"/>
      <c r="O1183" s="155"/>
      <c r="P1183" s="155"/>
      <c r="Q1183" s="155"/>
      <c r="R1183" s="155"/>
      <c r="AE1183" s="182"/>
      <c r="AF1183" s="178"/>
      <c r="AG1183" s="183"/>
      <c r="AM1183" s="182"/>
      <c r="AN1183" s="178"/>
      <c r="AO1183" s="183"/>
      <c r="BR1183" s="157"/>
    </row>
    <row r="1184" spans="1:70" s="5" customFormat="1" x14ac:dyDescent="0.25">
      <c r="A1184" s="155"/>
      <c r="B1184" s="155"/>
      <c r="C1184" s="155"/>
      <c r="D1184" s="155"/>
      <c r="E1184" s="155"/>
      <c r="F1184" s="155"/>
      <c r="G1184" s="155"/>
      <c r="H1184" s="155"/>
      <c r="I1184" s="180"/>
      <c r="J1184" s="180"/>
      <c r="K1184" s="180"/>
      <c r="L1184" s="180"/>
      <c r="M1184" s="180"/>
      <c r="N1184" s="181"/>
      <c r="O1184" s="155"/>
      <c r="P1184" s="155"/>
      <c r="Q1184" s="155"/>
      <c r="R1184" s="155"/>
      <c r="AE1184" s="182"/>
      <c r="AF1184" s="178"/>
      <c r="AG1184" s="183"/>
      <c r="AM1184" s="182"/>
      <c r="AN1184" s="178"/>
      <c r="AO1184" s="183"/>
      <c r="BR1184" s="157"/>
    </row>
    <row r="1185" spans="1:70" s="5" customFormat="1" x14ac:dyDescent="0.25">
      <c r="A1185" s="155"/>
      <c r="B1185" s="155"/>
      <c r="C1185" s="155"/>
      <c r="D1185" s="155"/>
      <c r="E1185" s="155"/>
      <c r="F1185" s="155"/>
      <c r="G1185" s="155"/>
      <c r="H1185" s="155"/>
      <c r="I1185" s="180"/>
      <c r="J1185" s="180"/>
      <c r="K1185" s="180"/>
      <c r="L1185" s="180"/>
      <c r="M1185" s="180"/>
      <c r="N1185" s="181"/>
      <c r="O1185" s="155"/>
      <c r="P1185" s="155"/>
      <c r="Q1185" s="155"/>
      <c r="R1185" s="155"/>
      <c r="AE1185" s="182"/>
      <c r="AF1185" s="178"/>
      <c r="AG1185" s="183"/>
      <c r="AM1185" s="182"/>
      <c r="AN1185" s="178"/>
      <c r="AO1185" s="183"/>
      <c r="BR1185" s="157"/>
    </row>
    <row r="1186" spans="1:70" s="5" customFormat="1" x14ac:dyDescent="0.25">
      <c r="A1186" s="155"/>
      <c r="B1186" s="155"/>
      <c r="C1186" s="155"/>
      <c r="D1186" s="155"/>
      <c r="E1186" s="155"/>
      <c r="F1186" s="155"/>
      <c r="G1186" s="155"/>
      <c r="H1186" s="155"/>
      <c r="I1186" s="180"/>
      <c r="J1186" s="180"/>
      <c r="K1186" s="180"/>
      <c r="L1186" s="180"/>
      <c r="M1186" s="180"/>
      <c r="N1186" s="181"/>
      <c r="O1186" s="155"/>
      <c r="P1186" s="155"/>
      <c r="Q1186" s="155"/>
      <c r="R1186" s="155"/>
      <c r="AE1186" s="182"/>
      <c r="AF1186" s="178"/>
      <c r="AG1186" s="183"/>
      <c r="AM1186" s="182"/>
      <c r="AN1186" s="178"/>
      <c r="AO1186" s="183"/>
      <c r="BR1186" s="157"/>
    </row>
    <row r="1187" spans="1:70" s="5" customFormat="1" x14ac:dyDescent="0.25">
      <c r="A1187" s="155"/>
      <c r="B1187" s="155"/>
      <c r="C1187" s="155"/>
      <c r="D1187" s="155"/>
      <c r="E1187" s="155"/>
      <c r="F1187" s="155"/>
      <c r="G1187" s="155"/>
      <c r="H1187" s="155"/>
      <c r="I1187" s="180"/>
      <c r="J1187" s="180"/>
      <c r="K1187" s="180"/>
      <c r="L1187" s="180"/>
      <c r="M1187" s="180"/>
      <c r="N1187" s="181"/>
      <c r="O1187" s="155"/>
      <c r="P1187" s="155"/>
      <c r="Q1187" s="155"/>
      <c r="R1187" s="155"/>
      <c r="AE1187" s="182"/>
      <c r="AF1187" s="178"/>
      <c r="AG1187" s="183"/>
      <c r="AM1187" s="182"/>
      <c r="AN1187" s="178"/>
      <c r="AO1187" s="183"/>
      <c r="BR1187" s="157"/>
    </row>
    <row r="1188" spans="1:70" s="5" customFormat="1" x14ac:dyDescent="0.25">
      <c r="A1188" s="155"/>
      <c r="B1188" s="155"/>
      <c r="C1188" s="155"/>
      <c r="D1188" s="155"/>
      <c r="E1188" s="155"/>
      <c r="F1188" s="155"/>
      <c r="G1188" s="155"/>
      <c r="H1188" s="155"/>
      <c r="I1188" s="180"/>
      <c r="J1188" s="180"/>
      <c r="K1188" s="180"/>
      <c r="L1188" s="180"/>
      <c r="M1188" s="180"/>
      <c r="N1188" s="181"/>
      <c r="O1188" s="155"/>
      <c r="P1188" s="155"/>
      <c r="Q1188" s="155"/>
      <c r="R1188" s="155"/>
      <c r="AE1188" s="182"/>
      <c r="AF1188" s="178"/>
      <c r="AG1188" s="183"/>
      <c r="AM1188" s="182"/>
      <c r="AN1188" s="178"/>
      <c r="AO1188" s="183"/>
      <c r="BR1188" s="157"/>
    </row>
    <row r="1189" spans="1:70" s="5" customFormat="1" x14ac:dyDescent="0.25">
      <c r="A1189" s="155"/>
      <c r="B1189" s="155"/>
      <c r="C1189" s="155"/>
      <c r="D1189" s="155"/>
      <c r="E1189" s="155"/>
      <c r="F1189" s="155"/>
      <c r="G1189" s="155"/>
      <c r="H1189" s="155"/>
      <c r="I1189" s="180"/>
      <c r="J1189" s="180"/>
      <c r="K1189" s="180"/>
      <c r="L1189" s="180"/>
      <c r="M1189" s="180"/>
      <c r="N1189" s="181"/>
      <c r="O1189" s="155"/>
      <c r="P1189" s="155"/>
      <c r="Q1189" s="155"/>
      <c r="R1189" s="155"/>
      <c r="AE1189" s="182"/>
      <c r="AF1189" s="178"/>
      <c r="AG1189" s="183"/>
      <c r="AM1189" s="182"/>
      <c r="AN1189" s="178"/>
      <c r="AO1189" s="183"/>
      <c r="BR1189" s="157"/>
    </row>
    <row r="1190" spans="1:70" s="5" customFormat="1" x14ac:dyDescent="0.25">
      <c r="A1190" s="155"/>
      <c r="B1190" s="155"/>
      <c r="C1190" s="155"/>
      <c r="D1190" s="155"/>
      <c r="E1190" s="155"/>
      <c r="F1190" s="155"/>
      <c r="G1190" s="155"/>
      <c r="H1190" s="155"/>
      <c r="I1190" s="180"/>
      <c r="J1190" s="180"/>
      <c r="K1190" s="180"/>
      <c r="L1190" s="180"/>
      <c r="M1190" s="180"/>
      <c r="N1190" s="181"/>
      <c r="O1190" s="155"/>
      <c r="P1190" s="155"/>
      <c r="Q1190" s="155"/>
      <c r="R1190" s="155"/>
      <c r="AE1190" s="182"/>
      <c r="AF1190" s="178"/>
      <c r="AG1190" s="183"/>
      <c r="AM1190" s="182"/>
      <c r="AN1190" s="178"/>
      <c r="AO1190" s="183"/>
      <c r="BR1190" s="157"/>
    </row>
    <row r="1191" spans="1:70" s="5" customFormat="1" x14ac:dyDescent="0.25">
      <c r="A1191" s="155"/>
      <c r="B1191" s="155"/>
      <c r="C1191" s="155"/>
      <c r="D1191" s="155"/>
      <c r="E1191" s="155"/>
      <c r="F1191" s="155"/>
      <c r="G1191" s="155"/>
      <c r="H1191" s="155"/>
      <c r="I1191" s="180"/>
      <c r="J1191" s="180"/>
      <c r="K1191" s="180"/>
      <c r="L1191" s="180"/>
      <c r="M1191" s="180"/>
      <c r="N1191" s="181"/>
      <c r="O1191" s="155"/>
      <c r="P1191" s="155"/>
      <c r="Q1191" s="155"/>
      <c r="R1191" s="155"/>
      <c r="AE1191" s="182"/>
      <c r="AF1191" s="178"/>
      <c r="AG1191" s="183"/>
      <c r="AM1191" s="182"/>
      <c r="AN1191" s="178"/>
      <c r="AO1191" s="183"/>
      <c r="BR1191" s="157"/>
    </row>
    <row r="1192" spans="1:70" s="5" customFormat="1" x14ac:dyDescent="0.25">
      <c r="A1192" s="155"/>
      <c r="B1192" s="155"/>
      <c r="C1192" s="155"/>
      <c r="D1192" s="155"/>
      <c r="E1192" s="155"/>
      <c r="F1192" s="155"/>
      <c r="G1192" s="155"/>
      <c r="H1192" s="155"/>
      <c r="I1192" s="180"/>
      <c r="J1192" s="180"/>
      <c r="K1192" s="180"/>
      <c r="L1192" s="180"/>
      <c r="M1192" s="180"/>
      <c r="N1192" s="181"/>
      <c r="O1192" s="155"/>
      <c r="P1192" s="155"/>
      <c r="Q1192" s="155"/>
      <c r="R1192" s="155"/>
      <c r="AE1192" s="182"/>
      <c r="AF1192" s="178"/>
      <c r="AG1192" s="183"/>
      <c r="AM1192" s="182"/>
      <c r="AN1192" s="178"/>
      <c r="AO1192" s="183"/>
      <c r="BR1192" s="157"/>
    </row>
    <row r="1193" spans="1:70" s="5" customFormat="1" x14ac:dyDescent="0.25">
      <c r="A1193" s="155"/>
      <c r="B1193" s="155"/>
      <c r="C1193" s="155"/>
      <c r="D1193" s="155"/>
      <c r="E1193" s="155"/>
      <c r="F1193" s="155"/>
      <c r="G1193" s="155"/>
      <c r="H1193" s="155"/>
      <c r="I1193" s="180"/>
      <c r="J1193" s="180"/>
      <c r="K1193" s="180"/>
      <c r="L1193" s="180"/>
      <c r="M1193" s="180"/>
      <c r="N1193" s="181"/>
      <c r="O1193" s="155"/>
      <c r="P1193" s="155"/>
      <c r="Q1193" s="155"/>
      <c r="R1193" s="155"/>
      <c r="AE1193" s="182"/>
      <c r="AF1193" s="178"/>
      <c r="AG1193" s="183"/>
      <c r="AM1193" s="182"/>
      <c r="AN1193" s="178"/>
      <c r="AO1193" s="183"/>
      <c r="BR1193" s="157"/>
    </row>
    <row r="1194" spans="1:70" s="5" customFormat="1" x14ac:dyDescent="0.25">
      <c r="A1194" s="155"/>
      <c r="B1194" s="155"/>
      <c r="C1194" s="155"/>
      <c r="D1194" s="155"/>
      <c r="E1194" s="155"/>
      <c r="F1194" s="155"/>
      <c r="G1194" s="155"/>
      <c r="H1194" s="155"/>
      <c r="I1194" s="180"/>
      <c r="J1194" s="180"/>
      <c r="K1194" s="180"/>
      <c r="L1194" s="180"/>
      <c r="M1194" s="180"/>
      <c r="N1194" s="181"/>
      <c r="O1194" s="155"/>
      <c r="P1194" s="155"/>
      <c r="Q1194" s="155"/>
      <c r="R1194" s="155"/>
      <c r="AE1194" s="182"/>
      <c r="AF1194" s="178"/>
      <c r="AG1194" s="183"/>
      <c r="AM1194" s="182"/>
      <c r="AN1194" s="178"/>
      <c r="AO1194" s="183"/>
      <c r="BR1194" s="157"/>
    </row>
    <row r="1195" spans="1:70" s="5" customFormat="1" x14ac:dyDescent="0.25">
      <c r="A1195" s="155"/>
      <c r="B1195" s="155"/>
      <c r="C1195" s="155"/>
      <c r="D1195" s="155"/>
      <c r="E1195" s="155"/>
      <c r="F1195" s="155"/>
      <c r="G1195" s="155"/>
      <c r="H1195" s="155"/>
      <c r="I1195" s="180"/>
      <c r="J1195" s="180"/>
      <c r="K1195" s="180"/>
      <c r="L1195" s="180"/>
      <c r="M1195" s="180"/>
      <c r="N1195" s="181"/>
      <c r="O1195" s="155"/>
      <c r="P1195" s="155"/>
      <c r="Q1195" s="155"/>
      <c r="R1195" s="155"/>
      <c r="AE1195" s="182"/>
      <c r="AF1195" s="178"/>
      <c r="AG1195" s="183"/>
      <c r="AM1195" s="182"/>
      <c r="AN1195" s="178"/>
      <c r="AO1195" s="183"/>
      <c r="BR1195" s="157"/>
    </row>
    <row r="1196" spans="1:70" s="5" customFormat="1" x14ac:dyDescent="0.25">
      <c r="A1196" s="155"/>
      <c r="B1196" s="155"/>
      <c r="C1196" s="155"/>
      <c r="D1196" s="155"/>
      <c r="E1196" s="155"/>
      <c r="F1196" s="155"/>
      <c r="G1196" s="155"/>
      <c r="H1196" s="155"/>
      <c r="I1196" s="180"/>
      <c r="J1196" s="180"/>
      <c r="K1196" s="180"/>
      <c r="L1196" s="180"/>
      <c r="M1196" s="180"/>
      <c r="N1196" s="181"/>
      <c r="O1196" s="155"/>
      <c r="P1196" s="155"/>
      <c r="Q1196" s="155"/>
      <c r="R1196" s="155"/>
      <c r="AE1196" s="182"/>
      <c r="AF1196" s="178"/>
      <c r="AG1196" s="183"/>
      <c r="AM1196" s="182"/>
      <c r="AN1196" s="178"/>
      <c r="AO1196" s="183"/>
      <c r="BR1196" s="157"/>
    </row>
    <row r="1197" spans="1:70" s="5" customFormat="1" x14ac:dyDescent="0.25">
      <c r="A1197" s="155"/>
      <c r="B1197" s="155"/>
      <c r="C1197" s="155"/>
      <c r="D1197" s="155"/>
      <c r="E1197" s="155"/>
      <c r="F1197" s="155"/>
      <c r="G1197" s="155"/>
      <c r="H1197" s="155"/>
      <c r="I1197" s="180"/>
      <c r="J1197" s="180"/>
      <c r="K1197" s="180"/>
      <c r="L1197" s="180"/>
      <c r="M1197" s="180"/>
      <c r="N1197" s="181"/>
      <c r="O1197" s="155"/>
      <c r="P1197" s="155"/>
      <c r="Q1197" s="155"/>
      <c r="R1197" s="155"/>
      <c r="AE1197" s="182"/>
      <c r="AF1197" s="178"/>
      <c r="AG1197" s="183"/>
      <c r="AM1197" s="182"/>
      <c r="AN1197" s="178"/>
      <c r="AO1197" s="183"/>
      <c r="BR1197" s="157"/>
    </row>
    <row r="1198" spans="1:70" s="5" customFormat="1" x14ac:dyDescent="0.25">
      <c r="A1198" s="155"/>
      <c r="B1198" s="155"/>
      <c r="C1198" s="155"/>
      <c r="D1198" s="155"/>
      <c r="E1198" s="155"/>
      <c r="F1198" s="155"/>
      <c r="G1198" s="155"/>
      <c r="H1198" s="155"/>
      <c r="I1198" s="180"/>
      <c r="J1198" s="180"/>
      <c r="K1198" s="180"/>
      <c r="L1198" s="180"/>
      <c r="M1198" s="180"/>
      <c r="N1198" s="181"/>
      <c r="O1198" s="155"/>
      <c r="P1198" s="155"/>
      <c r="Q1198" s="155"/>
      <c r="R1198" s="155"/>
      <c r="AE1198" s="182"/>
      <c r="AF1198" s="178"/>
      <c r="AG1198" s="183"/>
      <c r="AM1198" s="182"/>
      <c r="AN1198" s="178"/>
      <c r="AO1198" s="183"/>
      <c r="BR1198" s="157"/>
    </row>
    <row r="1199" spans="1:70" s="5" customFormat="1" x14ac:dyDescent="0.25">
      <c r="A1199" s="155"/>
      <c r="B1199" s="155"/>
      <c r="C1199" s="155"/>
      <c r="D1199" s="155"/>
      <c r="E1199" s="155"/>
      <c r="F1199" s="155"/>
      <c r="G1199" s="155"/>
      <c r="H1199" s="155"/>
      <c r="I1199" s="180"/>
      <c r="J1199" s="180"/>
      <c r="K1199" s="180"/>
      <c r="L1199" s="180"/>
      <c r="M1199" s="180"/>
      <c r="N1199" s="181"/>
      <c r="O1199" s="155"/>
      <c r="P1199" s="155"/>
      <c r="Q1199" s="155"/>
      <c r="R1199" s="155"/>
      <c r="AE1199" s="182"/>
      <c r="AF1199" s="178"/>
      <c r="AG1199" s="183"/>
      <c r="AM1199" s="182"/>
      <c r="AN1199" s="178"/>
      <c r="AO1199" s="183"/>
      <c r="BR1199" s="157"/>
    </row>
    <row r="1200" spans="1:70" s="5" customFormat="1" x14ac:dyDescent="0.25">
      <c r="A1200" s="155"/>
      <c r="B1200" s="155"/>
      <c r="C1200" s="155"/>
      <c r="D1200" s="155"/>
      <c r="E1200" s="155"/>
      <c r="F1200" s="155"/>
      <c r="G1200" s="155"/>
      <c r="H1200" s="155"/>
      <c r="I1200" s="180"/>
      <c r="J1200" s="180"/>
      <c r="K1200" s="180"/>
      <c r="L1200" s="180"/>
      <c r="M1200" s="180"/>
      <c r="N1200" s="181"/>
      <c r="O1200" s="155"/>
      <c r="P1200" s="155"/>
      <c r="Q1200" s="155"/>
      <c r="R1200" s="155"/>
      <c r="AE1200" s="182"/>
      <c r="AF1200" s="178"/>
      <c r="AG1200" s="183"/>
      <c r="AM1200" s="182"/>
      <c r="AN1200" s="178"/>
      <c r="AO1200" s="183"/>
      <c r="BR1200" s="157"/>
    </row>
    <row r="1201" spans="1:70" s="5" customFormat="1" x14ac:dyDescent="0.25">
      <c r="A1201" s="155"/>
      <c r="B1201" s="155"/>
      <c r="C1201" s="155"/>
      <c r="D1201" s="155"/>
      <c r="E1201" s="155"/>
      <c r="F1201" s="155"/>
      <c r="G1201" s="155"/>
      <c r="H1201" s="155"/>
      <c r="I1201" s="180"/>
      <c r="J1201" s="180"/>
      <c r="K1201" s="180"/>
      <c r="L1201" s="180"/>
      <c r="M1201" s="180"/>
      <c r="N1201" s="181"/>
      <c r="O1201" s="155"/>
      <c r="P1201" s="155"/>
      <c r="Q1201" s="155"/>
      <c r="R1201" s="155"/>
      <c r="AE1201" s="182"/>
      <c r="AF1201" s="178"/>
      <c r="AG1201" s="183"/>
      <c r="AM1201" s="182"/>
      <c r="AN1201" s="178"/>
      <c r="AO1201" s="183"/>
      <c r="BR1201" s="157"/>
    </row>
    <row r="1202" spans="1:70" s="5" customFormat="1" x14ac:dyDescent="0.25">
      <c r="A1202" s="155"/>
      <c r="B1202" s="155"/>
      <c r="C1202" s="155"/>
      <c r="D1202" s="155"/>
      <c r="E1202" s="155"/>
      <c r="F1202" s="155"/>
      <c r="G1202" s="155"/>
      <c r="H1202" s="155"/>
      <c r="I1202" s="180"/>
      <c r="J1202" s="180"/>
      <c r="K1202" s="180"/>
      <c r="L1202" s="180"/>
      <c r="M1202" s="180"/>
      <c r="N1202" s="181"/>
      <c r="O1202" s="155"/>
      <c r="P1202" s="155"/>
      <c r="Q1202" s="155"/>
      <c r="R1202" s="155"/>
      <c r="AE1202" s="182"/>
      <c r="AF1202" s="178"/>
      <c r="AG1202" s="183"/>
      <c r="AM1202" s="182"/>
      <c r="AN1202" s="178"/>
      <c r="AO1202" s="183"/>
      <c r="BR1202" s="157"/>
    </row>
    <row r="1203" spans="1:70" s="5" customFormat="1" x14ac:dyDescent="0.25">
      <c r="A1203" s="155"/>
      <c r="B1203" s="155"/>
      <c r="C1203" s="155"/>
      <c r="D1203" s="155"/>
      <c r="E1203" s="155"/>
      <c r="F1203" s="155"/>
      <c r="G1203" s="155"/>
      <c r="H1203" s="155"/>
      <c r="I1203" s="180"/>
      <c r="J1203" s="180"/>
      <c r="K1203" s="180"/>
      <c r="L1203" s="180"/>
      <c r="M1203" s="180"/>
      <c r="N1203" s="181"/>
      <c r="O1203" s="155"/>
      <c r="P1203" s="155"/>
      <c r="Q1203" s="155"/>
      <c r="R1203" s="155"/>
      <c r="AE1203" s="182"/>
      <c r="AF1203" s="178"/>
      <c r="AG1203" s="183"/>
      <c r="AM1203" s="182"/>
      <c r="AN1203" s="178"/>
      <c r="AO1203" s="183"/>
      <c r="BR1203" s="157"/>
    </row>
    <row r="1204" spans="1:70" s="5" customFormat="1" x14ac:dyDescent="0.25">
      <c r="A1204" s="155"/>
      <c r="B1204" s="155"/>
      <c r="C1204" s="155"/>
      <c r="D1204" s="155"/>
      <c r="E1204" s="155"/>
      <c r="F1204" s="155"/>
      <c r="G1204" s="155"/>
      <c r="H1204" s="155"/>
      <c r="I1204" s="180"/>
      <c r="J1204" s="180"/>
      <c r="K1204" s="180"/>
      <c r="L1204" s="180"/>
      <c r="M1204" s="180"/>
      <c r="N1204" s="181"/>
      <c r="O1204" s="155"/>
      <c r="P1204" s="155"/>
      <c r="Q1204" s="155"/>
      <c r="R1204" s="155"/>
      <c r="AE1204" s="182"/>
      <c r="AF1204" s="178"/>
      <c r="AG1204" s="183"/>
      <c r="AM1204" s="182"/>
      <c r="AN1204" s="178"/>
      <c r="AO1204" s="183"/>
      <c r="BR1204" s="157"/>
    </row>
    <row r="1205" spans="1:70" s="5" customFormat="1" x14ac:dyDescent="0.25">
      <c r="A1205" s="155"/>
      <c r="B1205" s="155"/>
      <c r="C1205" s="155"/>
      <c r="D1205" s="155"/>
      <c r="E1205" s="155"/>
      <c r="F1205" s="155"/>
      <c r="G1205" s="155"/>
      <c r="H1205" s="155"/>
      <c r="I1205" s="180"/>
      <c r="J1205" s="180"/>
      <c r="K1205" s="180"/>
      <c r="L1205" s="180"/>
      <c r="M1205" s="180"/>
      <c r="N1205" s="181"/>
      <c r="O1205" s="155"/>
      <c r="P1205" s="155"/>
      <c r="Q1205" s="155"/>
      <c r="R1205" s="155"/>
      <c r="AE1205" s="182"/>
      <c r="AF1205" s="178"/>
      <c r="AG1205" s="183"/>
      <c r="AM1205" s="182"/>
      <c r="AN1205" s="178"/>
      <c r="AO1205" s="183"/>
      <c r="BR1205" s="157"/>
    </row>
    <row r="1206" spans="1:70" s="5" customFormat="1" x14ac:dyDescent="0.25">
      <c r="A1206" s="155"/>
      <c r="B1206" s="155"/>
      <c r="C1206" s="155"/>
      <c r="D1206" s="155"/>
      <c r="E1206" s="155"/>
      <c r="F1206" s="155"/>
      <c r="G1206" s="155"/>
      <c r="H1206" s="155"/>
      <c r="I1206" s="180"/>
      <c r="J1206" s="180"/>
      <c r="K1206" s="180"/>
      <c r="L1206" s="180"/>
      <c r="M1206" s="180"/>
      <c r="N1206" s="181"/>
      <c r="O1206" s="155"/>
      <c r="P1206" s="155"/>
      <c r="Q1206" s="155"/>
      <c r="R1206" s="155"/>
      <c r="AE1206" s="182"/>
      <c r="AF1206" s="178"/>
      <c r="AG1206" s="183"/>
      <c r="AM1206" s="182"/>
      <c r="AN1206" s="178"/>
      <c r="AO1206" s="183"/>
      <c r="BR1206" s="157"/>
    </row>
    <row r="1207" spans="1:70" s="5" customFormat="1" x14ac:dyDescent="0.25">
      <c r="A1207" s="155"/>
      <c r="B1207" s="155"/>
      <c r="C1207" s="155"/>
      <c r="D1207" s="155"/>
      <c r="E1207" s="155"/>
      <c r="F1207" s="155"/>
      <c r="G1207" s="155"/>
      <c r="H1207" s="155"/>
      <c r="I1207" s="180"/>
      <c r="J1207" s="180"/>
      <c r="K1207" s="180"/>
      <c r="L1207" s="180"/>
      <c r="M1207" s="180"/>
      <c r="N1207" s="181"/>
      <c r="O1207" s="155"/>
      <c r="P1207" s="155"/>
      <c r="Q1207" s="155"/>
      <c r="R1207" s="155"/>
      <c r="AE1207" s="182"/>
      <c r="AF1207" s="178"/>
      <c r="AG1207" s="183"/>
      <c r="AM1207" s="182"/>
      <c r="AN1207" s="178"/>
      <c r="AO1207" s="183"/>
      <c r="BR1207" s="157"/>
    </row>
    <row r="1208" spans="1:70" s="5" customFormat="1" x14ac:dyDescent="0.25">
      <c r="A1208" s="155"/>
      <c r="B1208" s="155"/>
      <c r="C1208" s="155"/>
      <c r="D1208" s="155"/>
      <c r="E1208" s="155"/>
      <c r="F1208" s="155"/>
      <c r="G1208" s="155"/>
      <c r="H1208" s="155"/>
      <c r="I1208" s="180"/>
      <c r="J1208" s="180"/>
      <c r="K1208" s="180"/>
      <c r="L1208" s="180"/>
      <c r="M1208" s="180"/>
      <c r="N1208" s="181"/>
      <c r="O1208" s="155"/>
      <c r="P1208" s="155"/>
      <c r="Q1208" s="155"/>
      <c r="R1208" s="155"/>
      <c r="AE1208" s="182"/>
      <c r="AF1208" s="178"/>
      <c r="AG1208" s="183"/>
      <c r="AM1208" s="182"/>
      <c r="AN1208" s="178"/>
      <c r="AO1208" s="183"/>
      <c r="BR1208" s="157"/>
    </row>
    <row r="1209" spans="1:70" s="5" customFormat="1" x14ac:dyDescent="0.25">
      <c r="A1209" s="155"/>
      <c r="B1209" s="155"/>
      <c r="C1209" s="155"/>
      <c r="D1209" s="155"/>
      <c r="E1209" s="155"/>
      <c r="F1209" s="155"/>
      <c r="G1209" s="155"/>
      <c r="H1209" s="155"/>
      <c r="I1209" s="180"/>
      <c r="J1209" s="180"/>
      <c r="K1209" s="180"/>
      <c r="L1209" s="180"/>
      <c r="M1209" s="180"/>
      <c r="N1209" s="181"/>
      <c r="O1209" s="155"/>
      <c r="P1209" s="155"/>
      <c r="Q1209" s="155"/>
      <c r="R1209" s="155"/>
      <c r="AE1209" s="182"/>
      <c r="AF1209" s="178"/>
      <c r="AG1209" s="183"/>
      <c r="AM1209" s="182"/>
      <c r="AN1209" s="178"/>
      <c r="AO1209" s="183"/>
      <c r="BR1209" s="157"/>
    </row>
    <row r="1210" spans="1:70" s="5" customFormat="1" x14ac:dyDescent="0.25">
      <c r="A1210" s="155"/>
      <c r="B1210" s="155"/>
      <c r="C1210" s="155"/>
      <c r="D1210" s="155"/>
      <c r="E1210" s="155"/>
      <c r="F1210" s="155"/>
      <c r="G1210" s="155"/>
      <c r="H1210" s="155"/>
      <c r="I1210" s="180"/>
      <c r="J1210" s="180"/>
      <c r="K1210" s="180"/>
      <c r="L1210" s="180"/>
      <c r="M1210" s="180"/>
      <c r="N1210" s="181"/>
      <c r="O1210" s="155"/>
      <c r="P1210" s="155"/>
      <c r="Q1210" s="155"/>
      <c r="R1210" s="155"/>
      <c r="AE1210" s="182"/>
      <c r="AF1210" s="178"/>
      <c r="AG1210" s="183"/>
      <c r="AM1210" s="182"/>
      <c r="AN1210" s="178"/>
      <c r="AO1210" s="183"/>
      <c r="BR1210" s="157"/>
    </row>
    <row r="1211" spans="1:70" s="5" customFormat="1" x14ac:dyDescent="0.25">
      <c r="A1211" s="155"/>
      <c r="B1211" s="155"/>
      <c r="C1211" s="155"/>
      <c r="D1211" s="155"/>
      <c r="E1211" s="155"/>
      <c r="F1211" s="155"/>
      <c r="G1211" s="155"/>
      <c r="H1211" s="155"/>
      <c r="I1211" s="180"/>
      <c r="J1211" s="180"/>
      <c r="K1211" s="180"/>
      <c r="L1211" s="180"/>
      <c r="M1211" s="180"/>
      <c r="N1211" s="181"/>
      <c r="O1211" s="155"/>
      <c r="P1211" s="155"/>
      <c r="Q1211" s="155"/>
      <c r="R1211" s="155"/>
      <c r="AE1211" s="182"/>
      <c r="AF1211" s="178"/>
      <c r="AG1211" s="183"/>
      <c r="AM1211" s="182"/>
      <c r="AN1211" s="178"/>
      <c r="AO1211" s="183"/>
      <c r="BR1211" s="157"/>
    </row>
    <row r="1212" spans="1:70" s="5" customFormat="1" x14ac:dyDescent="0.25">
      <c r="A1212" s="155"/>
      <c r="B1212" s="155"/>
      <c r="C1212" s="155"/>
      <c r="D1212" s="155"/>
      <c r="E1212" s="155"/>
      <c r="F1212" s="155"/>
      <c r="G1212" s="155"/>
      <c r="H1212" s="155"/>
      <c r="I1212" s="180"/>
      <c r="J1212" s="180"/>
      <c r="K1212" s="180"/>
      <c r="L1212" s="180"/>
      <c r="M1212" s="180"/>
      <c r="N1212" s="181"/>
      <c r="O1212" s="155"/>
      <c r="P1212" s="155"/>
      <c r="Q1212" s="155"/>
      <c r="R1212" s="155"/>
      <c r="AE1212" s="182"/>
      <c r="AF1212" s="178"/>
      <c r="AG1212" s="183"/>
      <c r="AM1212" s="182"/>
      <c r="AN1212" s="178"/>
      <c r="AO1212" s="183"/>
      <c r="BR1212" s="157"/>
    </row>
    <row r="1213" spans="1:70" s="5" customFormat="1" x14ac:dyDescent="0.25">
      <c r="A1213" s="155"/>
      <c r="B1213" s="155"/>
      <c r="C1213" s="155"/>
      <c r="D1213" s="155"/>
      <c r="E1213" s="155"/>
      <c r="F1213" s="155"/>
      <c r="G1213" s="155"/>
      <c r="H1213" s="155"/>
      <c r="I1213" s="180"/>
      <c r="J1213" s="180"/>
      <c r="K1213" s="180"/>
      <c r="L1213" s="180"/>
      <c r="M1213" s="180"/>
      <c r="N1213" s="181"/>
      <c r="O1213" s="155"/>
      <c r="P1213" s="155"/>
      <c r="Q1213" s="155"/>
      <c r="R1213" s="155"/>
      <c r="AE1213" s="182"/>
      <c r="AF1213" s="178"/>
      <c r="AG1213" s="183"/>
      <c r="AM1213" s="182"/>
      <c r="AN1213" s="178"/>
      <c r="AO1213" s="183"/>
      <c r="BR1213" s="157"/>
    </row>
    <row r="1214" spans="1:70" s="5" customFormat="1" x14ac:dyDescent="0.25">
      <c r="A1214" s="155"/>
      <c r="B1214" s="155"/>
      <c r="C1214" s="155"/>
      <c r="D1214" s="155"/>
      <c r="E1214" s="155"/>
      <c r="F1214" s="155"/>
      <c r="G1214" s="155"/>
      <c r="H1214" s="155"/>
      <c r="I1214" s="180"/>
      <c r="J1214" s="180"/>
      <c r="K1214" s="180"/>
      <c r="L1214" s="180"/>
      <c r="M1214" s="180"/>
      <c r="N1214" s="181"/>
      <c r="O1214" s="155"/>
      <c r="P1214" s="155"/>
      <c r="Q1214" s="155"/>
      <c r="R1214" s="155"/>
      <c r="AE1214" s="182"/>
      <c r="AF1214" s="178"/>
      <c r="AG1214" s="183"/>
      <c r="AM1214" s="182"/>
      <c r="AN1214" s="178"/>
      <c r="AO1214" s="183"/>
      <c r="BR1214" s="157"/>
    </row>
    <row r="1215" spans="1:70" s="5" customFormat="1" x14ac:dyDescent="0.25">
      <c r="A1215" s="155"/>
      <c r="B1215" s="155"/>
      <c r="C1215" s="155"/>
      <c r="D1215" s="155"/>
      <c r="E1215" s="155"/>
      <c r="F1215" s="155"/>
      <c r="G1215" s="155"/>
      <c r="H1215" s="155"/>
      <c r="I1215" s="180"/>
      <c r="J1215" s="180"/>
      <c r="K1215" s="180"/>
      <c r="L1215" s="180"/>
      <c r="M1215" s="180"/>
      <c r="N1215" s="181"/>
      <c r="O1215" s="155"/>
      <c r="P1215" s="155"/>
      <c r="Q1215" s="155"/>
      <c r="R1215" s="155"/>
      <c r="AE1215" s="182"/>
      <c r="AF1215" s="178"/>
      <c r="AG1215" s="183"/>
      <c r="AM1215" s="182"/>
      <c r="AN1215" s="178"/>
      <c r="AO1215" s="183"/>
      <c r="BR1215" s="157"/>
    </row>
    <row r="1216" spans="1:70" s="5" customFormat="1" x14ac:dyDescent="0.25">
      <c r="A1216" s="155"/>
      <c r="B1216" s="155"/>
      <c r="C1216" s="155"/>
      <c r="D1216" s="155"/>
      <c r="E1216" s="155"/>
      <c r="F1216" s="155"/>
      <c r="G1216" s="155"/>
      <c r="H1216" s="155"/>
      <c r="I1216" s="180"/>
      <c r="J1216" s="180"/>
      <c r="K1216" s="180"/>
      <c r="L1216" s="180"/>
      <c r="M1216" s="180"/>
      <c r="N1216" s="181"/>
      <c r="O1216" s="155"/>
      <c r="P1216" s="155"/>
      <c r="Q1216" s="155"/>
      <c r="R1216" s="155"/>
      <c r="AE1216" s="182"/>
      <c r="AF1216" s="178"/>
      <c r="AG1216" s="183"/>
      <c r="AM1216" s="182"/>
      <c r="AN1216" s="178"/>
      <c r="AO1216" s="183"/>
      <c r="BR1216" s="157"/>
    </row>
    <row r="1217" spans="1:70" s="5" customFormat="1" x14ac:dyDescent="0.25">
      <c r="A1217" s="155"/>
      <c r="B1217" s="155"/>
      <c r="C1217" s="155"/>
      <c r="D1217" s="155"/>
      <c r="E1217" s="155"/>
      <c r="F1217" s="155"/>
      <c r="G1217" s="155"/>
      <c r="H1217" s="155"/>
      <c r="I1217" s="180"/>
      <c r="J1217" s="180"/>
      <c r="K1217" s="180"/>
      <c r="L1217" s="180"/>
      <c r="M1217" s="180"/>
      <c r="N1217" s="181"/>
      <c r="O1217" s="155"/>
      <c r="P1217" s="155"/>
      <c r="Q1217" s="155"/>
      <c r="R1217" s="155"/>
      <c r="AE1217" s="182"/>
      <c r="AF1217" s="178"/>
      <c r="AG1217" s="183"/>
      <c r="AM1217" s="182"/>
      <c r="AN1217" s="178"/>
      <c r="AO1217" s="183"/>
      <c r="BR1217" s="157"/>
    </row>
    <row r="1218" spans="1:70" s="5" customFormat="1" x14ac:dyDescent="0.25">
      <c r="A1218" s="155"/>
      <c r="B1218" s="155"/>
      <c r="C1218" s="155"/>
      <c r="D1218" s="155"/>
      <c r="E1218" s="155"/>
      <c r="F1218" s="155"/>
      <c r="G1218" s="155"/>
      <c r="H1218" s="155"/>
      <c r="I1218" s="180"/>
      <c r="J1218" s="180"/>
      <c r="K1218" s="180"/>
      <c r="L1218" s="180"/>
      <c r="M1218" s="180"/>
      <c r="N1218" s="181"/>
      <c r="O1218" s="155"/>
      <c r="P1218" s="155"/>
      <c r="Q1218" s="155"/>
      <c r="R1218" s="155"/>
      <c r="AE1218" s="182"/>
      <c r="AF1218" s="178"/>
      <c r="AG1218" s="183"/>
      <c r="AM1218" s="182"/>
      <c r="AN1218" s="178"/>
      <c r="AO1218" s="183"/>
      <c r="BR1218" s="157"/>
    </row>
    <row r="1219" spans="1:70" s="5" customFormat="1" x14ac:dyDescent="0.25">
      <c r="A1219" s="155"/>
      <c r="B1219" s="155"/>
      <c r="C1219" s="155"/>
      <c r="D1219" s="155"/>
      <c r="E1219" s="155"/>
      <c r="F1219" s="155"/>
      <c r="G1219" s="155"/>
      <c r="H1219" s="155"/>
      <c r="I1219" s="180"/>
      <c r="J1219" s="180"/>
      <c r="K1219" s="180"/>
      <c r="L1219" s="180"/>
      <c r="M1219" s="180"/>
      <c r="N1219" s="181"/>
      <c r="O1219" s="155"/>
      <c r="P1219" s="155"/>
      <c r="Q1219" s="155"/>
      <c r="R1219" s="155"/>
      <c r="AE1219" s="182"/>
      <c r="AF1219" s="178"/>
      <c r="AG1219" s="183"/>
      <c r="AM1219" s="182"/>
      <c r="AN1219" s="178"/>
      <c r="AO1219" s="183"/>
      <c r="BR1219" s="157"/>
    </row>
    <row r="1220" spans="1:70" s="5" customFormat="1" x14ac:dyDescent="0.25">
      <c r="A1220" s="155"/>
      <c r="B1220" s="155"/>
      <c r="C1220" s="155"/>
      <c r="D1220" s="155"/>
      <c r="E1220" s="155"/>
      <c r="F1220" s="155"/>
      <c r="G1220" s="155"/>
      <c r="H1220" s="155"/>
      <c r="I1220" s="180"/>
      <c r="J1220" s="180"/>
      <c r="K1220" s="180"/>
      <c r="L1220" s="180"/>
      <c r="M1220" s="180"/>
      <c r="N1220" s="181"/>
      <c r="O1220" s="155"/>
      <c r="P1220" s="155"/>
      <c r="Q1220" s="155"/>
      <c r="R1220" s="155"/>
      <c r="AE1220" s="182"/>
      <c r="AF1220" s="178"/>
      <c r="AG1220" s="183"/>
      <c r="AM1220" s="182"/>
      <c r="AN1220" s="178"/>
      <c r="AO1220" s="183"/>
      <c r="BR1220" s="157"/>
    </row>
    <row r="1221" spans="1:70" s="5" customFormat="1" x14ac:dyDescent="0.25">
      <c r="A1221" s="155"/>
      <c r="B1221" s="155"/>
      <c r="C1221" s="155"/>
      <c r="D1221" s="155"/>
      <c r="E1221" s="155"/>
      <c r="F1221" s="155"/>
      <c r="G1221" s="155"/>
      <c r="H1221" s="155"/>
      <c r="I1221" s="180"/>
      <c r="J1221" s="180"/>
      <c r="K1221" s="180"/>
      <c r="L1221" s="180"/>
      <c r="M1221" s="180"/>
      <c r="N1221" s="181"/>
      <c r="O1221" s="155"/>
      <c r="P1221" s="155"/>
      <c r="Q1221" s="155"/>
      <c r="R1221" s="155"/>
      <c r="AE1221" s="182"/>
      <c r="AF1221" s="178"/>
      <c r="AG1221" s="183"/>
      <c r="AM1221" s="182"/>
      <c r="AN1221" s="178"/>
      <c r="AO1221" s="183"/>
      <c r="BR1221" s="157"/>
    </row>
    <row r="1222" spans="1:70" s="5" customFormat="1" x14ac:dyDescent="0.25">
      <c r="A1222" s="155"/>
      <c r="B1222" s="155"/>
      <c r="C1222" s="155"/>
      <c r="D1222" s="155"/>
      <c r="E1222" s="155"/>
      <c r="F1222" s="155"/>
      <c r="G1222" s="155"/>
      <c r="H1222" s="155"/>
      <c r="I1222" s="180"/>
      <c r="J1222" s="180"/>
      <c r="K1222" s="180"/>
      <c r="L1222" s="180"/>
      <c r="M1222" s="180"/>
      <c r="N1222" s="181"/>
      <c r="O1222" s="155"/>
      <c r="P1222" s="155"/>
      <c r="Q1222" s="155"/>
      <c r="R1222" s="155"/>
      <c r="AE1222" s="182"/>
      <c r="AF1222" s="178"/>
      <c r="AG1222" s="183"/>
      <c r="AM1222" s="182"/>
      <c r="AN1222" s="178"/>
      <c r="AO1222" s="183"/>
      <c r="BR1222" s="157"/>
    </row>
    <row r="1223" spans="1:70" s="5" customFormat="1" x14ac:dyDescent="0.25">
      <c r="A1223" s="155"/>
      <c r="B1223" s="155"/>
      <c r="C1223" s="155"/>
      <c r="D1223" s="155"/>
      <c r="E1223" s="155"/>
      <c r="F1223" s="155"/>
      <c r="G1223" s="155"/>
      <c r="H1223" s="155"/>
      <c r="I1223" s="180"/>
      <c r="J1223" s="180"/>
      <c r="K1223" s="180"/>
      <c r="L1223" s="180"/>
      <c r="M1223" s="180"/>
      <c r="N1223" s="181"/>
      <c r="O1223" s="155"/>
      <c r="P1223" s="155"/>
      <c r="Q1223" s="155"/>
      <c r="R1223" s="155"/>
      <c r="AE1223" s="182"/>
      <c r="AF1223" s="178"/>
      <c r="AG1223" s="183"/>
      <c r="AM1223" s="182"/>
      <c r="AN1223" s="178"/>
      <c r="AO1223" s="183"/>
      <c r="BR1223" s="157"/>
    </row>
    <row r="1224" spans="1:70" s="5" customFormat="1" x14ac:dyDescent="0.25">
      <c r="A1224" s="155"/>
      <c r="B1224" s="155"/>
      <c r="C1224" s="155"/>
      <c r="D1224" s="155"/>
      <c r="E1224" s="155"/>
      <c r="F1224" s="155"/>
      <c r="G1224" s="155"/>
      <c r="H1224" s="155"/>
      <c r="I1224" s="180"/>
      <c r="J1224" s="180"/>
      <c r="K1224" s="180"/>
      <c r="L1224" s="180"/>
      <c r="M1224" s="180"/>
      <c r="N1224" s="181"/>
      <c r="O1224" s="155"/>
      <c r="P1224" s="155"/>
      <c r="Q1224" s="155"/>
      <c r="R1224" s="155"/>
      <c r="AE1224" s="182"/>
      <c r="AF1224" s="178"/>
      <c r="AG1224" s="183"/>
      <c r="AM1224" s="182"/>
      <c r="AN1224" s="178"/>
      <c r="AO1224" s="183"/>
      <c r="BR1224" s="157"/>
    </row>
    <row r="1225" spans="1:70" s="5" customFormat="1" x14ac:dyDescent="0.25">
      <c r="A1225" s="155"/>
      <c r="B1225" s="155"/>
      <c r="C1225" s="155"/>
      <c r="D1225" s="155"/>
      <c r="E1225" s="155"/>
      <c r="F1225" s="155"/>
      <c r="G1225" s="155"/>
      <c r="H1225" s="155"/>
      <c r="I1225" s="180"/>
      <c r="J1225" s="180"/>
      <c r="K1225" s="180"/>
      <c r="L1225" s="180"/>
      <c r="M1225" s="180"/>
      <c r="N1225" s="181"/>
      <c r="O1225" s="155"/>
      <c r="P1225" s="155"/>
      <c r="Q1225" s="155"/>
      <c r="R1225" s="155"/>
      <c r="AE1225" s="182"/>
      <c r="AF1225" s="178"/>
      <c r="AG1225" s="183"/>
      <c r="AM1225" s="182"/>
      <c r="AN1225" s="178"/>
      <c r="AO1225" s="183"/>
      <c r="BR1225" s="157"/>
    </row>
    <row r="1226" spans="1:70" s="5" customFormat="1" x14ac:dyDescent="0.25">
      <c r="A1226" s="155"/>
      <c r="B1226" s="155"/>
      <c r="C1226" s="155"/>
      <c r="D1226" s="155"/>
      <c r="E1226" s="155"/>
      <c r="F1226" s="155"/>
      <c r="G1226" s="155"/>
      <c r="H1226" s="155"/>
      <c r="I1226" s="180"/>
      <c r="J1226" s="180"/>
      <c r="K1226" s="180"/>
      <c r="L1226" s="180"/>
      <c r="M1226" s="180"/>
      <c r="N1226" s="181"/>
      <c r="O1226" s="155"/>
      <c r="P1226" s="155"/>
      <c r="Q1226" s="155"/>
      <c r="R1226" s="155"/>
      <c r="AE1226" s="182"/>
      <c r="AF1226" s="178"/>
      <c r="AG1226" s="183"/>
      <c r="AM1226" s="182"/>
      <c r="AN1226" s="178"/>
      <c r="AO1226" s="183"/>
      <c r="BR1226" s="157"/>
    </row>
    <row r="1227" spans="1:70" s="5" customFormat="1" x14ac:dyDescent="0.25">
      <c r="A1227" s="155"/>
      <c r="B1227" s="155"/>
      <c r="C1227" s="155"/>
      <c r="D1227" s="155"/>
      <c r="E1227" s="155"/>
      <c r="F1227" s="155"/>
      <c r="G1227" s="155"/>
      <c r="H1227" s="155"/>
      <c r="I1227" s="180"/>
      <c r="J1227" s="180"/>
      <c r="K1227" s="180"/>
      <c r="L1227" s="180"/>
      <c r="M1227" s="180"/>
      <c r="N1227" s="181"/>
      <c r="O1227" s="155"/>
      <c r="P1227" s="155"/>
      <c r="Q1227" s="155"/>
      <c r="R1227" s="155"/>
      <c r="AE1227" s="182"/>
      <c r="AF1227" s="178"/>
      <c r="AG1227" s="183"/>
      <c r="AM1227" s="182"/>
      <c r="AN1227" s="178"/>
      <c r="AO1227" s="183"/>
      <c r="BR1227" s="157"/>
    </row>
    <row r="1228" spans="1:70" s="5" customFormat="1" x14ac:dyDescent="0.25">
      <c r="A1228" s="155"/>
      <c r="B1228" s="155"/>
      <c r="C1228" s="155"/>
      <c r="D1228" s="155"/>
      <c r="E1228" s="155"/>
      <c r="F1228" s="155"/>
      <c r="G1228" s="155"/>
      <c r="H1228" s="155"/>
      <c r="I1228" s="180"/>
      <c r="J1228" s="180"/>
      <c r="K1228" s="180"/>
      <c r="L1228" s="180"/>
      <c r="M1228" s="180"/>
      <c r="N1228" s="181"/>
      <c r="O1228" s="155"/>
      <c r="P1228" s="155"/>
      <c r="Q1228" s="155"/>
      <c r="R1228" s="155"/>
      <c r="AE1228" s="182"/>
      <c r="AF1228" s="178"/>
      <c r="AG1228" s="183"/>
      <c r="AM1228" s="182"/>
      <c r="AN1228" s="178"/>
      <c r="AO1228" s="183"/>
      <c r="BR1228" s="157"/>
    </row>
    <row r="1229" spans="1:70" s="5" customFormat="1" x14ac:dyDescent="0.25">
      <c r="A1229" s="155"/>
      <c r="B1229" s="155"/>
      <c r="C1229" s="155"/>
      <c r="D1229" s="155"/>
      <c r="E1229" s="155"/>
      <c r="F1229" s="155"/>
      <c r="G1229" s="155"/>
      <c r="H1229" s="155"/>
      <c r="I1229" s="180"/>
      <c r="J1229" s="180"/>
      <c r="K1229" s="180"/>
      <c r="L1229" s="180"/>
      <c r="M1229" s="180"/>
      <c r="N1229" s="181"/>
      <c r="O1229" s="155"/>
      <c r="P1229" s="155"/>
      <c r="Q1229" s="155"/>
      <c r="R1229" s="155"/>
      <c r="AE1229" s="182"/>
      <c r="AF1229" s="178"/>
      <c r="AG1229" s="183"/>
      <c r="AM1229" s="182"/>
      <c r="AN1229" s="178"/>
      <c r="AO1229" s="183"/>
      <c r="BR1229" s="157"/>
    </row>
    <row r="1230" spans="1:70" s="5" customFormat="1" x14ac:dyDescent="0.25">
      <c r="A1230" s="155"/>
      <c r="B1230" s="155"/>
      <c r="C1230" s="155"/>
      <c r="D1230" s="155"/>
      <c r="E1230" s="155"/>
      <c r="F1230" s="155"/>
      <c r="G1230" s="155"/>
      <c r="H1230" s="155"/>
      <c r="I1230" s="180"/>
      <c r="J1230" s="180"/>
      <c r="K1230" s="180"/>
      <c r="L1230" s="180"/>
      <c r="M1230" s="180"/>
      <c r="N1230" s="181"/>
      <c r="O1230" s="155"/>
      <c r="P1230" s="155"/>
      <c r="Q1230" s="155"/>
      <c r="R1230" s="155"/>
      <c r="AE1230" s="182"/>
      <c r="AF1230" s="178"/>
      <c r="AG1230" s="183"/>
      <c r="AM1230" s="182"/>
      <c r="AN1230" s="178"/>
      <c r="AO1230" s="183"/>
      <c r="BR1230" s="157"/>
    </row>
    <row r="1231" spans="1:70" s="5" customFormat="1" x14ac:dyDescent="0.25">
      <c r="A1231" s="155"/>
      <c r="B1231" s="155"/>
      <c r="C1231" s="155"/>
      <c r="D1231" s="155"/>
      <c r="E1231" s="155"/>
      <c r="F1231" s="155"/>
      <c r="G1231" s="155"/>
      <c r="H1231" s="155"/>
      <c r="I1231" s="180"/>
      <c r="J1231" s="180"/>
      <c r="K1231" s="180"/>
      <c r="L1231" s="180"/>
      <c r="M1231" s="180"/>
      <c r="N1231" s="181"/>
      <c r="O1231" s="155"/>
      <c r="P1231" s="155"/>
      <c r="Q1231" s="155"/>
      <c r="R1231" s="155"/>
      <c r="AE1231" s="182"/>
      <c r="AF1231" s="178"/>
      <c r="AG1231" s="183"/>
      <c r="AM1231" s="182"/>
      <c r="AN1231" s="178"/>
      <c r="AO1231" s="183"/>
      <c r="BR1231" s="157"/>
    </row>
    <row r="1232" spans="1:70" s="5" customFormat="1" x14ac:dyDescent="0.25">
      <c r="A1232" s="155"/>
      <c r="B1232" s="155"/>
      <c r="C1232" s="155"/>
      <c r="D1232" s="155"/>
      <c r="E1232" s="155"/>
      <c r="F1232" s="155"/>
      <c r="G1232" s="155"/>
      <c r="H1232" s="155"/>
      <c r="I1232" s="180"/>
      <c r="J1232" s="180"/>
      <c r="K1232" s="180"/>
      <c r="L1232" s="180"/>
      <c r="M1232" s="180"/>
      <c r="N1232" s="181"/>
      <c r="O1232" s="155"/>
      <c r="P1232" s="155"/>
      <c r="Q1232" s="155"/>
      <c r="R1232" s="155"/>
      <c r="AE1232" s="182"/>
      <c r="AF1232" s="178"/>
      <c r="AG1232" s="183"/>
      <c r="AM1232" s="182"/>
      <c r="AN1232" s="178"/>
      <c r="AO1232" s="183"/>
      <c r="BR1232" s="157"/>
    </row>
    <row r="1233" spans="1:70" s="5" customFormat="1" x14ac:dyDescent="0.25">
      <c r="A1233" s="155"/>
      <c r="B1233" s="155"/>
      <c r="C1233" s="155"/>
      <c r="D1233" s="155"/>
      <c r="E1233" s="155"/>
      <c r="F1233" s="155"/>
      <c r="G1233" s="155"/>
      <c r="H1233" s="155"/>
      <c r="I1233" s="180"/>
      <c r="J1233" s="180"/>
      <c r="K1233" s="180"/>
      <c r="L1233" s="180"/>
      <c r="M1233" s="180"/>
      <c r="N1233" s="181"/>
      <c r="O1233" s="155"/>
      <c r="P1233" s="155"/>
      <c r="Q1233" s="155"/>
      <c r="R1233" s="155"/>
      <c r="AE1233" s="182"/>
      <c r="AF1233" s="178"/>
      <c r="AG1233" s="183"/>
      <c r="AM1233" s="182"/>
      <c r="AN1233" s="178"/>
      <c r="AO1233" s="183"/>
      <c r="BR1233" s="157"/>
    </row>
    <row r="1234" spans="1:70" s="5" customFormat="1" x14ac:dyDescent="0.25">
      <c r="A1234" s="155"/>
      <c r="B1234" s="155"/>
      <c r="C1234" s="155"/>
      <c r="D1234" s="155"/>
      <c r="E1234" s="155"/>
      <c r="F1234" s="155"/>
      <c r="G1234" s="155"/>
      <c r="H1234" s="155"/>
      <c r="I1234" s="180"/>
      <c r="J1234" s="180"/>
      <c r="K1234" s="180"/>
      <c r="L1234" s="180"/>
      <c r="M1234" s="180"/>
      <c r="N1234" s="181"/>
      <c r="O1234" s="155"/>
      <c r="P1234" s="155"/>
      <c r="Q1234" s="155"/>
      <c r="R1234" s="155"/>
      <c r="AE1234" s="182"/>
      <c r="AF1234" s="178"/>
      <c r="AG1234" s="183"/>
      <c r="AM1234" s="182"/>
      <c r="AN1234" s="178"/>
      <c r="AO1234" s="183"/>
      <c r="BR1234" s="157"/>
    </row>
    <row r="1235" spans="1:70" s="5" customFormat="1" x14ac:dyDescent="0.25">
      <c r="A1235" s="155"/>
      <c r="B1235" s="155"/>
      <c r="C1235" s="155"/>
      <c r="D1235" s="155"/>
      <c r="E1235" s="155"/>
      <c r="F1235" s="155"/>
      <c r="G1235" s="155"/>
      <c r="H1235" s="155"/>
      <c r="I1235" s="180"/>
      <c r="J1235" s="180"/>
      <c r="K1235" s="180"/>
      <c r="L1235" s="180"/>
      <c r="M1235" s="180"/>
      <c r="N1235" s="181"/>
      <c r="O1235" s="155"/>
      <c r="P1235" s="155"/>
      <c r="Q1235" s="155"/>
      <c r="R1235" s="155"/>
      <c r="AE1235" s="182"/>
      <c r="AF1235" s="178"/>
      <c r="AG1235" s="183"/>
      <c r="AM1235" s="182"/>
      <c r="AN1235" s="178"/>
      <c r="AO1235" s="183"/>
      <c r="BR1235" s="157"/>
    </row>
    <row r="1236" spans="1:70" s="5" customFormat="1" x14ac:dyDescent="0.25">
      <c r="A1236" s="155"/>
      <c r="B1236" s="155"/>
      <c r="C1236" s="155"/>
      <c r="D1236" s="155"/>
      <c r="E1236" s="155"/>
      <c r="F1236" s="155"/>
      <c r="G1236" s="155"/>
      <c r="H1236" s="155"/>
      <c r="I1236" s="180"/>
      <c r="J1236" s="180"/>
      <c r="K1236" s="180"/>
      <c r="L1236" s="180"/>
      <c r="M1236" s="180"/>
      <c r="N1236" s="181"/>
      <c r="O1236" s="155"/>
      <c r="P1236" s="155"/>
      <c r="Q1236" s="155"/>
      <c r="R1236" s="155"/>
      <c r="AE1236" s="182"/>
      <c r="AF1236" s="178"/>
      <c r="AG1236" s="183"/>
      <c r="AM1236" s="182"/>
      <c r="AN1236" s="178"/>
      <c r="AO1236" s="183"/>
      <c r="BR1236" s="157"/>
    </row>
    <row r="1237" spans="1:70" s="5" customFormat="1" x14ac:dyDescent="0.25">
      <c r="A1237" s="155"/>
      <c r="B1237" s="155"/>
      <c r="C1237" s="155"/>
      <c r="D1237" s="155"/>
      <c r="E1237" s="155"/>
      <c r="F1237" s="155"/>
      <c r="G1237" s="155"/>
      <c r="H1237" s="155"/>
      <c r="I1237" s="180"/>
      <c r="J1237" s="180"/>
      <c r="K1237" s="180"/>
      <c r="L1237" s="180"/>
      <c r="M1237" s="180"/>
      <c r="N1237" s="181"/>
      <c r="O1237" s="155"/>
      <c r="P1237" s="155"/>
      <c r="Q1237" s="155"/>
      <c r="R1237" s="155"/>
      <c r="AE1237" s="182"/>
      <c r="AF1237" s="178"/>
      <c r="AG1237" s="183"/>
      <c r="AM1237" s="182"/>
      <c r="AN1237" s="178"/>
      <c r="AO1237" s="183"/>
      <c r="BR1237" s="157"/>
    </row>
    <row r="1238" spans="1:70" s="5" customFormat="1" x14ac:dyDescent="0.25">
      <c r="A1238" s="155"/>
      <c r="B1238" s="155"/>
      <c r="C1238" s="155"/>
      <c r="D1238" s="155"/>
      <c r="E1238" s="155"/>
      <c r="F1238" s="155"/>
      <c r="G1238" s="155"/>
      <c r="H1238" s="155"/>
      <c r="I1238" s="180"/>
      <c r="J1238" s="180"/>
      <c r="K1238" s="180"/>
      <c r="L1238" s="180"/>
      <c r="M1238" s="180"/>
      <c r="N1238" s="181"/>
      <c r="O1238" s="155"/>
      <c r="P1238" s="155"/>
      <c r="Q1238" s="155"/>
      <c r="R1238" s="155"/>
      <c r="AE1238" s="182"/>
      <c r="AF1238" s="178"/>
      <c r="AG1238" s="183"/>
      <c r="AM1238" s="182"/>
      <c r="AN1238" s="178"/>
      <c r="AO1238" s="183"/>
      <c r="BR1238" s="157"/>
    </row>
    <row r="1239" spans="1:70" s="5" customFormat="1" x14ac:dyDescent="0.25">
      <c r="A1239" s="155"/>
      <c r="B1239" s="155"/>
      <c r="C1239" s="155"/>
      <c r="D1239" s="155"/>
      <c r="E1239" s="155"/>
      <c r="F1239" s="155"/>
      <c r="G1239" s="155"/>
      <c r="H1239" s="155"/>
      <c r="I1239" s="180"/>
      <c r="J1239" s="180"/>
      <c r="K1239" s="180"/>
      <c r="L1239" s="180"/>
      <c r="M1239" s="180"/>
      <c r="N1239" s="181"/>
      <c r="O1239" s="155"/>
      <c r="P1239" s="155"/>
      <c r="Q1239" s="155"/>
      <c r="R1239" s="155"/>
      <c r="AE1239" s="182"/>
      <c r="AF1239" s="178"/>
      <c r="AG1239" s="183"/>
      <c r="AM1239" s="182"/>
      <c r="AN1239" s="178"/>
      <c r="AO1239" s="183"/>
      <c r="BR1239" s="157"/>
    </row>
    <row r="1240" spans="1:70" s="5" customFormat="1" x14ac:dyDescent="0.25">
      <c r="A1240" s="155"/>
      <c r="B1240" s="155"/>
      <c r="C1240" s="155"/>
      <c r="D1240" s="155"/>
      <c r="E1240" s="155"/>
      <c r="F1240" s="155"/>
      <c r="G1240" s="155"/>
      <c r="H1240" s="155"/>
      <c r="I1240" s="180"/>
      <c r="J1240" s="180"/>
      <c r="K1240" s="180"/>
      <c r="L1240" s="180"/>
      <c r="M1240" s="180"/>
      <c r="N1240" s="181"/>
      <c r="O1240" s="155"/>
      <c r="P1240" s="155"/>
      <c r="Q1240" s="155"/>
      <c r="R1240" s="155"/>
      <c r="AE1240" s="182"/>
      <c r="AF1240" s="178"/>
      <c r="AG1240" s="183"/>
      <c r="AM1240" s="182"/>
      <c r="AN1240" s="178"/>
      <c r="AO1240" s="183"/>
      <c r="BR1240" s="157"/>
    </row>
    <row r="1241" spans="1:70" s="5" customFormat="1" x14ac:dyDescent="0.25">
      <c r="A1241" s="155"/>
      <c r="B1241" s="155"/>
      <c r="C1241" s="155"/>
      <c r="D1241" s="155"/>
      <c r="E1241" s="155"/>
      <c r="F1241" s="155"/>
      <c r="G1241" s="155"/>
      <c r="H1241" s="155"/>
      <c r="I1241" s="180"/>
      <c r="J1241" s="180"/>
      <c r="K1241" s="180"/>
      <c r="L1241" s="180"/>
      <c r="M1241" s="180"/>
      <c r="N1241" s="181"/>
      <c r="O1241" s="155"/>
      <c r="P1241" s="155"/>
      <c r="Q1241" s="155"/>
      <c r="R1241" s="155"/>
      <c r="AE1241" s="182"/>
      <c r="AF1241" s="178"/>
      <c r="AG1241" s="183"/>
      <c r="AM1241" s="182"/>
      <c r="AN1241" s="178"/>
      <c r="AO1241" s="183"/>
      <c r="BR1241" s="157"/>
    </row>
    <row r="1242" spans="1:70" s="5" customFormat="1" x14ac:dyDescent="0.25">
      <c r="A1242" s="155"/>
      <c r="B1242" s="155"/>
      <c r="C1242" s="155"/>
      <c r="D1242" s="155"/>
      <c r="E1242" s="155"/>
      <c r="F1242" s="155"/>
      <c r="G1242" s="155"/>
      <c r="H1242" s="155"/>
      <c r="I1242" s="180"/>
      <c r="J1242" s="180"/>
      <c r="K1242" s="180"/>
      <c r="L1242" s="180"/>
      <c r="M1242" s="180"/>
      <c r="N1242" s="181"/>
      <c r="O1242" s="155"/>
      <c r="P1242" s="155"/>
      <c r="Q1242" s="155"/>
      <c r="R1242" s="155"/>
      <c r="AE1242" s="182"/>
      <c r="AF1242" s="178"/>
      <c r="AG1242" s="183"/>
      <c r="AM1242" s="182"/>
      <c r="AN1242" s="178"/>
      <c r="AO1242" s="183"/>
      <c r="BR1242" s="157"/>
    </row>
    <row r="1243" spans="1:70" s="5" customFormat="1" x14ac:dyDescent="0.25">
      <c r="A1243" s="155"/>
      <c r="B1243" s="155"/>
      <c r="C1243" s="155"/>
      <c r="D1243" s="155"/>
      <c r="E1243" s="155"/>
      <c r="F1243" s="155"/>
      <c r="G1243" s="155"/>
      <c r="H1243" s="155"/>
      <c r="I1243" s="180"/>
      <c r="J1243" s="180"/>
      <c r="K1243" s="180"/>
      <c r="L1243" s="180"/>
      <c r="M1243" s="180"/>
      <c r="N1243" s="181"/>
      <c r="O1243" s="155"/>
      <c r="P1243" s="155"/>
      <c r="Q1243" s="155"/>
      <c r="R1243" s="155"/>
      <c r="AE1243" s="182"/>
      <c r="AF1243" s="178"/>
      <c r="AG1243" s="183"/>
      <c r="AM1243" s="182"/>
      <c r="AN1243" s="178"/>
      <c r="AO1243" s="183"/>
      <c r="BR1243" s="157"/>
    </row>
    <row r="1244" spans="1:70" s="5" customFormat="1" x14ac:dyDescent="0.25">
      <c r="A1244" s="155"/>
      <c r="B1244" s="155"/>
      <c r="C1244" s="155"/>
      <c r="D1244" s="155"/>
      <c r="E1244" s="155"/>
      <c r="F1244" s="155"/>
      <c r="G1244" s="155"/>
      <c r="H1244" s="155"/>
      <c r="I1244" s="180"/>
      <c r="J1244" s="180"/>
      <c r="K1244" s="180"/>
      <c r="L1244" s="180"/>
      <c r="M1244" s="180"/>
      <c r="N1244" s="181"/>
      <c r="O1244" s="155"/>
      <c r="P1244" s="155"/>
      <c r="Q1244" s="155"/>
      <c r="R1244" s="155"/>
      <c r="AE1244" s="182"/>
      <c r="AF1244" s="178"/>
      <c r="AG1244" s="183"/>
      <c r="AM1244" s="182"/>
      <c r="AN1244" s="178"/>
      <c r="AO1244" s="183"/>
      <c r="BR1244" s="157"/>
    </row>
    <row r="1245" spans="1:70" s="5" customFormat="1" x14ac:dyDescent="0.25">
      <c r="A1245" s="155"/>
      <c r="B1245" s="155"/>
      <c r="C1245" s="155"/>
      <c r="D1245" s="155"/>
      <c r="E1245" s="155"/>
      <c r="F1245" s="155"/>
      <c r="G1245" s="155"/>
      <c r="H1245" s="155"/>
      <c r="I1245" s="180"/>
      <c r="J1245" s="180"/>
      <c r="K1245" s="180"/>
      <c r="L1245" s="180"/>
      <c r="M1245" s="180"/>
      <c r="N1245" s="181"/>
      <c r="O1245" s="155"/>
      <c r="P1245" s="155"/>
      <c r="Q1245" s="155"/>
      <c r="R1245" s="155"/>
      <c r="AE1245" s="182"/>
      <c r="AF1245" s="178"/>
      <c r="AG1245" s="183"/>
      <c r="AM1245" s="182"/>
      <c r="AN1245" s="178"/>
      <c r="AO1245" s="183"/>
      <c r="BR1245" s="157"/>
    </row>
    <row r="1246" spans="1:70" s="5" customFormat="1" x14ac:dyDescent="0.25">
      <c r="A1246" s="155"/>
      <c r="B1246" s="155"/>
      <c r="C1246" s="155"/>
      <c r="D1246" s="155"/>
      <c r="E1246" s="155"/>
      <c r="F1246" s="155"/>
      <c r="G1246" s="155"/>
      <c r="H1246" s="155"/>
      <c r="I1246" s="180"/>
      <c r="J1246" s="180"/>
      <c r="K1246" s="180"/>
      <c r="L1246" s="180"/>
      <c r="M1246" s="180"/>
      <c r="N1246" s="181"/>
      <c r="O1246" s="155"/>
      <c r="P1246" s="155"/>
      <c r="Q1246" s="155"/>
      <c r="R1246" s="155"/>
      <c r="AE1246" s="182"/>
      <c r="AF1246" s="178"/>
      <c r="AG1246" s="183"/>
      <c r="AM1246" s="182"/>
      <c r="AN1246" s="178"/>
      <c r="AO1246" s="183"/>
      <c r="BR1246" s="157"/>
    </row>
    <row r="1247" spans="1:70" s="5" customFormat="1" x14ac:dyDescent="0.25">
      <c r="A1247" s="155"/>
      <c r="B1247" s="155"/>
      <c r="C1247" s="155"/>
      <c r="D1247" s="155"/>
      <c r="E1247" s="155"/>
      <c r="F1247" s="155"/>
      <c r="G1247" s="155"/>
      <c r="H1247" s="155"/>
      <c r="I1247" s="180"/>
      <c r="J1247" s="180"/>
      <c r="K1247" s="180"/>
      <c r="L1247" s="180"/>
      <c r="M1247" s="180"/>
      <c r="N1247" s="181"/>
      <c r="O1247" s="155"/>
      <c r="P1247" s="155"/>
      <c r="Q1247" s="155"/>
      <c r="R1247" s="155"/>
      <c r="AE1247" s="182"/>
      <c r="AF1247" s="178"/>
      <c r="AG1247" s="183"/>
      <c r="AM1247" s="182"/>
      <c r="AN1247" s="178"/>
      <c r="AO1247" s="183"/>
      <c r="BR1247" s="157"/>
    </row>
    <row r="1248" spans="1:70" s="5" customFormat="1" x14ac:dyDescent="0.25">
      <c r="A1248" s="155"/>
      <c r="B1248" s="155"/>
      <c r="C1248" s="155"/>
      <c r="D1248" s="155"/>
      <c r="E1248" s="155"/>
      <c r="F1248" s="155"/>
      <c r="G1248" s="155"/>
      <c r="H1248" s="155"/>
      <c r="I1248" s="180"/>
      <c r="J1248" s="180"/>
      <c r="K1248" s="180"/>
      <c r="L1248" s="180"/>
      <c r="M1248" s="180"/>
      <c r="N1248" s="181"/>
      <c r="O1248" s="155"/>
      <c r="P1248" s="155"/>
      <c r="Q1248" s="155"/>
      <c r="R1248" s="155"/>
      <c r="AE1248" s="182"/>
      <c r="AF1248" s="178"/>
      <c r="AG1248" s="183"/>
      <c r="AM1248" s="182"/>
      <c r="AN1248" s="178"/>
      <c r="AO1248" s="183"/>
      <c r="BR1248" s="157"/>
    </row>
    <row r="1249" spans="1:70" s="5" customFormat="1" x14ac:dyDescent="0.25">
      <c r="A1249" s="155"/>
      <c r="B1249" s="155"/>
      <c r="C1249" s="155"/>
      <c r="D1249" s="155"/>
      <c r="E1249" s="155"/>
      <c r="F1249" s="155"/>
      <c r="G1249" s="155"/>
      <c r="H1249" s="155"/>
      <c r="I1249" s="180"/>
      <c r="J1249" s="180"/>
      <c r="K1249" s="180"/>
      <c r="L1249" s="180"/>
      <c r="M1249" s="180"/>
      <c r="N1249" s="181"/>
      <c r="O1249" s="155"/>
      <c r="P1249" s="155"/>
      <c r="Q1249" s="155"/>
      <c r="R1249" s="155"/>
      <c r="AE1249" s="182"/>
      <c r="AF1249" s="178"/>
      <c r="AG1249" s="183"/>
      <c r="AM1249" s="182"/>
      <c r="AN1249" s="178"/>
      <c r="AO1249" s="183"/>
      <c r="BR1249" s="157"/>
    </row>
    <row r="1250" spans="1:70" s="5" customFormat="1" x14ac:dyDescent="0.25">
      <c r="A1250" s="155"/>
      <c r="B1250" s="155"/>
      <c r="C1250" s="155"/>
      <c r="D1250" s="155"/>
      <c r="E1250" s="155"/>
      <c r="F1250" s="155"/>
      <c r="G1250" s="155"/>
      <c r="H1250" s="155"/>
      <c r="I1250" s="180"/>
      <c r="J1250" s="180"/>
      <c r="K1250" s="180"/>
      <c r="L1250" s="180"/>
      <c r="M1250" s="180"/>
      <c r="N1250" s="181"/>
      <c r="O1250" s="155"/>
      <c r="P1250" s="155"/>
      <c r="Q1250" s="155"/>
      <c r="R1250" s="155"/>
      <c r="AE1250" s="182"/>
      <c r="AF1250" s="178"/>
      <c r="AG1250" s="183"/>
      <c r="AM1250" s="182"/>
      <c r="AN1250" s="178"/>
      <c r="AO1250" s="183"/>
      <c r="BR1250" s="157"/>
    </row>
    <row r="1251" spans="1:70" s="5" customFormat="1" x14ac:dyDescent="0.25">
      <c r="A1251" s="155"/>
      <c r="B1251" s="155"/>
      <c r="C1251" s="155"/>
      <c r="D1251" s="155"/>
      <c r="E1251" s="155"/>
      <c r="F1251" s="155"/>
      <c r="G1251" s="155"/>
      <c r="H1251" s="155"/>
      <c r="I1251" s="180"/>
      <c r="J1251" s="180"/>
      <c r="K1251" s="180"/>
      <c r="L1251" s="180"/>
      <c r="M1251" s="180"/>
      <c r="N1251" s="181"/>
      <c r="O1251" s="155"/>
      <c r="P1251" s="155"/>
      <c r="Q1251" s="155"/>
      <c r="R1251" s="155"/>
      <c r="AE1251" s="182"/>
      <c r="AF1251" s="178"/>
      <c r="AG1251" s="183"/>
      <c r="AM1251" s="182"/>
      <c r="AN1251" s="178"/>
      <c r="AO1251" s="183"/>
      <c r="BR1251" s="157"/>
    </row>
    <row r="1252" spans="1:70" s="5" customFormat="1" x14ac:dyDescent="0.25">
      <c r="A1252" s="155"/>
      <c r="B1252" s="155"/>
      <c r="C1252" s="155"/>
      <c r="D1252" s="155"/>
      <c r="E1252" s="155"/>
      <c r="F1252" s="155"/>
      <c r="G1252" s="155"/>
      <c r="H1252" s="155"/>
      <c r="I1252" s="180"/>
      <c r="J1252" s="180"/>
      <c r="K1252" s="180"/>
      <c r="L1252" s="180"/>
      <c r="M1252" s="180"/>
      <c r="N1252" s="181"/>
      <c r="O1252" s="155"/>
      <c r="P1252" s="155"/>
      <c r="Q1252" s="155"/>
      <c r="R1252" s="155"/>
      <c r="AE1252" s="182"/>
      <c r="AF1252" s="178"/>
      <c r="AG1252" s="183"/>
      <c r="AM1252" s="182"/>
      <c r="AN1252" s="178"/>
      <c r="AO1252" s="183"/>
      <c r="BR1252" s="157"/>
    </row>
    <row r="1253" spans="1:70" s="5" customFormat="1" x14ac:dyDescent="0.25">
      <c r="A1253" s="155"/>
      <c r="B1253" s="155"/>
      <c r="C1253" s="155"/>
      <c r="D1253" s="155"/>
      <c r="E1253" s="155"/>
      <c r="F1253" s="155"/>
      <c r="G1253" s="155"/>
      <c r="H1253" s="155"/>
      <c r="I1253" s="180"/>
      <c r="J1253" s="180"/>
      <c r="K1253" s="180"/>
      <c r="L1253" s="180"/>
      <c r="M1253" s="180"/>
      <c r="N1253" s="181"/>
      <c r="O1253" s="155"/>
      <c r="P1253" s="155"/>
      <c r="Q1253" s="155"/>
      <c r="R1253" s="155"/>
      <c r="AE1253" s="182"/>
      <c r="AF1253" s="178"/>
      <c r="AG1253" s="183"/>
      <c r="AM1253" s="182"/>
      <c r="AN1253" s="178"/>
      <c r="AO1253" s="183"/>
      <c r="BR1253" s="157"/>
    </row>
    <row r="1254" spans="1:70" s="5" customFormat="1" x14ac:dyDescent="0.25">
      <c r="A1254" s="155"/>
      <c r="B1254" s="155"/>
      <c r="C1254" s="155"/>
      <c r="D1254" s="155"/>
      <c r="E1254" s="155"/>
      <c r="F1254" s="155"/>
      <c r="G1254" s="155"/>
      <c r="H1254" s="155"/>
      <c r="I1254" s="180"/>
      <c r="J1254" s="180"/>
      <c r="K1254" s="180"/>
      <c r="L1254" s="180"/>
      <c r="M1254" s="180"/>
      <c r="N1254" s="181"/>
      <c r="O1254" s="155"/>
      <c r="P1254" s="155"/>
      <c r="Q1254" s="155"/>
      <c r="R1254" s="155"/>
      <c r="AE1254" s="182"/>
      <c r="AF1254" s="178"/>
      <c r="AG1254" s="183"/>
      <c r="AM1254" s="182"/>
      <c r="AN1254" s="178"/>
      <c r="AO1254" s="183"/>
      <c r="BR1254" s="157"/>
    </row>
    <row r="1255" spans="1:70" s="5" customFormat="1" x14ac:dyDescent="0.25">
      <c r="A1255" s="155"/>
      <c r="B1255" s="155"/>
      <c r="C1255" s="155"/>
      <c r="D1255" s="155"/>
      <c r="E1255" s="155"/>
      <c r="F1255" s="155"/>
      <c r="G1255" s="155"/>
      <c r="H1255" s="155"/>
      <c r="I1255" s="180"/>
      <c r="J1255" s="180"/>
      <c r="K1255" s="180"/>
      <c r="L1255" s="180"/>
      <c r="M1255" s="180"/>
      <c r="N1255" s="181"/>
      <c r="O1255" s="155"/>
      <c r="P1255" s="155"/>
      <c r="Q1255" s="155"/>
      <c r="R1255" s="155"/>
      <c r="AE1255" s="182"/>
      <c r="AF1255" s="178"/>
      <c r="AG1255" s="183"/>
      <c r="AM1255" s="182"/>
      <c r="AN1255" s="178"/>
      <c r="AO1255" s="183"/>
      <c r="BR1255" s="157"/>
    </row>
    <row r="1256" spans="1:70" s="5" customFormat="1" x14ac:dyDescent="0.25">
      <c r="A1256" s="155"/>
      <c r="B1256" s="155"/>
      <c r="C1256" s="155"/>
      <c r="D1256" s="155"/>
      <c r="E1256" s="155"/>
      <c r="F1256" s="155"/>
      <c r="G1256" s="155"/>
      <c r="H1256" s="155"/>
      <c r="I1256" s="180"/>
      <c r="J1256" s="180"/>
      <c r="K1256" s="180"/>
      <c r="L1256" s="180"/>
      <c r="M1256" s="180"/>
      <c r="N1256" s="181"/>
      <c r="O1256" s="155"/>
      <c r="P1256" s="155"/>
      <c r="Q1256" s="155"/>
      <c r="R1256" s="155"/>
      <c r="AE1256" s="182"/>
      <c r="AF1256" s="178"/>
      <c r="AG1256" s="183"/>
      <c r="AM1256" s="182"/>
      <c r="AN1256" s="178"/>
      <c r="AO1256" s="183"/>
      <c r="BR1256" s="157"/>
    </row>
    <row r="1257" spans="1:70" s="5" customFormat="1" x14ac:dyDescent="0.25">
      <c r="A1257" s="155"/>
      <c r="B1257" s="155"/>
      <c r="C1257" s="155"/>
      <c r="D1257" s="155"/>
      <c r="E1257" s="155"/>
      <c r="F1257" s="155"/>
      <c r="G1257" s="155"/>
      <c r="H1257" s="155"/>
      <c r="I1257" s="180"/>
      <c r="J1257" s="180"/>
      <c r="K1257" s="180"/>
      <c r="L1257" s="180"/>
      <c r="M1257" s="180"/>
      <c r="N1257" s="181"/>
      <c r="O1257" s="155"/>
      <c r="P1257" s="155"/>
      <c r="Q1257" s="155"/>
      <c r="R1257" s="155"/>
      <c r="AE1257" s="182"/>
      <c r="AF1257" s="178"/>
      <c r="AG1257" s="183"/>
      <c r="AM1257" s="182"/>
      <c r="AN1257" s="178"/>
      <c r="AO1257" s="183"/>
      <c r="BR1257" s="157"/>
    </row>
    <row r="1258" spans="1:70" s="5" customFormat="1" x14ac:dyDescent="0.25">
      <c r="A1258" s="155"/>
      <c r="B1258" s="155"/>
      <c r="C1258" s="155"/>
      <c r="D1258" s="155"/>
      <c r="E1258" s="155"/>
      <c r="F1258" s="155"/>
      <c r="G1258" s="155"/>
      <c r="H1258" s="155"/>
      <c r="I1258" s="180"/>
      <c r="J1258" s="180"/>
      <c r="K1258" s="180"/>
      <c r="L1258" s="180"/>
      <c r="M1258" s="180"/>
      <c r="N1258" s="181"/>
      <c r="O1258" s="155"/>
      <c r="P1258" s="155"/>
      <c r="Q1258" s="155"/>
      <c r="R1258" s="155"/>
      <c r="AE1258" s="182"/>
      <c r="AF1258" s="178"/>
      <c r="AG1258" s="183"/>
      <c r="AM1258" s="182"/>
      <c r="AN1258" s="178"/>
      <c r="AO1258" s="183"/>
      <c r="BR1258" s="157"/>
    </row>
    <row r="1259" spans="1:70" s="5" customFormat="1" x14ac:dyDescent="0.25">
      <c r="A1259" s="155"/>
      <c r="B1259" s="155"/>
      <c r="C1259" s="155"/>
      <c r="D1259" s="155"/>
      <c r="E1259" s="155"/>
      <c r="F1259" s="155"/>
      <c r="G1259" s="155"/>
      <c r="H1259" s="155"/>
      <c r="I1259" s="180"/>
      <c r="J1259" s="180"/>
      <c r="K1259" s="180"/>
      <c r="L1259" s="180"/>
      <c r="M1259" s="180"/>
      <c r="N1259" s="181"/>
      <c r="O1259" s="155"/>
      <c r="P1259" s="155"/>
      <c r="Q1259" s="155"/>
      <c r="R1259" s="155"/>
      <c r="AE1259" s="182"/>
      <c r="AF1259" s="178"/>
      <c r="AG1259" s="183"/>
      <c r="AM1259" s="182"/>
      <c r="AN1259" s="178"/>
      <c r="AO1259" s="183"/>
      <c r="BR1259" s="157"/>
    </row>
    <row r="1260" spans="1:70" s="5" customFormat="1" x14ac:dyDescent="0.25">
      <c r="A1260" s="155"/>
      <c r="B1260" s="155"/>
      <c r="C1260" s="155"/>
      <c r="D1260" s="155"/>
      <c r="E1260" s="155"/>
      <c r="F1260" s="155"/>
      <c r="G1260" s="155"/>
      <c r="H1260" s="155"/>
      <c r="I1260" s="180"/>
      <c r="J1260" s="180"/>
      <c r="K1260" s="180"/>
      <c r="L1260" s="180"/>
      <c r="M1260" s="180"/>
      <c r="N1260" s="181"/>
      <c r="O1260" s="155"/>
      <c r="P1260" s="155"/>
      <c r="Q1260" s="155"/>
      <c r="R1260" s="155"/>
      <c r="AE1260" s="182"/>
      <c r="AF1260" s="178"/>
      <c r="AG1260" s="183"/>
      <c r="AM1260" s="182"/>
      <c r="AN1260" s="178"/>
      <c r="AO1260" s="183"/>
      <c r="BR1260" s="157"/>
    </row>
    <row r="1261" spans="1:70" s="5" customFormat="1" x14ac:dyDescent="0.25">
      <c r="A1261" s="155"/>
      <c r="B1261" s="155"/>
      <c r="C1261" s="155"/>
      <c r="D1261" s="155"/>
      <c r="E1261" s="155"/>
      <c r="F1261" s="155"/>
      <c r="G1261" s="155"/>
      <c r="H1261" s="155"/>
      <c r="I1261" s="180"/>
      <c r="J1261" s="180"/>
      <c r="K1261" s="180"/>
      <c r="L1261" s="180"/>
      <c r="M1261" s="180"/>
      <c r="N1261" s="181"/>
      <c r="O1261" s="155"/>
      <c r="P1261" s="155"/>
      <c r="Q1261" s="155"/>
      <c r="R1261" s="155"/>
      <c r="AE1261" s="182"/>
      <c r="AF1261" s="178"/>
      <c r="AG1261" s="183"/>
      <c r="AM1261" s="182"/>
      <c r="AN1261" s="178"/>
      <c r="AO1261" s="183"/>
      <c r="BR1261" s="157"/>
    </row>
    <row r="1262" spans="1:70" s="5" customFormat="1" x14ac:dyDescent="0.25">
      <c r="A1262" s="155"/>
      <c r="B1262" s="155"/>
      <c r="C1262" s="155"/>
      <c r="D1262" s="155"/>
      <c r="E1262" s="155"/>
      <c r="F1262" s="155"/>
      <c r="G1262" s="155"/>
      <c r="H1262" s="155"/>
      <c r="I1262" s="180"/>
      <c r="J1262" s="180"/>
      <c r="K1262" s="180"/>
      <c r="L1262" s="180"/>
      <c r="M1262" s="180"/>
      <c r="N1262" s="181"/>
      <c r="O1262" s="155"/>
      <c r="P1262" s="155"/>
      <c r="Q1262" s="155"/>
      <c r="R1262" s="155"/>
      <c r="AE1262" s="182"/>
      <c r="AF1262" s="178"/>
      <c r="AG1262" s="183"/>
      <c r="AM1262" s="182"/>
      <c r="AN1262" s="178"/>
      <c r="AO1262" s="183"/>
      <c r="BR1262" s="157"/>
    </row>
    <row r="1263" spans="1:70" s="5" customFormat="1" x14ac:dyDescent="0.25">
      <c r="A1263" s="155"/>
      <c r="B1263" s="155"/>
      <c r="C1263" s="155"/>
      <c r="D1263" s="155"/>
      <c r="E1263" s="155"/>
      <c r="F1263" s="155"/>
      <c r="G1263" s="155"/>
      <c r="H1263" s="155"/>
      <c r="I1263" s="180"/>
      <c r="J1263" s="180"/>
      <c r="K1263" s="180"/>
      <c r="L1263" s="180"/>
      <c r="M1263" s="180"/>
      <c r="N1263" s="181"/>
      <c r="O1263" s="155"/>
      <c r="P1263" s="155"/>
      <c r="Q1263" s="155"/>
      <c r="R1263" s="155"/>
      <c r="AE1263" s="182"/>
      <c r="AF1263" s="178"/>
      <c r="AG1263" s="183"/>
      <c r="AM1263" s="182"/>
      <c r="AN1263" s="178"/>
      <c r="AO1263" s="183"/>
      <c r="BR1263" s="157"/>
    </row>
    <row r="1264" spans="1:70" s="5" customFormat="1" x14ac:dyDescent="0.25">
      <c r="A1264" s="155"/>
      <c r="B1264" s="155"/>
      <c r="C1264" s="155"/>
      <c r="D1264" s="155"/>
      <c r="E1264" s="155"/>
      <c r="F1264" s="155"/>
      <c r="G1264" s="155"/>
      <c r="H1264" s="155"/>
      <c r="I1264" s="180"/>
      <c r="J1264" s="180"/>
      <c r="K1264" s="180"/>
      <c r="L1264" s="180"/>
      <c r="M1264" s="180"/>
      <c r="N1264" s="181"/>
      <c r="O1264" s="155"/>
      <c r="P1264" s="155"/>
      <c r="Q1264" s="155"/>
      <c r="R1264" s="155"/>
      <c r="AE1264" s="182"/>
      <c r="AF1264" s="178"/>
      <c r="AG1264" s="183"/>
      <c r="AM1264" s="182"/>
      <c r="AN1264" s="178"/>
      <c r="AO1264" s="183"/>
      <c r="BR1264" s="157"/>
    </row>
    <row r="1265" spans="1:70" s="5" customFormat="1" x14ac:dyDescent="0.25">
      <c r="A1265" s="155"/>
      <c r="B1265" s="155"/>
      <c r="C1265" s="155"/>
      <c r="D1265" s="155"/>
      <c r="E1265" s="155"/>
      <c r="F1265" s="155"/>
      <c r="G1265" s="155"/>
      <c r="H1265" s="155"/>
      <c r="I1265" s="180"/>
      <c r="J1265" s="180"/>
      <c r="K1265" s="180"/>
      <c r="L1265" s="180"/>
      <c r="M1265" s="180"/>
      <c r="N1265" s="181"/>
      <c r="O1265" s="155"/>
      <c r="P1265" s="155"/>
      <c r="Q1265" s="155"/>
      <c r="R1265" s="155"/>
      <c r="AE1265" s="182"/>
      <c r="AF1265" s="178"/>
      <c r="AG1265" s="183"/>
      <c r="AM1265" s="182"/>
      <c r="AN1265" s="178"/>
      <c r="AO1265" s="183"/>
      <c r="BR1265" s="157"/>
    </row>
    <row r="1266" spans="1:70" s="5" customFormat="1" x14ac:dyDescent="0.25">
      <c r="A1266" s="155"/>
      <c r="B1266" s="155"/>
      <c r="C1266" s="155"/>
      <c r="D1266" s="155"/>
      <c r="E1266" s="155"/>
      <c r="F1266" s="155"/>
      <c r="G1266" s="155"/>
      <c r="H1266" s="155"/>
      <c r="I1266" s="180"/>
      <c r="J1266" s="180"/>
      <c r="K1266" s="180"/>
      <c r="L1266" s="180"/>
      <c r="M1266" s="180"/>
      <c r="N1266" s="181"/>
      <c r="O1266" s="155"/>
      <c r="P1266" s="155"/>
      <c r="Q1266" s="155"/>
      <c r="R1266" s="155"/>
      <c r="AE1266" s="182"/>
      <c r="AF1266" s="178"/>
      <c r="AG1266" s="183"/>
      <c r="AM1266" s="182"/>
      <c r="AN1266" s="178"/>
      <c r="AO1266" s="183"/>
      <c r="BR1266" s="157"/>
    </row>
    <row r="1267" spans="1:70" s="5" customFormat="1" x14ac:dyDescent="0.25">
      <c r="A1267" s="155"/>
      <c r="B1267" s="155"/>
      <c r="C1267" s="155"/>
      <c r="D1267" s="155"/>
      <c r="E1267" s="155"/>
      <c r="F1267" s="155"/>
      <c r="G1267" s="155"/>
      <c r="H1267" s="155"/>
      <c r="I1267" s="180"/>
      <c r="J1267" s="180"/>
      <c r="K1267" s="180"/>
      <c r="L1267" s="180"/>
      <c r="M1267" s="180"/>
      <c r="N1267" s="181"/>
      <c r="O1267" s="155"/>
      <c r="P1267" s="155"/>
      <c r="Q1267" s="155"/>
      <c r="R1267" s="155"/>
      <c r="AE1267" s="182"/>
      <c r="AF1267" s="178"/>
      <c r="AG1267" s="183"/>
      <c r="AM1267" s="182"/>
      <c r="AN1267" s="178"/>
      <c r="AO1267" s="183"/>
      <c r="BR1267" s="157"/>
    </row>
    <row r="1268" spans="1:70" s="5" customFormat="1" x14ac:dyDescent="0.25">
      <c r="A1268" s="155"/>
      <c r="B1268" s="155"/>
      <c r="C1268" s="155"/>
      <c r="D1268" s="155"/>
      <c r="E1268" s="155"/>
      <c r="F1268" s="155"/>
      <c r="G1268" s="155"/>
      <c r="H1268" s="155"/>
      <c r="I1268" s="180"/>
      <c r="J1268" s="180"/>
      <c r="K1268" s="180"/>
      <c r="L1268" s="180"/>
      <c r="M1268" s="180"/>
      <c r="N1268" s="181"/>
      <c r="O1268" s="155"/>
      <c r="P1268" s="155"/>
      <c r="Q1268" s="155"/>
      <c r="R1268" s="155"/>
      <c r="AE1268" s="182"/>
      <c r="AF1268" s="178"/>
      <c r="AG1268" s="183"/>
      <c r="AM1268" s="182"/>
      <c r="AN1268" s="178"/>
      <c r="AO1268" s="183"/>
      <c r="BR1268" s="157"/>
    </row>
    <row r="1269" spans="1:70" s="5" customFormat="1" x14ac:dyDescent="0.25">
      <c r="A1269" s="155"/>
      <c r="B1269" s="155"/>
      <c r="C1269" s="155"/>
      <c r="D1269" s="155"/>
      <c r="E1269" s="155"/>
      <c r="F1269" s="155"/>
      <c r="G1269" s="155"/>
      <c r="H1269" s="155"/>
      <c r="I1269" s="180"/>
      <c r="J1269" s="180"/>
      <c r="K1269" s="180"/>
      <c r="L1269" s="180"/>
      <c r="M1269" s="180"/>
      <c r="N1269" s="181"/>
      <c r="O1269" s="155"/>
      <c r="P1269" s="155"/>
      <c r="Q1269" s="155"/>
      <c r="R1269" s="155"/>
      <c r="AE1269" s="182"/>
      <c r="AF1269" s="178"/>
      <c r="AG1269" s="183"/>
      <c r="AM1269" s="182"/>
      <c r="AN1269" s="178"/>
      <c r="AO1269" s="183"/>
      <c r="BR1269" s="157"/>
    </row>
    <row r="1270" spans="1:70" s="5" customFormat="1" x14ac:dyDescent="0.25">
      <c r="A1270" s="155"/>
      <c r="B1270" s="155"/>
      <c r="C1270" s="155"/>
      <c r="D1270" s="155"/>
      <c r="E1270" s="155"/>
      <c r="F1270" s="155"/>
      <c r="G1270" s="155"/>
      <c r="H1270" s="155"/>
      <c r="I1270" s="180"/>
      <c r="J1270" s="180"/>
      <c r="K1270" s="180"/>
      <c r="L1270" s="180"/>
      <c r="M1270" s="180"/>
      <c r="N1270" s="181"/>
      <c r="O1270" s="155"/>
      <c r="P1270" s="155"/>
      <c r="Q1270" s="155"/>
      <c r="R1270" s="155"/>
      <c r="AE1270" s="182"/>
      <c r="AF1270" s="178"/>
      <c r="AG1270" s="183"/>
      <c r="AM1270" s="182"/>
      <c r="AN1270" s="178"/>
      <c r="AO1270" s="183"/>
      <c r="BR1270" s="157"/>
    </row>
    <row r="1271" spans="1:70" s="5" customFormat="1" x14ac:dyDescent="0.25">
      <c r="A1271" s="155"/>
      <c r="B1271" s="155"/>
      <c r="C1271" s="155"/>
      <c r="D1271" s="155"/>
      <c r="E1271" s="155"/>
      <c r="F1271" s="155"/>
      <c r="G1271" s="155"/>
      <c r="H1271" s="155"/>
      <c r="I1271" s="180"/>
      <c r="J1271" s="180"/>
      <c r="K1271" s="180"/>
      <c r="L1271" s="180"/>
      <c r="M1271" s="180"/>
      <c r="N1271" s="181"/>
      <c r="O1271" s="155"/>
      <c r="P1271" s="155"/>
      <c r="Q1271" s="155"/>
      <c r="R1271" s="155"/>
      <c r="AE1271" s="182"/>
      <c r="AF1271" s="178"/>
      <c r="AG1271" s="183"/>
      <c r="AM1271" s="182"/>
      <c r="AN1271" s="178"/>
      <c r="AO1271" s="183"/>
      <c r="BR1271" s="157"/>
    </row>
    <row r="1272" spans="1:70" s="5" customFormat="1" x14ac:dyDescent="0.25">
      <c r="A1272" s="155"/>
      <c r="B1272" s="155"/>
      <c r="C1272" s="155"/>
      <c r="D1272" s="155"/>
      <c r="E1272" s="155"/>
      <c r="F1272" s="155"/>
      <c r="G1272" s="155"/>
      <c r="H1272" s="155"/>
      <c r="I1272" s="180"/>
      <c r="J1272" s="180"/>
      <c r="K1272" s="180"/>
      <c r="L1272" s="180"/>
      <c r="M1272" s="180"/>
      <c r="N1272" s="181"/>
      <c r="O1272" s="155"/>
      <c r="P1272" s="155"/>
      <c r="Q1272" s="155"/>
      <c r="R1272" s="155"/>
      <c r="AE1272" s="182"/>
      <c r="AF1272" s="178"/>
      <c r="AG1272" s="183"/>
      <c r="AM1272" s="182"/>
      <c r="AN1272" s="178"/>
      <c r="AO1272" s="183"/>
      <c r="BR1272" s="157"/>
    </row>
    <row r="1273" spans="1:70" s="5" customFormat="1" x14ac:dyDescent="0.25">
      <c r="A1273" s="155"/>
      <c r="B1273" s="155"/>
      <c r="C1273" s="155"/>
      <c r="D1273" s="155"/>
      <c r="E1273" s="155"/>
      <c r="F1273" s="155"/>
      <c r="G1273" s="155"/>
      <c r="H1273" s="155"/>
      <c r="I1273" s="180"/>
      <c r="J1273" s="180"/>
      <c r="K1273" s="180"/>
      <c r="L1273" s="180"/>
      <c r="M1273" s="180"/>
      <c r="N1273" s="181"/>
      <c r="O1273" s="155"/>
      <c r="P1273" s="155"/>
      <c r="Q1273" s="155"/>
      <c r="R1273" s="155"/>
      <c r="AE1273" s="182"/>
      <c r="AF1273" s="178"/>
      <c r="AG1273" s="183"/>
      <c r="AM1273" s="182"/>
      <c r="AN1273" s="178"/>
      <c r="AO1273" s="183"/>
      <c r="BR1273" s="157"/>
    </row>
    <row r="1274" spans="1:70" s="5" customFormat="1" x14ac:dyDescent="0.25">
      <c r="A1274" s="155"/>
      <c r="B1274" s="155"/>
      <c r="C1274" s="155"/>
      <c r="D1274" s="155"/>
      <c r="E1274" s="155"/>
      <c r="F1274" s="155"/>
      <c r="G1274" s="155"/>
      <c r="H1274" s="155"/>
      <c r="I1274" s="180"/>
      <c r="J1274" s="180"/>
      <c r="K1274" s="180"/>
      <c r="L1274" s="180"/>
      <c r="M1274" s="180"/>
      <c r="N1274" s="181"/>
      <c r="O1274" s="155"/>
      <c r="P1274" s="155"/>
      <c r="Q1274" s="155"/>
      <c r="R1274" s="155"/>
      <c r="AE1274" s="182"/>
      <c r="AF1274" s="178"/>
      <c r="AG1274" s="183"/>
      <c r="AM1274" s="182"/>
      <c r="AN1274" s="178"/>
      <c r="AO1274" s="183"/>
      <c r="BR1274" s="157"/>
    </row>
    <row r="1275" spans="1:70" s="5" customFormat="1" x14ac:dyDescent="0.25">
      <c r="A1275" s="155"/>
      <c r="B1275" s="155"/>
      <c r="C1275" s="155"/>
      <c r="D1275" s="155"/>
      <c r="E1275" s="155"/>
      <c r="F1275" s="155"/>
      <c r="G1275" s="155"/>
      <c r="H1275" s="155"/>
      <c r="I1275" s="180"/>
      <c r="J1275" s="180"/>
      <c r="K1275" s="180"/>
      <c r="L1275" s="180"/>
      <c r="M1275" s="180"/>
      <c r="N1275" s="181"/>
      <c r="O1275" s="155"/>
      <c r="P1275" s="155"/>
      <c r="Q1275" s="155"/>
      <c r="R1275" s="155"/>
      <c r="AE1275" s="182"/>
      <c r="AF1275" s="178"/>
      <c r="AG1275" s="183"/>
      <c r="AM1275" s="182"/>
      <c r="AN1275" s="178"/>
      <c r="AO1275" s="183"/>
      <c r="BR1275" s="157"/>
    </row>
    <row r="1276" spans="1:70" s="5" customFormat="1" x14ac:dyDescent="0.25">
      <c r="A1276" s="155"/>
      <c r="B1276" s="155"/>
      <c r="C1276" s="155"/>
      <c r="D1276" s="155"/>
      <c r="E1276" s="155"/>
      <c r="F1276" s="155"/>
      <c r="G1276" s="155"/>
      <c r="H1276" s="155"/>
      <c r="I1276" s="180"/>
      <c r="J1276" s="180"/>
      <c r="K1276" s="180"/>
      <c r="L1276" s="180"/>
      <c r="M1276" s="180"/>
      <c r="N1276" s="181"/>
      <c r="O1276" s="155"/>
      <c r="P1276" s="155"/>
      <c r="Q1276" s="155"/>
      <c r="R1276" s="155"/>
      <c r="AE1276" s="182"/>
      <c r="AF1276" s="178"/>
      <c r="AG1276" s="183"/>
      <c r="AM1276" s="182"/>
      <c r="AN1276" s="178"/>
      <c r="AO1276" s="183"/>
      <c r="BR1276" s="157"/>
    </row>
    <row r="1277" spans="1:70" s="5" customFormat="1" x14ac:dyDescent="0.25">
      <c r="A1277" s="155"/>
      <c r="B1277" s="155"/>
      <c r="C1277" s="155"/>
      <c r="D1277" s="155"/>
      <c r="E1277" s="155"/>
      <c r="F1277" s="155"/>
      <c r="G1277" s="155"/>
      <c r="H1277" s="155"/>
      <c r="I1277" s="180"/>
      <c r="J1277" s="180"/>
      <c r="K1277" s="180"/>
      <c r="L1277" s="180"/>
      <c r="M1277" s="180"/>
      <c r="N1277" s="181"/>
      <c r="O1277" s="155"/>
      <c r="P1277" s="155"/>
      <c r="Q1277" s="155"/>
      <c r="R1277" s="155"/>
      <c r="AE1277" s="182"/>
      <c r="AF1277" s="178"/>
      <c r="AG1277" s="183"/>
      <c r="AM1277" s="182"/>
      <c r="AN1277" s="178"/>
      <c r="AO1277" s="183"/>
      <c r="BR1277" s="157"/>
    </row>
    <row r="1278" spans="1:70" s="5" customFormat="1" x14ac:dyDescent="0.25">
      <c r="A1278" s="155"/>
      <c r="B1278" s="155"/>
      <c r="C1278" s="155"/>
      <c r="D1278" s="155"/>
      <c r="E1278" s="155"/>
      <c r="F1278" s="155"/>
      <c r="G1278" s="155"/>
      <c r="H1278" s="155"/>
      <c r="I1278" s="180"/>
      <c r="J1278" s="180"/>
      <c r="K1278" s="180"/>
      <c r="L1278" s="180"/>
      <c r="M1278" s="180"/>
      <c r="N1278" s="181"/>
      <c r="O1278" s="155"/>
      <c r="P1278" s="155"/>
      <c r="Q1278" s="155"/>
      <c r="R1278" s="155"/>
      <c r="AE1278" s="182"/>
      <c r="AF1278" s="178"/>
      <c r="AG1278" s="183"/>
      <c r="AM1278" s="182"/>
      <c r="AN1278" s="178"/>
      <c r="AO1278" s="183"/>
      <c r="BR1278" s="157"/>
    </row>
    <row r="1279" spans="1:70" s="5" customFormat="1" x14ac:dyDescent="0.25">
      <c r="A1279" s="155"/>
      <c r="B1279" s="155"/>
      <c r="C1279" s="155"/>
      <c r="D1279" s="155"/>
      <c r="E1279" s="155"/>
      <c r="F1279" s="155"/>
      <c r="G1279" s="155"/>
      <c r="H1279" s="155"/>
      <c r="I1279" s="180"/>
      <c r="J1279" s="180"/>
      <c r="K1279" s="180"/>
      <c r="L1279" s="180"/>
      <c r="M1279" s="180"/>
      <c r="N1279" s="181"/>
      <c r="O1279" s="155"/>
      <c r="P1279" s="155"/>
      <c r="Q1279" s="155"/>
      <c r="R1279" s="155"/>
      <c r="AE1279" s="182"/>
      <c r="AF1279" s="178"/>
      <c r="AG1279" s="183"/>
      <c r="AM1279" s="182"/>
      <c r="AN1279" s="178"/>
      <c r="AO1279" s="183"/>
      <c r="BR1279" s="157"/>
    </row>
    <row r="1280" spans="1:70" s="5" customFormat="1" x14ac:dyDescent="0.25">
      <c r="A1280" s="155"/>
      <c r="B1280" s="155"/>
      <c r="C1280" s="155"/>
      <c r="D1280" s="155"/>
      <c r="E1280" s="155"/>
      <c r="F1280" s="155"/>
      <c r="G1280" s="155"/>
      <c r="H1280" s="155"/>
      <c r="I1280" s="180"/>
      <c r="J1280" s="180"/>
      <c r="K1280" s="180"/>
      <c r="L1280" s="180"/>
      <c r="M1280" s="180"/>
      <c r="N1280" s="181"/>
      <c r="O1280" s="155"/>
      <c r="P1280" s="155"/>
      <c r="Q1280" s="155"/>
      <c r="R1280" s="155"/>
      <c r="AE1280" s="182"/>
      <c r="AF1280" s="178"/>
      <c r="AG1280" s="183"/>
      <c r="AM1280" s="182"/>
      <c r="AN1280" s="178"/>
      <c r="AO1280" s="183"/>
      <c r="BR1280" s="157"/>
    </row>
    <row r="1281" spans="1:70" s="5" customFormat="1" x14ac:dyDescent="0.25">
      <c r="A1281" s="155"/>
      <c r="B1281" s="155"/>
      <c r="C1281" s="155"/>
      <c r="D1281" s="155"/>
      <c r="E1281" s="155"/>
      <c r="F1281" s="155"/>
      <c r="G1281" s="155"/>
      <c r="H1281" s="155"/>
      <c r="I1281" s="180"/>
      <c r="J1281" s="180"/>
      <c r="K1281" s="180"/>
      <c r="L1281" s="180"/>
      <c r="M1281" s="180"/>
      <c r="N1281" s="181"/>
      <c r="O1281" s="155"/>
      <c r="P1281" s="155"/>
      <c r="Q1281" s="155"/>
      <c r="R1281" s="155"/>
      <c r="AE1281" s="182"/>
      <c r="AF1281" s="178"/>
      <c r="AG1281" s="183"/>
      <c r="AM1281" s="182"/>
      <c r="AN1281" s="178"/>
      <c r="AO1281" s="183"/>
      <c r="BR1281" s="157"/>
    </row>
    <row r="1282" spans="1:70" s="5" customFormat="1" x14ac:dyDescent="0.25">
      <c r="A1282" s="155"/>
      <c r="B1282" s="155"/>
      <c r="C1282" s="155"/>
      <c r="D1282" s="155"/>
      <c r="E1282" s="155"/>
      <c r="F1282" s="155"/>
      <c r="G1282" s="155"/>
      <c r="H1282" s="155"/>
      <c r="I1282" s="180"/>
      <c r="J1282" s="180"/>
      <c r="K1282" s="180"/>
      <c r="L1282" s="180"/>
      <c r="M1282" s="180"/>
      <c r="N1282" s="181"/>
      <c r="O1282" s="155"/>
      <c r="P1282" s="155"/>
      <c r="Q1282" s="155"/>
      <c r="R1282" s="155"/>
      <c r="AE1282" s="182"/>
      <c r="AF1282" s="178"/>
      <c r="AG1282" s="183"/>
      <c r="AM1282" s="182"/>
      <c r="AN1282" s="178"/>
      <c r="AO1282" s="183"/>
      <c r="BR1282" s="157"/>
    </row>
    <row r="1283" spans="1:70" s="5" customFormat="1" x14ac:dyDescent="0.25">
      <c r="A1283" s="155"/>
      <c r="B1283" s="155"/>
      <c r="C1283" s="155"/>
      <c r="D1283" s="155"/>
      <c r="E1283" s="155"/>
      <c r="F1283" s="155"/>
      <c r="G1283" s="155"/>
      <c r="H1283" s="155"/>
      <c r="I1283" s="180"/>
      <c r="J1283" s="180"/>
      <c r="K1283" s="180"/>
      <c r="L1283" s="180"/>
      <c r="M1283" s="180"/>
      <c r="N1283" s="181"/>
      <c r="O1283" s="155"/>
      <c r="P1283" s="155"/>
      <c r="Q1283" s="155"/>
      <c r="R1283" s="155"/>
      <c r="AE1283" s="182"/>
      <c r="AF1283" s="178"/>
      <c r="AG1283" s="183"/>
      <c r="AM1283" s="182"/>
      <c r="AN1283" s="178"/>
      <c r="AO1283" s="183"/>
      <c r="BR1283" s="157"/>
    </row>
    <row r="1284" spans="1:70" s="5" customFormat="1" x14ac:dyDescent="0.25">
      <c r="A1284" s="155"/>
      <c r="B1284" s="155"/>
      <c r="C1284" s="155"/>
      <c r="D1284" s="155"/>
      <c r="E1284" s="155"/>
      <c r="F1284" s="155"/>
      <c r="G1284" s="155"/>
      <c r="H1284" s="155"/>
      <c r="I1284" s="180"/>
      <c r="J1284" s="180"/>
      <c r="K1284" s="180"/>
      <c r="L1284" s="180"/>
      <c r="M1284" s="180"/>
      <c r="N1284" s="181"/>
      <c r="O1284" s="155"/>
      <c r="P1284" s="155"/>
      <c r="Q1284" s="155"/>
      <c r="R1284" s="155"/>
      <c r="AE1284" s="182"/>
      <c r="AF1284" s="178"/>
      <c r="AG1284" s="183"/>
      <c r="AM1284" s="182"/>
      <c r="AN1284" s="178"/>
      <c r="AO1284" s="183"/>
      <c r="BR1284" s="157"/>
    </row>
    <row r="1285" spans="1:70" s="5" customFormat="1" x14ac:dyDescent="0.25">
      <c r="A1285" s="155"/>
      <c r="B1285" s="155"/>
      <c r="C1285" s="155"/>
      <c r="D1285" s="155"/>
      <c r="E1285" s="155"/>
      <c r="F1285" s="155"/>
      <c r="G1285" s="155"/>
      <c r="H1285" s="155"/>
      <c r="I1285" s="180"/>
      <c r="J1285" s="180"/>
      <c r="K1285" s="180"/>
      <c r="L1285" s="180"/>
      <c r="M1285" s="180"/>
      <c r="N1285" s="181"/>
      <c r="O1285" s="155"/>
      <c r="P1285" s="155"/>
      <c r="Q1285" s="155"/>
      <c r="R1285" s="155"/>
      <c r="AE1285" s="182"/>
      <c r="AF1285" s="178"/>
      <c r="AG1285" s="183"/>
      <c r="AM1285" s="182"/>
      <c r="AN1285" s="178"/>
      <c r="AO1285" s="183"/>
      <c r="BR1285" s="157"/>
    </row>
    <row r="1286" spans="1:70" s="5" customFormat="1" x14ac:dyDescent="0.25">
      <c r="A1286" s="155"/>
      <c r="B1286" s="155"/>
      <c r="C1286" s="155"/>
      <c r="D1286" s="155"/>
      <c r="E1286" s="155"/>
      <c r="F1286" s="155"/>
      <c r="G1286" s="155"/>
      <c r="H1286" s="155"/>
      <c r="I1286" s="180"/>
      <c r="J1286" s="180"/>
      <c r="K1286" s="180"/>
      <c r="L1286" s="180"/>
      <c r="M1286" s="180"/>
      <c r="N1286" s="181"/>
      <c r="O1286" s="155"/>
      <c r="P1286" s="155"/>
      <c r="Q1286" s="155"/>
      <c r="R1286" s="155"/>
      <c r="AE1286" s="182"/>
      <c r="AF1286" s="178"/>
      <c r="AG1286" s="183"/>
      <c r="AM1286" s="182"/>
      <c r="AN1286" s="178"/>
      <c r="AO1286" s="183"/>
      <c r="BR1286" s="157"/>
    </row>
    <row r="1287" spans="1:70" s="5" customFormat="1" x14ac:dyDescent="0.25">
      <c r="A1287" s="155"/>
      <c r="B1287" s="155"/>
      <c r="C1287" s="155"/>
      <c r="D1287" s="155"/>
      <c r="E1287" s="155"/>
      <c r="F1287" s="155"/>
      <c r="G1287" s="155"/>
      <c r="H1287" s="155"/>
      <c r="I1287" s="180"/>
      <c r="J1287" s="180"/>
      <c r="K1287" s="180"/>
      <c r="L1287" s="180"/>
      <c r="M1287" s="180"/>
      <c r="N1287" s="181"/>
      <c r="O1287" s="155"/>
      <c r="P1287" s="155"/>
      <c r="Q1287" s="155"/>
      <c r="R1287" s="155"/>
      <c r="AE1287" s="182"/>
      <c r="AF1287" s="178"/>
      <c r="AG1287" s="183"/>
      <c r="AM1287" s="182"/>
      <c r="AN1287" s="178"/>
      <c r="AO1287" s="183"/>
      <c r="BR1287" s="157"/>
    </row>
    <row r="1288" spans="1:70" s="5" customFormat="1" x14ac:dyDescent="0.25">
      <c r="A1288" s="155"/>
      <c r="B1288" s="155"/>
      <c r="C1288" s="155"/>
      <c r="D1288" s="155"/>
      <c r="E1288" s="155"/>
      <c r="F1288" s="155"/>
      <c r="G1288" s="155"/>
      <c r="H1288" s="155"/>
      <c r="I1288" s="180"/>
      <c r="J1288" s="180"/>
      <c r="K1288" s="180"/>
      <c r="L1288" s="180"/>
      <c r="M1288" s="180"/>
      <c r="N1288" s="181"/>
      <c r="O1288" s="155"/>
      <c r="P1288" s="155"/>
      <c r="Q1288" s="155"/>
      <c r="R1288" s="155"/>
      <c r="AE1288" s="182"/>
      <c r="AF1288" s="178"/>
      <c r="AG1288" s="183"/>
      <c r="AM1288" s="182"/>
      <c r="AN1288" s="178"/>
      <c r="AO1288" s="183"/>
      <c r="BR1288" s="157"/>
    </row>
    <row r="1289" spans="1:70" s="5" customFormat="1" x14ac:dyDescent="0.25">
      <c r="A1289" s="155"/>
      <c r="B1289" s="155"/>
      <c r="C1289" s="155"/>
      <c r="D1289" s="155"/>
      <c r="E1289" s="155"/>
      <c r="F1289" s="155"/>
      <c r="G1289" s="155"/>
      <c r="H1289" s="155"/>
      <c r="I1289" s="180"/>
      <c r="J1289" s="180"/>
      <c r="K1289" s="180"/>
      <c r="L1289" s="180"/>
      <c r="M1289" s="180"/>
      <c r="N1289" s="181"/>
      <c r="O1289" s="155"/>
      <c r="P1289" s="155"/>
      <c r="Q1289" s="155"/>
      <c r="R1289" s="155"/>
      <c r="AE1289" s="182"/>
      <c r="AF1289" s="178"/>
      <c r="AG1289" s="183"/>
      <c r="AM1289" s="182"/>
      <c r="AN1289" s="178"/>
      <c r="AO1289" s="183"/>
      <c r="BR1289" s="157"/>
    </row>
    <row r="1290" spans="1:70" s="5" customFormat="1" x14ac:dyDescent="0.25">
      <c r="A1290" s="155"/>
      <c r="B1290" s="155"/>
      <c r="C1290" s="155"/>
      <c r="D1290" s="155"/>
      <c r="E1290" s="155"/>
      <c r="F1290" s="155"/>
      <c r="G1290" s="155"/>
      <c r="H1290" s="155"/>
      <c r="I1290" s="180"/>
      <c r="J1290" s="180"/>
      <c r="K1290" s="180"/>
      <c r="L1290" s="180"/>
      <c r="M1290" s="180"/>
      <c r="N1290" s="181"/>
      <c r="O1290" s="155"/>
      <c r="P1290" s="155"/>
      <c r="Q1290" s="155"/>
      <c r="R1290" s="155"/>
      <c r="AE1290" s="182"/>
      <c r="AF1290" s="178"/>
      <c r="AG1290" s="183"/>
      <c r="AM1290" s="182"/>
      <c r="AN1290" s="178"/>
      <c r="AO1290" s="183"/>
      <c r="BR1290" s="157"/>
    </row>
    <row r="1291" spans="1:70" s="5" customFormat="1" x14ac:dyDescent="0.25">
      <c r="A1291" s="155"/>
      <c r="B1291" s="155"/>
      <c r="C1291" s="155"/>
      <c r="D1291" s="155"/>
      <c r="E1291" s="155"/>
      <c r="F1291" s="155"/>
      <c r="G1291" s="155"/>
      <c r="H1291" s="155"/>
      <c r="I1291" s="180"/>
      <c r="J1291" s="180"/>
      <c r="K1291" s="180"/>
      <c r="L1291" s="180"/>
      <c r="M1291" s="180"/>
      <c r="N1291" s="181"/>
      <c r="O1291" s="155"/>
      <c r="P1291" s="155"/>
      <c r="Q1291" s="155"/>
      <c r="R1291" s="155"/>
      <c r="AE1291" s="182"/>
      <c r="AF1291" s="178"/>
      <c r="AG1291" s="183"/>
      <c r="AM1291" s="182"/>
      <c r="AN1291" s="178"/>
      <c r="AO1291" s="183"/>
      <c r="BR1291" s="157"/>
    </row>
    <row r="1292" spans="1:70" s="5" customFormat="1" x14ac:dyDescent="0.25">
      <c r="A1292" s="155"/>
      <c r="B1292" s="155"/>
      <c r="C1292" s="155"/>
      <c r="D1292" s="155"/>
      <c r="E1292" s="155"/>
      <c r="F1292" s="155"/>
      <c r="G1292" s="155"/>
      <c r="H1292" s="155"/>
      <c r="I1292" s="180"/>
      <c r="J1292" s="180"/>
      <c r="K1292" s="180"/>
      <c r="L1292" s="180"/>
      <c r="M1292" s="180"/>
      <c r="N1292" s="181"/>
      <c r="O1292" s="155"/>
      <c r="P1292" s="155"/>
      <c r="Q1292" s="155"/>
      <c r="R1292" s="155"/>
      <c r="AE1292" s="182"/>
      <c r="AF1292" s="178"/>
      <c r="AG1292" s="183"/>
      <c r="AM1292" s="182"/>
      <c r="AN1292" s="178"/>
      <c r="AO1292" s="183"/>
      <c r="BR1292" s="157"/>
    </row>
    <row r="1293" spans="1:70" s="5" customFormat="1" x14ac:dyDescent="0.25">
      <c r="A1293" s="155"/>
      <c r="B1293" s="155"/>
      <c r="C1293" s="155"/>
      <c r="D1293" s="155"/>
      <c r="E1293" s="155"/>
      <c r="F1293" s="155"/>
      <c r="G1293" s="155"/>
      <c r="H1293" s="155"/>
      <c r="I1293" s="180"/>
      <c r="J1293" s="180"/>
      <c r="K1293" s="180"/>
      <c r="L1293" s="180"/>
      <c r="M1293" s="180"/>
      <c r="N1293" s="181"/>
      <c r="O1293" s="155"/>
      <c r="P1293" s="155"/>
      <c r="Q1293" s="155"/>
      <c r="R1293" s="155"/>
      <c r="AE1293" s="182"/>
      <c r="AF1293" s="178"/>
      <c r="AG1293" s="183"/>
      <c r="AM1293" s="182"/>
      <c r="AN1293" s="178"/>
      <c r="AO1293" s="183"/>
      <c r="BR1293" s="157"/>
    </row>
    <row r="1294" spans="1:70" s="5" customFormat="1" x14ac:dyDescent="0.25">
      <c r="A1294" s="155"/>
      <c r="B1294" s="155"/>
      <c r="C1294" s="155"/>
      <c r="D1294" s="155"/>
      <c r="E1294" s="155"/>
      <c r="F1294" s="155"/>
      <c r="G1294" s="155"/>
      <c r="H1294" s="155"/>
      <c r="I1294" s="180"/>
      <c r="J1294" s="180"/>
      <c r="K1294" s="180"/>
      <c r="L1294" s="180"/>
      <c r="M1294" s="180"/>
      <c r="N1294" s="181"/>
      <c r="O1294" s="155"/>
      <c r="P1294" s="155"/>
      <c r="Q1294" s="155"/>
      <c r="R1294" s="155"/>
      <c r="AE1294" s="182"/>
      <c r="AF1294" s="178"/>
      <c r="AG1294" s="183"/>
      <c r="AM1294" s="182"/>
      <c r="AN1294" s="178"/>
      <c r="AO1294" s="183"/>
      <c r="BR1294" s="157"/>
    </row>
    <row r="1295" spans="1:70" s="5" customFormat="1" x14ac:dyDescent="0.25">
      <c r="A1295" s="155"/>
      <c r="B1295" s="155"/>
      <c r="C1295" s="155"/>
      <c r="D1295" s="155"/>
      <c r="E1295" s="155"/>
      <c r="F1295" s="155"/>
      <c r="G1295" s="155"/>
      <c r="H1295" s="155"/>
      <c r="I1295" s="180"/>
      <c r="J1295" s="180"/>
      <c r="K1295" s="180"/>
      <c r="L1295" s="180"/>
      <c r="M1295" s="180"/>
      <c r="N1295" s="181"/>
      <c r="O1295" s="155"/>
      <c r="P1295" s="155"/>
      <c r="Q1295" s="155"/>
      <c r="R1295" s="155"/>
      <c r="AE1295" s="182"/>
      <c r="AF1295" s="178"/>
      <c r="AG1295" s="183"/>
      <c r="AM1295" s="182"/>
      <c r="AN1295" s="178"/>
      <c r="AO1295" s="183"/>
      <c r="BR1295" s="157"/>
    </row>
    <row r="1296" spans="1:70" s="5" customFormat="1" x14ac:dyDescent="0.25">
      <c r="A1296" s="155"/>
      <c r="B1296" s="155"/>
      <c r="C1296" s="155"/>
      <c r="D1296" s="155"/>
      <c r="E1296" s="155"/>
      <c r="F1296" s="155"/>
      <c r="G1296" s="155"/>
      <c r="H1296" s="155"/>
      <c r="I1296" s="180"/>
      <c r="J1296" s="180"/>
      <c r="K1296" s="180"/>
      <c r="L1296" s="180"/>
      <c r="M1296" s="180"/>
      <c r="N1296" s="181"/>
      <c r="O1296" s="155"/>
      <c r="P1296" s="155"/>
      <c r="Q1296" s="155"/>
      <c r="R1296" s="155"/>
      <c r="AE1296" s="182"/>
      <c r="AF1296" s="178"/>
      <c r="AG1296" s="183"/>
      <c r="AM1296" s="182"/>
      <c r="AN1296" s="178"/>
      <c r="AO1296" s="183"/>
      <c r="BR1296" s="157"/>
    </row>
    <row r="1297" spans="1:70" s="5" customFormat="1" x14ac:dyDescent="0.25">
      <c r="A1297" s="155"/>
      <c r="B1297" s="155"/>
      <c r="C1297" s="155"/>
      <c r="D1297" s="155"/>
      <c r="E1297" s="155"/>
      <c r="F1297" s="155"/>
      <c r="G1297" s="155"/>
      <c r="H1297" s="155"/>
      <c r="I1297" s="180"/>
      <c r="J1297" s="180"/>
      <c r="K1297" s="180"/>
      <c r="L1297" s="180"/>
      <c r="M1297" s="180"/>
      <c r="N1297" s="181"/>
      <c r="O1297" s="155"/>
      <c r="P1297" s="155"/>
      <c r="Q1297" s="155"/>
      <c r="R1297" s="155"/>
      <c r="AE1297" s="182"/>
      <c r="AF1297" s="178"/>
      <c r="AG1297" s="183"/>
      <c r="AM1297" s="182"/>
      <c r="AN1297" s="178"/>
      <c r="AO1297" s="183"/>
      <c r="BR1297" s="157"/>
    </row>
    <row r="1298" spans="1:70" s="5" customFormat="1" x14ac:dyDescent="0.25">
      <c r="A1298" s="155"/>
      <c r="B1298" s="155"/>
      <c r="C1298" s="155"/>
      <c r="D1298" s="155"/>
      <c r="E1298" s="155"/>
      <c r="F1298" s="155"/>
      <c r="G1298" s="155"/>
      <c r="H1298" s="155"/>
      <c r="I1298" s="180"/>
      <c r="J1298" s="180"/>
      <c r="K1298" s="180"/>
      <c r="L1298" s="180"/>
      <c r="M1298" s="180"/>
      <c r="N1298" s="181"/>
      <c r="O1298" s="155"/>
      <c r="P1298" s="155"/>
      <c r="Q1298" s="155"/>
      <c r="R1298" s="155"/>
      <c r="AE1298" s="182"/>
      <c r="AF1298" s="178"/>
      <c r="AG1298" s="183"/>
      <c r="AM1298" s="182"/>
      <c r="AN1298" s="178"/>
      <c r="AO1298" s="183"/>
      <c r="BR1298" s="157"/>
    </row>
    <row r="1299" spans="1:70" s="5" customFormat="1" x14ac:dyDescent="0.25">
      <c r="A1299" s="155"/>
      <c r="B1299" s="155"/>
      <c r="C1299" s="155"/>
      <c r="D1299" s="155"/>
      <c r="E1299" s="155"/>
      <c r="F1299" s="155"/>
      <c r="G1299" s="155"/>
      <c r="H1299" s="155"/>
      <c r="I1299" s="180"/>
      <c r="J1299" s="180"/>
      <c r="K1299" s="180"/>
      <c r="L1299" s="180"/>
      <c r="M1299" s="180"/>
      <c r="N1299" s="181"/>
      <c r="O1299" s="155"/>
      <c r="P1299" s="155"/>
      <c r="Q1299" s="155"/>
      <c r="R1299" s="155"/>
      <c r="AE1299" s="182"/>
      <c r="AF1299" s="178"/>
      <c r="AG1299" s="183"/>
      <c r="AM1299" s="182"/>
      <c r="AN1299" s="178"/>
      <c r="AO1299" s="183"/>
      <c r="BR1299" s="157"/>
    </row>
    <row r="1300" spans="1:70" s="5" customFormat="1" x14ac:dyDescent="0.25">
      <c r="A1300" s="155"/>
      <c r="B1300" s="155"/>
      <c r="C1300" s="155"/>
      <c r="D1300" s="155"/>
      <c r="E1300" s="155"/>
      <c r="F1300" s="155"/>
      <c r="G1300" s="155"/>
      <c r="H1300" s="155"/>
      <c r="I1300" s="180"/>
      <c r="J1300" s="180"/>
      <c r="K1300" s="180"/>
      <c r="L1300" s="180"/>
      <c r="M1300" s="180"/>
      <c r="N1300" s="181"/>
      <c r="O1300" s="155"/>
      <c r="P1300" s="155"/>
      <c r="Q1300" s="155"/>
      <c r="R1300" s="155"/>
      <c r="AE1300" s="182"/>
      <c r="AF1300" s="178"/>
      <c r="AG1300" s="183"/>
      <c r="AM1300" s="182"/>
      <c r="AN1300" s="178"/>
      <c r="AO1300" s="183"/>
      <c r="BR1300" s="157"/>
    </row>
    <row r="1301" spans="1:70" s="5" customFormat="1" x14ac:dyDescent="0.25">
      <c r="A1301" s="155"/>
      <c r="B1301" s="155"/>
      <c r="C1301" s="155"/>
      <c r="D1301" s="155"/>
      <c r="E1301" s="155"/>
      <c r="F1301" s="155"/>
      <c r="G1301" s="155"/>
      <c r="H1301" s="155"/>
      <c r="I1301" s="180"/>
      <c r="J1301" s="180"/>
      <c r="K1301" s="180"/>
      <c r="L1301" s="180"/>
      <c r="M1301" s="180"/>
      <c r="N1301" s="181"/>
      <c r="O1301" s="155"/>
      <c r="P1301" s="155"/>
      <c r="Q1301" s="155"/>
      <c r="R1301" s="155"/>
      <c r="AE1301" s="182"/>
      <c r="AF1301" s="178"/>
      <c r="AG1301" s="183"/>
      <c r="AM1301" s="182"/>
      <c r="AN1301" s="178"/>
      <c r="AO1301" s="183"/>
      <c r="BR1301" s="157"/>
    </row>
    <row r="1302" spans="1:70" s="5" customFormat="1" x14ac:dyDescent="0.25">
      <c r="A1302" s="155"/>
      <c r="B1302" s="155"/>
      <c r="C1302" s="155"/>
      <c r="D1302" s="155"/>
      <c r="E1302" s="155"/>
      <c r="F1302" s="155"/>
      <c r="G1302" s="155"/>
      <c r="H1302" s="155"/>
      <c r="I1302" s="180"/>
      <c r="J1302" s="180"/>
      <c r="K1302" s="180"/>
      <c r="L1302" s="180"/>
      <c r="M1302" s="180"/>
      <c r="N1302" s="181"/>
      <c r="O1302" s="155"/>
      <c r="P1302" s="155"/>
      <c r="Q1302" s="155"/>
      <c r="R1302" s="155"/>
      <c r="AE1302" s="182"/>
      <c r="AF1302" s="178"/>
      <c r="AG1302" s="183"/>
      <c r="AM1302" s="182"/>
      <c r="AN1302" s="178"/>
      <c r="AO1302" s="183"/>
      <c r="BR1302" s="157"/>
    </row>
    <row r="1303" spans="1:70" s="5" customFormat="1" x14ac:dyDescent="0.25">
      <c r="A1303" s="155"/>
      <c r="B1303" s="155"/>
      <c r="C1303" s="155"/>
      <c r="D1303" s="155"/>
      <c r="E1303" s="155"/>
      <c r="F1303" s="155"/>
      <c r="G1303" s="155"/>
      <c r="H1303" s="155"/>
      <c r="I1303" s="180"/>
      <c r="J1303" s="180"/>
      <c r="K1303" s="180"/>
      <c r="L1303" s="180"/>
      <c r="M1303" s="180"/>
      <c r="N1303" s="181"/>
      <c r="O1303" s="155"/>
      <c r="P1303" s="155"/>
      <c r="Q1303" s="155"/>
      <c r="R1303" s="155"/>
      <c r="AE1303" s="182"/>
      <c r="AF1303" s="178"/>
      <c r="AG1303" s="183"/>
      <c r="AM1303" s="182"/>
      <c r="AN1303" s="178"/>
      <c r="AO1303" s="183"/>
      <c r="BR1303" s="157"/>
    </row>
    <row r="1304" spans="1:70" s="5" customFormat="1" x14ac:dyDescent="0.25">
      <c r="A1304" s="155"/>
      <c r="B1304" s="155"/>
      <c r="C1304" s="155"/>
      <c r="D1304" s="155"/>
      <c r="E1304" s="155"/>
      <c r="F1304" s="155"/>
      <c r="G1304" s="155"/>
      <c r="H1304" s="155"/>
      <c r="I1304" s="180"/>
      <c r="J1304" s="180"/>
      <c r="K1304" s="180"/>
      <c r="L1304" s="180"/>
      <c r="M1304" s="180"/>
      <c r="N1304" s="181"/>
      <c r="O1304" s="155"/>
      <c r="P1304" s="155"/>
      <c r="Q1304" s="155"/>
      <c r="R1304" s="155"/>
      <c r="AE1304" s="182"/>
      <c r="AF1304" s="178"/>
      <c r="AG1304" s="183"/>
      <c r="AM1304" s="182"/>
      <c r="AN1304" s="178"/>
      <c r="AO1304" s="183"/>
      <c r="BR1304" s="157"/>
    </row>
    <row r="1305" spans="1:70" s="5" customFormat="1" x14ac:dyDescent="0.25">
      <c r="A1305" s="155"/>
      <c r="B1305" s="155"/>
      <c r="C1305" s="155"/>
      <c r="D1305" s="155"/>
      <c r="E1305" s="155"/>
      <c r="F1305" s="155"/>
      <c r="G1305" s="155"/>
      <c r="H1305" s="155"/>
      <c r="I1305" s="180"/>
      <c r="J1305" s="180"/>
      <c r="K1305" s="180"/>
      <c r="L1305" s="180"/>
      <c r="M1305" s="180"/>
      <c r="N1305" s="181"/>
      <c r="O1305" s="155"/>
      <c r="P1305" s="155"/>
      <c r="Q1305" s="155"/>
      <c r="R1305" s="155"/>
      <c r="AE1305" s="182"/>
      <c r="AF1305" s="178"/>
      <c r="AG1305" s="183"/>
      <c r="AM1305" s="182"/>
      <c r="AN1305" s="178"/>
      <c r="AO1305" s="183"/>
      <c r="BR1305" s="157"/>
    </row>
    <row r="1306" spans="1:70" s="5" customFormat="1" x14ac:dyDescent="0.25">
      <c r="A1306" s="155"/>
      <c r="B1306" s="155"/>
      <c r="C1306" s="155"/>
      <c r="D1306" s="155"/>
      <c r="E1306" s="155"/>
      <c r="F1306" s="155"/>
      <c r="G1306" s="155"/>
      <c r="H1306" s="155"/>
      <c r="I1306" s="180"/>
      <c r="J1306" s="180"/>
      <c r="K1306" s="180"/>
      <c r="L1306" s="180"/>
      <c r="M1306" s="180"/>
      <c r="N1306" s="181"/>
      <c r="O1306" s="155"/>
      <c r="P1306" s="155"/>
      <c r="Q1306" s="155"/>
      <c r="R1306" s="155"/>
      <c r="AE1306" s="182"/>
      <c r="AF1306" s="178"/>
      <c r="AG1306" s="183"/>
      <c r="AM1306" s="182"/>
      <c r="AN1306" s="178"/>
      <c r="AO1306" s="183"/>
      <c r="BR1306" s="157"/>
    </row>
    <row r="1307" spans="1:70" s="5" customFormat="1" x14ac:dyDescent="0.25">
      <c r="A1307" s="155"/>
      <c r="B1307" s="155"/>
      <c r="C1307" s="155"/>
      <c r="D1307" s="155"/>
      <c r="E1307" s="155"/>
      <c r="F1307" s="155"/>
      <c r="G1307" s="155"/>
      <c r="H1307" s="155"/>
      <c r="I1307" s="180"/>
      <c r="J1307" s="180"/>
      <c r="K1307" s="180"/>
      <c r="L1307" s="180"/>
      <c r="M1307" s="180"/>
      <c r="N1307" s="181"/>
      <c r="O1307" s="155"/>
      <c r="P1307" s="155"/>
      <c r="Q1307" s="155"/>
      <c r="R1307" s="155"/>
      <c r="AE1307" s="182"/>
      <c r="AF1307" s="178"/>
      <c r="AG1307" s="183"/>
      <c r="AM1307" s="182"/>
      <c r="AN1307" s="178"/>
      <c r="AO1307" s="183"/>
      <c r="BR1307" s="157"/>
    </row>
    <row r="1308" spans="1:70" s="5" customFormat="1" x14ac:dyDescent="0.25">
      <c r="A1308" s="155"/>
      <c r="B1308" s="155"/>
      <c r="C1308" s="155"/>
      <c r="D1308" s="155"/>
      <c r="E1308" s="155"/>
      <c r="F1308" s="155"/>
      <c r="G1308" s="155"/>
      <c r="H1308" s="155"/>
      <c r="I1308" s="180"/>
      <c r="J1308" s="180"/>
      <c r="K1308" s="180"/>
      <c r="L1308" s="180"/>
      <c r="M1308" s="180"/>
      <c r="N1308" s="181"/>
      <c r="O1308" s="155"/>
      <c r="P1308" s="155"/>
      <c r="Q1308" s="155"/>
      <c r="R1308" s="155"/>
      <c r="AE1308" s="182"/>
      <c r="AF1308" s="178"/>
      <c r="AG1308" s="183"/>
      <c r="AM1308" s="182"/>
      <c r="AN1308" s="178"/>
      <c r="AO1308" s="183"/>
      <c r="BR1308" s="157"/>
    </row>
    <row r="1309" spans="1:70" s="5" customFormat="1" x14ac:dyDescent="0.25">
      <c r="A1309" s="155"/>
      <c r="B1309" s="155"/>
      <c r="C1309" s="155"/>
      <c r="D1309" s="155"/>
      <c r="E1309" s="155"/>
      <c r="F1309" s="155"/>
      <c r="G1309" s="155"/>
      <c r="H1309" s="155"/>
      <c r="I1309" s="180"/>
      <c r="J1309" s="180"/>
      <c r="K1309" s="180"/>
      <c r="L1309" s="180"/>
      <c r="M1309" s="180"/>
      <c r="N1309" s="181"/>
      <c r="O1309" s="155"/>
      <c r="P1309" s="155"/>
      <c r="Q1309" s="155"/>
      <c r="R1309" s="155"/>
      <c r="AE1309" s="182"/>
      <c r="AF1309" s="178"/>
      <c r="AG1309" s="183"/>
      <c r="AM1309" s="182"/>
      <c r="AN1309" s="178"/>
      <c r="AO1309" s="183"/>
      <c r="BR1309" s="157"/>
    </row>
    <row r="1310" spans="1:70" s="5" customFormat="1" x14ac:dyDescent="0.25">
      <c r="A1310" s="155"/>
      <c r="B1310" s="155"/>
      <c r="C1310" s="155"/>
      <c r="D1310" s="155"/>
      <c r="E1310" s="155"/>
      <c r="F1310" s="155"/>
      <c r="G1310" s="155"/>
      <c r="H1310" s="155"/>
      <c r="I1310" s="180"/>
      <c r="J1310" s="180"/>
      <c r="K1310" s="180"/>
      <c r="L1310" s="180"/>
      <c r="M1310" s="180"/>
      <c r="N1310" s="181"/>
      <c r="O1310" s="155"/>
      <c r="P1310" s="155"/>
      <c r="Q1310" s="155"/>
      <c r="R1310" s="155"/>
      <c r="AE1310" s="182"/>
      <c r="AF1310" s="178"/>
      <c r="AG1310" s="183"/>
      <c r="AM1310" s="182"/>
      <c r="AN1310" s="178"/>
      <c r="AO1310" s="183"/>
      <c r="BR1310" s="157"/>
    </row>
    <row r="1311" spans="1:70" s="5" customFormat="1" x14ac:dyDescent="0.25">
      <c r="A1311" s="155"/>
      <c r="B1311" s="155"/>
      <c r="C1311" s="155"/>
      <c r="D1311" s="155"/>
      <c r="E1311" s="155"/>
      <c r="F1311" s="155"/>
      <c r="G1311" s="155"/>
      <c r="H1311" s="155"/>
      <c r="I1311" s="180"/>
      <c r="J1311" s="180"/>
      <c r="K1311" s="180"/>
      <c r="L1311" s="180"/>
      <c r="M1311" s="180"/>
      <c r="N1311" s="181"/>
      <c r="O1311" s="155"/>
      <c r="P1311" s="155"/>
      <c r="Q1311" s="155"/>
      <c r="R1311" s="155"/>
      <c r="AE1311" s="182"/>
      <c r="AF1311" s="178"/>
      <c r="AG1311" s="183"/>
      <c r="AM1311" s="182"/>
      <c r="AN1311" s="178"/>
      <c r="AO1311" s="183"/>
      <c r="BR1311" s="157"/>
    </row>
    <row r="1312" spans="1:70" s="5" customFormat="1" x14ac:dyDescent="0.25">
      <c r="A1312" s="155"/>
      <c r="B1312" s="155"/>
      <c r="C1312" s="155"/>
      <c r="D1312" s="155"/>
      <c r="E1312" s="155"/>
      <c r="F1312" s="155"/>
      <c r="G1312" s="155"/>
      <c r="H1312" s="155"/>
      <c r="I1312" s="180"/>
      <c r="J1312" s="180"/>
      <c r="K1312" s="180"/>
      <c r="L1312" s="180"/>
      <c r="M1312" s="180"/>
      <c r="N1312" s="181"/>
      <c r="O1312" s="155"/>
      <c r="P1312" s="155"/>
      <c r="Q1312" s="155"/>
      <c r="R1312" s="155"/>
      <c r="AE1312" s="182"/>
      <c r="AF1312" s="178"/>
      <c r="AG1312" s="183"/>
      <c r="AM1312" s="182"/>
      <c r="AN1312" s="178"/>
      <c r="AO1312" s="183"/>
      <c r="BR1312" s="157"/>
    </row>
    <row r="1313" spans="1:70" s="5" customFormat="1" x14ac:dyDescent="0.25">
      <c r="A1313" s="155"/>
      <c r="B1313" s="155"/>
      <c r="C1313" s="155"/>
      <c r="D1313" s="155"/>
      <c r="E1313" s="155"/>
      <c r="F1313" s="155"/>
      <c r="G1313" s="155"/>
      <c r="H1313" s="155"/>
      <c r="I1313" s="180"/>
      <c r="J1313" s="180"/>
      <c r="K1313" s="180"/>
      <c r="L1313" s="180"/>
      <c r="M1313" s="180"/>
      <c r="N1313" s="181"/>
      <c r="O1313" s="155"/>
      <c r="P1313" s="155"/>
      <c r="Q1313" s="155"/>
      <c r="R1313" s="155"/>
      <c r="AE1313" s="182"/>
      <c r="AF1313" s="178"/>
      <c r="AG1313" s="183"/>
      <c r="AM1313" s="182"/>
      <c r="AN1313" s="178"/>
      <c r="AO1313" s="183"/>
      <c r="BR1313" s="157"/>
    </row>
    <row r="1314" spans="1:70" s="5" customFormat="1" x14ac:dyDescent="0.25">
      <c r="A1314" s="155"/>
      <c r="B1314" s="155"/>
      <c r="C1314" s="155"/>
      <c r="D1314" s="155"/>
      <c r="E1314" s="155"/>
      <c r="F1314" s="155"/>
      <c r="G1314" s="155"/>
      <c r="H1314" s="155"/>
      <c r="I1314" s="180"/>
      <c r="J1314" s="180"/>
      <c r="K1314" s="180"/>
      <c r="L1314" s="180"/>
      <c r="M1314" s="180"/>
      <c r="N1314" s="181"/>
      <c r="O1314" s="155"/>
      <c r="P1314" s="155"/>
      <c r="Q1314" s="155"/>
      <c r="R1314" s="155"/>
      <c r="AE1314" s="182"/>
      <c r="AF1314" s="178"/>
      <c r="AG1314" s="183"/>
      <c r="AM1314" s="182"/>
      <c r="AN1314" s="178"/>
      <c r="AO1314" s="183"/>
      <c r="BR1314" s="157"/>
    </row>
    <row r="1315" spans="1:70" s="5" customFormat="1" x14ac:dyDescent="0.25">
      <c r="A1315" s="155"/>
      <c r="B1315" s="155"/>
      <c r="C1315" s="155"/>
      <c r="D1315" s="155"/>
      <c r="E1315" s="155"/>
      <c r="F1315" s="155"/>
      <c r="G1315" s="155"/>
      <c r="H1315" s="155"/>
      <c r="I1315" s="180"/>
      <c r="J1315" s="180"/>
      <c r="K1315" s="180"/>
      <c r="L1315" s="180"/>
      <c r="M1315" s="180"/>
      <c r="N1315" s="181"/>
      <c r="O1315" s="155"/>
      <c r="P1315" s="155"/>
      <c r="Q1315" s="155"/>
      <c r="R1315" s="155"/>
      <c r="AE1315" s="182"/>
      <c r="AF1315" s="178"/>
      <c r="AG1315" s="183"/>
      <c r="AM1315" s="182"/>
      <c r="AN1315" s="178"/>
      <c r="AO1315" s="183"/>
      <c r="BR1315" s="157"/>
    </row>
    <row r="1316" spans="1:70" s="5" customFormat="1" x14ac:dyDescent="0.25">
      <c r="A1316" s="155"/>
      <c r="B1316" s="155"/>
      <c r="C1316" s="155"/>
      <c r="D1316" s="155"/>
      <c r="E1316" s="155"/>
      <c r="F1316" s="155"/>
      <c r="G1316" s="155"/>
      <c r="H1316" s="155"/>
      <c r="I1316" s="180"/>
      <c r="J1316" s="180"/>
      <c r="K1316" s="180"/>
      <c r="L1316" s="180"/>
      <c r="M1316" s="180"/>
      <c r="N1316" s="181"/>
      <c r="O1316" s="155"/>
      <c r="P1316" s="155"/>
      <c r="Q1316" s="155"/>
      <c r="R1316" s="155"/>
      <c r="AE1316" s="182"/>
      <c r="AF1316" s="178"/>
      <c r="AG1316" s="183"/>
      <c r="AM1316" s="182"/>
      <c r="AN1316" s="178"/>
      <c r="AO1316" s="183"/>
      <c r="BR1316" s="157"/>
    </row>
    <row r="1317" spans="1:70" s="5" customFormat="1" x14ac:dyDescent="0.25">
      <c r="A1317" s="155"/>
      <c r="B1317" s="155"/>
      <c r="C1317" s="155"/>
      <c r="D1317" s="155"/>
      <c r="E1317" s="155"/>
      <c r="F1317" s="155"/>
      <c r="G1317" s="155"/>
      <c r="H1317" s="155"/>
      <c r="I1317" s="180"/>
      <c r="J1317" s="180"/>
      <c r="K1317" s="180"/>
      <c r="L1317" s="180"/>
      <c r="M1317" s="180"/>
      <c r="N1317" s="181"/>
      <c r="O1317" s="155"/>
      <c r="P1317" s="155"/>
      <c r="Q1317" s="155"/>
      <c r="R1317" s="155"/>
      <c r="AE1317" s="182"/>
      <c r="AF1317" s="178"/>
      <c r="AG1317" s="183"/>
      <c r="AM1317" s="182"/>
      <c r="AN1317" s="178"/>
      <c r="AO1317" s="183"/>
      <c r="BR1317" s="157"/>
    </row>
    <row r="1318" spans="1:70" s="5" customFormat="1" x14ac:dyDescent="0.25">
      <c r="A1318" s="155"/>
      <c r="B1318" s="155"/>
      <c r="C1318" s="155"/>
      <c r="D1318" s="155"/>
      <c r="E1318" s="155"/>
      <c r="F1318" s="155"/>
      <c r="G1318" s="155"/>
      <c r="H1318" s="155"/>
      <c r="I1318" s="180"/>
      <c r="J1318" s="180"/>
      <c r="K1318" s="180"/>
      <c r="L1318" s="180"/>
      <c r="M1318" s="180"/>
      <c r="N1318" s="181"/>
      <c r="O1318" s="155"/>
      <c r="P1318" s="155"/>
      <c r="Q1318" s="155"/>
      <c r="R1318" s="155"/>
      <c r="AE1318" s="182"/>
      <c r="AF1318" s="178"/>
      <c r="AG1318" s="183"/>
      <c r="AM1318" s="182"/>
      <c r="AN1318" s="178"/>
      <c r="AO1318" s="183"/>
      <c r="BR1318" s="157"/>
    </row>
    <row r="1319" spans="1:70" s="5" customFormat="1" x14ac:dyDescent="0.25">
      <c r="A1319" s="155"/>
      <c r="B1319" s="155"/>
      <c r="C1319" s="155"/>
      <c r="D1319" s="155"/>
      <c r="E1319" s="155"/>
      <c r="F1319" s="155"/>
      <c r="G1319" s="155"/>
      <c r="H1319" s="155"/>
      <c r="I1319" s="180"/>
      <c r="J1319" s="180"/>
      <c r="K1319" s="180"/>
      <c r="L1319" s="180"/>
      <c r="M1319" s="180"/>
      <c r="N1319" s="181"/>
      <c r="O1319" s="155"/>
      <c r="P1319" s="155"/>
      <c r="Q1319" s="155"/>
      <c r="R1319" s="155"/>
      <c r="AE1319" s="182"/>
      <c r="AF1319" s="178"/>
      <c r="AG1319" s="183"/>
      <c r="AM1319" s="182"/>
      <c r="AN1319" s="178"/>
      <c r="AO1319" s="183"/>
      <c r="BR1319" s="157"/>
    </row>
    <row r="1320" spans="1:70" s="5" customFormat="1" x14ac:dyDescent="0.25">
      <c r="A1320" s="155"/>
      <c r="B1320" s="155"/>
      <c r="C1320" s="155"/>
      <c r="D1320" s="155"/>
      <c r="E1320" s="155"/>
      <c r="F1320" s="155"/>
      <c r="G1320" s="155"/>
      <c r="H1320" s="155"/>
      <c r="I1320" s="180"/>
      <c r="J1320" s="180"/>
      <c r="K1320" s="180"/>
      <c r="L1320" s="180"/>
      <c r="M1320" s="180"/>
      <c r="N1320" s="181"/>
      <c r="O1320" s="155"/>
      <c r="P1320" s="155"/>
      <c r="Q1320" s="155"/>
      <c r="R1320" s="155"/>
      <c r="AE1320" s="182"/>
      <c r="AF1320" s="178"/>
      <c r="AG1320" s="183"/>
      <c r="AM1320" s="182"/>
      <c r="AN1320" s="178"/>
      <c r="AO1320" s="183"/>
      <c r="BR1320" s="157"/>
    </row>
    <row r="1321" spans="1:70" s="5" customFormat="1" x14ac:dyDescent="0.25">
      <c r="A1321" s="155"/>
      <c r="B1321" s="155"/>
      <c r="C1321" s="155"/>
      <c r="D1321" s="155"/>
      <c r="E1321" s="155"/>
      <c r="F1321" s="155"/>
      <c r="G1321" s="155"/>
      <c r="H1321" s="155"/>
      <c r="I1321" s="180"/>
      <c r="J1321" s="180"/>
      <c r="K1321" s="180"/>
      <c r="L1321" s="180"/>
      <c r="M1321" s="180"/>
      <c r="N1321" s="181"/>
      <c r="O1321" s="155"/>
      <c r="P1321" s="155"/>
      <c r="Q1321" s="155"/>
      <c r="R1321" s="155"/>
      <c r="AE1321" s="182"/>
      <c r="AF1321" s="178"/>
      <c r="AG1321" s="183"/>
      <c r="AM1321" s="182"/>
      <c r="AN1321" s="178"/>
      <c r="AO1321" s="183"/>
      <c r="BR1321" s="157"/>
    </row>
    <row r="1322" spans="1:70" s="5" customFormat="1" x14ac:dyDescent="0.25">
      <c r="A1322" s="155"/>
      <c r="B1322" s="155"/>
      <c r="C1322" s="155"/>
      <c r="D1322" s="155"/>
      <c r="E1322" s="155"/>
      <c r="F1322" s="155"/>
      <c r="G1322" s="155"/>
      <c r="H1322" s="155"/>
      <c r="I1322" s="180"/>
      <c r="J1322" s="180"/>
      <c r="K1322" s="180"/>
      <c r="L1322" s="180"/>
      <c r="M1322" s="180"/>
      <c r="N1322" s="181"/>
      <c r="O1322" s="155"/>
      <c r="P1322" s="155"/>
      <c r="Q1322" s="155"/>
      <c r="R1322" s="155"/>
      <c r="AE1322" s="182"/>
      <c r="AF1322" s="178"/>
      <c r="AG1322" s="183"/>
      <c r="AM1322" s="182"/>
      <c r="AN1322" s="178"/>
      <c r="AO1322" s="183"/>
      <c r="BR1322" s="157"/>
    </row>
    <row r="1323" spans="1:70" s="5" customFormat="1" x14ac:dyDescent="0.25">
      <c r="A1323" s="155"/>
      <c r="B1323" s="155"/>
      <c r="C1323" s="155"/>
      <c r="D1323" s="155"/>
      <c r="E1323" s="155"/>
      <c r="F1323" s="155"/>
      <c r="G1323" s="155"/>
      <c r="H1323" s="155"/>
      <c r="I1323" s="180"/>
      <c r="J1323" s="180"/>
      <c r="K1323" s="180"/>
      <c r="L1323" s="180"/>
      <c r="M1323" s="180"/>
      <c r="N1323" s="181"/>
      <c r="O1323" s="155"/>
      <c r="P1323" s="155"/>
      <c r="Q1323" s="155"/>
      <c r="R1323" s="155"/>
      <c r="AE1323" s="182"/>
      <c r="AF1323" s="178"/>
      <c r="AG1323" s="183"/>
      <c r="AM1323" s="182"/>
      <c r="AN1323" s="178"/>
      <c r="AO1323" s="183"/>
      <c r="BR1323" s="157"/>
    </row>
    <row r="1324" spans="1:70" s="5" customFormat="1" x14ac:dyDescent="0.25">
      <c r="A1324" s="155"/>
      <c r="B1324" s="155"/>
      <c r="C1324" s="155"/>
      <c r="D1324" s="155"/>
      <c r="E1324" s="155"/>
      <c r="F1324" s="155"/>
      <c r="G1324" s="155"/>
      <c r="H1324" s="155"/>
      <c r="I1324" s="180"/>
      <c r="J1324" s="180"/>
      <c r="K1324" s="180"/>
      <c r="L1324" s="180"/>
      <c r="M1324" s="180"/>
      <c r="N1324" s="181"/>
      <c r="O1324" s="155"/>
      <c r="P1324" s="155"/>
      <c r="Q1324" s="155"/>
      <c r="R1324" s="155"/>
      <c r="AE1324" s="182"/>
      <c r="AF1324" s="178"/>
      <c r="AG1324" s="183"/>
      <c r="AM1324" s="182"/>
      <c r="AN1324" s="178"/>
      <c r="AO1324" s="183"/>
      <c r="BR1324" s="157"/>
    </row>
    <row r="1325" spans="1:70" s="5" customFormat="1" x14ac:dyDescent="0.25">
      <c r="A1325" s="155"/>
      <c r="B1325" s="155"/>
      <c r="C1325" s="155"/>
      <c r="D1325" s="155"/>
      <c r="E1325" s="155"/>
      <c r="F1325" s="155"/>
      <c r="G1325" s="155"/>
      <c r="H1325" s="155"/>
      <c r="I1325" s="180"/>
      <c r="J1325" s="180"/>
      <c r="K1325" s="180"/>
      <c r="L1325" s="180"/>
      <c r="M1325" s="180"/>
      <c r="N1325" s="181"/>
      <c r="O1325" s="155"/>
      <c r="P1325" s="155"/>
      <c r="Q1325" s="155"/>
      <c r="R1325" s="155"/>
      <c r="AE1325" s="182"/>
      <c r="AF1325" s="178"/>
      <c r="AG1325" s="183"/>
      <c r="AM1325" s="182"/>
      <c r="AN1325" s="178"/>
      <c r="AO1325" s="183"/>
      <c r="BR1325" s="157"/>
    </row>
    <row r="1326" spans="1:70" s="5" customFormat="1" x14ac:dyDescent="0.25">
      <c r="A1326" s="155"/>
      <c r="B1326" s="155"/>
      <c r="C1326" s="155"/>
      <c r="D1326" s="155"/>
      <c r="E1326" s="155"/>
      <c r="F1326" s="155"/>
      <c r="G1326" s="155"/>
      <c r="H1326" s="155"/>
      <c r="I1326" s="180"/>
      <c r="J1326" s="180"/>
      <c r="K1326" s="180"/>
      <c r="L1326" s="180"/>
      <c r="M1326" s="180"/>
      <c r="N1326" s="181"/>
      <c r="O1326" s="155"/>
      <c r="P1326" s="155"/>
      <c r="Q1326" s="155"/>
      <c r="R1326" s="155"/>
      <c r="AE1326" s="182"/>
      <c r="AF1326" s="178"/>
      <c r="AG1326" s="183"/>
      <c r="AM1326" s="182"/>
      <c r="AN1326" s="178"/>
      <c r="AO1326" s="183"/>
      <c r="BR1326" s="157"/>
    </row>
    <row r="1327" spans="1:70" s="5" customFormat="1" x14ac:dyDescent="0.25">
      <c r="A1327" s="155"/>
      <c r="B1327" s="155"/>
      <c r="C1327" s="155"/>
      <c r="D1327" s="155"/>
      <c r="E1327" s="155"/>
      <c r="F1327" s="155"/>
      <c r="G1327" s="155"/>
      <c r="H1327" s="155"/>
      <c r="I1327" s="180"/>
      <c r="J1327" s="180"/>
      <c r="K1327" s="180"/>
      <c r="L1327" s="180"/>
      <c r="M1327" s="180"/>
      <c r="N1327" s="181"/>
      <c r="O1327" s="155"/>
      <c r="P1327" s="155"/>
      <c r="Q1327" s="155"/>
      <c r="R1327" s="155"/>
      <c r="AE1327" s="182"/>
      <c r="AF1327" s="178"/>
      <c r="AG1327" s="183"/>
      <c r="AM1327" s="182"/>
      <c r="AN1327" s="178"/>
      <c r="AO1327" s="183"/>
      <c r="BR1327" s="157"/>
    </row>
    <row r="1328" spans="1:70" s="5" customFormat="1" x14ac:dyDescent="0.25">
      <c r="A1328" s="155"/>
      <c r="B1328" s="155"/>
      <c r="C1328" s="155"/>
      <c r="D1328" s="155"/>
      <c r="E1328" s="155"/>
      <c r="F1328" s="155"/>
      <c r="G1328" s="155"/>
      <c r="H1328" s="155"/>
      <c r="I1328" s="180"/>
      <c r="J1328" s="180"/>
      <c r="K1328" s="180"/>
      <c r="L1328" s="180"/>
      <c r="M1328" s="180"/>
      <c r="N1328" s="181"/>
      <c r="O1328" s="155"/>
      <c r="P1328" s="155"/>
      <c r="Q1328" s="155"/>
      <c r="R1328" s="155"/>
      <c r="AE1328" s="182"/>
      <c r="AF1328" s="178"/>
      <c r="AG1328" s="183"/>
      <c r="AM1328" s="182"/>
      <c r="AN1328" s="178"/>
      <c r="AO1328" s="183"/>
      <c r="BR1328" s="157"/>
    </row>
    <row r="1329" spans="1:70" s="5" customFormat="1" x14ac:dyDescent="0.25">
      <c r="A1329" s="155"/>
      <c r="B1329" s="155"/>
      <c r="C1329" s="155"/>
      <c r="D1329" s="155"/>
      <c r="E1329" s="155"/>
      <c r="F1329" s="155"/>
      <c r="G1329" s="155"/>
      <c r="H1329" s="155"/>
      <c r="I1329" s="180"/>
      <c r="J1329" s="180"/>
      <c r="K1329" s="180"/>
      <c r="L1329" s="180"/>
      <c r="M1329" s="180"/>
      <c r="N1329" s="181"/>
      <c r="O1329" s="155"/>
      <c r="P1329" s="155"/>
      <c r="Q1329" s="155"/>
      <c r="R1329" s="155"/>
      <c r="AE1329" s="182"/>
      <c r="AF1329" s="178"/>
      <c r="AG1329" s="183"/>
      <c r="AM1329" s="182"/>
      <c r="AN1329" s="178"/>
      <c r="AO1329" s="183"/>
      <c r="BR1329" s="157"/>
    </row>
    <row r="1330" spans="1:70" s="5" customFormat="1" x14ac:dyDescent="0.25">
      <c r="A1330" s="155"/>
      <c r="B1330" s="155"/>
      <c r="C1330" s="155"/>
      <c r="D1330" s="155"/>
      <c r="E1330" s="155"/>
      <c r="F1330" s="155"/>
      <c r="G1330" s="155"/>
      <c r="H1330" s="155"/>
      <c r="I1330" s="180"/>
      <c r="J1330" s="180"/>
      <c r="K1330" s="180"/>
      <c r="L1330" s="180"/>
      <c r="M1330" s="180"/>
      <c r="N1330" s="181"/>
      <c r="O1330" s="155"/>
      <c r="P1330" s="155"/>
      <c r="Q1330" s="155"/>
      <c r="R1330" s="155"/>
      <c r="AE1330" s="182"/>
      <c r="AF1330" s="178"/>
      <c r="AG1330" s="183"/>
      <c r="AM1330" s="182"/>
      <c r="AN1330" s="178"/>
      <c r="AO1330" s="183"/>
      <c r="BR1330" s="157"/>
    </row>
    <row r="1331" spans="1:70" s="5" customFormat="1" x14ac:dyDescent="0.25">
      <c r="A1331" s="155"/>
      <c r="B1331" s="155"/>
      <c r="C1331" s="155"/>
      <c r="D1331" s="155"/>
      <c r="E1331" s="155"/>
      <c r="F1331" s="155"/>
      <c r="G1331" s="155"/>
      <c r="H1331" s="155"/>
      <c r="I1331" s="180"/>
      <c r="J1331" s="180"/>
      <c r="K1331" s="180"/>
      <c r="L1331" s="180"/>
      <c r="M1331" s="180"/>
      <c r="N1331" s="181"/>
      <c r="O1331" s="155"/>
      <c r="P1331" s="155"/>
      <c r="Q1331" s="155"/>
      <c r="R1331" s="155"/>
      <c r="AE1331" s="182"/>
      <c r="AF1331" s="178"/>
      <c r="AG1331" s="183"/>
      <c r="AM1331" s="182"/>
      <c r="AN1331" s="178"/>
      <c r="AO1331" s="183"/>
      <c r="BR1331" s="157"/>
    </row>
    <row r="1332" spans="1:70" s="5" customFormat="1" x14ac:dyDescent="0.25">
      <c r="A1332" s="155"/>
      <c r="B1332" s="155"/>
      <c r="C1332" s="155"/>
      <c r="D1332" s="155"/>
      <c r="E1332" s="155"/>
      <c r="F1332" s="155"/>
      <c r="G1332" s="155"/>
      <c r="H1332" s="155"/>
      <c r="I1332" s="180"/>
      <c r="J1332" s="180"/>
      <c r="K1332" s="180"/>
      <c r="L1332" s="180"/>
      <c r="M1332" s="180"/>
      <c r="N1332" s="181"/>
      <c r="O1332" s="155"/>
      <c r="P1332" s="155"/>
      <c r="Q1332" s="155"/>
      <c r="R1332" s="155"/>
      <c r="AE1332" s="182"/>
      <c r="AF1332" s="178"/>
      <c r="AG1332" s="183"/>
      <c r="AM1332" s="182"/>
      <c r="AN1332" s="178"/>
      <c r="AO1332" s="183"/>
      <c r="BR1332" s="157"/>
    </row>
    <row r="1333" spans="1:70" s="5" customFormat="1" x14ac:dyDescent="0.25">
      <c r="A1333" s="155"/>
      <c r="B1333" s="155"/>
      <c r="C1333" s="155"/>
      <c r="D1333" s="155"/>
      <c r="E1333" s="155"/>
      <c r="F1333" s="155"/>
      <c r="G1333" s="155"/>
      <c r="H1333" s="155"/>
      <c r="I1333" s="180"/>
      <c r="J1333" s="180"/>
      <c r="K1333" s="180"/>
      <c r="L1333" s="180"/>
      <c r="M1333" s="180"/>
      <c r="N1333" s="181"/>
      <c r="O1333" s="155"/>
      <c r="P1333" s="155"/>
      <c r="Q1333" s="155"/>
      <c r="R1333" s="155"/>
      <c r="AE1333" s="182"/>
      <c r="AF1333" s="178"/>
      <c r="AG1333" s="183"/>
      <c r="AM1333" s="182"/>
      <c r="AN1333" s="178"/>
      <c r="AO1333" s="183"/>
      <c r="BR1333" s="157"/>
    </row>
    <row r="1334" spans="1:70" s="5" customFormat="1" x14ac:dyDescent="0.25">
      <c r="A1334" s="155"/>
      <c r="B1334" s="155"/>
      <c r="C1334" s="155"/>
      <c r="D1334" s="155"/>
      <c r="E1334" s="155"/>
      <c r="F1334" s="155"/>
      <c r="G1334" s="155"/>
      <c r="H1334" s="155"/>
      <c r="I1334" s="180"/>
      <c r="J1334" s="180"/>
      <c r="K1334" s="180"/>
      <c r="L1334" s="180"/>
      <c r="M1334" s="180"/>
      <c r="N1334" s="181"/>
      <c r="O1334" s="155"/>
      <c r="P1334" s="155"/>
      <c r="Q1334" s="155"/>
      <c r="R1334" s="155"/>
      <c r="AE1334" s="182"/>
      <c r="AF1334" s="178"/>
      <c r="AG1334" s="183"/>
      <c r="AM1334" s="182"/>
      <c r="AN1334" s="178"/>
      <c r="AO1334" s="183"/>
      <c r="BR1334" s="157"/>
    </row>
    <row r="1335" spans="1:70" s="5" customFormat="1" x14ac:dyDescent="0.25">
      <c r="A1335" s="155"/>
      <c r="B1335" s="155"/>
      <c r="C1335" s="155"/>
      <c r="D1335" s="155"/>
      <c r="E1335" s="155"/>
      <c r="F1335" s="155"/>
      <c r="G1335" s="155"/>
      <c r="H1335" s="155"/>
      <c r="I1335" s="180"/>
      <c r="J1335" s="180"/>
      <c r="K1335" s="180"/>
      <c r="L1335" s="180"/>
      <c r="M1335" s="180"/>
      <c r="N1335" s="181"/>
      <c r="O1335" s="155"/>
      <c r="P1335" s="155"/>
      <c r="Q1335" s="155"/>
      <c r="R1335" s="155"/>
      <c r="AE1335" s="182"/>
      <c r="AF1335" s="178"/>
      <c r="AG1335" s="183"/>
      <c r="AM1335" s="182"/>
      <c r="AN1335" s="178"/>
      <c r="AO1335" s="183"/>
      <c r="BR1335" s="157"/>
    </row>
    <row r="1336" spans="1:70" s="5" customFormat="1" x14ac:dyDescent="0.25">
      <c r="A1336" s="155"/>
      <c r="B1336" s="155"/>
      <c r="C1336" s="155"/>
      <c r="D1336" s="155"/>
      <c r="E1336" s="155"/>
      <c r="F1336" s="155"/>
      <c r="G1336" s="155"/>
      <c r="H1336" s="155"/>
      <c r="I1336" s="180"/>
      <c r="J1336" s="180"/>
      <c r="K1336" s="180"/>
      <c r="L1336" s="180"/>
      <c r="M1336" s="180"/>
      <c r="N1336" s="181"/>
      <c r="O1336" s="155"/>
      <c r="P1336" s="155"/>
      <c r="Q1336" s="155"/>
      <c r="R1336" s="155"/>
      <c r="AE1336" s="182"/>
      <c r="AF1336" s="178"/>
      <c r="AG1336" s="183"/>
      <c r="AM1336" s="182"/>
      <c r="AN1336" s="178"/>
      <c r="AO1336" s="183"/>
      <c r="BR1336" s="157"/>
    </row>
    <row r="1337" spans="1:70" s="5" customFormat="1" x14ac:dyDescent="0.25">
      <c r="A1337" s="155"/>
      <c r="B1337" s="155"/>
      <c r="C1337" s="155"/>
      <c r="D1337" s="155"/>
      <c r="E1337" s="155"/>
      <c r="F1337" s="155"/>
      <c r="G1337" s="155"/>
      <c r="H1337" s="155"/>
      <c r="I1337" s="180"/>
      <c r="J1337" s="180"/>
      <c r="K1337" s="180"/>
      <c r="L1337" s="180"/>
      <c r="M1337" s="180"/>
      <c r="N1337" s="181"/>
      <c r="O1337" s="155"/>
      <c r="P1337" s="155"/>
      <c r="Q1337" s="155"/>
      <c r="R1337" s="155"/>
      <c r="AE1337" s="182"/>
      <c r="AF1337" s="178"/>
      <c r="AG1337" s="183"/>
      <c r="AM1337" s="182"/>
      <c r="AN1337" s="178"/>
      <c r="AO1337" s="183"/>
      <c r="BR1337" s="157"/>
    </row>
    <row r="1338" spans="1:70" s="5" customFormat="1" x14ac:dyDescent="0.25">
      <c r="A1338" s="155"/>
      <c r="B1338" s="155"/>
      <c r="C1338" s="155"/>
      <c r="D1338" s="155"/>
      <c r="E1338" s="155"/>
      <c r="F1338" s="155"/>
      <c r="G1338" s="155"/>
      <c r="H1338" s="155"/>
      <c r="I1338" s="180"/>
      <c r="J1338" s="180"/>
      <c r="K1338" s="180"/>
      <c r="L1338" s="180"/>
      <c r="M1338" s="180"/>
      <c r="N1338" s="181"/>
      <c r="O1338" s="155"/>
      <c r="P1338" s="155"/>
      <c r="Q1338" s="155"/>
      <c r="R1338" s="155"/>
      <c r="AE1338" s="182"/>
      <c r="AF1338" s="178"/>
      <c r="AG1338" s="183"/>
      <c r="AM1338" s="182"/>
      <c r="AN1338" s="178"/>
      <c r="AO1338" s="183"/>
      <c r="BR1338" s="157"/>
    </row>
    <row r="1339" spans="1:70" s="5" customFormat="1" x14ac:dyDescent="0.25">
      <c r="A1339" s="155"/>
      <c r="B1339" s="155"/>
      <c r="C1339" s="155"/>
      <c r="D1339" s="155"/>
      <c r="E1339" s="155"/>
      <c r="F1339" s="155"/>
      <c r="G1339" s="155"/>
      <c r="H1339" s="155"/>
      <c r="I1339" s="180"/>
      <c r="J1339" s="180"/>
      <c r="K1339" s="180"/>
      <c r="L1339" s="180"/>
      <c r="M1339" s="180"/>
      <c r="N1339" s="181"/>
      <c r="O1339" s="155"/>
      <c r="P1339" s="155"/>
      <c r="Q1339" s="155"/>
      <c r="R1339" s="155"/>
      <c r="AE1339" s="182"/>
      <c r="AF1339" s="178"/>
      <c r="AG1339" s="183"/>
      <c r="AM1339" s="182"/>
      <c r="AN1339" s="178"/>
      <c r="AO1339" s="183"/>
      <c r="BR1339" s="157"/>
    </row>
    <row r="1340" spans="1:70" s="5" customFormat="1" x14ac:dyDescent="0.25">
      <c r="A1340" s="155"/>
      <c r="B1340" s="155"/>
      <c r="C1340" s="155"/>
      <c r="D1340" s="155"/>
      <c r="E1340" s="155"/>
      <c r="F1340" s="155"/>
      <c r="G1340" s="155"/>
      <c r="H1340" s="155"/>
      <c r="I1340" s="180"/>
      <c r="J1340" s="180"/>
      <c r="K1340" s="180"/>
      <c r="L1340" s="180"/>
      <c r="M1340" s="180"/>
      <c r="N1340" s="181"/>
      <c r="O1340" s="155"/>
      <c r="P1340" s="155"/>
      <c r="Q1340" s="155"/>
      <c r="R1340" s="155"/>
      <c r="AE1340" s="182"/>
      <c r="AF1340" s="178"/>
      <c r="AG1340" s="183"/>
      <c r="AM1340" s="182"/>
      <c r="AN1340" s="178"/>
      <c r="AO1340" s="183"/>
      <c r="BR1340" s="157"/>
    </row>
    <row r="1341" spans="1:70" s="5" customFormat="1" x14ac:dyDescent="0.25">
      <c r="A1341" s="155"/>
      <c r="B1341" s="155"/>
      <c r="C1341" s="155"/>
      <c r="D1341" s="155"/>
      <c r="E1341" s="155"/>
      <c r="F1341" s="155"/>
      <c r="G1341" s="155"/>
      <c r="H1341" s="155"/>
      <c r="I1341" s="180"/>
      <c r="J1341" s="180"/>
      <c r="K1341" s="180"/>
      <c r="L1341" s="180"/>
      <c r="M1341" s="180"/>
      <c r="N1341" s="181"/>
      <c r="O1341" s="155"/>
      <c r="P1341" s="155"/>
      <c r="Q1341" s="155"/>
      <c r="R1341" s="155"/>
      <c r="AE1341" s="182"/>
      <c r="AF1341" s="178"/>
      <c r="AG1341" s="183"/>
      <c r="AM1341" s="182"/>
      <c r="AN1341" s="178"/>
      <c r="AO1341" s="183"/>
      <c r="BR1341" s="157"/>
    </row>
    <row r="1342" spans="1:70" s="5" customFormat="1" x14ac:dyDescent="0.25">
      <c r="A1342" s="155"/>
      <c r="B1342" s="155"/>
      <c r="C1342" s="155"/>
      <c r="D1342" s="155"/>
      <c r="E1342" s="155"/>
      <c r="F1342" s="155"/>
      <c r="G1342" s="155"/>
      <c r="H1342" s="155"/>
      <c r="I1342" s="180"/>
      <c r="J1342" s="180"/>
      <c r="K1342" s="180"/>
      <c r="L1342" s="180"/>
      <c r="M1342" s="180"/>
      <c r="N1342" s="181"/>
      <c r="O1342" s="155"/>
      <c r="P1342" s="155"/>
      <c r="Q1342" s="155"/>
      <c r="R1342" s="155"/>
      <c r="AE1342" s="182"/>
      <c r="AF1342" s="178"/>
      <c r="AG1342" s="183"/>
      <c r="AM1342" s="182"/>
      <c r="AN1342" s="178"/>
      <c r="AO1342" s="183"/>
      <c r="BR1342" s="157"/>
    </row>
    <row r="1343" spans="1:70" s="5" customFormat="1" x14ac:dyDescent="0.25">
      <c r="A1343" s="155"/>
      <c r="B1343" s="155"/>
      <c r="C1343" s="155"/>
      <c r="D1343" s="155"/>
      <c r="E1343" s="155"/>
      <c r="F1343" s="155"/>
      <c r="G1343" s="155"/>
      <c r="H1343" s="155"/>
      <c r="I1343" s="180"/>
      <c r="J1343" s="180"/>
      <c r="K1343" s="180"/>
      <c r="L1343" s="180"/>
      <c r="M1343" s="180"/>
      <c r="N1343" s="181"/>
      <c r="O1343" s="155"/>
      <c r="P1343" s="155"/>
      <c r="Q1343" s="155"/>
      <c r="R1343" s="155"/>
      <c r="AE1343" s="182"/>
      <c r="AF1343" s="178"/>
      <c r="AG1343" s="183"/>
      <c r="AM1343" s="182"/>
      <c r="AN1343" s="178"/>
      <c r="AO1343" s="183"/>
      <c r="BR1343" s="157"/>
    </row>
    <row r="1344" spans="1:70" s="5" customFormat="1" x14ac:dyDescent="0.25">
      <c r="A1344" s="155"/>
      <c r="B1344" s="155"/>
      <c r="C1344" s="155"/>
      <c r="D1344" s="155"/>
      <c r="E1344" s="155"/>
      <c r="F1344" s="155"/>
      <c r="G1344" s="155"/>
      <c r="H1344" s="155"/>
      <c r="I1344" s="180"/>
      <c r="J1344" s="180"/>
      <c r="K1344" s="180"/>
      <c r="L1344" s="180"/>
      <c r="M1344" s="180"/>
      <c r="N1344" s="181"/>
      <c r="O1344" s="155"/>
      <c r="P1344" s="155"/>
      <c r="Q1344" s="155"/>
      <c r="R1344" s="155"/>
      <c r="AE1344" s="182"/>
      <c r="AF1344" s="178"/>
      <c r="AG1344" s="183"/>
      <c r="AM1344" s="182"/>
      <c r="AN1344" s="178"/>
      <c r="AO1344" s="183"/>
      <c r="BR1344" s="157"/>
    </row>
    <row r="1345" spans="1:70" s="5" customFormat="1" x14ac:dyDescent="0.25">
      <c r="A1345" s="155"/>
      <c r="B1345" s="155"/>
      <c r="C1345" s="155"/>
      <c r="D1345" s="155"/>
      <c r="E1345" s="155"/>
      <c r="F1345" s="155"/>
      <c r="G1345" s="155"/>
      <c r="H1345" s="155"/>
      <c r="I1345" s="180"/>
      <c r="J1345" s="180"/>
      <c r="K1345" s="180"/>
      <c r="L1345" s="180"/>
      <c r="M1345" s="180"/>
      <c r="N1345" s="181"/>
      <c r="O1345" s="155"/>
      <c r="P1345" s="155"/>
      <c r="Q1345" s="155"/>
      <c r="R1345" s="155"/>
      <c r="AE1345" s="182"/>
      <c r="AF1345" s="178"/>
      <c r="AG1345" s="183"/>
      <c r="AM1345" s="182"/>
      <c r="AN1345" s="178"/>
      <c r="AO1345" s="183"/>
      <c r="BR1345" s="157"/>
    </row>
    <row r="1346" spans="1:70" s="5" customFormat="1" x14ac:dyDescent="0.25">
      <c r="A1346" s="155"/>
      <c r="B1346" s="155"/>
      <c r="C1346" s="155"/>
      <c r="D1346" s="155"/>
      <c r="E1346" s="155"/>
      <c r="F1346" s="155"/>
      <c r="G1346" s="155"/>
      <c r="H1346" s="155"/>
      <c r="I1346" s="180"/>
      <c r="J1346" s="180"/>
      <c r="K1346" s="180"/>
      <c r="L1346" s="180"/>
      <c r="M1346" s="180"/>
      <c r="N1346" s="181"/>
      <c r="O1346" s="155"/>
      <c r="P1346" s="155"/>
      <c r="Q1346" s="155"/>
      <c r="R1346" s="155"/>
      <c r="AE1346" s="182"/>
      <c r="AF1346" s="178"/>
      <c r="AG1346" s="183"/>
      <c r="AM1346" s="182"/>
      <c r="AN1346" s="178"/>
      <c r="AO1346" s="183"/>
      <c r="BR1346" s="157"/>
    </row>
    <row r="1347" spans="1:70" s="5" customFormat="1" x14ac:dyDescent="0.25">
      <c r="A1347" s="155"/>
      <c r="B1347" s="155"/>
      <c r="C1347" s="155"/>
      <c r="D1347" s="155"/>
      <c r="E1347" s="155"/>
      <c r="F1347" s="155"/>
      <c r="G1347" s="155"/>
      <c r="H1347" s="155"/>
      <c r="I1347" s="180"/>
      <c r="J1347" s="180"/>
      <c r="K1347" s="180"/>
      <c r="L1347" s="180"/>
      <c r="M1347" s="180"/>
      <c r="N1347" s="181"/>
      <c r="O1347" s="155"/>
      <c r="P1347" s="155"/>
      <c r="Q1347" s="155"/>
      <c r="R1347" s="155"/>
      <c r="AE1347" s="182"/>
      <c r="AF1347" s="178"/>
      <c r="AG1347" s="183"/>
      <c r="AM1347" s="182"/>
      <c r="AN1347" s="178"/>
      <c r="AO1347" s="183"/>
      <c r="BR1347" s="157"/>
    </row>
    <row r="1348" spans="1:70" s="5" customFormat="1" x14ac:dyDescent="0.25">
      <c r="A1348" s="155"/>
      <c r="B1348" s="155"/>
      <c r="C1348" s="155"/>
      <c r="D1348" s="155"/>
      <c r="E1348" s="155"/>
      <c r="F1348" s="155"/>
      <c r="G1348" s="155"/>
      <c r="H1348" s="155"/>
      <c r="I1348" s="180"/>
      <c r="J1348" s="180"/>
      <c r="K1348" s="180"/>
      <c r="L1348" s="180"/>
      <c r="M1348" s="180"/>
      <c r="N1348" s="181"/>
      <c r="O1348" s="155"/>
      <c r="P1348" s="155"/>
      <c r="Q1348" s="155"/>
      <c r="R1348" s="155"/>
      <c r="AE1348" s="182"/>
      <c r="AF1348" s="178"/>
      <c r="AG1348" s="183"/>
      <c r="AM1348" s="182"/>
      <c r="AN1348" s="178"/>
      <c r="AO1348" s="183"/>
      <c r="BR1348" s="157"/>
    </row>
    <row r="1349" spans="1:70" s="5" customFormat="1" x14ac:dyDescent="0.25">
      <c r="A1349" s="155"/>
      <c r="B1349" s="155"/>
      <c r="C1349" s="155"/>
      <c r="D1349" s="155"/>
      <c r="E1349" s="155"/>
      <c r="F1349" s="155"/>
      <c r="G1349" s="155"/>
      <c r="H1349" s="155"/>
      <c r="I1349" s="180"/>
      <c r="J1349" s="180"/>
      <c r="K1349" s="180"/>
      <c r="L1349" s="180"/>
      <c r="M1349" s="180"/>
      <c r="N1349" s="181"/>
      <c r="O1349" s="155"/>
      <c r="P1349" s="155"/>
      <c r="Q1349" s="155"/>
      <c r="R1349" s="155"/>
      <c r="AE1349" s="182"/>
      <c r="AF1349" s="178"/>
      <c r="AG1349" s="183"/>
      <c r="AM1349" s="182"/>
      <c r="AN1349" s="178"/>
      <c r="AO1349" s="183"/>
      <c r="BR1349" s="157"/>
    </row>
    <row r="1350" spans="1:70" s="5" customFormat="1" x14ac:dyDescent="0.25">
      <c r="A1350" s="155"/>
      <c r="B1350" s="155"/>
      <c r="C1350" s="155"/>
      <c r="D1350" s="155"/>
      <c r="E1350" s="155"/>
      <c r="F1350" s="155"/>
      <c r="G1350" s="155"/>
      <c r="H1350" s="155"/>
      <c r="I1350" s="180"/>
      <c r="J1350" s="180"/>
      <c r="K1350" s="180"/>
      <c r="L1350" s="180"/>
      <c r="M1350" s="180"/>
      <c r="N1350" s="181"/>
      <c r="O1350" s="155"/>
      <c r="P1350" s="155"/>
      <c r="Q1350" s="155"/>
      <c r="R1350" s="155"/>
      <c r="AE1350" s="182"/>
      <c r="AF1350" s="178"/>
      <c r="AG1350" s="183"/>
      <c r="AM1350" s="182"/>
      <c r="AN1350" s="178"/>
      <c r="AO1350" s="183"/>
      <c r="BR1350" s="157"/>
    </row>
    <row r="1351" spans="1:70" s="5" customFormat="1" x14ac:dyDescent="0.25">
      <c r="A1351" s="155"/>
      <c r="B1351" s="155"/>
      <c r="C1351" s="155"/>
      <c r="D1351" s="155"/>
      <c r="E1351" s="155"/>
      <c r="F1351" s="155"/>
      <c r="G1351" s="155"/>
      <c r="H1351" s="155"/>
      <c r="I1351" s="180"/>
      <c r="J1351" s="180"/>
      <c r="K1351" s="180"/>
      <c r="L1351" s="180"/>
      <c r="M1351" s="180"/>
      <c r="N1351" s="181"/>
      <c r="O1351" s="155"/>
      <c r="P1351" s="155"/>
      <c r="Q1351" s="155"/>
      <c r="R1351" s="155"/>
      <c r="AE1351" s="182"/>
      <c r="AF1351" s="178"/>
      <c r="AG1351" s="183"/>
      <c r="AM1351" s="182"/>
      <c r="AN1351" s="178"/>
      <c r="AO1351" s="183"/>
      <c r="BR1351" s="157"/>
    </row>
    <row r="1352" spans="1:70" s="5" customFormat="1" x14ac:dyDescent="0.25">
      <c r="A1352" s="155"/>
      <c r="B1352" s="155"/>
      <c r="C1352" s="155"/>
      <c r="D1352" s="155"/>
      <c r="E1352" s="155"/>
      <c r="F1352" s="155"/>
      <c r="G1352" s="155"/>
      <c r="H1352" s="155"/>
      <c r="I1352" s="180"/>
      <c r="J1352" s="180"/>
      <c r="K1352" s="180"/>
      <c r="L1352" s="180"/>
      <c r="M1352" s="180"/>
      <c r="N1352" s="181"/>
      <c r="O1352" s="155"/>
      <c r="P1352" s="155"/>
      <c r="Q1352" s="155"/>
      <c r="R1352" s="155"/>
      <c r="AE1352" s="182"/>
      <c r="AF1352" s="178"/>
      <c r="AG1352" s="183"/>
      <c r="AM1352" s="182"/>
      <c r="AN1352" s="178"/>
      <c r="AO1352" s="183"/>
      <c r="BR1352" s="157"/>
    </row>
    <row r="1353" spans="1:70" s="5" customFormat="1" x14ac:dyDescent="0.25">
      <c r="A1353" s="155"/>
      <c r="B1353" s="155"/>
      <c r="C1353" s="155"/>
      <c r="D1353" s="155"/>
      <c r="E1353" s="155"/>
      <c r="F1353" s="155"/>
      <c r="G1353" s="155"/>
      <c r="H1353" s="155"/>
      <c r="I1353" s="180"/>
      <c r="J1353" s="180"/>
      <c r="K1353" s="180"/>
      <c r="L1353" s="180"/>
      <c r="M1353" s="180"/>
      <c r="N1353" s="181"/>
      <c r="O1353" s="155"/>
      <c r="P1353" s="155"/>
      <c r="Q1353" s="155"/>
      <c r="R1353" s="155"/>
      <c r="AE1353" s="182"/>
      <c r="AF1353" s="178"/>
      <c r="AG1353" s="183"/>
      <c r="AM1353" s="182"/>
      <c r="AN1353" s="178"/>
      <c r="AO1353" s="183"/>
      <c r="BR1353" s="157"/>
    </row>
    <row r="1354" spans="1:70" s="5" customFormat="1" x14ac:dyDescent="0.25">
      <c r="A1354" s="155"/>
      <c r="B1354" s="155"/>
      <c r="C1354" s="155"/>
      <c r="D1354" s="155"/>
      <c r="E1354" s="155"/>
      <c r="F1354" s="155"/>
      <c r="G1354" s="155"/>
      <c r="H1354" s="155"/>
      <c r="I1354" s="180"/>
      <c r="J1354" s="180"/>
      <c r="K1354" s="180"/>
      <c r="L1354" s="180"/>
      <c r="M1354" s="180"/>
      <c r="N1354" s="181"/>
      <c r="O1354" s="155"/>
      <c r="P1354" s="155"/>
      <c r="Q1354" s="155"/>
      <c r="R1354" s="155"/>
      <c r="AE1354" s="182"/>
      <c r="AF1354" s="178"/>
      <c r="AG1354" s="183"/>
      <c r="AM1354" s="182"/>
      <c r="AN1354" s="178"/>
      <c r="AO1354" s="183"/>
      <c r="BR1354" s="157"/>
    </row>
    <row r="1355" spans="1:70" s="5" customFormat="1" x14ac:dyDescent="0.25">
      <c r="A1355" s="155"/>
      <c r="B1355" s="155"/>
      <c r="C1355" s="155"/>
      <c r="D1355" s="155"/>
      <c r="E1355" s="155"/>
      <c r="F1355" s="155"/>
      <c r="G1355" s="155"/>
      <c r="H1355" s="155"/>
      <c r="I1355" s="180"/>
      <c r="J1355" s="180"/>
      <c r="K1355" s="180"/>
      <c r="L1355" s="180"/>
      <c r="M1355" s="180"/>
      <c r="N1355" s="181"/>
      <c r="O1355" s="155"/>
      <c r="P1355" s="155"/>
      <c r="Q1355" s="155"/>
      <c r="R1355" s="155"/>
      <c r="AE1355" s="182"/>
      <c r="AF1355" s="178"/>
      <c r="AG1355" s="183"/>
      <c r="AM1355" s="182"/>
      <c r="AN1355" s="178"/>
      <c r="AO1355" s="183"/>
      <c r="BR1355" s="157"/>
    </row>
    <row r="1356" spans="1:70" s="5" customFormat="1" x14ac:dyDescent="0.25">
      <c r="A1356" s="155"/>
      <c r="B1356" s="155"/>
      <c r="C1356" s="155"/>
      <c r="D1356" s="155"/>
      <c r="E1356" s="155"/>
      <c r="F1356" s="155"/>
      <c r="G1356" s="155"/>
      <c r="H1356" s="155"/>
      <c r="I1356" s="180"/>
      <c r="J1356" s="180"/>
      <c r="K1356" s="180"/>
      <c r="L1356" s="180"/>
      <c r="M1356" s="180"/>
      <c r="N1356" s="181"/>
      <c r="O1356" s="155"/>
      <c r="P1356" s="155"/>
      <c r="Q1356" s="155"/>
      <c r="R1356" s="155"/>
      <c r="AE1356" s="182"/>
      <c r="AF1356" s="178"/>
      <c r="AG1356" s="183"/>
      <c r="AM1356" s="182"/>
      <c r="AN1356" s="178"/>
      <c r="AO1356" s="183"/>
      <c r="BR1356" s="157"/>
    </row>
    <row r="1357" spans="1:70" s="5" customFormat="1" x14ac:dyDescent="0.25">
      <c r="A1357" s="155"/>
      <c r="B1357" s="155"/>
      <c r="C1357" s="155"/>
      <c r="D1357" s="155"/>
      <c r="E1357" s="155"/>
      <c r="F1357" s="155"/>
      <c r="G1357" s="155"/>
      <c r="H1357" s="155"/>
      <c r="I1357" s="180"/>
      <c r="J1357" s="180"/>
      <c r="K1357" s="180"/>
      <c r="L1357" s="180"/>
      <c r="M1357" s="180"/>
      <c r="N1357" s="181"/>
      <c r="O1357" s="155"/>
      <c r="P1357" s="155"/>
      <c r="Q1357" s="155"/>
      <c r="R1357" s="155"/>
      <c r="AE1357" s="182"/>
      <c r="AF1357" s="178"/>
      <c r="AG1357" s="183"/>
      <c r="AM1357" s="182"/>
      <c r="AN1357" s="178"/>
      <c r="AO1357" s="183"/>
      <c r="BR1357" s="157"/>
    </row>
    <row r="1358" spans="1:70" s="5" customFormat="1" x14ac:dyDescent="0.25">
      <c r="A1358" s="155"/>
      <c r="B1358" s="155"/>
      <c r="C1358" s="155"/>
      <c r="D1358" s="155"/>
      <c r="E1358" s="155"/>
      <c r="F1358" s="155"/>
      <c r="G1358" s="155"/>
      <c r="H1358" s="155"/>
      <c r="I1358" s="180"/>
      <c r="J1358" s="180"/>
      <c r="K1358" s="180"/>
      <c r="L1358" s="180"/>
      <c r="M1358" s="180"/>
      <c r="N1358" s="181"/>
      <c r="O1358" s="155"/>
      <c r="P1358" s="155"/>
      <c r="Q1358" s="155"/>
      <c r="R1358" s="155"/>
      <c r="AE1358" s="182"/>
      <c r="AF1358" s="178"/>
      <c r="AG1358" s="183"/>
      <c r="AM1358" s="182"/>
      <c r="AN1358" s="178"/>
      <c r="AO1358" s="183"/>
      <c r="BR1358" s="157"/>
    </row>
    <row r="1359" spans="1:70" s="5" customFormat="1" x14ac:dyDescent="0.25">
      <c r="A1359" s="155"/>
      <c r="B1359" s="155"/>
      <c r="C1359" s="155"/>
      <c r="D1359" s="155"/>
      <c r="E1359" s="155"/>
      <c r="F1359" s="155"/>
      <c r="G1359" s="155"/>
      <c r="H1359" s="155"/>
      <c r="I1359" s="180"/>
      <c r="J1359" s="180"/>
      <c r="K1359" s="180"/>
      <c r="L1359" s="180"/>
      <c r="M1359" s="180"/>
      <c r="N1359" s="181"/>
      <c r="O1359" s="155"/>
      <c r="P1359" s="155"/>
      <c r="Q1359" s="155"/>
      <c r="R1359" s="155"/>
      <c r="AE1359" s="182"/>
      <c r="AF1359" s="178"/>
      <c r="AG1359" s="183"/>
      <c r="AM1359" s="182"/>
      <c r="AN1359" s="178"/>
      <c r="AO1359" s="183"/>
      <c r="BR1359" s="157"/>
    </row>
    <row r="1360" spans="1:70" s="5" customFormat="1" x14ac:dyDescent="0.25">
      <c r="A1360" s="155"/>
      <c r="B1360" s="155"/>
      <c r="C1360" s="155"/>
      <c r="D1360" s="155"/>
      <c r="E1360" s="155"/>
      <c r="F1360" s="155"/>
      <c r="G1360" s="155"/>
      <c r="H1360" s="155"/>
      <c r="I1360" s="180"/>
      <c r="J1360" s="180"/>
      <c r="K1360" s="180"/>
      <c r="L1360" s="180"/>
      <c r="M1360" s="180"/>
      <c r="N1360" s="181"/>
      <c r="O1360" s="155"/>
      <c r="P1360" s="155"/>
      <c r="Q1360" s="155"/>
      <c r="R1360" s="155"/>
      <c r="AE1360" s="182"/>
      <c r="AF1360" s="178"/>
      <c r="AG1360" s="183"/>
      <c r="AM1360" s="182"/>
      <c r="AN1360" s="178"/>
      <c r="AO1360" s="183"/>
      <c r="BR1360" s="157"/>
    </row>
    <row r="1361" spans="1:70" s="5" customFormat="1" x14ac:dyDescent="0.25">
      <c r="A1361" s="155"/>
      <c r="B1361" s="155"/>
      <c r="C1361" s="155"/>
      <c r="D1361" s="155"/>
      <c r="E1361" s="155"/>
      <c r="F1361" s="155"/>
      <c r="G1361" s="155"/>
      <c r="H1361" s="155"/>
      <c r="I1361" s="180"/>
      <c r="J1361" s="180"/>
      <c r="K1361" s="180"/>
      <c r="L1361" s="180"/>
      <c r="M1361" s="180"/>
      <c r="N1361" s="181"/>
      <c r="O1361" s="155"/>
      <c r="P1361" s="155"/>
      <c r="Q1361" s="155"/>
      <c r="R1361" s="155"/>
      <c r="AE1361" s="182"/>
      <c r="AF1361" s="178"/>
      <c r="AG1361" s="183"/>
      <c r="AM1361" s="182"/>
      <c r="AN1361" s="178"/>
      <c r="AO1361" s="183"/>
      <c r="BR1361" s="157"/>
    </row>
    <row r="1362" spans="1:70" s="5" customFormat="1" x14ac:dyDescent="0.25">
      <c r="A1362" s="155"/>
      <c r="B1362" s="155"/>
      <c r="C1362" s="155"/>
      <c r="D1362" s="155"/>
      <c r="E1362" s="155"/>
      <c r="F1362" s="155"/>
      <c r="G1362" s="155"/>
      <c r="H1362" s="155"/>
      <c r="I1362" s="180"/>
      <c r="J1362" s="180"/>
      <c r="K1362" s="180"/>
      <c r="L1362" s="180"/>
      <c r="M1362" s="180"/>
      <c r="N1362" s="181"/>
      <c r="O1362" s="155"/>
      <c r="P1362" s="155"/>
      <c r="Q1362" s="155"/>
      <c r="R1362" s="155"/>
      <c r="AE1362" s="182"/>
      <c r="AF1362" s="178"/>
      <c r="AG1362" s="183"/>
      <c r="AM1362" s="182"/>
      <c r="AN1362" s="178"/>
      <c r="AO1362" s="183"/>
      <c r="BR1362" s="157"/>
    </row>
    <row r="1363" spans="1:70" s="5" customFormat="1" x14ac:dyDescent="0.25">
      <c r="A1363" s="155"/>
      <c r="B1363" s="155"/>
      <c r="C1363" s="155"/>
      <c r="D1363" s="155"/>
      <c r="E1363" s="155"/>
      <c r="F1363" s="155"/>
      <c r="G1363" s="155"/>
      <c r="H1363" s="155"/>
      <c r="I1363" s="180"/>
      <c r="J1363" s="180"/>
      <c r="K1363" s="180"/>
      <c r="L1363" s="180"/>
      <c r="M1363" s="180"/>
      <c r="N1363" s="181"/>
      <c r="O1363" s="155"/>
      <c r="P1363" s="155"/>
      <c r="Q1363" s="155"/>
      <c r="R1363" s="155"/>
      <c r="AE1363" s="182"/>
      <c r="AF1363" s="178"/>
      <c r="AG1363" s="183"/>
      <c r="AM1363" s="182"/>
      <c r="AN1363" s="178"/>
      <c r="AO1363" s="183"/>
      <c r="BR1363" s="157"/>
    </row>
    <row r="1364" spans="1:70" s="5" customFormat="1" x14ac:dyDescent="0.25">
      <c r="A1364" s="155"/>
      <c r="B1364" s="155"/>
      <c r="C1364" s="155"/>
      <c r="D1364" s="155"/>
      <c r="E1364" s="155"/>
      <c r="F1364" s="155"/>
      <c r="G1364" s="155"/>
      <c r="H1364" s="155"/>
      <c r="I1364" s="180"/>
      <c r="J1364" s="180"/>
      <c r="K1364" s="180"/>
      <c r="L1364" s="180"/>
      <c r="M1364" s="180"/>
      <c r="N1364" s="181"/>
      <c r="O1364" s="155"/>
      <c r="P1364" s="155"/>
      <c r="Q1364" s="155"/>
      <c r="R1364" s="155"/>
      <c r="AE1364" s="182"/>
      <c r="AF1364" s="178"/>
      <c r="AG1364" s="183"/>
      <c r="AM1364" s="182"/>
      <c r="AN1364" s="178"/>
      <c r="AO1364" s="183"/>
      <c r="BR1364" s="157"/>
    </row>
    <row r="1365" spans="1:70" s="5" customFormat="1" x14ac:dyDescent="0.25">
      <c r="A1365" s="155"/>
      <c r="B1365" s="155"/>
      <c r="C1365" s="155"/>
      <c r="D1365" s="155"/>
      <c r="E1365" s="155"/>
      <c r="F1365" s="155"/>
      <c r="G1365" s="155"/>
      <c r="H1365" s="155"/>
      <c r="I1365" s="180"/>
      <c r="J1365" s="180"/>
      <c r="K1365" s="180"/>
      <c r="L1365" s="180"/>
      <c r="M1365" s="180"/>
      <c r="N1365" s="181"/>
      <c r="O1365" s="155"/>
      <c r="P1365" s="155"/>
      <c r="Q1365" s="155"/>
      <c r="R1365" s="155"/>
      <c r="AE1365" s="182"/>
      <c r="AF1365" s="178"/>
      <c r="AG1365" s="183"/>
      <c r="AM1365" s="182"/>
      <c r="AN1365" s="178"/>
      <c r="AO1365" s="183"/>
      <c r="BR1365" s="157"/>
    </row>
    <row r="1366" spans="1:70" s="5" customFormat="1" x14ac:dyDescent="0.25">
      <c r="A1366" s="155"/>
      <c r="B1366" s="155"/>
      <c r="C1366" s="155"/>
      <c r="D1366" s="155"/>
      <c r="E1366" s="155"/>
      <c r="F1366" s="155"/>
      <c r="G1366" s="155"/>
      <c r="H1366" s="155"/>
      <c r="I1366" s="180"/>
      <c r="J1366" s="180"/>
      <c r="K1366" s="180"/>
      <c r="L1366" s="180"/>
      <c r="M1366" s="180"/>
      <c r="N1366" s="181"/>
      <c r="O1366" s="155"/>
      <c r="P1366" s="155"/>
      <c r="Q1366" s="155"/>
      <c r="R1366" s="155"/>
      <c r="AE1366" s="182"/>
      <c r="AF1366" s="178"/>
      <c r="AG1366" s="183"/>
      <c r="AM1366" s="182"/>
      <c r="AN1366" s="178"/>
      <c r="AO1366" s="183"/>
      <c r="BR1366" s="157"/>
    </row>
    <row r="1367" spans="1:70" s="5" customFormat="1" x14ac:dyDescent="0.25">
      <c r="A1367" s="155"/>
      <c r="B1367" s="155"/>
      <c r="C1367" s="155"/>
      <c r="D1367" s="155"/>
      <c r="E1367" s="155"/>
      <c r="F1367" s="155"/>
      <c r="G1367" s="155"/>
      <c r="H1367" s="155"/>
      <c r="I1367" s="180"/>
      <c r="J1367" s="180"/>
      <c r="K1367" s="180"/>
      <c r="L1367" s="180"/>
      <c r="M1367" s="180"/>
      <c r="N1367" s="181"/>
      <c r="O1367" s="155"/>
      <c r="P1367" s="155"/>
      <c r="Q1367" s="155"/>
      <c r="R1367" s="155"/>
      <c r="AE1367" s="182"/>
      <c r="AF1367" s="178"/>
      <c r="AG1367" s="183"/>
      <c r="AM1367" s="182"/>
      <c r="AN1367" s="178"/>
      <c r="AO1367" s="183"/>
      <c r="BR1367" s="157"/>
    </row>
    <row r="1368" spans="1:70" s="5" customFormat="1" x14ac:dyDescent="0.25">
      <c r="A1368" s="155"/>
      <c r="B1368" s="155"/>
      <c r="C1368" s="155"/>
      <c r="D1368" s="155"/>
      <c r="E1368" s="155"/>
      <c r="F1368" s="155"/>
      <c r="G1368" s="155"/>
      <c r="H1368" s="155"/>
      <c r="I1368" s="180"/>
      <c r="J1368" s="180"/>
      <c r="K1368" s="180"/>
      <c r="L1368" s="180"/>
      <c r="M1368" s="180"/>
      <c r="N1368" s="181"/>
      <c r="O1368" s="155"/>
      <c r="P1368" s="155"/>
      <c r="Q1368" s="155"/>
      <c r="R1368" s="155"/>
      <c r="AE1368" s="182"/>
      <c r="AF1368" s="178"/>
      <c r="AG1368" s="183"/>
      <c r="AM1368" s="182"/>
      <c r="AN1368" s="178"/>
      <c r="AO1368" s="183"/>
      <c r="BR1368" s="157"/>
    </row>
    <row r="1369" spans="1:70" s="5" customFormat="1" x14ac:dyDescent="0.25">
      <c r="A1369" s="155"/>
      <c r="B1369" s="155"/>
      <c r="C1369" s="155"/>
      <c r="D1369" s="155"/>
      <c r="E1369" s="155"/>
      <c r="F1369" s="155"/>
      <c r="G1369" s="155"/>
      <c r="H1369" s="155"/>
      <c r="I1369" s="180"/>
      <c r="J1369" s="180"/>
      <c r="K1369" s="180"/>
      <c r="L1369" s="180"/>
      <c r="M1369" s="180"/>
      <c r="N1369" s="181"/>
      <c r="O1369" s="155"/>
      <c r="P1369" s="155"/>
      <c r="Q1369" s="155"/>
      <c r="R1369" s="155"/>
      <c r="AE1369" s="182"/>
      <c r="AF1369" s="178"/>
      <c r="AG1369" s="183"/>
      <c r="AM1369" s="182"/>
      <c r="AN1369" s="178"/>
      <c r="AO1369" s="183"/>
      <c r="BR1369" s="157"/>
    </row>
    <row r="1370" spans="1:70" s="5" customFormat="1" x14ac:dyDescent="0.25">
      <c r="A1370" s="155"/>
      <c r="B1370" s="155"/>
      <c r="C1370" s="155"/>
      <c r="D1370" s="155"/>
      <c r="E1370" s="155"/>
      <c r="F1370" s="155"/>
      <c r="G1370" s="155"/>
      <c r="H1370" s="155"/>
      <c r="I1370" s="180"/>
      <c r="J1370" s="180"/>
      <c r="K1370" s="180"/>
      <c r="L1370" s="180"/>
      <c r="M1370" s="180"/>
      <c r="N1370" s="181"/>
      <c r="O1370" s="155"/>
      <c r="P1370" s="155"/>
      <c r="Q1370" s="155"/>
      <c r="R1370" s="155"/>
      <c r="AE1370" s="182"/>
      <c r="AF1370" s="178"/>
      <c r="AG1370" s="183"/>
      <c r="AM1370" s="182"/>
      <c r="AN1370" s="178"/>
      <c r="AO1370" s="183"/>
      <c r="BR1370" s="157"/>
    </row>
    <row r="1371" spans="1:70" s="5" customFormat="1" x14ac:dyDescent="0.25">
      <c r="A1371" s="155"/>
      <c r="B1371" s="155"/>
      <c r="C1371" s="155"/>
      <c r="D1371" s="155"/>
      <c r="E1371" s="155"/>
      <c r="F1371" s="155"/>
      <c r="G1371" s="155"/>
      <c r="H1371" s="155"/>
      <c r="I1371" s="180"/>
      <c r="J1371" s="180"/>
      <c r="K1371" s="180"/>
      <c r="L1371" s="180"/>
      <c r="M1371" s="180"/>
      <c r="N1371" s="181"/>
      <c r="O1371" s="155"/>
      <c r="P1371" s="155"/>
      <c r="Q1371" s="155"/>
      <c r="R1371" s="155"/>
      <c r="AE1371" s="182"/>
      <c r="AF1371" s="178"/>
      <c r="AG1371" s="183"/>
      <c r="AM1371" s="182"/>
      <c r="AN1371" s="178"/>
      <c r="AO1371" s="183"/>
      <c r="BR1371" s="157"/>
    </row>
    <row r="1372" spans="1:70" s="5" customFormat="1" x14ac:dyDescent="0.25">
      <c r="A1372" s="155"/>
      <c r="B1372" s="155"/>
      <c r="C1372" s="155"/>
      <c r="D1372" s="155"/>
      <c r="E1372" s="155"/>
      <c r="F1372" s="155"/>
      <c r="G1372" s="155"/>
      <c r="H1372" s="155"/>
      <c r="I1372" s="180"/>
      <c r="J1372" s="180"/>
      <c r="K1372" s="180"/>
      <c r="L1372" s="180"/>
      <c r="M1372" s="180"/>
      <c r="N1372" s="181"/>
      <c r="O1372" s="155"/>
      <c r="P1372" s="155"/>
      <c r="Q1372" s="155"/>
      <c r="R1372" s="155"/>
      <c r="AE1372" s="182"/>
      <c r="AF1372" s="178"/>
      <c r="AG1372" s="183"/>
      <c r="AM1372" s="182"/>
      <c r="AN1372" s="178"/>
      <c r="AO1372" s="183"/>
      <c r="BR1372" s="157"/>
    </row>
    <row r="1373" spans="1:70" s="5" customFormat="1" x14ac:dyDescent="0.25">
      <c r="A1373" s="155"/>
      <c r="B1373" s="155"/>
      <c r="C1373" s="155"/>
      <c r="D1373" s="155"/>
      <c r="E1373" s="155"/>
      <c r="F1373" s="155"/>
      <c r="G1373" s="155"/>
      <c r="H1373" s="155"/>
      <c r="I1373" s="180"/>
      <c r="J1373" s="180"/>
      <c r="K1373" s="180"/>
      <c r="L1373" s="180"/>
      <c r="M1373" s="180"/>
      <c r="N1373" s="181"/>
      <c r="O1373" s="155"/>
      <c r="P1373" s="155"/>
      <c r="Q1373" s="155"/>
      <c r="R1373" s="155"/>
      <c r="AE1373" s="182"/>
      <c r="AF1373" s="178"/>
      <c r="AG1373" s="183"/>
      <c r="AM1373" s="182"/>
      <c r="AN1373" s="178"/>
      <c r="AO1373" s="183"/>
      <c r="BR1373" s="157"/>
    </row>
    <row r="1374" spans="1:70" s="5" customFormat="1" x14ac:dyDescent="0.25">
      <c r="A1374" s="155"/>
      <c r="B1374" s="155"/>
      <c r="C1374" s="155"/>
      <c r="D1374" s="155"/>
      <c r="E1374" s="155"/>
      <c r="F1374" s="155"/>
      <c r="G1374" s="155"/>
      <c r="H1374" s="155"/>
      <c r="I1374" s="180"/>
      <c r="J1374" s="180"/>
      <c r="K1374" s="180"/>
      <c r="L1374" s="180"/>
      <c r="M1374" s="180"/>
      <c r="N1374" s="181"/>
      <c r="O1374" s="155"/>
      <c r="P1374" s="155"/>
      <c r="Q1374" s="155"/>
      <c r="R1374" s="155"/>
      <c r="AE1374" s="182"/>
      <c r="AF1374" s="178"/>
      <c r="AG1374" s="183"/>
      <c r="AM1374" s="182"/>
      <c r="AN1374" s="178"/>
      <c r="AO1374" s="183"/>
      <c r="BR1374" s="157"/>
    </row>
    <row r="1375" spans="1:70" s="5" customFormat="1" x14ac:dyDescent="0.25">
      <c r="A1375" s="155"/>
      <c r="B1375" s="155"/>
      <c r="C1375" s="155"/>
      <c r="D1375" s="155"/>
      <c r="E1375" s="155"/>
      <c r="F1375" s="155"/>
      <c r="G1375" s="155"/>
      <c r="H1375" s="155"/>
      <c r="I1375" s="180"/>
      <c r="J1375" s="180"/>
      <c r="K1375" s="180"/>
      <c r="L1375" s="180"/>
      <c r="M1375" s="180"/>
      <c r="N1375" s="181"/>
      <c r="O1375" s="155"/>
      <c r="P1375" s="155"/>
      <c r="Q1375" s="155"/>
      <c r="R1375" s="155"/>
      <c r="AE1375" s="182"/>
      <c r="AF1375" s="178"/>
      <c r="AG1375" s="183"/>
      <c r="AM1375" s="182"/>
      <c r="AN1375" s="178"/>
      <c r="AO1375" s="183"/>
      <c r="BR1375" s="157"/>
    </row>
    <row r="1376" spans="1:70" s="5" customFormat="1" x14ac:dyDescent="0.25">
      <c r="A1376" s="155"/>
      <c r="B1376" s="155"/>
      <c r="C1376" s="155"/>
      <c r="D1376" s="155"/>
      <c r="E1376" s="155"/>
      <c r="F1376" s="155"/>
      <c r="G1376" s="155"/>
      <c r="H1376" s="155"/>
      <c r="I1376" s="180"/>
      <c r="J1376" s="180"/>
      <c r="K1376" s="180"/>
      <c r="L1376" s="180"/>
      <c r="M1376" s="180"/>
      <c r="N1376" s="181"/>
      <c r="O1376" s="155"/>
      <c r="P1376" s="155"/>
      <c r="Q1376" s="155"/>
      <c r="R1376" s="155"/>
      <c r="AE1376" s="182"/>
      <c r="AF1376" s="178"/>
      <c r="AG1376" s="183"/>
      <c r="AM1376" s="182"/>
      <c r="AN1376" s="178"/>
      <c r="AO1376" s="183"/>
      <c r="BR1376" s="157"/>
    </row>
    <row r="1377" spans="1:70" s="5" customFormat="1" x14ac:dyDescent="0.25">
      <c r="A1377" s="155"/>
      <c r="B1377" s="155"/>
      <c r="C1377" s="155"/>
      <c r="D1377" s="155"/>
      <c r="E1377" s="155"/>
      <c r="F1377" s="155"/>
      <c r="G1377" s="155"/>
      <c r="H1377" s="155"/>
      <c r="I1377" s="180"/>
      <c r="J1377" s="180"/>
      <c r="K1377" s="180"/>
      <c r="L1377" s="180"/>
      <c r="M1377" s="180"/>
      <c r="N1377" s="181"/>
      <c r="O1377" s="155"/>
      <c r="P1377" s="155"/>
      <c r="Q1377" s="155"/>
      <c r="R1377" s="155"/>
      <c r="AE1377" s="182"/>
      <c r="AF1377" s="178"/>
      <c r="AG1377" s="183"/>
      <c r="AM1377" s="182"/>
      <c r="AN1377" s="178"/>
      <c r="AO1377" s="183"/>
      <c r="BR1377" s="157"/>
    </row>
    <row r="1378" spans="1:70" s="5" customFormat="1" x14ac:dyDescent="0.25">
      <c r="A1378" s="155"/>
      <c r="B1378" s="155"/>
      <c r="C1378" s="155"/>
      <c r="D1378" s="155"/>
      <c r="E1378" s="155"/>
      <c r="F1378" s="155"/>
      <c r="G1378" s="155"/>
      <c r="H1378" s="155"/>
      <c r="I1378" s="180"/>
      <c r="J1378" s="180"/>
      <c r="K1378" s="180"/>
      <c r="L1378" s="180"/>
      <c r="M1378" s="180"/>
      <c r="N1378" s="181"/>
      <c r="O1378" s="155"/>
      <c r="P1378" s="155"/>
      <c r="Q1378" s="155"/>
      <c r="R1378" s="155"/>
      <c r="AE1378" s="182"/>
      <c r="AF1378" s="178"/>
      <c r="AG1378" s="183"/>
      <c r="AM1378" s="182"/>
      <c r="AN1378" s="178"/>
      <c r="AO1378" s="183"/>
      <c r="BR1378" s="157"/>
    </row>
    <row r="1379" spans="1:70" s="5" customFormat="1" x14ac:dyDescent="0.25">
      <c r="A1379" s="155"/>
      <c r="B1379" s="155"/>
      <c r="C1379" s="155"/>
      <c r="D1379" s="155"/>
      <c r="E1379" s="155"/>
      <c r="F1379" s="155"/>
      <c r="G1379" s="155"/>
      <c r="H1379" s="155"/>
      <c r="I1379" s="180"/>
      <c r="J1379" s="180"/>
      <c r="K1379" s="180"/>
      <c r="L1379" s="180"/>
      <c r="M1379" s="180"/>
      <c r="N1379" s="181"/>
      <c r="O1379" s="155"/>
      <c r="P1379" s="155"/>
      <c r="Q1379" s="155"/>
      <c r="R1379" s="155"/>
      <c r="AE1379" s="182"/>
      <c r="AF1379" s="178"/>
      <c r="AG1379" s="183"/>
      <c r="AM1379" s="182"/>
      <c r="AN1379" s="178"/>
      <c r="AO1379" s="183"/>
      <c r="BR1379" s="157"/>
    </row>
    <row r="1380" spans="1:70" s="5" customFormat="1" x14ac:dyDescent="0.25">
      <c r="A1380" s="155"/>
      <c r="B1380" s="155"/>
      <c r="C1380" s="155"/>
      <c r="D1380" s="155"/>
      <c r="E1380" s="155"/>
      <c r="F1380" s="155"/>
      <c r="G1380" s="155"/>
      <c r="H1380" s="155"/>
      <c r="I1380" s="180"/>
      <c r="J1380" s="180"/>
      <c r="K1380" s="180"/>
      <c r="L1380" s="180"/>
      <c r="M1380" s="180"/>
      <c r="N1380" s="181"/>
      <c r="O1380" s="155"/>
      <c r="P1380" s="155"/>
      <c r="Q1380" s="155"/>
      <c r="R1380" s="155"/>
      <c r="AE1380" s="182"/>
      <c r="AF1380" s="178"/>
      <c r="AG1380" s="183"/>
      <c r="AM1380" s="182"/>
      <c r="AN1380" s="178"/>
      <c r="AO1380" s="183"/>
      <c r="BR1380" s="157"/>
    </row>
    <row r="1381" spans="1:70" s="5" customFormat="1" x14ac:dyDescent="0.25">
      <c r="A1381" s="155"/>
      <c r="B1381" s="155"/>
      <c r="C1381" s="155"/>
      <c r="D1381" s="155"/>
      <c r="E1381" s="155"/>
      <c r="F1381" s="155"/>
      <c r="G1381" s="155"/>
      <c r="H1381" s="155"/>
      <c r="I1381" s="180"/>
      <c r="J1381" s="180"/>
      <c r="K1381" s="180"/>
      <c r="L1381" s="180"/>
      <c r="M1381" s="180"/>
      <c r="N1381" s="181"/>
      <c r="O1381" s="155"/>
      <c r="P1381" s="155"/>
      <c r="Q1381" s="155"/>
      <c r="R1381" s="155"/>
      <c r="AE1381" s="182"/>
      <c r="AF1381" s="178"/>
      <c r="AG1381" s="183"/>
      <c r="AM1381" s="182"/>
      <c r="AN1381" s="178"/>
      <c r="AO1381" s="183"/>
      <c r="BR1381" s="157"/>
    </row>
    <row r="1382" spans="1:70" s="5" customFormat="1" x14ac:dyDescent="0.25">
      <c r="A1382" s="155"/>
      <c r="B1382" s="155"/>
      <c r="C1382" s="155"/>
      <c r="D1382" s="155"/>
      <c r="E1382" s="155"/>
      <c r="F1382" s="155"/>
      <c r="G1382" s="155"/>
      <c r="H1382" s="155"/>
      <c r="I1382" s="180"/>
      <c r="J1382" s="180"/>
      <c r="K1382" s="180"/>
      <c r="L1382" s="180"/>
      <c r="M1382" s="180"/>
      <c r="N1382" s="181"/>
      <c r="O1382" s="155"/>
      <c r="P1382" s="155"/>
      <c r="Q1382" s="155"/>
      <c r="R1382" s="155"/>
      <c r="AE1382" s="182"/>
      <c r="AF1382" s="178"/>
      <c r="AG1382" s="183"/>
      <c r="AM1382" s="182"/>
      <c r="AN1382" s="178"/>
      <c r="AO1382" s="183"/>
      <c r="BR1382" s="157"/>
    </row>
    <row r="1383" spans="1:70" s="5" customFormat="1" x14ac:dyDescent="0.25">
      <c r="A1383" s="155"/>
      <c r="B1383" s="155"/>
      <c r="C1383" s="155"/>
      <c r="D1383" s="155"/>
      <c r="E1383" s="155"/>
      <c r="F1383" s="155"/>
      <c r="G1383" s="155"/>
      <c r="H1383" s="155"/>
      <c r="I1383" s="180"/>
      <c r="J1383" s="180"/>
      <c r="K1383" s="180"/>
      <c r="L1383" s="180"/>
      <c r="M1383" s="180"/>
      <c r="N1383" s="181"/>
      <c r="O1383" s="155"/>
      <c r="P1383" s="155"/>
      <c r="Q1383" s="155"/>
      <c r="R1383" s="155"/>
      <c r="AE1383" s="182"/>
      <c r="AF1383" s="178"/>
      <c r="AG1383" s="183"/>
      <c r="AM1383" s="182"/>
      <c r="AN1383" s="178"/>
      <c r="AO1383" s="183"/>
      <c r="BR1383" s="157"/>
    </row>
    <row r="1384" spans="1:70" s="5" customFormat="1" x14ac:dyDescent="0.25">
      <c r="A1384" s="155"/>
      <c r="B1384" s="155"/>
      <c r="C1384" s="155"/>
      <c r="D1384" s="155"/>
      <c r="E1384" s="155"/>
      <c r="F1384" s="155"/>
      <c r="G1384" s="155"/>
      <c r="H1384" s="155"/>
      <c r="I1384" s="180"/>
      <c r="J1384" s="180"/>
      <c r="K1384" s="180"/>
      <c r="L1384" s="180"/>
      <c r="M1384" s="180"/>
      <c r="N1384" s="181"/>
      <c r="O1384" s="155"/>
      <c r="P1384" s="155"/>
      <c r="Q1384" s="155"/>
      <c r="R1384" s="155"/>
      <c r="AE1384" s="182"/>
      <c r="AF1384" s="178"/>
      <c r="AG1384" s="183"/>
      <c r="AM1384" s="182"/>
      <c r="AN1384" s="178"/>
      <c r="AO1384" s="183"/>
      <c r="BR1384" s="157"/>
    </row>
    <row r="1385" spans="1:70" s="5" customFormat="1" x14ac:dyDescent="0.25">
      <c r="A1385" s="155"/>
      <c r="B1385" s="155"/>
      <c r="C1385" s="155"/>
      <c r="D1385" s="155"/>
      <c r="E1385" s="155"/>
      <c r="F1385" s="155"/>
      <c r="G1385" s="155"/>
      <c r="H1385" s="155"/>
      <c r="I1385" s="180"/>
      <c r="J1385" s="180"/>
      <c r="K1385" s="180"/>
      <c r="L1385" s="180"/>
      <c r="M1385" s="180"/>
      <c r="N1385" s="181"/>
      <c r="O1385" s="155"/>
      <c r="P1385" s="155"/>
      <c r="Q1385" s="155"/>
      <c r="R1385" s="155"/>
      <c r="AE1385" s="182"/>
      <c r="AF1385" s="178"/>
      <c r="AG1385" s="183"/>
      <c r="AM1385" s="182"/>
      <c r="AN1385" s="178"/>
      <c r="AO1385" s="183"/>
      <c r="BR1385" s="157"/>
    </row>
    <row r="1386" spans="1:70" s="5" customFormat="1" x14ac:dyDescent="0.25">
      <c r="A1386" s="155"/>
      <c r="B1386" s="155"/>
      <c r="C1386" s="155"/>
      <c r="D1386" s="155"/>
      <c r="E1386" s="155"/>
      <c r="F1386" s="155"/>
      <c r="G1386" s="155"/>
      <c r="H1386" s="155"/>
      <c r="I1386" s="180"/>
      <c r="J1386" s="180"/>
      <c r="K1386" s="180"/>
      <c r="L1386" s="180"/>
      <c r="M1386" s="180"/>
      <c r="N1386" s="181"/>
      <c r="O1386" s="155"/>
      <c r="P1386" s="155"/>
      <c r="Q1386" s="155"/>
      <c r="R1386" s="155"/>
      <c r="AE1386" s="182"/>
      <c r="AF1386" s="178"/>
      <c r="AG1386" s="183"/>
      <c r="AM1386" s="182"/>
      <c r="AN1386" s="178"/>
      <c r="AO1386" s="183"/>
      <c r="BR1386" s="157"/>
    </row>
    <row r="1387" spans="1:70" s="5" customFormat="1" x14ac:dyDescent="0.25">
      <c r="A1387" s="155"/>
      <c r="B1387" s="155"/>
      <c r="C1387" s="155"/>
      <c r="D1387" s="155"/>
      <c r="E1387" s="155"/>
      <c r="F1387" s="155"/>
      <c r="G1387" s="155"/>
      <c r="H1387" s="155"/>
      <c r="I1387" s="180"/>
      <c r="J1387" s="180"/>
      <c r="K1387" s="180"/>
      <c r="L1387" s="180"/>
      <c r="M1387" s="180"/>
      <c r="N1387" s="181"/>
      <c r="O1387" s="155"/>
      <c r="P1387" s="155"/>
      <c r="Q1387" s="155"/>
      <c r="R1387" s="155"/>
      <c r="AE1387" s="182"/>
      <c r="AF1387" s="178"/>
      <c r="AG1387" s="183"/>
      <c r="AM1387" s="182"/>
      <c r="AN1387" s="178"/>
      <c r="AO1387" s="183"/>
      <c r="BR1387" s="157"/>
    </row>
    <row r="1388" spans="1:70" s="5" customFormat="1" x14ac:dyDescent="0.25">
      <c r="A1388" s="155"/>
      <c r="B1388" s="155"/>
      <c r="C1388" s="155"/>
      <c r="D1388" s="155"/>
      <c r="E1388" s="155"/>
      <c r="F1388" s="155"/>
      <c r="G1388" s="155"/>
      <c r="H1388" s="155"/>
      <c r="I1388" s="180"/>
      <c r="J1388" s="180"/>
      <c r="K1388" s="180"/>
      <c r="L1388" s="180"/>
      <c r="M1388" s="180"/>
      <c r="N1388" s="181"/>
      <c r="O1388" s="155"/>
      <c r="P1388" s="155"/>
      <c r="Q1388" s="155"/>
      <c r="R1388" s="155"/>
      <c r="AE1388" s="182"/>
      <c r="AF1388" s="178"/>
      <c r="AG1388" s="183"/>
      <c r="AM1388" s="182"/>
      <c r="AN1388" s="178"/>
      <c r="AO1388" s="183"/>
      <c r="BR1388" s="157"/>
    </row>
    <row r="1389" spans="1:70" s="5" customFormat="1" x14ac:dyDescent="0.25">
      <c r="A1389" s="155"/>
      <c r="B1389" s="155"/>
      <c r="C1389" s="155"/>
      <c r="D1389" s="155"/>
      <c r="E1389" s="155"/>
      <c r="F1389" s="155"/>
      <c r="G1389" s="155"/>
      <c r="H1389" s="155"/>
      <c r="I1389" s="180"/>
      <c r="J1389" s="180"/>
      <c r="K1389" s="180"/>
      <c r="L1389" s="180"/>
      <c r="M1389" s="180"/>
      <c r="N1389" s="181"/>
      <c r="O1389" s="155"/>
      <c r="P1389" s="155"/>
      <c r="Q1389" s="155"/>
      <c r="R1389" s="155"/>
      <c r="AE1389" s="182"/>
      <c r="AF1389" s="178"/>
      <c r="AG1389" s="183"/>
      <c r="AM1389" s="182"/>
      <c r="AN1389" s="178"/>
      <c r="AO1389" s="183"/>
      <c r="BR1389" s="157"/>
    </row>
    <row r="1390" spans="1:70" s="5" customFormat="1" x14ac:dyDescent="0.25">
      <c r="A1390" s="155"/>
      <c r="B1390" s="155"/>
      <c r="C1390" s="155"/>
      <c r="D1390" s="155"/>
      <c r="E1390" s="155"/>
      <c r="F1390" s="155"/>
      <c r="G1390" s="155"/>
      <c r="H1390" s="155"/>
      <c r="I1390" s="180"/>
      <c r="J1390" s="180"/>
      <c r="K1390" s="180"/>
      <c r="L1390" s="180"/>
      <c r="M1390" s="180"/>
      <c r="N1390" s="181"/>
      <c r="O1390" s="155"/>
      <c r="P1390" s="155"/>
      <c r="Q1390" s="155"/>
      <c r="R1390" s="155"/>
      <c r="AE1390" s="182"/>
      <c r="AF1390" s="178"/>
      <c r="AG1390" s="183"/>
      <c r="AM1390" s="182"/>
      <c r="AN1390" s="178"/>
      <c r="AO1390" s="183"/>
      <c r="BR1390" s="157"/>
    </row>
    <row r="1391" spans="1:70" s="5" customFormat="1" x14ac:dyDescent="0.25">
      <c r="A1391" s="155"/>
      <c r="B1391" s="155"/>
      <c r="C1391" s="155"/>
      <c r="D1391" s="155"/>
      <c r="E1391" s="155"/>
      <c r="F1391" s="155"/>
      <c r="G1391" s="155"/>
      <c r="H1391" s="155"/>
      <c r="I1391" s="180"/>
      <c r="J1391" s="180"/>
      <c r="K1391" s="180"/>
      <c r="L1391" s="180"/>
      <c r="M1391" s="180"/>
      <c r="N1391" s="181"/>
      <c r="O1391" s="155"/>
      <c r="P1391" s="155"/>
      <c r="Q1391" s="155"/>
      <c r="R1391" s="155"/>
      <c r="AE1391" s="182"/>
      <c r="AF1391" s="178"/>
      <c r="AG1391" s="183"/>
      <c r="AM1391" s="182"/>
      <c r="AN1391" s="178"/>
      <c r="AO1391" s="183"/>
      <c r="BR1391" s="157"/>
    </row>
    <row r="1392" spans="1:70" s="5" customFormat="1" x14ac:dyDescent="0.25">
      <c r="A1392" s="155"/>
      <c r="B1392" s="155"/>
      <c r="C1392" s="155"/>
      <c r="D1392" s="155"/>
      <c r="E1392" s="155"/>
      <c r="F1392" s="155"/>
      <c r="G1392" s="155"/>
      <c r="H1392" s="155"/>
      <c r="I1392" s="180"/>
      <c r="J1392" s="180"/>
      <c r="K1392" s="180"/>
      <c r="L1392" s="180"/>
      <c r="M1392" s="180"/>
      <c r="N1392" s="181"/>
      <c r="O1392" s="155"/>
      <c r="P1392" s="155"/>
      <c r="Q1392" s="155"/>
      <c r="R1392" s="155"/>
      <c r="AE1392" s="182"/>
      <c r="AF1392" s="178"/>
      <c r="AG1392" s="183"/>
      <c r="AM1392" s="182"/>
      <c r="AN1392" s="178"/>
      <c r="AO1392" s="183"/>
      <c r="BR1392" s="157"/>
    </row>
    <row r="1393" spans="1:70" s="5" customFormat="1" x14ac:dyDescent="0.25">
      <c r="A1393" s="155"/>
      <c r="B1393" s="155"/>
      <c r="C1393" s="155"/>
      <c r="D1393" s="155"/>
      <c r="E1393" s="155"/>
      <c r="F1393" s="155"/>
      <c r="G1393" s="155"/>
      <c r="H1393" s="155"/>
      <c r="I1393" s="180"/>
      <c r="J1393" s="180"/>
      <c r="K1393" s="180"/>
      <c r="L1393" s="180"/>
      <c r="M1393" s="180"/>
      <c r="N1393" s="181"/>
      <c r="O1393" s="155"/>
      <c r="P1393" s="155"/>
      <c r="Q1393" s="155"/>
      <c r="R1393" s="155"/>
      <c r="AE1393" s="182"/>
      <c r="AF1393" s="178"/>
      <c r="AG1393" s="183"/>
      <c r="AM1393" s="182"/>
      <c r="AN1393" s="178"/>
      <c r="AO1393" s="183"/>
      <c r="BR1393" s="157"/>
    </row>
    <row r="1394" spans="1:70" s="5" customFormat="1" x14ac:dyDescent="0.25">
      <c r="A1394" s="155"/>
      <c r="B1394" s="155"/>
      <c r="C1394" s="155"/>
      <c r="D1394" s="155"/>
      <c r="E1394" s="155"/>
      <c r="F1394" s="155"/>
      <c r="G1394" s="155"/>
      <c r="H1394" s="155"/>
      <c r="I1394" s="180"/>
      <c r="J1394" s="180"/>
      <c r="K1394" s="180"/>
      <c r="L1394" s="180"/>
      <c r="M1394" s="180"/>
      <c r="N1394" s="181"/>
      <c r="O1394" s="155"/>
      <c r="P1394" s="155"/>
      <c r="Q1394" s="155"/>
      <c r="R1394" s="155"/>
      <c r="AE1394" s="182"/>
      <c r="AF1394" s="178"/>
      <c r="AG1394" s="183"/>
      <c r="AM1394" s="182"/>
      <c r="AN1394" s="178"/>
      <c r="AO1394" s="183"/>
      <c r="BR1394" s="157"/>
    </row>
    <row r="1395" spans="1:70" s="5" customFormat="1" x14ac:dyDescent="0.25">
      <c r="A1395" s="155"/>
      <c r="B1395" s="155"/>
      <c r="C1395" s="155"/>
      <c r="D1395" s="155"/>
      <c r="E1395" s="155"/>
      <c r="F1395" s="155"/>
      <c r="G1395" s="155"/>
      <c r="H1395" s="155"/>
      <c r="I1395" s="180"/>
      <c r="J1395" s="180"/>
      <c r="K1395" s="180"/>
      <c r="L1395" s="180"/>
      <c r="M1395" s="180"/>
      <c r="N1395" s="181"/>
      <c r="O1395" s="155"/>
      <c r="P1395" s="155"/>
      <c r="Q1395" s="155"/>
      <c r="R1395" s="155"/>
      <c r="AE1395" s="182"/>
      <c r="AF1395" s="178"/>
      <c r="AG1395" s="183"/>
      <c r="AM1395" s="182"/>
      <c r="AN1395" s="178"/>
      <c r="AO1395" s="183"/>
      <c r="BR1395" s="157"/>
    </row>
    <row r="1396" spans="1:70" s="5" customFormat="1" x14ac:dyDescent="0.25">
      <c r="A1396" s="155"/>
      <c r="B1396" s="155"/>
      <c r="C1396" s="155"/>
      <c r="D1396" s="155"/>
      <c r="E1396" s="155"/>
      <c r="F1396" s="155"/>
      <c r="G1396" s="155"/>
      <c r="H1396" s="155"/>
      <c r="I1396" s="180"/>
      <c r="J1396" s="180"/>
      <c r="K1396" s="180"/>
      <c r="L1396" s="180"/>
      <c r="M1396" s="180"/>
      <c r="N1396" s="181"/>
      <c r="O1396" s="155"/>
      <c r="P1396" s="155"/>
      <c r="Q1396" s="155"/>
      <c r="R1396" s="155"/>
      <c r="AE1396" s="182"/>
      <c r="AF1396" s="178"/>
      <c r="AG1396" s="183"/>
      <c r="AM1396" s="182"/>
      <c r="AN1396" s="178"/>
      <c r="AO1396" s="183"/>
      <c r="BR1396" s="157"/>
    </row>
    <row r="1397" spans="1:70" s="5" customFormat="1" x14ac:dyDescent="0.25">
      <c r="A1397" s="155"/>
      <c r="B1397" s="155"/>
      <c r="C1397" s="155"/>
      <c r="D1397" s="155"/>
      <c r="E1397" s="155"/>
      <c r="F1397" s="155"/>
      <c r="G1397" s="155"/>
      <c r="H1397" s="155"/>
      <c r="I1397" s="180"/>
      <c r="J1397" s="180"/>
      <c r="K1397" s="180"/>
      <c r="L1397" s="180"/>
      <c r="M1397" s="180"/>
      <c r="N1397" s="181"/>
      <c r="O1397" s="155"/>
      <c r="P1397" s="155"/>
      <c r="Q1397" s="155"/>
      <c r="R1397" s="155"/>
      <c r="AE1397" s="182"/>
      <c r="AF1397" s="178"/>
      <c r="AG1397" s="183"/>
      <c r="AM1397" s="182"/>
      <c r="AN1397" s="178"/>
      <c r="AO1397" s="183"/>
      <c r="BR1397" s="157"/>
    </row>
    <row r="1398" spans="1:70" s="5" customFormat="1" x14ac:dyDescent="0.25">
      <c r="A1398" s="155"/>
      <c r="B1398" s="155"/>
      <c r="C1398" s="155"/>
      <c r="D1398" s="155"/>
      <c r="E1398" s="155"/>
      <c r="F1398" s="155"/>
      <c r="G1398" s="155"/>
      <c r="H1398" s="155"/>
      <c r="I1398" s="180"/>
      <c r="J1398" s="180"/>
      <c r="K1398" s="180"/>
      <c r="L1398" s="180"/>
      <c r="M1398" s="180"/>
      <c r="N1398" s="181"/>
      <c r="O1398" s="155"/>
      <c r="P1398" s="155"/>
      <c r="Q1398" s="155"/>
      <c r="R1398" s="155"/>
      <c r="AE1398" s="182"/>
      <c r="AF1398" s="178"/>
      <c r="AG1398" s="183"/>
      <c r="AM1398" s="182"/>
      <c r="AN1398" s="178"/>
      <c r="AO1398" s="183"/>
      <c r="BR1398" s="157"/>
    </row>
    <row r="1399" spans="1:70" s="5" customFormat="1" x14ac:dyDescent="0.25">
      <c r="A1399" s="155"/>
      <c r="B1399" s="155"/>
      <c r="C1399" s="155"/>
      <c r="D1399" s="155"/>
      <c r="E1399" s="155"/>
      <c r="F1399" s="155"/>
      <c r="G1399" s="155"/>
      <c r="H1399" s="155"/>
      <c r="I1399" s="180"/>
      <c r="J1399" s="180"/>
      <c r="K1399" s="180"/>
      <c r="L1399" s="180"/>
      <c r="M1399" s="180"/>
      <c r="N1399" s="181"/>
      <c r="O1399" s="155"/>
      <c r="P1399" s="155"/>
      <c r="Q1399" s="155"/>
      <c r="R1399" s="155"/>
      <c r="AE1399" s="182"/>
      <c r="AF1399" s="178"/>
      <c r="AG1399" s="183"/>
      <c r="AM1399" s="182"/>
      <c r="AN1399" s="178"/>
      <c r="AO1399" s="183"/>
      <c r="BR1399" s="157"/>
    </row>
    <row r="1400" spans="1:70" s="5" customFormat="1" x14ac:dyDescent="0.25">
      <c r="A1400" s="155"/>
      <c r="B1400" s="155"/>
      <c r="C1400" s="155"/>
      <c r="D1400" s="155"/>
      <c r="E1400" s="155"/>
      <c r="F1400" s="155"/>
      <c r="G1400" s="155"/>
      <c r="H1400" s="155"/>
      <c r="I1400" s="180"/>
      <c r="J1400" s="180"/>
      <c r="K1400" s="180"/>
      <c r="L1400" s="180"/>
      <c r="M1400" s="180"/>
      <c r="N1400" s="181"/>
      <c r="O1400" s="155"/>
      <c r="P1400" s="155"/>
      <c r="Q1400" s="155"/>
      <c r="R1400" s="155"/>
      <c r="AE1400" s="182"/>
      <c r="AF1400" s="178"/>
      <c r="AG1400" s="183"/>
      <c r="AM1400" s="182"/>
      <c r="AN1400" s="178"/>
      <c r="AO1400" s="183"/>
      <c r="BR1400" s="157"/>
    </row>
    <row r="1401" spans="1:70" s="5" customFormat="1" x14ac:dyDescent="0.25">
      <c r="A1401" s="155"/>
      <c r="B1401" s="155"/>
      <c r="C1401" s="155"/>
      <c r="D1401" s="155"/>
      <c r="E1401" s="155"/>
      <c r="F1401" s="155"/>
      <c r="G1401" s="155"/>
      <c r="H1401" s="155"/>
      <c r="I1401" s="180"/>
      <c r="J1401" s="180"/>
      <c r="K1401" s="180"/>
      <c r="L1401" s="180"/>
      <c r="M1401" s="180"/>
      <c r="N1401" s="181"/>
      <c r="O1401" s="155"/>
      <c r="P1401" s="155"/>
      <c r="Q1401" s="155"/>
      <c r="R1401" s="155"/>
      <c r="AE1401" s="182"/>
      <c r="AF1401" s="178"/>
      <c r="AG1401" s="183"/>
      <c r="AM1401" s="182"/>
      <c r="AN1401" s="178"/>
      <c r="AO1401" s="183"/>
      <c r="BR1401" s="157"/>
    </row>
    <row r="1402" spans="1:70" s="5" customFormat="1" x14ac:dyDescent="0.25">
      <c r="A1402" s="155"/>
      <c r="B1402" s="155"/>
      <c r="C1402" s="155"/>
      <c r="D1402" s="155"/>
      <c r="E1402" s="155"/>
      <c r="F1402" s="155"/>
      <c r="G1402" s="155"/>
      <c r="H1402" s="155"/>
      <c r="I1402" s="180"/>
      <c r="J1402" s="180"/>
      <c r="K1402" s="180"/>
      <c r="L1402" s="180"/>
      <c r="M1402" s="180"/>
      <c r="N1402" s="181"/>
      <c r="O1402" s="155"/>
      <c r="P1402" s="155"/>
      <c r="Q1402" s="155"/>
      <c r="R1402" s="155"/>
      <c r="AE1402" s="182"/>
      <c r="AF1402" s="178"/>
      <c r="AG1402" s="183"/>
      <c r="AM1402" s="182"/>
      <c r="AN1402" s="178"/>
      <c r="AO1402" s="183"/>
      <c r="BR1402" s="157"/>
    </row>
    <row r="1403" spans="1:70" s="5" customFormat="1" x14ac:dyDescent="0.25">
      <c r="A1403" s="155"/>
      <c r="B1403" s="155"/>
      <c r="C1403" s="155"/>
      <c r="D1403" s="155"/>
      <c r="E1403" s="155"/>
      <c r="F1403" s="155"/>
      <c r="G1403" s="155"/>
      <c r="H1403" s="155"/>
      <c r="I1403" s="180"/>
      <c r="J1403" s="180"/>
      <c r="K1403" s="180"/>
      <c r="L1403" s="180"/>
      <c r="M1403" s="180"/>
      <c r="N1403" s="181"/>
      <c r="O1403" s="155"/>
      <c r="P1403" s="155"/>
      <c r="Q1403" s="155"/>
      <c r="R1403" s="155"/>
      <c r="AE1403" s="182"/>
      <c r="AF1403" s="178"/>
      <c r="AG1403" s="183"/>
      <c r="AM1403" s="182"/>
      <c r="AN1403" s="178"/>
      <c r="AO1403" s="183"/>
      <c r="BR1403" s="157"/>
    </row>
    <row r="1404" spans="1:70" s="5" customFormat="1" x14ac:dyDescent="0.25">
      <c r="A1404" s="155"/>
      <c r="B1404" s="155"/>
      <c r="C1404" s="155"/>
      <c r="D1404" s="155"/>
      <c r="E1404" s="155"/>
      <c r="F1404" s="155"/>
      <c r="G1404" s="155"/>
      <c r="H1404" s="155"/>
      <c r="I1404" s="180"/>
      <c r="J1404" s="180"/>
      <c r="K1404" s="180"/>
      <c r="L1404" s="180"/>
      <c r="M1404" s="180"/>
      <c r="N1404" s="181"/>
      <c r="O1404" s="155"/>
      <c r="P1404" s="155"/>
      <c r="Q1404" s="155"/>
      <c r="R1404" s="155"/>
      <c r="AE1404" s="182"/>
      <c r="AF1404" s="178"/>
      <c r="AG1404" s="183"/>
      <c r="AM1404" s="182"/>
      <c r="AN1404" s="178"/>
      <c r="AO1404" s="183"/>
      <c r="BR1404" s="157"/>
    </row>
    <row r="1405" spans="1:70" s="5" customFormat="1" x14ac:dyDescent="0.25">
      <c r="A1405" s="155"/>
      <c r="B1405" s="155"/>
      <c r="C1405" s="155"/>
      <c r="D1405" s="155"/>
      <c r="E1405" s="155"/>
      <c r="F1405" s="155"/>
      <c r="G1405" s="155"/>
      <c r="H1405" s="155"/>
      <c r="I1405" s="180"/>
      <c r="J1405" s="180"/>
      <c r="K1405" s="180"/>
      <c r="L1405" s="180"/>
      <c r="M1405" s="180"/>
      <c r="N1405" s="181"/>
      <c r="O1405" s="155"/>
      <c r="P1405" s="155"/>
      <c r="Q1405" s="155"/>
      <c r="R1405" s="155"/>
      <c r="AE1405" s="182"/>
      <c r="AF1405" s="178"/>
      <c r="AG1405" s="183"/>
      <c r="AM1405" s="182"/>
      <c r="AN1405" s="178"/>
      <c r="AO1405" s="183"/>
      <c r="BR1405" s="157"/>
    </row>
    <row r="1406" spans="1:70" s="5" customFormat="1" x14ac:dyDescent="0.25">
      <c r="A1406" s="155"/>
      <c r="B1406" s="155"/>
      <c r="C1406" s="155"/>
      <c r="D1406" s="155"/>
      <c r="E1406" s="155"/>
      <c r="F1406" s="155"/>
      <c r="G1406" s="155"/>
      <c r="H1406" s="155"/>
      <c r="I1406" s="180"/>
      <c r="J1406" s="180"/>
      <c r="K1406" s="180"/>
      <c r="L1406" s="180"/>
      <c r="M1406" s="180"/>
      <c r="N1406" s="181"/>
      <c r="O1406" s="155"/>
      <c r="P1406" s="155"/>
      <c r="Q1406" s="155"/>
      <c r="R1406" s="155"/>
      <c r="AE1406" s="182"/>
      <c r="AF1406" s="178"/>
      <c r="AG1406" s="183"/>
      <c r="AM1406" s="182"/>
      <c r="AN1406" s="178"/>
      <c r="AO1406" s="183"/>
      <c r="BR1406" s="157"/>
    </row>
    <row r="1407" spans="1:70" s="5" customFormat="1" x14ac:dyDescent="0.25">
      <c r="A1407" s="155"/>
      <c r="B1407" s="155"/>
      <c r="C1407" s="155"/>
      <c r="D1407" s="155"/>
      <c r="E1407" s="155"/>
      <c r="F1407" s="155"/>
      <c r="G1407" s="155"/>
      <c r="H1407" s="155"/>
      <c r="I1407" s="180"/>
      <c r="J1407" s="180"/>
      <c r="K1407" s="180"/>
      <c r="L1407" s="180"/>
      <c r="M1407" s="180"/>
      <c r="N1407" s="181"/>
      <c r="O1407" s="155"/>
      <c r="P1407" s="155"/>
      <c r="Q1407" s="155"/>
      <c r="R1407" s="155"/>
      <c r="AE1407" s="182"/>
      <c r="AF1407" s="178"/>
      <c r="AG1407" s="183"/>
      <c r="AM1407" s="182"/>
      <c r="AN1407" s="178"/>
      <c r="AO1407" s="183"/>
      <c r="BR1407" s="157"/>
    </row>
    <row r="1408" spans="1:70" s="5" customFormat="1" x14ac:dyDescent="0.25">
      <c r="A1408" s="155"/>
      <c r="B1408" s="155"/>
      <c r="C1408" s="155"/>
      <c r="D1408" s="155"/>
      <c r="E1408" s="155"/>
      <c r="F1408" s="155"/>
      <c r="G1408" s="155"/>
      <c r="H1408" s="155"/>
      <c r="I1408" s="180"/>
      <c r="J1408" s="180"/>
      <c r="K1408" s="180"/>
      <c r="L1408" s="180"/>
      <c r="M1408" s="180"/>
      <c r="N1408" s="181"/>
      <c r="O1408" s="155"/>
      <c r="P1408" s="155"/>
      <c r="Q1408" s="155"/>
      <c r="R1408" s="155"/>
      <c r="AE1408" s="182"/>
      <c r="AF1408" s="178"/>
      <c r="AG1408" s="183"/>
      <c r="AM1408" s="182"/>
      <c r="AN1408" s="178"/>
      <c r="AO1408" s="183"/>
      <c r="BR1408" s="157"/>
    </row>
    <row r="1409" spans="1:70" s="5" customFormat="1" x14ac:dyDescent="0.25">
      <c r="A1409" s="155"/>
      <c r="B1409" s="155"/>
      <c r="C1409" s="155"/>
      <c r="D1409" s="155"/>
      <c r="E1409" s="155"/>
      <c r="F1409" s="155"/>
      <c r="G1409" s="155"/>
      <c r="H1409" s="155"/>
      <c r="I1409" s="180"/>
      <c r="J1409" s="180"/>
      <c r="K1409" s="180"/>
      <c r="L1409" s="180"/>
      <c r="M1409" s="180"/>
      <c r="N1409" s="181"/>
      <c r="O1409" s="155"/>
      <c r="P1409" s="155"/>
      <c r="Q1409" s="155"/>
      <c r="R1409" s="155"/>
      <c r="AE1409" s="182"/>
      <c r="AF1409" s="178"/>
      <c r="AG1409" s="183"/>
      <c r="AM1409" s="182"/>
      <c r="AN1409" s="178"/>
      <c r="AO1409" s="183"/>
      <c r="BR1409" s="157"/>
    </row>
    <row r="1410" spans="1:70" s="5" customFormat="1" x14ac:dyDescent="0.25">
      <c r="A1410" s="155"/>
      <c r="B1410" s="155"/>
      <c r="C1410" s="155"/>
      <c r="D1410" s="155"/>
      <c r="E1410" s="155"/>
      <c r="F1410" s="155"/>
      <c r="G1410" s="155"/>
      <c r="H1410" s="155"/>
      <c r="I1410" s="180"/>
      <c r="J1410" s="180"/>
      <c r="K1410" s="180"/>
      <c r="L1410" s="180"/>
      <c r="M1410" s="180"/>
      <c r="N1410" s="181"/>
      <c r="O1410" s="155"/>
      <c r="P1410" s="155"/>
      <c r="Q1410" s="155"/>
      <c r="R1410" s="155"/>
      <c r="AE1410" s="182"/>
      <c r="AF1410" s="178"/>
      <c r="AG1410" s="183"/>
      <c r="AM1410" s="182"/>
      <c r="AN1410" s="178"/>
      <c r="AO1410" s="183"/>
      <c r="BR1410" s="157"/>
    </row>
    <row r="1411" spans="1:70" s="5" customFormat="1" x14ac:dyDescent="0.25">
      <c r="A1411" s="155"/>
      <c r="B1411" s="155"/>
      <c r="C1411" s="155"/>
      <c r="D1411" s="155"/>
      <c r="E1411" s="155"/>
      <c r="F1411" s="155"/>
      <c r="G1411" s="155"/>
      <c r="H1411" s="155"/>
      <c r="I1411" s="180"/>
      <c r="J1411" s="180"/>
      <c r="K1411" s="180"/>
      <c r="L1411" s="180"/>
      <c r="M1411" s="180"/>
      <c r="N1411" s="181"/>
      <c r="O1411" s="155"/>
      <c r="P1411" s="155"/>
      <c r="Q1411" s="155"/>
      <c r="R1411" s="155"/>
      <c r="AE1411" s="182"/>
      <c r="AF1411" s="178"/>
      <c r="AG1411" s="183"/>
      <c r="AM1411" s="182"/>
      <c r="AN1411" s="178"/>
      <c r="AO1411" s="183"/>
      <c r="BR1411" s="157"/>
    </row>
    <row r="1412" spans="1:70" s="5" customFormat="1" x14ac:dyDescent="0.25">
      <c r="A1412" s="155"/>
      <c r="B1412" s="155"/>
      <c r="C1412" s="155"/>
      <c r="D1412" s="155"/>
      <c r="E1412" s="155"/>
      <c r="F1412" s="155"/>
      <c r="G1412" s="155"/>
      <c r="H1412" s="155"/>
      <c r="I1412" s="180"/>
      <c r="J1412" s="180"/>
      <c r="K1412" s="180"/>
      <c r="L1412" s="180"/>
      <c r="M1412" s="180"/>
      <c r="N1412" s="181"/>
      <c r="O1412" s="155"/>
      <c r="P1412" s="155"/>
      <c r="Q1412" s="155"/>
      <c r="R1412" s="155"/>
      <c r="AE1412" s="182"/>
      <c r="AF1412" s="178"/>
      <c r="AG1412" s="183"/>
      <c r="AM1412" s="182"/>
      <c r="AN1412" s="178"/>
      <c r="AO1412" s="183"/>
      <c r="BR1412" s="157"/>
    </row>
    <row r="1413" spans="1:70" s="5" customFormat="1" x14ac:dyDescent="0.25">
      <c r="A1413" s="155"/>
      <c r="B1413" s="155"/>
      <c r="C1413" s="155"/>
      <c r="D1413" s="155"/>
      <c r="E1413" s="155"/>
      <c r="F1413" s="155"/>
      <c r="G1413" s="155"/>
      <c r="H1413" s="155"/>
      <c r="I1413" s="180"/>
      <c r="J1413" s="180"/>
      <c r="K1413" s="180"/>
      <c r="L1413" s="180"/>
      <c r="M1413" s="180"/>
      <c r="N1413" s="181"/>
      <c r="O1413" s="155"/>
      <c r="P1413" s="155"/>
      <c r="Q1413" s="155"/>
      <c r="R1413" s="155"/>
      <c r="AE1413" s="182"/>
      <c r="AF1413" s="178"/>
      <c r="AG1413" s="183"/>
      <c r="AM1413" s="182"/>
      <c r="AN1413" s="178"/>
      <c r="AO1413" s="183"/>
      <c r="BR1413" s="157"/>
    </row>
    <row r="1414" spans="1:70" s="5" customFormat="1" x14ac:dyDescent="0.25">
      <c r="A1414" s="155"/>
      <c r="B1414" s="155"/>
      <c r="C1414" s="155"/>
      <c r="D1414" s="155"/>
      <c r="E1414" s="155"/>
      <c r="F1414" s="155"/>
      <c r="G1414" s="155"/>
      <c r="H1414" s="155"/>
      <c r="I1414" s="180"/>
      <c r="J1414" s="180"/>
      <c r="K1414" s="180"/>
      <c r="L1414" s="180"/>
      <c r="M1414" s="180"/>
      <c r="N1414" s="181"/>
      <c r="O1414" s="155"/>
      <c r="P1414" s="155"/>
      <c r="Q1414" s="155"/>
      <c r="R1414" s="155"/>
      <c r="AE1414" s="182"/>
      <c r="AF1414" s="178"/>
      <c r="AG1414" s="183"/>
      <c r="AM1414" s="182"/>
      <c r="AN1414" s="178"/>
      <c r="AO1414" s="183"/>
      <c r="BR1414" s="157"/>
    </row>
    <row r="1415" spans="1:70" s="5" customFormat="1" x14ac:dyDescent="0.25">
      <c r="A1415" s="155"/>
      <c r="B1415" s="155"/>
      <c r="C1415" s="155"/>
      <c r="D1415" s="155"/>
      <c r="E1415" s="155"/>
      <c r="F1415" s="155"/>
      <c r="G1415" s="155"/>
      <c r="H1415" s="155"/>
      <c r="I1415" s="180"/>
      <c r="J1415" s="180"/>
      <c r="K1415" s="180"/>
      <c r="L1415" s="180"/>
      <c r="M1415" s="180"/>
      <c r="N1415" s="181"/>
      <c r="O1415" s="155"/>
      <c r="P1415" s="155"/>
      <c r="Q1415" s="155"/>
      <c r="R1415" s="155"/>
      <c r="AE1415" s="182"/>
      <c r="AF1415" s="178"/>
      <c r="AG1415" s="183"/>
      <c r="AM1415" s="182"/>
      <c r="AN1415" s="178"/>
      <c r="AO1415" s="183"/>
      <c r="BR1415" s="157"/>
    </row>
    <row r="1416" spans="1:70" s="5" customFormat="1" x14ac:dyDescent="0.25">
      <c r="A1416" s="155"/>
      <c r="B1416" s="155"/>
      <c r="C1416" s="155"/>
      <c r="D1416" s="155"/>
      <c r="E1416" s="155"/>
      <c r="F1416" s="155"/>
      <c r="G1416" s="155"/>
      <c r="H1416" s="155"/>
      <c r="I1416" s="180"/>
      <c r="J1416" s="180"/>
      <c r="K1416" s="180"/>
      <c r="L1416" s="180"/>
      <c r="M1416" s="180"/>
      <c r="N1416" s="181"/>
      <c r="O1416" s="155"/>
      <c r="P1416" s="155"/>
      <c r="Q1416" s="155"/>
      <c r="R1416" s="155"/>
      <c r="AE1416" s="182"/>
      <c r="AF1416" s="178"/>
      <c r="AG1416" s="183"/>
      <c r="AM1416" s="182"/>
      <c r="AN1416" s="178"/>
      <c r="AO1416" s="183"/>
      <c r="BR1416" s="157"/>
    </row>
    <row r="1417" spans="1:70" s="5" customFormat="1" x14ac:dyDescent="0.25">
      <c r="A1417" s="155"/>
      <c r="B1417" s="155"/>
      <c r="C1417" s="155"/>
      <c r="D1417" s="155"/>
      <c r="E1417" s="155"/>
      <c r="F1417" s="155"/>
      <c r="G1417" s="155"/>
      <c r="H1417" s="155"/>
      <c r="I1417" s="180"/>
      <c r="J1417" s="180"/>
      <c r="K1417" s="180"/>
      <c r="L1417" s="180"/>
      <c r="M1417" s="180"/>
      <c r="N1417" s="181"/>
      <c r="O1417" s="155"/>
      <c r="P1417" s="155"/>
      <c r="Q1417" s="155"/>
      <c r="R1417" s="155"/>
      <c r="AE1417" s="182"/>
      <c r="AF1417" s="178"/>
      <c r="AG1417" s="183"/>
      <c r="AM1417" s="182"/>
      <c r="AN1417" s="178"/>
      <c r="AO1417" s="183"/>
      <c r="BR1417" s="157"/>
    </row>
    <row r="1418" spans="1:70" s="5" customFormat="1" x14ac:dyDescent="0.25">
      <c r="A1418" s="155"/>
      <c r="B1418" s="155"/>
      <c r="C1418" s="155"/>
      <c r="D1418" s="155"/>
      <c r="E1418" s="155"/>
      <c r="F1418" s="155"/>
      <c r="G1418" s="155"/>
      <c r="H1418" s="155"/>
      <c r="I1418" s="180"/>
      <c r="J1418" s="180"/>
      <c r="K1418" s="180"/>
      <c r="L1418" s="180"/>
      <c r="M1418" s="180"/>
      <c r="N1418" s="181"/>
      <c r="O1418" s="155"/>
      <c r="P1418" s="155"/>
      <c r="Q1418" s="155"/>
      <c r="R1418" s="155"/>
      <c r="AE1418" s="182"/>
      <c r="AF1418" s="178"/>
      <c r="AG1418" s="183"/>
      <c r="AM1418" s="182"/>
      <c r="AN1418" s="178"/>
      <c r="AO1418" s="183"/>
      <c r="BR1418" s="157"/>
    </row>
    <row r="1419" spans="1:70" s="5" customFormat="1" x14ac:dyDescent="0.25">
      <c r="A1419" s="155"/>
      <c r="B1419" s="155"/>
      <c r="C1419" s="155"/>
      <c r="D1419" s="155"/>
      <c r="E1419" s="155"/>
      <c r="F1419" s="155"/>
      <c r="G1419" s="155"/>
      <c r="H1419" s="155"/>
      <c r="I1419" s="180"/>
      <c r="J1419" s="180"/>
      <c r="K1419" s="180"/>
      <c r="L1419" s="180"/>
      <c r="M1419" s="180"/>
      <c r="N1419" s="181"/>
      <c r="O1419" s="155"/>
      <c r="P1419" s="155"/>
      <c r="Q1419" s="155"/>
      <c r="R1419" s="155"/>
      <c r="AE1419" s="182"/>
      <c r="AF1419" s="178"/>
      <c r="AG1419" s="183"/>
      <c r="AM1419" s="182"/>
      <c r="AN1419" s="178"/>
      <c r="AO1419" s="183"/>
      <c r="BR1419" s="157"/>
    </row>
    <row r="1420" spans="1:70" s="5" customFormat="1" x14ac:dyDescent="0.25">
      <c r="A1420" s="155"/>
      <c r="B1420" s="155"/>
      <c r="C1420" s="155"/>
      <c r="D1420" s="155"/>
      <c r="E1420" s="155"/>
      <c r="F1420" s="155"/>
      <c r="G1420" s="155"/>
      <c r="H1420" s="155"/>
      <c r="I1420" s="180"/>
      <c r="J1420" s="180"/>
      <c r="K1420" s="180"/>
      <c r="L1420" s="180"/>
      <c r="M1420" s="180"/>
      <c r="N1420" s="181"/>
      <c r="O1420" s="155"/>
      <c r="P1420" s="155"/>
      <c r="Q1420" s="155"/>
      <c r="R1420" s="155"/>
      <c r="AE1420" s="182"/>
      <c r="AF1420" s="178"/>
      <c r="AG1420" s="183"/>
      <c r="AM1420" s="182"/>
      <c r="AN1420" s="178"/>
      <c r="AO1420" s="183"/>
      <c r="BR1420" s="157"/>
    </row>
    <row r="1421" spans="1:70" s="5" customFormat="1" x14ac:dyDescent="0.25">
      <c r="A1421" s="155"/>
      <c r="B1421" s="155"/>
      <c r="C1421" s="155"/>
      <c r="D1421" s="155"/>
      <c r="E1421" s="155"/>
      <c r="F1421" s="155"/>
      <c r="G1421" s="155"/>
      <c r="H1421" s="155"/>
      <c r="I1421" s="180"/>
      <c r="J1421" s="180"/>
      <c r="K1421" s="180"/>
      <c r="L1421" s="180"/>
      <c r="M1421" s="180"/>
      <c r="N1421" s="181"/>
      <c r="O1421" s="155"/>
      <c r="P1421" s="155"/>
      <c r="Q1421" s="155"/>
      <c r="R1421" s="155"/>
      <c r="AE1421" s="182"/>
      <c r="AF1421" s="178"/>
      <c r="AG1421" s="183"/>
      <c r="AM1421" s="182"/>
      <c r="AN1421" s="178"/>
      <c r="AO1421" s="183"/>
      <c r="BR1421" s="157"/>
    </row>
    <row r="1422" spans="1:70" s="5" customFormat="1" x14ac:dyDescent="0.25">
      <c r="A1422" s="155"/>
      <c r="B1422" s="155"/>
      <c r="C1422" s="155"/>
      <c r="D1422" s="155"/>
      <c r="E1422" s="155"/>
      <c r="F1422" s="155"/>
      <c r="G1422" s="155"/>
      <c r="H1422" s="155"/>
      <c r="I1422" s="180"/>
      <c r="J1422" s="180"/>
      <c r="K1422" s="180"/>
      <c r="L1422" s="180"/>
      <c r="M1422" s="180"/>
      <c r="N1422" s="181"/>
      <c r="O1422" s="155"/>
      <c r="P1422" s="155"/>
      <c r="Q1422" s="155"/>
      <c r="R1422" s="155"/>
      <c r="AE1422" s="182"/>
      <c r="AF1422" s="178"/>
      <c r="AG1422" s="183"/>
      <c r="AM1422" s="182"/>
      <c r="AN1422" s="178"/>
      <c r="AO1422" s="183"/>
      <c r="BR1422" s="157"/>
    </row>
    <row r="1423" spans="1:70" s="5" customFormat="1" x14ac:dyDescent="0.25">
      <c r="A1423" s="155"/>
      <c r="B1423" s="155"/>
      <c r="C1423" s="155"/>
      <c r="D1423" s="155"/>
      <c r="E1423" s="155"/>
      <c r="F1423" s="155"/>
      <c r="G1423" s="155"/>
      <c r="H1423" s="155"/>
      <c r="I1423" s="180"/>
      <c r="J1423" s="180"/>
      <c r="K1423" s="180"/>
      <c r="L1423" s="180"/>
      <c r="M1423" s="180"/>
      <c r="N1423" s="181"/>
      <c r="O1423" s="155"/>
      <c r="P1423" s="155"/>
      <c r="Q1423" s="155"/>
      <c r="R1423" s="155"/>
      <c r="AE1423" s="182"/>
      <c r="AF1423" s="178"/>
      <c r="AG1423" s="183"/>
      <c r="AM1423" s="182"/>
      <c r="AN1423" s="178"/>
      <c r="AO1423" s="183"/>
      <c r="BR1423" s="157"/>
    </row>
    <row r="1424" spans="1:70" s="5" customFormat="1" x14ac:dyDescent="0.25">
      <c r="A1424" s="155"/>
      <c r="B1424" s="155"/>
      <c r="C1424" s="155"/>
      <c r="D1424" s="155"/>
      <c r="E1424" s="155"/>
      <c r="F1424" s="155"/>
      <c r="G1424" s="155"/>
      <c r="H1424" s="155"/>
      <c r="I1424" s="180"/>
      <c r="J1424" s="180"/>
      <c r="K1424" s="180"/>
      <c r="L1424" s="180"/>
      <c r="M1424" s="180"/>
      <c r="N1424" s="181"/>
      <c r="O1424" s="155"/>
      <c r="P1424" s="155"/>
      <c r="Q1424" s="155"/>
      <c r="R1424" s="155"/>
      <c r="AE1424" s="182"/>
      <c r="AF1424" s="178"/>
      <c r="AG1424" s="183"/>
      <c r="AM1424" s="182"/>
      <c r="AN1424" s="178"/>
      <c r="AO1424" s="183"/>
      <c r="BR1424" s="157"/>
    </row>
    <row r="1425" spans="1:70" s="5" customFormat="1" x14ac:dyDescent="0.25">
      <c r="A1425" s="155"/>
      <c r="B1425" s="155"/>
      <c r="C1425" s="155"/>
      <c r="D1425" s="155"/>
      <c r="E1425" s="155"/>
      <c r="F1425" s="155"/>
      <c r="G1425" s="155"/>
      <c r="H1425" s="155"/>
      <c r="I1425" s="180"/>
      <c r="J1425" s="180"/>
      <c r="K1425" s="180"/>
      <c r="L1425" s="180"/>
      <c r="M1425" s="180"/>
      <c r="N1425" s="181"/>
      <c r="O1425" s="155"/>
      <c r="P1425" s="155"/>
      <c r="Q1425" s="155"/>
      <c r="R1425" s="155"/>
      <c r="AE1425" s="182"/>
      <c r="AF1425" s="178"/>
      <c r="AG1425" s="183"/>
      <c r="AM1425" s="182"/>
      <c r="AN1425" s="178"/>
      <c r="AO1425" s="183"/>
      <c r="BR1425" s="157"/>
    </row>
    <row r="1426" spans="1:70" s="5" customFormat="1" x14ac:dyDescent="0.25">
      <c r="A1426" s="155"/>
      <c r="B1426" s="155"/>
      <c r="C1426" s="155"/>
      <c r="D1426" s="155"/>
      <c r="E1426" s="155"/>
      <c r="F1426" s="155"/>
      <c r="G1426" s="155"/>
      <c r="H1426" s="155"/>
      <c r="I1426" s="180"/>
      <c r="J1426" s="180"/>
      <c r="K1426" s="180"/>
      <c r="L1426" s="180"/>
      <c r="M1426" s="180"/>
      <c r="N1426" s="181"/>
      <c r="O1426" s="155"/>
      <c r="P1426" s="155"/>
      <c r="Q1426" s="155"/>
      <c r="R1426" s="155"/>
      <c r="AE1426" s="182"/>
      <c r="AF1426" s="178"/>
      <c r="AG1426" s="183"/>
      <c r="AM1426" s="182"/>
      <c r="AN1426" s="178"/>
      <c r="AO1426" s="183"/>
      <c r="BR1426" s="157"/>
    </row>
    <row r="1427" spans="1:70" s="5" customFormat="1" x14ac:dyDescent="0.25">
      <c r="A1427" s="155"/>
      <c r="B1427" s="155"/>
      <c r="C1427" s="155"/>
      <c r="D1427" s="155"/>
      <c r="E1427" s="155"/>
      <c r="F1427" s="155"/>
      <c r="G1427" s="155"/>
      <c r="H1427" s="155"/>
      <c r="I1427" s="180"/>
      <c r="J1427" s="180"/>
      <c r="K1427" s="180"/>
      <c r="L1427" s="180"/>
      <c r="M1427" s="180"/>
      <c r="N1427" s="181"/>
      <c r="O1427" s="155"/>
      <c r="P1427" s="155"/>
      <c r="Q1427" s="155"/>
      <c r="R1427" s="155"/>
      <c r="AE1427" s="182"/>
      <c r="AF1427" s="178"/>
      <c r="AG1427" s="183"/>
      <c r="AM1427" s="182"/>
      <c r="AN1427" s="178"/>
      <c r="AO1427" s="183"/>
      <c r="BR1427" s="157"/>
    </row>
    <row r="1428" spans="1:70" s="5" customFormat="1" x14ac:dyDescent="0.25">
      <c r="A1428" s="155"/>
      <c r="B1428" s="155"/>
      <c r="C1428" s="155"/>
      <c r="D1428" s="155"/>
      <c r="E1428" s="155"/>
      <c r="F1428" s="155"/>
      <c r="G1428" s="155"/>
      <c r="H1428" s="155"/>
      <c r="I1428" s="180"/>
      <c r="J1428" s="180"/>
      <c r="K1428" s="180"/>
      <c r="L1428" s="180"/>
      <c r="M1428" s="180"/>
      <c r="N1428" s="181"/>
      <c r="O1428" s="155"/>
      <c r="P1428" s="155"/>
      <c r="Q1428" s="155"/>
      <c r="R1428" s="155"/>
      <c r="AE1428" s="182"/>
      <c r="AF1428" s="178"/>
      <c r="AG1428" s="183"/>
      <c r="AM1428" s="182"/>
      <c r="AN1428" s="178"/>
      <c r="AO1428" s="183"/>
      <c r="BR1428" s="157"/>
    </row>
    <row r="1429" spans="1:70" s="5" customFormat="1" x14ac:dyDescent="0.25">
      <c r="A1429" s="155"/>
      <c r="B1429" s="155"/>
      <c r="C1429" s="155"/>
      <c r="D1429" s="155"/>
      <c r="E1429" s="155"/>
      <c r="F1429" s="155"/>
      <c r="G1429" s="155"/>
      <c r="H1429" s="155"/>
      <c r="I1429" s="180"/>
      <c r="J1429" s="180"/>
      <c r="K1429" s="180"/>
      <c r="L1429" s="180"/>
      <c r="M1429" s="180"/>
      <c r="N1429" s="181"/>
      <c r="O1429" s="155"/>
      <c r="P1429" s="155"/>
      <c r="Q1429" s="155"/>
      <c r="R1429" s="155"/>
      <c r="AE1429" s="182"/>
      <c r="AF1429" s="178"/>
      <c r="AG1429" s="183"/>
      <c r="AM1429" s="182"/>
      <c r="AN1429" s="178"/>
      <c r="AO1429" s="183"/>
      <c r="BR1429" s="157"/>
    </row>
    <row r="1430" spans="1:70" s="5" customFormat="1" x14ac:dyDescent="0.25">
      <c r="A1430" s="155"/>
      <c r="B1430" s="155"/>
      <c r="C1430" s="155"/>
      <c r="D1430" s="155"/>
      <c r="E1430" s="155"/>
      <c r="F1430" s="155"/>
      <c r="G1430" s="155"/>
      <c r="H1430" s="155"/>
      <c r="I1430" s="180"/>
      <c r="J1430" s="180"/>
      <c r="K1430" s="180"/>
      <c r="L1430" s="180"/>
      <c r="M1430" s="180"/>
      <c r="N1430" s="181"/>
      <c r="O1430" s="155"/>
      <c r="P1430" s="155"/>
      <c r="Q1430" s="155"/>
      <c r="R1430" s="155"/>
      <c r="AE1430" s="182"/>
      <c r="AF1430" s="178"/>
      <c r="AG1430" s="183"/>
      <c r="AM1430" s="182"/>
      <c r="AN1430" s="178"/>
      <c r="AO1430" s="183"/>
      <c r="BR1430" s="157"/>
    </row>
    <row r="1431" spans="1:70" s="5" customFormat="1" x14ac:dyDescent="0.25">
      <c r="A1431" s="155"/>
      <c r="B1431" s="155"/>
      <c r="C1431" s="155"/>
      <c r="D1431" s="155"/>
      <c r="E1431" s="155"/>
      <c r="F1431" s="155"/>
      <c r="G1431" s="155"/>
      <c r="H1431" s="155"/>
      <c r="I1431" s="180"/>
      <c r="J1431" s="180"/>
      <c r="K1431" s="180"/>
      <c r="L1431" s="180"/>
      <c r="M1431" s="180"/>
      <c r="N1431" s="181"/>
      <c r="O1431" s="155"/>
      <c r="P1431" s="155"/>
      <c r="Q1431" s="155"/>
      <c r="R1431" s="155"/>
      <c r="AE1431" s="182"/>
      <c r="AF1431" s="178"/>
      <c r="AG1431" s="183"/>
      <c r="AM1431" s="182"/>
      <c r="AN1431" s="178"/>
      <c r="AO1431" s="183"/>
      <c r="BR1431" s="157"/>
    </row>
    <row r="1432" spans="1:70" s="5" customFormat="1" x14ac:dyDescent="0.25">
      <c r="A1432" s="155"/>
      <c r="B1432" s="155"/>
      <c r="C1432" s="155"/>
      <c r="D1432" s="155"/>
      <c r="E1432" s="155"/>
      <c r="F1432" s="155"/>
      <c r="G1432" s="155"/>
      <c r="H1432" s="155"/>
      <c r="I1432" s="180"/>
      <c r="J1432" s="180"/>
      <c r="K1432" s="180"/>
      <c r="L1432" s="180"/>
      <c r="M1432" s="180"/>
      <c r="N1432" s="181"/>
      <c r="O1432" s="155"/>
      <c r="P1432" s="155"/>
      <c r="Q1432" s="155"/>
      <c r="R1432" s="155"/>
      <c r="AE1432" s="182"/>
      <c r="AF1432" s="178"/>
      <c r="AG1432" s="183"/>
      <c r="AM1432" s="182"/>
      <c r="AN1432" s="178"/>
      <c r="AO1432" s="183"/>
      <c r="BR1432" s="157"/>
    </row>
    <row r="1433" spans="1:70" s="5" customFormat="1" x14ac:dyDescent="0.25">
      <c r="A1433" s="155"/>
      <c r="B1433" s="155"/>
      <c r="C1433" s="155"/>
      <c r="D1433" s="155"/>
      <c r="E1433" s="155"/>
      <c r="F1433" s="155"/>
      <c r="G1433" s="155"/>
      <c r="H1433" s="155"/>
      <c r="I1433" s="180"/>
      <c r="J1433" s="180"/>
      <c r="K1433" s="180"/>
      <c r="L1433" s="180"/>
      <c r="M1433" s="180"/>
      <c r="N1433" s="181"/>
      <c r="O1433" s="155"/>
      <c r="P1433" s="155"/>
      <c r="Q1433" s="155"/>
      <c r="R1433" s="155"/>
      <c r="AE1433" s="182"/>
      <c r="AF1433" s="178"/>
      <c r="AG1433" s="183"/>
      <c r="AM1433" s="182"/>
      <c r="AN1433" s="178"/>
      <c r="AO1433" s="183"/>
      <c r="BR1433" s="157"/>
    </row>
    <row r="1434" spans="1:70" s="5" customFormat="1" x14ac:dyDescent="0.25">
      <c r="A1434" s="155"/>
      <c r="B1434" s="155"/>
      <c r="C1434" s="155"/>
      <c r="D1434" s="155"/>
      <c r="E1434" s="155"/>
      <c r="F1434" s="155"/>
      <c r="G1434" s="155"/>
      <c r="H1434" s="155"/>
      <c r="I1434" s="180"/>
      <c r="J1434" s="180"/>
      <c r="K1434" s="180"/>
      <c r="L1434" s="180"/>
      <c r="M1434" s="180"/>
      <c r="N1434" s="181"/>
      <c r="O1434" s="155"/>
      <c r="P1434" s="155"/>
      <c r="Q1434" s="155"/>
      <c r="R1434" s="155"/>
      <c r="AE1434" s="182"/>
      <c r="AF1434" s="178"/>
      <c r="AG1434" s="183"/>
      <c r="AM1434" s="182"/>
      <c r="AN1434" s="178"/>
      <c r="AO1434" s="183"/>
      <c r="BR1434" s="157"/>
    </row>
    <row r="1435" spans="1:70" s="5" customFormat="1" x14ac:dyDescent="0.25">
      <c r="A1435" s="155"/>
      <c r="B1435" s="155"/>
      <c r="C1435" s="155"/>
      <c r="D1435" s="155"/>
      <c r="E1435" s="155"/>
      <c r="F1435" s="155"/>
      <c r="G1435" s="155"/>
      <c r="H1435" s="155"/>
      <c r="I1435" s="180"/>
      <c r="J1435" s="180"/>
      <c r="K1435" s="180"/>
      <c r="L1435" s="180"/>
      <c r="M1435" s="180"/>
      <c r="N1435" s="181"/>
      <c r="O1435" s="155"/>
      <c r="P1435" s="155"/>
      <c r="Q1435" s="155"/>
      <c r="R1435" s="155"/>
      <c r="AE1435" s="182"/>
      <c r="AF1435" s="178"/>
      <c r="AG1435" s="183"/>
      <c r="AM1435" s="182"/>
      <c r="AN1435" s="178"/>
      <c r="AO1435" s="183"/>
      <c r="BR1435" s="157"/>
    </row>
    <row r="1436" spans="1:70" s="5" customFormat="1" x14ac:dyDescent="0.25">
      <c r="A1436" s="155"/>
      <c r="B1436" s="155"/>
      <c r="C1436" s="155"/>
      <c r="D1436" s="155"/>
      <c r="E1436" s="155"/>
      <c r="F1436" s="155"/>
      <c r="G1436" s="155"/>
      <c r="H1436" s="155"/>
      <c r="I1436" s="180"/>
      <c r="J1436" s="180"/>
      <c r="K1436" s="180"/>
      <c r="L1436" s="180"/>
      <c r="M1436" s="180"/>
      <c r="N1436" s="181"/>
      <c r="O1436" s="155"/>
      <c r="P1436" s="155"/>
      <c r="Q1436" s="155"/>
      <c r="R1436" s="155"/>
      <c r="AE1436" s="182"/>
      <c r="AF1436" s="178"/>
      <c r="AG1436" s="183"/>
      <c r="AM1436" s="182"/>
      <c r="AN1436" s="178"/>
      <c r="AO1436" s="183"/>
      <c r="BR1436" s="157"/>
    </row>
    <row r="1437" spans="1:70" s="5" customFormat="1" x14ac:dyDescent="0.25">
      <c r="A1437" s="155"/>
      <c r="B1437" s="155"/>
      <c r="C1437" s="155"/>
      <c r="D1437" s="155"/>
      <c r="E1437" s="155"/>
      <c r="F1437" s="155"/>
      <c r="G1437" s="155"/>
      <c r="H1437" s="155"/>
      <c r="I1437" s="180"/>
      <c r="J1437" s="180"/>
      <c r="K1437" s="180"/>
      <c r="L1437" s="180"/>
      <c r="M1437" s="180"/>
      <c r="N1437" s="181"/>
      <c r="O1437" s="155"/>
      <c r="P1437" s="155"/>
      <c r="Q1437" s="155"/>
      <c r="R1437" s="155"/>
      <c r="AE1437" s="182"/>
      <c r="AF1437" s="178"/>
      <c r="AG1437" s="183"/>
      <c r="AM1437" s="182"/>
      <c r="AN1437" s="178"/>
      <c r="AO1437" s="183"/>
      <c r="BR1437" s="157"/>
    </row>
    <row r="1438" spans="1:70" s="5" customFormat="1" x14ac:dyDescent="0.25">
      <c r="A1438" s="155"/>
      <c r="B1438" s="155"/>
      <c r="C1438" s="155"/>
      <c r="D1438" s="155"/>
      <c r="E1438" s="155"/>
      <c r="F1438" s="155"/>
      <c r="G1438" s="155"/>
      <c r="H1438" s="155"/>
      <c r="I1438" s="180"/>
      <c r="J1438" s="180"/>
      <c r="K1438" s="180"/>
      <c r="L1438" s="180"/>
      <c r="M1438" s="180"/>
      <c r="N1438" s="181"/>
      <c r="O1438" s="155"/>
      <c r="P1438" s="155"/>
      <c r="Q1438" s="155"/>
      <c r="R1438" s="155"/>
      <c r="AE1438" s="182"/>
      <c r="AF1438" s="178"/>
      <c r="AG1438" s="183"/>
      <c r="AM1438" s="182"/>
      <c r="AN1438" s="178"/>
      <c r="AO1438" s="183"/>
      <c r="BR1438" s="157"/>
    </row>
    <row r="1439" spans="1:70" s="5" customFormat="1" x14ac:dyDescent="0.25">
      <c r="A1439" s="155"/>
      <c r="B1439" s="155"/>
      <c r="C1439" s="155"/>
      <c r="D1439" s="155"/>
      <c r="E1439" s="155"/>
      <c r="F1439" s="155"/>
      <c r="G1439" s="155"/>
      <c r="H1439" s="155"/>
      <c r="I1439" s="180"/>
      <c r="J1439" s="180"/>
      <c r="K1439" s="180"/>
      <c r="L1439" s="180"/>
      <c r="M1439" s="180"/>
      <c r="N1439" s="181"/>
      <c r="O1439" s="155"/>
      <c r="P1439" s="155"/>
      <c r="Q1439" s="155"/>
      <c r="R1439" s="155"/>
      <c r="AE1439" s="182"/>
      <c r="AF1439" s="178"/>
      <c r="AG1439" s="183"/>
      <c r="AM1439" s="182"/>
      <c r="AN1439" s="178"/>
      <c r="AO1439" s="183"/>
      <c r="BR1439" s="157"/>
    </row>
    <row r="1440" spans="1:70" s="5" customFormat="1" x14ac:dyDescent="0.25">
      <c r="A1440" s="155"/>
      <c r="B1440" s="155"/>
      <c r="C1440" s="155"/>
      <c r="D1440" s="155"/>
      <c r="E1440" s="155"/>
      <c r="F1440" s="155"/>
      <c r="G1440" s="155"/>
      <c r="H1440" s="155"/>
      <c r="I1440" s="180"/>
      <c r="J1440" s="180"/>
      <c r="K1440" s="180"/>
      <c r="L1440" s="180"/>
      <c r="M1440" s="180"/>
      <c r="N1440" s="181"/>
      <c r="O1440" s="155"/>
      <c r="P1440" s="155"/>
      <c r="Q1440" s="155"/>
      <c r="R1440" s="155"/>
      <c r="AE1440" s="182"/>
      <c r="AF1440" s="178"/>
      <c r="AG1440" s="183"/>
      <c r="AM1440" s="182"/>
      <c r="AN1440" s="178"/>
      <c r="AO1440" s="183"/>
      <c r="BR1440" s="157"/>
    </row>
    <row r="1441" spans="1:70" s="5" customFormat="1" x14ac:dyDescent="0.25">
      <c r="A1441" s="155"/>
      <c r="B1441" s="155"/>
      <c r="C1441" s="155"/>
      <c r="D1441" s="155"/>
      <c r="E1441" s="155"/>
      <c r="F1441" s="155"/>
      <c r="G1441" s="155"/>
      <c r="H1441" s="155"/>
      <c r="I1441" s="180"/>
      <c r="J1441" s="180"/>
      <c r="K1441" s="180"/>
      <c r="L1441" s="180"/>
      <c r="M1441" s="180"/>
      <c r="N1441" s="181"/>
      <c r="O1441" s="155"/>
      <c r="P1441" s="155"/>
      <c r="Q1441" s="155"/>
      <c r="R1441" s="155"/>
      <c r="AE1441" s="182"/>
      <c r="AF1441" s="178"/>
      <c r="AG1441" s="183"/>
      <c r="AM1441" s="182"/>
      <c r="AN1441" s="178"/>
      <c r="AO1441" s="183"/>
      <c r="BR1441" s="157"/>
    </row>
    <row r="1442" spans="1:70" s="5" customFormat="1" x14ac:dyDescent="0.25">
      <c r="A1442" s="155"/>
      <c r="B1442" s="155"/>
      <c r="C1442" s="155"/>
      <c r="D1442" s="155"/>
      <c r="E1442" s="155"/>
      <c r="F1442" s="155"/>
      <c r="G1442" s="155"/>
      <c r="H1442" s="155"/>
      <c r="I1442" s="180"/>
      <c r="J1442" s="180"/>
      <c r="K1442" s="180"/>
      <c r="L1442" s="180"/>
      <c r="M1442" s="180"/>
      <c r="N1442" s="181"/>
      <c r="O1442" s="155"/>
      <c r="P1442" s="155"/>
      <c r="Q1442" s="155"/>
      <c r="R1442" s="155"/>
      <c r="AE1442" s="182"/>
      <c r="AF1442" s="178"/>
      <c r="AG1442" s="183"/>
      <c r="AM1442" s="182"/>
      <c r="AN1442" s="178"/>
      <c r="AO1442" s="183"/>
      <c r="BR1442" s="157"/>
    </row>
    <row r="1443" spans="1:70" s="5" customFormat="1" x14ac:dyDescent="0.25">
      <c r="A1443" s="155"/>
      <c r="B1443" s="155"/>
      <c r="C1443" s="155"/>
      <c r="D1443" s="155"/>
      <c r="E1443" s="155"/>
      <c r="F1443" s="155"/>
      <c r="G1443" s="155"/>
      <c r="H1443" s="155"/>
      <c r="I1443" s="180"/>
      <c r="J1443" s="180"/>
      <c r="K1443" s="180"/>
      <c r="L1443" s="180"/>
      <c r="M1443" s="180"/>
      <c r="N1443" s="181"/>
      <c r="O1443" s="155"/>
      <c r="P1443" s="155"/>
      <c r="Q1443" s="155"/>
      <c r="R1443" s="155"/>
      <c r="AE1443" s="182"/>
      <c r="AF1443" s="178"/>
      <c r="AG1443" s="183"/>
      <c r="AM1443" s="182"/>
      <c r="AN1443" s="178"/>
      <c r="AO1443" s="183"/>
      <c r="BR1443" s="157"/>
    </row>
    <row r="1444" spans="1:70" s="5" customFormat="1" x14ac:dyDescent="0.25">
      <c r="A1444" s="155"/>
      <c r="B1444" s="155"/>
      <c r="C1444" s="155"/>
      <c r="D1444" s="155"/>
      <c r="E1444" s="155"/>
      <c r="F1444" s="155"/>
      <c r="G1444" s="155"/>
      <c r="H1444" s="155"/>
      <c r="I1444" s="180"/>
      <c r="J1444" s="180"/>
      <c r="K1444" s="180"/>
      <c r="L1444" s="180"/>
      <c r="M1444" s="180"/>
      <c r="N1444" s="181"/>
      <c r="O1444" s="155"/>
      <c r="P1444" s="155"/>
      <c r="Q1444" s="155"/>
      <c r="R1444" s="155"/>
      <c r="AE1444" s="182"/>
      <c r="AF1444" s="178"/>
      <c r="AG1444" s="183"/>
      <c r="AM1444" s="182"/>
      <c r="AN1444" s="178"/>
      <c r="AO1444" s="183"/>
      <c r="BR1444" s="157"/>
    </row>
    <row r="1445" spans="1:70" s="5" customFormat="1" x14ac:dyDescent="0.25">
      <c r="A1445" s="155"/>
      <c r="B1445" s="155"/>
      <c r="C1445" s="155"/>
      <c r="D1445" s="155"/>
      <c r="E1445" s="155"/>
      <c r="F1445" s="155"/>
      <c r="G1445" s="155"/>
      <c r="H1445" s="155"/>
      <c r="I1445" s="180"/>
      <c r="J1445" s="180"/>
      <c r="K1445" s="180"/>
      <c r="L1445" s="180"/>
      <c r="M1445" s="180"/>
      <c r="N1445" s="181"/>
      <c r="O1445" s="155"/>
      <c r="P1445" s="155"/>
      <c r="Q1445" s="155"/>
      <c r="R1445" s="155"/>
      <c r="AE1445" s="182"/>
      <c r="AF1445" s="178"/>
      <c r="AG1445" s="183"/>
      <c r="AM1445" s="182"/>
      <c r="AN1445" s="178"/>
      <c r="AO1445" s="183"/>
      <c r="BR1445" s="157"/>
    </row>
    <row r="1446" spans="1:70" s="5" customFormat="1" x14ac:dyDescent="0.25">
      <c r="A1446" s="155"/>
      <c r="B1446" s="155"/>
      <c r="C1446" s="155"/>
      <c r="D1446" s="155"/>
      <c r="E1446" s="155"/>
      <c r="F1446" s="155"/>
      <c r="G1446" s="155"/>
      <c r="H1446" s="155"/>
      <c r="I1446" s="180"/>
      <c r="J1446" s="180"/>
      <c r="K1446" s="180"/>
      <c r="L1446" s="180"/>
      <c r="M1446" s="180"/>
      <c r="N1446" s="181"/>
      <c r="O1446" s="155"/>
      <c r="P1446" s="155"/>
      <c r="Q1446" s="155"/>
      <c r="R1446" s="155"/>
      <c r="AE1446" s="182"/>
      <c r="AF1446" s="178"/>
      <c r="AG1446" s="183"/>
      <c r="AM1446" s="182"/>
      <c r="AN1446" s="178"/>
      <c r="AO1446" s="183"/>
      <c r="BR1446" s="157"/>
    </row>
    <row r="1447" spans="1:70" s="5" customFormat="1" x14ac:dyDescent="0.25">
      <c r="A1447" s="155"/>
      <c r="B1447" s="155"/>
      <c r="C1447" s="155"/>
      <c r="D1447" s="155"/>
      <c r="E1447" s="155"/>
      <c r="F1447" s="155"/>
      <c r="G1447" s="155"/>
      <c r="H1447" s="155"/>
      <c r="I1447" s="180"/>
      <c r="J1447" s="180"/>
      <c r="K1447" s="180"/>
      <c r="L1447" s="180"/>
      <c r="M1447" s="180"/>
      <c r="N1447" s="181"/>
      <c r="O1447" s="155"/>
      <c r="P1447" s="155"/>
      <c r="Q1447" s="155"/>
      <c r="R1447" s="155"/>
      <c r="AE1447" s="182"/>
      <c r="AF1447" s="178"/>
      <c r="AG1447" s="183"/>
      <c r="AM1447" s="182"/>
      <c r="AN1447" s="178"/>
      <c r="AO1447" s="183"/>
      <c r="BR1447" s="157"/>
    </row>
    <row r="1448" spans="1:70" s="5" customFormat="1" x14ac:dyDescent="0.25">
      <c r="A1448" s="155"/>
      <c r="B1448" s="155"/>
      <c r="C1448" s="155"/>
      <c r="D1448" s="155"/>
      <c r="E1448" s="155"/>
      <c r="F1448" s="155"/>
      <c r="G1448" s="155"/>
      <c r="H1448" s="155"/>
      <c r="I1448" s="180"/>
      <c r="J1448" s="180"/>
      <c r="K1448" s="180"/>
      <c r="L1448" s="180"/>
      <c r="M1448" s="180"/>
      <c r="N1448" s="181"/>
      <c r="O1448" s="155"/>
      <c r="P1448" s="155"/>
      <c r="Q1448" s="155"/>
      <c r="R1448" s="155"/>
      <c r="AE1448" s="182"/>
      <c r="AF1448" s="178"/>
      <c r="AG1448" s="183"/>
      <c r="AM1448" s="182"/>
      <c r="AN1448" s="178"/>
      <c r="AO1448" s="183"/>
      <c r="BR1448" s="157"/>
    </row>
    <row r="1449" spans="1:70" s="5" customFormat="1" x14ac:dyDescent="0.25">
      <c r="A1449" s="155"/>
      <c r="B1449" s="155"/>
      <c r="C1449" s="155"/>
      <c r="D1449" s="155"/>
      <c r="E1449" s="155"/>
      <c r="F1449" s="155"/>
      <c r="G1449" s="155"/>
      <c r="H1449" s="155"/>
      <c r="I1449" s="180"/>
      <c r="J1449" s="180"/>
      <c r="K1449" s="180"/>
      <c r="L1449" s="180"/>
      <c r="M1449" s="180"/>
      <c r="N1449" s="181"/>
      <c r="O1449" s="155"/>
      <c r="P1449" s="155"/>
      <c r="Q1449" s="155"/>
      <c r="R1449" s="155"/>
      <c r="AE1449" s="182"/>
      <c r="AF1449" s="178"/>
      <c r="AG1449" s="183"/>
      <c r="AM1449" s="182"/>
      <c r="AN1449" s="178"/>
      <c r="AO1449" s="183"/>
      <c r="BR1449" s="157"/>
    </row>
    <row r="1450" spans="1:70" s="5" customFormat="1" x14ac:dyDescent="0.25">
      <c r="A1450" s="155"/>
      <c r="B1450" s="155"/>
      <c r="C1450" s="155"/>
      <c r="D1450" s="155"/>
      <c r="E1450" s="155"/>
      <c r="F1450" s="155"/>
      <c r="G1450" s="155"/>
      <c r="H1450" s="155"/>
      <c r="I1450" s="180"/>
      <c r="J1450" s="180"/>
      <c r="K1450" s="180"/>
      <c r="L1450" s="180"/>
      <c r="M1450" s="180"/>
      <c r="N1450" s="181"/>
      <c r="O1450" s="155"/>
      <c r="P1450" s="155"/>
      <c r="Q1450" s="155"/>
      <c r="R1450" s="155"/>
      <c r="AE1450" s="182"/>
      <c r="AF1450" s="178"/>
      <c r="AG1450" s="183"/>
      <c r="AM1450" s="182"/>
      <c r="AN1450" s="178"/>
      <c r="AO1450" s="183"/>
      <c r="BR1450" s="157"/>
    </row>
    <row r="1451" spans="1:70" s="5" customFormat="1" x14ac:dyDescent="0.25">
      <c r="A1451" s="155"/>
      <c r="B1451" s="155"/>
      <c r="C1451" s="155"/>
      <c r="D1451" s="155"/>
      <c r="E1451" s="155"/>
      <c r="F1451" s="155"/>
      <c r="G1451" s="155"/>
      <c r="H1451" s="155"/>
      <c r="I1451" s="180"/>
      <c r="J1451" s="180"/>
      <c r="K1451" s="180"/>
      <c r="L1451" s="180"/>
      <c r="M1451" s="180"/>
      <c r="N1451" s="181"/>
      <c r="O1451" s="155"/>
      <c r="P1451" s="155"/>
      <c r="Q1451" s="155"/>
      <c r="R1451" s="155"/>
      <c r="AE1451" s="182"/>
      <c r="AF1451" s="178"/>
      <c r="AG1451" s="183"/>
      <c r="AM1451" s="182"/>
      <c r="AN1451" s="178"/>
      <c r="AO1451" s="183"/>
      <c r="BR1451" s="157"/>
    </row>
    <row r="1452" spans="1:70" s="5" customFormat="1" x14ac:dyDescent="0.25">
      <c r="A1452" s="155"/>
      <c r="B1452" s="155"/>
      <c r="C1452" s="155"/>
      <c r="D1452" s="155"/>
      <c r="E1452" s="155"/>
      <c r="F1452" s="155"/>
      <c r="G1452" s="155"/>
      <c r="H1452" s="155"/>
      <c r="I1452" s="180"/>
      <c r="J1452" s="180"/>
      <c r="K1452" s="180"/>
      <c r="L1452" s="180"/>
      <c r="M1452" s="180"/>
      <c r="N1452" s="181"/>
      <c r="O1452" s="155"/>
      <c r="P1452" s="155"/>
      <c r="Q1452" s="155"/>
      <c r="R1452" s="155"/>
      <c r="AE1452" s="182"/>
      <c r="AF1452" s="178"/>
      <c r="AG1452" s="183"/>
      <c r="AM1452" s="182"/>
      <c r="AN1452" s="178"/>
      <c r="AO1452" s="183"/>
      <c r="BR1452" s="157"/>
    </row>
    <row r="1453" spans="1:70" s="5" customFormat="1" x14ac:dyDescent="0.25">
      <c r="A1453" s="155"/>
      <c r="B1453" s="155"/>
      <c r="C1453" s="155"/>
      <c r="D1453" s="155"/>
      <c r="E1453" s="155"/>
      <c r="F1453" s="155"/>
      <c r="G1453" s="155"/>
      <c r="H1453" s="155"/>
      <c r="I1453" s="180"/>
      <c r="J1453" s="180"/>
      <c r="K1453" s="180"/>
      <c r="L1453" s="180"/>
      <c r="M1453" s="180"/>
      <c r="N1453" s="181"/>
      <c r="O1453" s="155"/>
      <c r="P1453" s="155"/>
      <c r="Q1453" s="155"/>
      <c r="R1453" s="155"/>
      <c r="AE1453" s="182"/>
      <c r="AF1453" s="178"/>
      <c r="AG1453" s="183"/>
      <c r="AM1453" s="182"/>
      <c r="AN1453" s="178"/>
      <c r="AO1453" s="183"/>
      <c r="BR1453" s="157"/>
    </row>
    <row r="1454" spans="1:70" s="5" customFormat="1" x14ac:dyDescent="0.25">
      <c r="A1454" s="155"/>
      <c r="B1454" s="155"/>
      <c r="C1454" s="155"/>
      <c r="D1454" s="155"/>
      <c r="E1454" s="155"/>
      <c r="F1454" s="155"/>
      <c r="G1454" s="155"/>
      <c r="H1454" s="155"/>
      <c r="I1454" s="180"/>
      <c r="J1454" s="180"/>
      <c r="K1454" s="180"/>
      <c r="L1454" s="180"/>
      <c r="M1454" s="180"/>
      <c r="N1454" s="181"/>
      <c r="O1454" s="155"/>
      <c r="P1454" s="155"/>
      <c r="Q1454" s="155"/>
      <c r="R1454" s="155"/>
      <c r="AE1454" s="182"/>
      <c r="AF1454" s="178"/>
      <c r="AG1454" s="183"/>
      <c r="AM1454" s="182"/>
      <c r="AN1454" s="178"/>
      <c r="AO1454" s="183"/>
      <c r="BR1454" s="157"/>
    </row>
    <row r="1455" spans="1:70" s="5" customFormat="1" x14ac:dyDescent="0.25">
      <c r="A1455" s="155"/>
      <c r="B1455" s="155"/>
      <c r="C1455" s="155"/>
      <c r="D1455" s="155"/>
      <c r="E1455" s="155"/>
      <c r="F1455" s="155"/>
      <c r="G1455" s="155"/>
      <c r="H1455" s="155"/>
      <c r="I1455" s="180"/>
      <c r="J1455" s="180"/>
      <c r="K1455" s="180"/>
      <c r="L1455" s="180"/>
      <c r="M1455" s="180"/>
      <c r="N1455" s="181"/>
      <c r="O1455" s="155"/>
      <c r="P1455" s="155"/>
      <c r="Q1455" s="155"/>
      <c r="R1455" s="155"/>
      <c r="AE1455" s="182"/>
      <c r="AF1455" s="178"/>
      <c r="AG1455" s="183"/>
      <c r="AM1455" s="182"/>
      <c r="AN1455" s="178"/>
      <c r="AO1455" s="183"/>
      <c r="BR1455" s="157"/>
    </row>
    <row r="1456" spans="1:70" s="5" customFormat="1" x14ac:dyDescent="0.25">
      <c r="A1456" s="155"/>
      <c r="B1456" s="155"/>
      <c r="C1456" s="155"/>
      <c r="D1456" s="155"/>
      <c r="E1456" s="155"/>
      <c r="F1456" s="155"/>
      <c r="G1456" s="155"/>
      <c r="H1456" s="155"/>
      <c r="I1456" s="180"/>
      <c r="J1456" s="180"/>
      <c r="K1456" s="180"/>
      <c r="L1456" s="180"/>
      <c r="M1456" s="180"/>
      <c r="N1456" s="181"/>
      <c r="O1456" s="155"/>
      <c r="P1456" s="155"/>
      <c r="Q1456" s="155"/>
      <c r="R1456" s="155"/>
      <c r="AE1456" s="182"/>
      <c r="AF1456" s="178"/>
      <c r="AG1456" s="183"/>
      <c r="AM1456" s="182"/>
      <c r="AN1456" s="178"/>
      <c r="AO1456" s="183"/>
      <c r="BR1456" s="157"/>
    </row>
    <row r="1457" spans="1:70" s="5" customFormat="1" x14ac:dyDescent="0.25">
      <c r="A1457" s="155"/>
      <c r="B1457" s="155"/>
      <c r="C1457" s="155"/>
      <c r="D1457" s="155"/>
      <c r="E1457" s="155"/>
      <c r="F1457" s="155"/>
      <c r="G1457" s="155"/>
      <c r="H1457" s="155"/>
      <c r="I1457" s="180"/>
      <c r="J1457" s="180"/>
      <c r="K1457" s="180"/>
      <c r="L1457" s="180"/>
      <c r="M1457" s="180"/>
      <c r="N1457" s="181"/>
      <c r="O1457" s="155"/>
      <c r="P1457" s="155"/>
      <c r="Q1457" s="155"/>
      <c r="R1457" s="155"/>
      <c r="AE1457" s="182"/>
      <c r="AF1457" s="178"/>
      <c r="AG1457" s="183"/>
      <c r="AM1457" s="182"/>
      <c r="AN1457" s="178"/>
      <c r="AO1457" s="183"/>
      <c r="BR1457" s="157"/>
    </row>
    <row r="1458" spans="1:70" s="5" customFormat="1" x14ac:dyDescent="0.25">
      <c r="A1458" s="155"/>
      <c r="B1458" s="155"/>
      <c r="C1458" s="155"/>
      <c r="D1458" s="155"/>
      <c r="E1458" s="155"/>
      <c r="F1458" s="155"/>
      <c r="G1458" s="155"/>
      <c r="H1458" s="155"/>
      <c r="I1458" s="180"/>
      <c r="J1458" s="180"/>
      <c r="K1458" s="180"/>
      <c r="L1458" s="180"/>
      <c r="M1458" s="180"/>
      <c r="N1458" s="181"/>
      <c r="O1458" s="155"/>
      <c r="P1458" s="155"/>
      <c r="Q1458" s="155"/>
      <c r="R1458" s="155"/>
      <c r="AE1458" s="182"/>
      <c r="AF1458" s="178"/>
      <c r="AG1458" s="183"/>
      <c r="AM1458" s="182"/>
      <c r="AN1458" s="178"/>
      <c r="AO1458" s="183"/>
      <c r="BR1458" s="157"/>
    </row>
    <row r="1459" spans="1:70" s="5" customFormat="1" x14ac:dyDescent="0.25">
      <c r="A1459" s="155"/>
      <c r="B1459" s="155"/>
      <c r="C1459" s="155"/>
      <c r="D1459" s="155"/>
      <c r="E1459" s="155"/>
      <c r="F1459" s="155"/>
      <c r="G1459" s="155"/>
      <c r="H1459" s="155"/>
      <c r="I1459" s="180"/>
      <c r="J1459" s="180"/>
      <c r="K1459" s="180"/>
      <c r="L1459" s="180"/>
      <c r="M1459" s="180"/>
      <c r="N1459" s="181"/>
      <c r="O1459" s="155"/>
      <c r="P1459" s="155"/>
      <c r="Q1459" s="155"/>
      <c r="R1459" s="155"/>
      <c r="AE1459" s="182"/>
      <c r="AF1459" s="178"/>
      <c r="AG1459" s="183"/>
      <c r="AM1459" s="182"/>
      <c r="AN1459" s="178"/>
      <c r="AO1459" s="183"/>
      <c r="BR1459" s="157"/>
    </row>
    <row r="1460" spans="1:70" s="5" customFormat="1" x14ac:dyDescent="0.25">
      <c r="A1460" s="155"/>
      <c r="B1460" s="155"/>
      <c r="C1460" s="155"/>
      <c r="D1460" s="155"/>
      <c r="E1460" s="155"/>
      <c r="F1460" s="155"/>
      <c r="G1460" s="155"/>
      <c r="H1460" s="155"/>
      <c r="I1460" s="180"/>
      <c r="J1460" s="180"/>
      <c r="K1460" s="180"/>
      <c r="L1460" s="180"/>
      <c r="M1460" s="180"/>
      <c r="N1460" s="181"/>
      <c r="O1460" s="155"/>
      <c r="P1460" s="155"/>
      <c r="Q1460" s="155"/>
      <c r="R1460" s="155"/>
      <c r="AE1460" s="182"/>
      <c r="AF1460" s="178"/>
      <c r="AG1460" s="183"/>
      <c r="AM1460" s="182"/>
      <c r="AN1460" s="178"/>
      <c r="AO1460" s="183"/>
      <c r="BR1460" s="157"/>
    </row>
    <row r="1461" spans="1:70" s="5" customFormat="1" x14ac:dyDescent="0.25">
      <c r="A1461" s="155"/>
      <c r="B1461" s="155"/>
      <c r="C1461" s="155"/>
      <c r="D1461" s="155"/>
      <c r="E1461" s="155"/>
      <c r="F1461" s="155"/>
      <c r="G1461" s="155"/>
      <c r="H1461" s="155"/>
      <c r="I1461" s="180"/>
      <c r="J1461" s="180"/>
      <c r="K1461" s="180"/>
      <c r="L1461" s="180"/>
      <c r="M1461" s="180"/>
      <c r="N1461" s="181"/>
      <c r="O1461" s="155"/>
      <c r="P1461" s="155"/>
      <c r="Q1461" s="155"/>
      <c r="R1461" s="155"/>
      <c r="AE1461" s="182"/>
      <c r="AF1461" s="178"/>
      <c r="AG1461" s="183"/>
      <c r="AM1461" s="182"/>
      <c r="AN1461" s="178"/>
      <c r="AO1461" s="183"/>
      <c r="BR1461" s="157"/>
    </row>
    <row r="1462" spans="1:70" s="5" customFormat="1" x14ac:dyDescent="0.25">
      <c r="A1462" s="155"/>
      <c r="B1462" s="155"/>
      <c r="C1462" s="155"/>
      <c r="D1462" s="155"/>
      <c r="E1462" s="155"/>
      <c r="F1462" s="155"/>
      <c r="G1462" s="155"/>
      <c r="H1462" s="155"/>
      <c r="I1462" s="180"/>
      <c r="J1462" s="180"/>
      <c r="K1462" s="180"/>
      <c r="L1462" s="180"/>
      <c r="M1462" s="180"/>
      <c r="N1462" s="181"/>
      <c r="O1462" s="155"/>
      <c r="P1462" s="155"/>
      <c r="Q1462" s="155"/>
      <c r="R1462" s="155"/>
      <c r="AE1462" s="182"/>
      <c r="AF1462" s="178"/>
      <c r="AG1462" s="183"/>
      <c r="AM1462" s="182"/>
      <c r="AN1462" s="178"/>
      <c r="AO1462" s="183"/>
      <c r="BR1462" s="157"/>
    </row>
    <row r="1463" spans="1:70" s="5" customFormat="1" x14ac:dyDescent="0.25">
      <c r="A1463" s="155"/>
      <c r="B1463" s="155"/>
      <c r="C1463" s="155"/>
      <c r="D1463" s="155"/>
      <c r="E1463" s="155"/>
      <c r="F1463" s="155"/>
      <c r="G1463" s="155"/>
      <c r="H1463" s="155"/>
      <c r="I1463" s="180"/>
      <c r="J1463" s="180"/>
      <c r="K1463" s="180"/>
      <c r="L1463" s="180"/>
      <c r="M1463" s="180"/>
      <c r="N1463" s="181"/>
      <c r="O1463" s="155"/>
      <c r="P1463" s="155"/>
      <c r="Q1463" s="155"/>
      <c r="R1463" s="155"/>
      <c r="AE1463" s="182"/>
      <c r="AF1463" s="178"/>
      <c r="AG1463" s="183"/>
      <c r="AM1463" s="182"/>
      <c r="AN1463" s="178"/>
      <c r="AO1463" s="183"/>
      <c r="BR1463" s="157"/>
    </row>
    <row r="1464" spans="1:70" s="5" customFormat="1" x14ac:dyDescent="0.25">
      <c r="A1464" s="155"/>
      <c r="B1464" s="155"/>
      <c r="C1464" s="155"/>
      <c r="D1464" s="155"/>
      <c r="E1464" s="155"/>
      <c r="F1464" s="155"/>
      <c r="G1464" s="155"/>
      <c r="H1464" s="155"/>
      <c r="I1464" s="180"/>
      <c r="J1464" s="180"/>
      <c r="K1464" s="180"/>
      <c r="L1464" s="180"/>
      <c r="M1464" s="180"/>
      <c r="N1464" s="181"/>
      <c r="O1464" s="155"/>
      <c r="P1464" s="155"/>
      <c r="Q1464" s="155"/>
      <c r="R1464" s="155"/>
      <c r="AE1464" s="182"/>
      <c r="AF1464" s="178"/>
      <c r="AG1464" s="183"/>
      <c r="AM1464" s="182"/>
      <c r="AN1464" s="178"/>
      <c r="AO1464" s="183"/>
      <c r="BR1464" s="157"/>
    </row>
    <row r="1465" spans="1:70" s="5" customFormat="1" x14ac:dyDescent="0.25">
      <c r="A1465" s="155"/>
      <c r="B1465" s="155"/>
      <c r="C1465" s="155"/>
      <c r="D1465" s="155"/>
      <c r="E1465" s="155"/>
      <c r="F1465" s="155"/>
      <c r="G1465" s="155"/>
      <c r="H1465" s="155"/>
      <c r="I1465" s="180"/>
      <c r="J1465" s="180"/>
      <c r="K1465" s="180"/>
      <c r="L1465" s="180"/>
      <c r="M1465" s="180"/>
      <c r="N1465" s="181"/>
      <c r="O1465" s="155"/>
      <c r="P1465" s="155"/>
      <c r="Q1465" s="155"/>
      <c r="R1465" s="155"/>
      <c r="AE1465" s="182"/>
      <c r="AF1465" s="178"/>
      <c r="AG1465" s="183"/>
      <c r="AM1465" s="182"/>
      <c r="AN1465" s="178"/>
      <c r="AO1465" s="183"/>
      <c r="BR1465" s="157"/>
    </row>
    <row r="1466" spans="1:70" s="5" customFormat="1" x14ac:dyDescent="0.25">
      <c r="A1466" s="155"/>
      <c r="B1466" s="155"/>
      <c r="C1466" s="155"/>
      <c r="D1466" s="155"/>
      <c r="E1466" s="155"/>
      <c r="F1466" s="155"/>
      <c r="G1466" s="155"/>
      <c r="H1466" s="155"/>
      <c r="I1466" s="180"/>
      <c r="J1466" s="180"/>
      <c r="K1466" s="180"/>
      <c r="L1466" s="180"/>
      <c r="M1466" s="180"/>
      <c r="N1466" s="181"/>
      <c r="O1466" s="155"/>
      <c r="P1466" s="155"/>
      <c r="Q1466" s="155"/>
      <c r="R1466" s="155"/>
      <c r="AE1466" s="182"/>
      <c r="AF1466" s="178"/>
      <c r="AG1466" s="183"/>
      <c r="AM1466" s="182"/>
      <c r="AN1466" s="178"/>
      <c r="AO1466" s="183"/>
      <c r="BR1466" s="157"/>
    </row>
    <row r="1467" spans="1:70" s="5" customFormat="1" x14ac:dyDescent="0.25">
      <c r="A1467" s="155"/>
      <c r="B1467" s="155"/>
      <c r="C1467" s="155"/>
      <c r="D1467" s="155"/>
      <c r="E1467" s="155"/>
      <c r="F1467" s="155"/>
      <c r="G1467" s="155"/>
      <c r="H1467" s="155"/>
      <c r="I1467" s="180"/>
      <c r="J1467" s="180"/>
      <c r="K1467" s="180"/>
      <c r="L1467" s="180"/>
      <c r="M1467" s="180"/>
      <c r="N1467" s="181"/>
      <c r="O1467" s="155"/>
      <c r="P1467" s="155"/>
      <c r="Q1467" s="155"/>
      <c r="R1467" s="155"/>
      <c r="AE1467" s="182"/>
      <c r="AF1467" s="178"/>
      <c r="AG1467" s="183"/>
      <c r="AM1467" s="182"/>
      <c r="AN1467" s="178"/>
      <c r="AO1467" s="183"/>
      <c r="BR1467" s="157"/>
    </row>
    <row r="1468" spans="1:70" s="5" customFormat="1" x14ac:dyDescent="0.25">
      <c r="A1468" s="155"/>
      <c r="B1468" s="155"/>
      <c r="C1468" s="155"/>
      <c r="D1468" s="155"/>
      <c r="E1468" s="155"/>
      <c r="F1468" s="155"/>
      <c r="G1468" s="155"/>
      <c r="H1468" s="155"/>
      <c r="I1468" s="180"/>
      <c r="J1468" s="180"/>
      <c r="K1468" s="180"/>
      <c r="L1468" s="180"/>
      <c r="M1468" s="180"/>
      <c r="N1468" s="181"/>
      <c r="O1468" s="155"/>
      <c r="P1468" s="155"/>
      <c r="Q1468" s="155"/>
      <c r="R1468" s="155"/>
      <c r="AE1468" s="182"/>
      <c r="AF1468" s="178"/>
      <c r="AG1468" s="183"/>
      <c r="AM1468" s="182"/>
      <c r="AN1468" s="178"/>
      <c r="AO1468" s="183"/>
      <c r="BR1468" s="157"/>
    </row>
    <row r="1469" spans="1:70" s="5" customFormat="1" x14ac:dyDescent="0.25">
      <c r="A1469" s="155"/>
      <c r="B1469" s="155"/>
      <c r="C1469" s="155"/>
      <c r="D1469" s="155"/>
      <c r="E1469" s="155"/>
      <c r="F1469" s="155"/>
      <c r="G1469" s="155"/>
      <c r="H1469" s="155"/>
      <c r="I1469" s="180"/>
      <c r="J1469" s="180"/>
      <c r="K1469" s="180"/>
      <c r="L1469" s="180"/>
      <c r="M1469" s="180"/>
      <c r="N1469" s="181"/>
      <c r="O1469" s="155"/>
      <c r="P1469" s="155"/>
      <c r="Q1469" s="155"/>
      <c r="R1469" s="155"/>
      <c r="AE1469" s="182"/>
      <c r="AF1469" s="178"/>
      <c r="AG1469" s="183"/>
      <c r="AM1469" s="182"/>
      <c r="AN1469" s="178"/>
      <c r="AO1469" s="183"/>
      <c r="BR1469" s="157"/>
    </row>
    <row r="1470" spans="1:70" s="5" customFormat="1" x14ac:dyDescent="0.25">
      <c r="A1470" s="155"/>
      <c r="B1470" s="155"/>
      <c r="C1470" s="155"/>
      <c r="D1470" s="155"/>
      <c r="E1470" s="155"/>
      <c r="F1470" s="155"/>
      <c r="G1470" s="155"/>
      <c r="H1470" s="155"/>
      <c r="I1470" s="180"/>
      <c r="J1470" s="180"/>
      <c r="K1470" s="180"/>
      <c r="L1470" s="180"/>
      <c r="M1470" s="180"/>
      <c r="N1470" s="181"/>
      <c r="O1470" s="155"/>
      <c r="P1470" s="155"/>
      <c r="Q1470" s="155"/>
      <c r="R1470" s="155"/>
      <c r="AE1470" s="182"/>
      <c r="AF1470" s="178"/>
      <c r="AG1470" s="183"/>
      <c r="AM1470" s="182"/>
      <c r="AN1470" s="178"/>
      <c r="AO1470" s="183"/>
      <c r="BR1470" s="157"/>
    </row>
    <row r="1471" spans="1:70" s="5" customFormat="1" x14ac:dyDescent="0.25">
      <c r="A1471" s="155"/>
      <c r="B1471" s="155"/>
      <c r="C1471" s="155"/>
      <c r="D1471" s="155"/>
      <c r="E1471" s="155"/>
      <c r="F1471" s="155"/>
      <c r="G1471" s="155"/>
      <c r="H1471" s="155"/>
      <c r="I1471" s="180"/>
      <c r="J1471" s="180"/>
      <c r="K1471" s="180"/>
      <c r="L1471" s="180"/>
      <c r="M1471" s="180"/>
      <c r="N1471" s="181"/>
      <c r="O1471" s="155"/>
      <c r="P1471" s="155"/>
      <c r="Q1471" s="155"/>
      <c r="R1471" s="155"/>
      <c r="AE1471" s="182"/>
      <c r="AF1471" s="178"/>
      <c r="AG1471" s="183"/>
      <c r="AM1471" s="182"/>
      <c r="AN1471" s="178"/>
      <c r="AO1471" s="183"/>
      <c r="BR1471" s="157"/>
    </row>
    <row r="1472" spans="1:70" s="5" customFormat="1" x14ac:dyDescent="0.25">
      <c r="A1472" s="155"/>
      <c r="B1472" s="155"/>
      <c r="C1472" s="155"/>
      <c r="D1472" s="155"/>
      <c r="E1472" s="155"/>
      <c r="F1472" s="155"/>
      <c r="G1472" s="155"/>
      <c r="H1472" s="155"/>
      <c r="I1472" s="180"/>
      <c r="J1472" s="180"/>
      <c r="K1472" s="180"/>
      <c r="L1472" s="180"/>
      <c r="M1472" s="180"/>
      <c r="N1472" s="181"/>
      <c r="O1472" s="155"/>
      <c r="P1472" s="155"/>
      <c r="Q1472" s="155"/>
      <c r="R1472" s="155"/>
      <c r="AE1472" s="182"/>
      <c r="AF1472" s="178"/>
      <c r="AG1472" s="183"/>
      <c r="AM1472" s="182"/>
      <c r="AN1472" s="178"/>
      <c r="AO1472" s="183"/>
      <c r="BR1472" s="157"/>
    </row>
    <row r="1473" spans="1:70" s="5" customFormat="1" x14ac:dyDescent="0.25">
      <c r="A1473" s="155"/>
      <c r="B1473" s="155"/>
      <c r="C1473" s="155"/>
      <c r="D1473" s="155"/>
      <c r="E1473" s="155"/>
      <c r="F1473" s="155"/>
      <c r="G1473" s="155"/>
      <c r="H1473" s="155"/>
      <c r="I1473" s="180"/>
      <c r="J1473" s="180"/>
      <c r="K1473" s="180"/>
      <c r="L1473" s="180"/>
      <c r="M1473" s="180"/>
      <c r="N1473" s="181"/>
      <c r="O1473" s="155"/>
      <c r="P1473" s="155"/>
      <c r="Q1473" s="155"/>
      <c r="R1473" s="155"/>
      <c r="AE1473" s="182"/>
      <c r="AF1473" s="178"/>
      <c r="AG1473" s="183"/>
      <c r="AM1473" s="182"/>
      <c r="AN1473" s="178"/>
      <c r="AO1473" s="183"/>
      <c r="BR1473" s="157"/>
    </row>
    <row r="1474" spans="1:70" s="5" customFormat="1" x14ac:dyDescent="0.25">
      <c r="A1474" s="155"/>
      <c r="B1474" s="155"/>
      <c r="C1474" s="155"/>
      <c r="D1474" s="155"/>
      <c r="E1474" s="155"/>
      <c r="F1474" s="155"/>
      <c r="G1474" s="155"/>
      <c r="H1474" s="155"/>
      <c r="I1474" s="180"/>
      <c r="J1474" s="180"/>
      <c r="K1474" s="180"/>
      <c r="L1474" s="180"/>
      <c r="M1474" s="180"/>
      <c r="N1474" s="181"/>
      <c r="O1474" s="155"/>
      <c r="P1474" s="155"/>
      <c r="Q1474" s="155"/>
      <c r="R1474" s="155"/>
      <c r="AE1474" s="182"/>
      <c r="AF1474" s="178"/>
      <c r="AG1474" s="183"/>
      <c r="AM1474" s="182"/>
      <c r="AN1474" s="178"/>
      <c r="AO1474" s="183"/>
      <c r="BR1474" s="157"/>
    </row>
    <row r="1475" spans="1:70" s="5" customFormat="1" x14ac:dyDescent="0.25">
      <c r="A1475" s="155"/>
      <c r="B1475" s="155"/>
      <c r="C1475" s="155"/>
      <c r="D1475" s="155"/>
      <c r="E1475" s="155"/>
      <c r="F1475" s="155"/>
      <c r="G1475" s="155"/>
      <c r="H1475" s="155"/>
      <c r="I1475" s="180"/>
      <c r="J1475" s="180"/>
      <c r="K1475" s="180"/>
      <c r="L1475" s="180"/>
      <c r="M1475" s="180"/>
      <c r="N1475" s="181"/>
      <c r="O1475" s="155"/>
      <c r="P1475" s="155"/>
      <c r="Q1475" s="155"/>
      <c r="R1475" s="155"/>
      <c r="AE1475" s="182"/>
      <c r="AF1475" s="178"/>
      <c r="AG1475" s="183"/>
      <c r="AM1475" s="182"/>
      <c r="AN1475" s="178"/>
      <c r="AO1475" s="183"/>
      <c r="BR1475" s="157"/>
    </row>
    <row r="1476" spans="1:70" s="5" customFormat="1" x14ac:dyDescent="0.25">
      <c r="A1476" s="155"/>
      <c r="B1476" s="155"/>
      <c r="C1476" s="155"/>
      <c r="D1476" s="155"/>
      <c r="E1476" s="155"/>
      <c r="F1476" s="155"/>
      <c r="G1476" s="155"/>
      <c r="H1476" s="155"/>
      <c r="I1476" s="180"/>
      <c r="J1476" s="180"/>
      <c r="K1476" s="180"/>
      <c r="L1476" s="180"/>
      <c r="M1476" s="180"/>
      <c r="N1476" s="181"/>
      <c r="O1476" s="155"/>
      <c r="P1476" s="155"/>
      <c r="Q1476" s="155"/>
      <c r="R1476" s="155"/>
      <c r="AE1476" s="182"/>
      <c r="AF1476" s="178"/>
      <c r="AG1476" s="183"/>
      <c r="AM1476" s="182"/>
      <c r="AN1476" s="178"/>
      <c r="AO1476" s="183"/>
      <c r="BR1476" s="157"/>
    </row>
    <row r="1477" spans="1:70" s="5" customFormat="1" x14ac:dyDescent="0.25">
      <c r="A1477" s="155"/>
      <c r="B1477" s="155"/>
      <c r="C1477" s="155"/>
      <c r="D1477" s="155"/>
      <c r="E1477" s="155"/>
      <c r="F1477" s="155"/>
      <c r="G1477" s="155"/>
      <c r="H1477" s="155"/>
      <c r="I1477" s="180"/>
      <c r="J1477" s="180"/>
      <c r="K1477" s="180"/>
      <c r="L1477" s="180"/>
      <c r="M1477" s="180"/>
      <c r="N1477" s="181"/>
      <c r="O1477" s="155"/>
      <c r="P1477" s="155"/>
      <c r="Q1477" s="155"/>
      <c r="R1477" s="155"/>
      <c r="AE1477" s="182"/>
      <c r="AF1477" s="178"/>
      <c r="AG1477" s="183"/>
      <c r="AM1477" s="182"/>
      <c r="AN1477" s="178"/>
      <c r="AO1477" s="183"/>
      <c r="BR1477" s="157"/>
    </row>
    <row r="1478" spans="1:70" s="5" customFormat="1" x14ac:dyDescent="0.25">
      <c r="A1478" s="155"/>
      <c r="B1478" s="155"/>
      <c r="C1478" s="155"/>
      <c r="D1478" s="155"/>
      <c r="E1478" s="155"/>
      <c r="F1478" s="155"/>
      <c r="G1478" s="155"/>
      <c r="H1478" s="155"/>
      <c r="I1478" s="180"/>
      <c r="J1478" s="180"/>
      <c r="K1478" s="180"/>
      <c r="L1478" s="180"/>
      <c r="M1478" s="180"/>
      <c r="N1478" s="181"/>
      <c r="O1478" s="155"/>
      <c r="P1478" s="155"/>
      <c r="Q1478" s="155"/>
      <c r="R1478" s="155"/>
      <c r="AE1478" s="182"/>
      <c r="AF1478" s="178"/>
      <c r="AG1478" s="183"/>
      <c r="AM1478" s="182"/>
      <c r="AN1478" s="178"/>
      <c r="AO1478" s="183"/>
      <c r="BR1478" s="157"/>
    </row>
    <row r="1479" spans="1:70" s="5" customFormat="1" x14ac:dyDescent="0.25">
      <c r="A1479" s="155"/>
      <c r="B1479" s="155"/>
      <c r="C1479" s="155"/>
      <c r="D1479" s="155"/>
      <c r="E1479" s="155"/>
      <c r="F1479" s="155"/>
      <c r="G1479" s="155"/>
      <c r="H1479" s="155"/>
      <c r="I1479" s="180"/>
      <c r="J1479" s="180"/>
      <c r="K1479" s="180"/>
      <c r="L1479" s="180"/>
      <c r="M1479" s="180"/>
      <c r="N1479" s="181"/>
      <c r="O1479" s="155"/>
      <c r="P1479" s="155"/>
      <c r="Q1479" s="155"/>
      <c r="R1479" s="155"/>
      <c r="AE1479" s="182"/>
      <c r="AF1479" s="178"/>
      <c r="AG1479" s="183"/>
      <c r="AM1479" s="182"/>
      <c r="AN1479" s="178"/>
      <c r="AO1479" s="183"/>
      <c r="BR1479" s="157"/>
    </row>
    <row r="1480" spans="1:70" s="5" customFormat="1" x14ac:dyDescent="0.25">
      <c r="A1480" s="155"/>
      <c r="B1480" s="155"/>
      <c r="C1480" s="155"/>
      <c r="D1480" s="155"/>
      <c r="E1480" s="155"/>
      <c r="F1480" s="155"/>
      <c r="G1480" s="155"/>
      <c r="H1480" s="155"/>
      <c r="I1480" s="180"/>
      <c r="J1480" s="180"/>
      <c r="K1480" s="180"/>
      <c r="L1480" s="180"/>
      <c r="M1480" s="180"/>
      <c r="N1480" s="181"/>
      <c r="O1480" s="155"/>
      <c r="P1480" s="155"/>
      <c r="Q1480" s="155"/>
      <c r="R1480" s="155"/>
      <c r="AE1480" s="182"/>
      <c r="AF1480" s="178"/>
      <c r="AG1480" s="183"/>
      <c r="AM1480" s="182"/>
      <c r="AN1480" s="178"/>
      <c r="AO1480" s="183"/>
      <c r="BR1480" s="157"/>
    </row>
    <row r="1481" spans="1:70" s="5" customFormat="1" x14ac:dyDescent="0.25">
      <c r="A1481" s="155"/>
      <c r="B1481" s="155"/>
      <c r="C1481" s="155"/>
      <c r="D1481" s="155"/>
      <c r="E1481" s="155"/>
      <c r="F1481" s="155"/>
      <c r="G1481" s="155"/>
      <c r="H1481" s="155"/>
      <c r="I1481" s="180"/>
      <c r="J1481" s="180"/>
      <c r="K1481" s="180"/>
      <c r="L1481" s="180"/>
      <c r="M1481" s="180"/>
      <c r="N1481" s="181"/>
      <c r="O1481" s="155"/>
      <c r="P1481" s="155"/>
      <c r="Q1481" s="155"/>
      <c r="R1481" s="155"/>
      <c r="AE1481" s="182"/>
      <c r="AF1481" s="178"/>
      <c r="AG1481" s="183"/>
      <c r="AM1481" s="182"/>
      <c r="AN1481" s="178"/>
      <c r="AO1481" s="183"/>
      <c r="BR1481" s="157"/>
    </row>
    <row r="1482" spans="1:70" s="5" customFormat="1" x14ac:dyDescent="0.25">
      <c r="A1482" s="155"/>
      <c r="B1482" s="155"/>
      <c r="C1482" s="155"/>
      <c r="D1482" s="155"/>
      <c r="E1482" s="155"/>
      <c r="F1482" s="155"/>
      <c r="G1482" s="155"/>
      <c r="H1482" s="155"/>
      <c r="I1482" s="180"/>
      <c r="J1482" s="180"/>
      <c r="K1482" s="180"/>
      <c r="L1482" s="180"/>
      <c r="M1482" s="180"/>
      <c r="N1482" s="181"/>
      <c r="O1482" s="155"/>
      <c r="P1482" s="155"/>
      <c r="Q1482" s="155"/>
      <c r="R1482" s="155"/>
      <c r="AE1482" s="182"/>
      <c r="AF1482" s="178"/>
      <c r="AG1482" s="183"/>
      <c r="AM1482" s="182"/>
      <c r="AN1482" s="178"/>
      <c r="AO1482" s="183"/>
      <c r="BR1482" s="157"/>
    </row>
    <row r="1483" spans="1:70" s="5" customFormat="1" x14ac:dyDescent="0.25">
      <c r="A1483" s="155"/>
      <c r="B1483" s="155"/>
      <c r="C1483" s="155"/>
      <c r="D1483" s="155"/>
      <c r="E1483" s="155"/>
      <c r="F1483" s="155"/>
      <c r="G1483" s="155"/>
      <c r="H1483" s="155"/>
      <c r="I1483" s="180"/>
      <c r="J1483" s="180"/>
      <c r="K1483" s="180"/>
      <c r="L1483" s="180"/>
      <c r="M1483" s="180"/>
      <c r="N1483" s="181"/>
      <c r="O1483" s="155"/>
      <c r="P1483" s="155"/>
      <c r="Q1483" s="155"/>
      <c r="R1483" s="155"/>
      <c r="AE1483" s="182"/>
      <c r="AF1483" s="178"/>
      <c r="AG1483" s="183"/>
      <c r="AM1483" s="182"/>
      <c r="AN1483" s="178"/>
      <c r="AO1483" s="183"/>
      <c r="BR1483" s="157"/>
    </row>
    <row r="1484" spans="1:70" s="5" customFormat="1" x14ac:dyDescent="0.25">
      <c r="A1484" s="155"/>
      <c r="B1484" s="155"/>
      <c r="C1484" s="155"/>
      <c r="D1484" s="155"/>
      <c r="E1484" s="155"/>
      <c r="F1484" s="155"/>
      <c r="G1484" s="155"/>
      <c r="H1484" s="155"/>
      <c r="I1484" s="180"/>
      <c r="J1484" s="180"/>
      <c r="K1484" s="180"/>
      <c r="L1484" s="180"/>
      <c r="M1484" s="180"/>
      <c r="N1484" s="181"/>
      <c r="O1484" s="155"/>
      <c r="P1484" s="155"/>
      <c r="Q1484" s="155"/>
      <c r="R1484" s="155"/>
      <c r="AE1484" s="182"/>
      <c r="AF1484" s="178"/>
      <c r="AG1484" s="183"/>
      <c r="AM1484" s="182"/>
      <c r="AN1484" s="178"/>
      <c r="AO1484" s="183"/>
      <c r="BR1484" s="157"/>
    </row>
    <row r="1485" spans="1:70" s="5" customFormat="1" x14ac:dyDescent="0.25">
      <c r="A1485" s="155"/>
      <c r="B1485" s="155"/>
      <c r="C1485" s="155"/>
      <c r="D1485" s="155"/>
      <c r="E1485" s="155"/>
      <c r="F1485" s="155"/>
      <c r="G1485" s="155"/>
      <c r="H1485" s="155"/>
      <c r="I1485" s="180"/>
      <c r="J1485" s="180"/>
      <c r="K1485" s="180"/>
      <c r="L1485" s="180"/>
      <c r="M1485" s="180"/>
      <c r="N1485" s="181"/>
      <c r="O1485" s="155"/>
      <c r="P1485" s="155"/>
      <c r="Q1485" s="155"/>
      <c r="R1485" s="155"/>
      <c r="AE1485" s="182"/>
      <c r="AF1485" s="178"/>
      <c r="AG1485" s="183"/>
      <c r="AM1485" s="182"/>
      <c r="AN1485" s="178"/>
      <c r="AO1485" s="183"/>
      <c r="BR1485" s="157"/>
    </row>
    <row r="1486" spans="1:70" s="5" customFormat="1" x14ac:dyDescent="0.25">
      <c r="A1486" s="155"/>
      <c r="B1486" s="155"/>
      <c r="C1486" s="155"/>
      <c r="D1486" s="155"/>
      <c r="E1486" s="155"/>
      <c r="F1486" s="155"/>
      <c r="G1486" s="155"/>
      <c r="H1486" s="155"/>
      <c r="I1486" s="180"/>
      <c r="J1486" s="180"/>
      <c r="K1486" s="180"/>
      <c r="L1486" s="180"/>
      <c r="M1486" s="180"/>
      <c r="N1486" s="181"/>
      <c r="O1486" s="155"/>
      <c r="P1486" s="155"/>
      <c r="Q1486" s="155"/>
      <c r="R1486" s="155"/>
      <c r="AE1486" s="182"/>
      <c r="AF1486" s="178"/>
      <c r="AG1486" s="183"/>
      <c r="AM1486" s="182"/>
      <c r="AN1486" s="178"/>
      <c r="AO1486" s="183"/>
      <c r="BR1486" s="157"/>
    </row>
    <row r="1487" spans="1:70" s="5" customFormat="1" x14ac:dyDescent="0.25">
      <c r="A1487" s="155"/>
      <c r="B1487" s="155"/>
      <c r="C1487" s="155"/>
      <c r="D1487" s="155"/>
      <c r="E1487" s="155"/>
      <c r="F1487" s="155"/>
      <c r="G1487" s="155"/>
      <c r="H1487" s="155"/>
      <c r="I1487" s="180"/>
      <c r="J1487" s="180"/>
      <c r="K1487" s="180"/>
      <c r="L1487" s="180"/>
      <c r="M1487" s="180"/>
      <c r="N1487" s="181"/>
      <c r="O1487" s="155"/>
      <c r="P1487" s="155"/>
      <c r="Q1487" s="155"/>
      <c r="R1487" s="155"/>
      <c r="AE1487" s="182"/>
      <c r="AF1487" s="178"/>
      <c r="AG1487" s="183"/>
      <c r="AM1487" s="182"/>
      <c r="AN1487" s="178"/>
      <c r="AO1487" s="183"/>
      <c r="BR1487" s="157"/>
    </row>
    <row r="1488" spans="1:70" s="5" customFormat="1" x14ac:dyDescent="0.25">
      <c r="A1488" s="155"/>
      <c r="B1488" s="155"/>
      <c r="C1488" s="155"/>
      <c r="D1488" s="155"/>
      <c r="E1488" s="155"/>
      <c r="F1488" s="155"/>
      <c r="G1488" s="155"/>
      <c r="H1488" s="155"/>
      <c r="I1488" s="180"/>
      <c r="J1488" s="180"/>
      <c r="K1488" s="180"/>
      <c r="L1488" s="180"/>
      <c r="M1488" s="180"/>
      <c r="N1488" s="181"/>
      <c r="O1488" s="155"/>
      <c r="P1488" s="155"/>
      <c r="Q1488" s="155"/>
      <c r="R1488" s="155"/>
      <c r="AE1488" s="182"/>
      <c r="AF1488" s="178"/>
      <c r="AG1488" s="183"/>
      <c r="AM1488" s="182"/>
      <c r="AN1488" s="178"/>
      <c r="AO1488" s="183"/>
      <c r="BR1488" s="157"/>
    </row>
    <row r="1489" spans="1:70" s="5" customFormat="1" x14ac:dyDescent="0.25">
      <c r="A1489" s="155"/>
      <c r="B1489" s="155"/>
      <c r="C1489" s="155"/>
      <c r="D1489" s="155"/>
      <c r="E1489" s="155"/>
      <c r="F1489" s="155"/>
      <c r="G1489" s="155"/>
      <c r="H1489" s="155"/>
      <c r="I1489" s="180"/>
      <c r="J1489" s="180"/>
      <c r="K1489" s="180"/>
      <c r="L1489" s="180"/>
      <c r="M1489" s="180"/>
      <c r="N1489" s="181"/>
      <c r="O1489" s="155"/>
      <c r="P1489" s="155"/>
      <c r="Q1489" s="155"/>
      <c r="R1489" s="155"/>
      <c r="AE1489" s="182"/>
      <c r="AF1489" s="178"/>
      <c r="AG1489" s="183"/>
      <c r="AM1489" s="182"/>
      <c r="AN1489" s="178"/>
      <c r="AO1489" s="183"/>
      <c r="BR1489" s="157"/>
    </row>
    <row r="1490" spans="1:70" s="5" customFormat="1" x14ac:dyDescent="0.25">
      <c r="A1490" s="155"/>
      <c r="B1490" s="155"/>
      <c r="C1490" s="155"/>
      <c r="D1490" s="155"/>
      <c r="E1490" s="155"/>
      <c r="F1490" s="155"/>
      <c r="G1490" s="155"/>
      <c r="H1490" s="155"/>
      <c r="I1490" s="180"/>
      <c r="J1490" s="180"/>
      <c r="K1490" s="180"/>
      <c r="L1490" s="180"/>
      <c r="M1490" s="180"/>
      <c r="N1490" s="181"/>
      <c r="O1490" s="155"/>
      <c r="P1490" s="155"/>
      <c r="Q1490" s="155"/>
      <c r="R1490" s="155"/>
      <c r="AE1490" s="182"/>
      <c r="AF1490" s="178"/>
      <c r="AG1490" s="183"/>
      <c r="AM1490" s="182"/>
      <c r="AN1490" s="178"/>
      <c r="AO1490" s="183"/>
      <c r="BR1490" s="157"/>
    </row>
    <row r="1491" spans="1:70" s="5" customFormat="1" x14ac:dyDescent="0.25">
      <c r="A1491" s="155"/>
      <c r="B1491" s="155"/>
      <c r="C1491" s="155"/>
      <c r="D1491" s="155"/>
      <c r="E1491" s="155"/>
      <c r="F1491" s="155"/>
      <c r="G1491" s="155"/>
      <c r="H1491" s="155"/>
      <c r="I1491" s="180"/>
      <c r="J1491" s="180"/>
      <c r="K1491" s="180"/>
      <c r="L1491" s="180"/>
      <c r="M1491" s="180"/>
      <c r="N1491" s="181"/>
      <c r="O1491" s="155"/>
      <c r="P1491" s="155"/>
      <c r="Q1491" s="155"/>
      <c r="R1491" s="155"/>
      <c r="AE1491" s="182"/>
      <c r="AF1491" s="178"/>
      <c r="AG1491" s="183"/>
      <c r="AM1491" s="182"/>
      <c r="AN1491" s="178"/>
      <c r="AO1491" s="183"/>
      <c r="BR1491" s="157"/>
    </row>
    <row r="1492" spans="1:70" s="5" customFormat="1" x14ac:dyDescent="0.25">
      <c r="A1492" s="155"/>
      <c r="B1492" s="155"/>
      <c r="C1492" s="155"/>
      <c r="D1492" s="155"/>
      <c r="E1492" s="155"/>
      <c r="F1492" s="155"/>
      <c r="G1492" s="155"/>
      <c r="H1492" s="155"/>
      <c r="I1492" s="180"/>
      <c r="J1492" s="180"/>
      <c r="K1492" s="180"/>
      <c r="L1492" s="180"/>
      <c r="M1492" s="180"/>
      <c r="N1492" s="181"/>
      <c r="O1492" s="155"/>
      <c r="P1492" s="155"/>
      <c r="Q1492" s="155"/>
      <c r="R1492" s="155"/>
      <c r="AE1492" s="182"/>
      <c r="AF1492" s="178"/>
      <c r="AG1492" s="183"/>
      <c r="AM1492" s="182"/>
      <c r="AN1492" s="178"/>
      <c r="AO1492" s="183"/>
      <c r="BR1492" s="157"/>
    </row>
    <row r="1493" spans="1:70" s="5" customFormat="1" x14ac:dyDescent="0.25">
      <c r="A1493" s="155"/>
      <c r="B1493" s="155"/>
      <c r="C1493" s="155"/>
      <c r="D1493" s="155"/>
      <c r="E1493" s="155"/>
      <c r="F1493" s="155"/>
      <c r="G1493" s="155"/>
      <c r="H1493" s="155"/>
      <c r="I1493" s="180"/>
      <c r="J1493" s="180"/>
      <c r="K1493" s="180"/>
      <c r="L1493" s="180"/>
      <c r="M1493" s="180"/>
      <c r="N1493" s="181"/>
      <c r="O1493" s="155"/>
      <c r="P1493" s="155"/>
      <c r="Q1493" s="155"/>
      <c r="R1493" s="155"/>
      <c r="AE1493" s="182"/>
      <c r="AF1493" s="178"/>
      <c r="AG1493" s="183"/>
      <c r="AM1493" s="182"/>
      <c r="AN1493" s="178"/>
      <c r="AO1493" s="183"/>
      <c r="BR1493" s="157"/>
    </row>
    <row r="1494" spans="1:70" s="5" customFormat="1" x14ac:dyDescent="0.25">
      <c r="A1494" s="155"/>
      <c r="B1494" s="155"/>
      <c r="C1494" s="155"/>
      <c r="D1494" s="155"/>
      <c r="E1494" s="155"/>
      <c r="F1494" s="155"/>
      <c r="G1494" s="155"/>
      <c r="H1494" s="155"/>
      <c r="I1494" s="180"/>
      <c r="J1494" s="180"/>
      <c r="K1494" s="180"/>
      <c r="L1494" s="180"/>
      <c r="M1494" s="180"/>
      <c r="N1494" s="181"/>
      <c r="O1494" s="155"/>
      <c r="P1494" s="155"/>
      <c r="Q1494" s="155"/>
      <c r="R1494" s="155"/>
      <c r="AE1494" s="182"/>
      <c r="AF1494" s="178"/>
      <c r="AG1494" s="183"/>
      <c r="AM1494" s="182"/>
      <c r="AN1494" s="178"/>
      <c r="AO1494" s="183"/>
      <c r="BR1494" s="157"/>
    </row>
    <row r="1495" spans="1:70" s="5" customFormat="1" x14ac:dyDescent="0.25">
      <c r="A1495" s="155"/>
      <c r="B1495" s="155"/>
      <c r="C1495" s="155"/>
      <c r="D1495" s="155"/>
      <c r="E1495" s="155"/>
      <c r="F1495" s="155"/>
      <c r="G1495" s="155"/>
      <c r="H1495" s="155"/>
      <c r="I1495" s="180"/>
      <c r="J1495" s="180"/>
      <c r="K1495" s="180"/>
      <c r="L1495" s="180"/>
      <c r="M1495" s="180"/>
      <c r="N1495" s="181"/>
      <c r="O1495" s="155"/>
      <c r="P1495" s="155"/>
      <c r="Q1495" s="155"/>
      <c r="R1495" s="155"/>
      <c r="AE1495" s="182"/>
      <c r="AF1495" s="178"/>
      <c r="AG1495" s="183"/>
      <c r="AM1495" s="182"/>
      <c r="AN1495" s="178"/>
      <c r="AO1495" s="183"/>
      <c r="BR1495" s="157"/>
    </row>
    <row r="1496" spans="1:70" s="5" customFormat="1" x14ac:dyDescent="0.25">
      <c r="A1496" s="155"/>
      <c r="B1496" s="155"/>
      <c r="C1496" s="155"/>
      <c r="D1496" s="155"/>
      <c r="E1496" s="155"/>
      <c r="F1496" s="155"/>
      <c r="G1496" s="155"/>
      <c r="H1496" s="155"/>
      <c r="I1496" s="180"/>
      <c r="J1496" s="180"/>
      <c r="K1496" s="180"/>
      <c r="L1496" s="180"/>
      <c r="M1496" s="180"/>
      <c r="N1496" s="181"/>
      <c r="O1496" s="155"/>
      <c r="P1496" s="155"/>
      <c r="Q1496" s="155"/>
      <c r="R1496" s="155"/>
      <c r="AE1496" s="182"/>
      <c r="AF1496" s="178"/>
      <c r="AG1496" s="183"/>
      <c r="AM1496" s="182"/>
      <c r="AN1496" s="178"/>
      <c r="AO1496" s="183"/>
      <c r="BR1496" s="157"/>
    </row>
    <row r="1497" spans="1:70" s="5" customFormat="1" x14ac:dyDescent="0.25">
      <c r="A1497" s="155"/>
      <c r="B1497" s="155"/>
      <c r="C1497" s="155"/>
      <c r="D1497" s="155"/>
      <c r="E1497" s="155"/>
      <c r="F1497" s="155"/>
      <c r="G1497" s="155"/>
      <c r="H1497" s="155"/>
      <c r="I1497" s="180"/>
      <c r="J1497" s="180"/>
      <c r="K1497" s="180"/>
      <c r="L1497" s="180"/>
      <c r="M1497" s="180"/>
      <c r="N1497" s="181"/>
      <c r="O1497" s="155"/>
      <c r="P1497" s="155"/>
      <c r="Q1497" s="155"/>
      <c r="R1497" s="155"/>
      <c r="AE1497" s="182"/>
      <c r="AF1497" s="178"/>
      <c r="AG1497" s="183"/>
      <c r="AM1497" s="182"/>
      <c r="AN1497" s="178"/>
      <c r="AO1497" s="183"/>
      <c r="BR1497" s="157"/>
    </row>
    <row r="1498" spans="1:70" s="5" customFormat="1" x14ac:dyDescent="0.25">
      <c r="A1498" s="155"/>
      <c r="B1498" s="155"/>
      <c r="C1498" s="155"/>
      <c r="D1498" s="155"/>
      <c r="E1498" s="155"/>
      <c r="F1498" s="155"/>
      <c r="G1498" s="155"/>
      <c r="H1498" s="155"/>
      <c r="I1498" s="180"/>
      <c r="J1498" s="180"/>
      <c r="K1498" s="180"/>
      <c r="L1498" s="180"/>
      <c r="M1498" s="180"/>
      <c r="N1498" s="181"/>
      <c r="O1498" s="155"/>
      <c r="P1498" s="155"/>
      <c r="Q1498" s="155"/>
      <c r="R1498" s="155"/>
      <c r="AE1498" s="182"/>
      <c r="AF1498" s="178"/>
      <c r="AG1498" s="183"/>
      <c r="AM1498" s="182"/>
      <c r="AN1498" s="178"/>
      <c r="AO1498" s="183"/>
      <c r="BR1498" s="157"/>
    </row>
    <row r="1499" spans="1:70" s="5" customFormat="1" x14ac:dyDescent="0.25">
      <c r="A1499" s="155"/>
      <c r="B1499" s="155"/>
      <c r="C1499" s="155"/>
      <c r="D1499" s="155"/>
      <c r="E1499" s="155"/>
      <c r="F1499" s="155"/>
      <c r="G1499" s="155"/>
      <c r="H1499" s="155"/>
      <c r="I1499" s="180"/>
      <c r="J1499" s="180"/>
      <c r="K1499" s="180"/>
      <c r="L1499" s="180"/>
      <c r="M1499" s="180"/>
      <c r="N1499" s="181"/>
      <c r="O1499" s="155"/>
      <c r="P1499" s="155"/>
      <c r="Q1499" s="155"/>
      <c r="R1499" s="155"/>
      <c r="AE1499" s="182"/>
      <c r="AF1499" s="178"/>
      <c r="AG1499" s="183"/>
      <c r="AM1499" s="182"/>
      <c r="AN1499" s="178"/>
      <c r="AO1499" s="183"/>
      <c r="BR1499" s="157"/>
    </row>
    <row r="1500" spans="1:70" s="5" customFormat="1" x14ac:dyDescent="0.25">
      <c r="A1500" s="155"/>
      <c r="B1500" s="155"/>
      <c r="C1500" s="155"/>
      <c r="D1500" s="155"/>
      <c r="E1500" s="155"/>
      <c r="F1500" s="155"/>
      <c r="G1500" s="155"/>
      <c r="H1500" s="155"/>
      <c r="I1500" s="180"/>
      <c r="J1500" s="180"/>
      <c r="K1500" s="180"/>
      <c r="L1500" s="180"/>
      <c r="M1500" s="180"/>
      <c r="N1500" s="181"/>
      <c r="O1500" s="155"/>
      <c r="P1500" s="155"/>
      <c r="Q1500" s="155"/>
      <c r="R1500" s="155"/>
      <c r="AE1500" s="182"/>
      <c r="AF1500" s="178"/>
      <c r="AG1500" s="183"/>
      <c r="AM1500" s="182"/>
      <c r="AN1500" s="178"/>
      <c r="AO1500" s="183"/>
      <c r="BR1500" s="157"/>
    </row>
    <row r="1501" spans="1:70" s="5" customFormat="1" x14ac:dyDescent="0.25">
      <c r="A1501" s="155"/>
      <c r="B1501" s="155"/>
      <c r="C1501" s="155"/>
      <c r="D1501" s="155"/>
      <c r="E1501" s="155"/>
      <c r="F1501" s="155"/>
      <c r="G1501" s="155"/>
      <c r="H1501" s="155"/>
      <c r="I1501" s="180"/>
      <c r="J1501" s="180"/>
      <c r="K1501" s="180"/>
      <c r="L1501" s="180"/>
      <c r="M1501" s="180"/>
      <c r="N1501" s="181"/>
      <c r="O1501" s="155"/>
      <c r="P1501" s="155"/>
      <c r="Q1501" s="155"/>
      <c r="R1501" s="155"/>
      <c r="AE1501" s="182"/>
      <c r="AF1501" s="178"/>
      <c r="AG1501" s="183"/>
      <c r="AM1501" s="182"/>
      <c r="AN1501" s="178"/>
      <c r="AO1501" s="183"/>
      <c r="BR1501" s="157"/>
    </row>
    <row r="1502" spans="1:70" s="5" customFormat="1" x14ac:dyDescent="0.25">
      <c r="A1502" s="155"/>
      <c r="B1502" s="155"/>
      <c r="C1502" s="155"/>
      <c r="D1502" s="155"/>
      <c r="E1502" s="155"/>
      <c r="F1502" s="155"/>
      <c r="G1502" s="155"/>
      <c r="H1502" s="155"/>
      <c r="I1502" s="180"/>
      <c r="J1502" s="180"/>
      <c r="K1502" s="180"/>
      <c r="L1502" s="180"/>
      <c r="M1502" s="180"/>
      <c r="N1502" s="181"/>
      <c r="O1502" s="155"/>
      <c r="P1502" s="155"/>
      <c r="Q1502" s="155"/>
      <c r="R1502" s="155"/>
      <c r="AE1502" s="182"/>
      <c r="AF1502" s="178"/>
      <c r="AG1502" s="183"/>
      <c r="AM1502" s="182"/>
      <c r="AN1502" s="178"/>
      <c r="AO1502" s="183"/>
      <c r="BR1502" s="157"/>
    </row>
    <row r="1503" spans="1:70" s="5" customFormat="1" x14ac:dyDescent="0.25">
      <c r="A1503" s="155"/>
      <c r="B1503" s="155"/>
      <c r="C1503" s="155"/>
      <c r="D1503" s="155"/>
      <c r="E1503" s="155"/>
      <c r="F1503" s="155"/>
      <c r="G1503" s="155"/>
      <c r="H1503" s="155"/>
      <c r="I1503" s="180"/>
      <c r="J1503" s="180"/>
      <c r="K1503" s="180"/>
      <c r="L1503" s="180"/>
      <c r="M1503" s="180"/>
      <c r="N1503" s="181"/>
      <c r="O1503" s="155"/>
      <c r="P1503" s="155"/>
      <c r="Q1503" s="155"/>
      <c r="R1503" s="155"/>
      <c r="AE1503" s="182"/>
      <c r="AF1503" s="178"/>
      <c r="AG1503" s="183"/>
      <c r="AM1503" s="182"/>
      <c r="AN1503" s="178"/>
      <c r="AO1503" s="183"/>
      <c r="BR1503" s="157"/>
    </row>
    <row r="1504" spans="1:70" s="5" customFormat="1" x14ac:dyDescent="0.25">
      <c r="A1504" s="155"/>
      <c r="B1504" s="155"/>
      <c r="C1504" s="155"/>
      <c r="D1504" s="155"/>
      <c r="E1504" s="155"/>
      <c r="F1504" s="155"/>
      <c r="G1504" s="155"/>
      <c r="H1504" s="155"/>
      <c r="I1504" s="180"/>
      <c r="J1504" s="180"/>
      <c r="K1504" s="180"/>
      <c r="L1504" s="180"/>
      <c r="M1504" s="180"/>
      <c r="N1504" s="181"/>
      <c r="O1504" s="155"/>
      <c r="P1504" s="155"/>
      <c r="Q1504" s="155"/>
      <c r="R1504" s="155"/>
      <c r="AE1504" s="182"/>
      <c r="AF1504" s="178"/>
      <c r="AG1504" s="183"/>
      <c r="AM1504" s="182"/>
      <c r="AN1504" s="178"/>
      <c r="AO1504" s="183"/>
      <c r="BR1504" s="157"/>
    </row>
    <row r="1505" spans="1:70" s="5" customFormat="1" x14ac:dyDescent="0.25">
      <c r="A1505" s="155"/>
      <c r="B1505" s="155"/>
      <c r="C1505" s="155"/>
      <c r="D1505" s="155"/>
      <c r="E1505" s="155"/>
      <c r="F1505" s="155"/>
      <c r="G1505" s="155"/>
      <c r="H1505" s="155"/>
      <c r="I1505" s="180"/>
      <c r="J1505" s="180"/>
      <c r="K1505" s="180"/>
      <c r="L1505" s="180"/>
      <c r="M1505" s="180"/>
      <c r="N1505" s="181"/>
      <c r="O1505" s="155"/>
      <c r="P1505" s="155"/>
      <c r="Q1505" s="155"/>
      <c r="R1505" s="155"/>
      <c r="AE1505" s="182"/>
      <c r="AF1505" s="178"/>
      <c r="AG1505" s="183"/>
      <c r="AM1505" s="182"/>
      <c r="AN1505" s="178"/>
      <c r="AO1505" s="183"/>
      <c r="BR1505" s="157"/>
    </row>
    <row r="1506" spans="1:70" s="5" customFormat="1" x14ac:dyDescent="0.25">
      <c r="A1506" s="155"/>
      <c r="B1506" s="155"/>
      <c r="C1506" s="155"/>
      <c r="D1506" s="155"/>
      <c r="E1506" s="155"/>
      <c r="F1506" s="155"/>
      <c r="G1506" s="155"/>
      <c r="H1506" s="155"/>
      <c r="I1506" s="180"/>
      <c r="J1506" s="180"/>
      <c r="K1506" s="180"/>
      <c r="L1506" s="180"/>
      <c r="M1506" s="180"/>
      <c r="N1506" s="181"/>
      <c r="O1506" s="155"/>
      <c r="P1506" s="155"/>
      <c r="Q1506" s="155"/>
      <c r="R1506" s="155"/>
      <c r="AE1506" s="182"/>
      <c r="AF1506" s="178"/>
      <c r="AG1506" s="183"/>
      <c r="AM1506" s="182"/>
      <c r="AN1506" s="178"/>
      <c r="AO1506" s="183"/>
      <c r="BR1506" s="157"/>
    </row>
    <row r="1507" spans="1:70" s="5" customFormat="1" x14ac:dyDescent="0.25">
      <c r="A1507" s="155"/>
      <c r="B1507" s="155"/>
      <c r="C1507" s="155"/>
      <c r="D1507" s="155"/>
      <c r="E1507" s="155"/>
      <c r="F1507" s="155"/>
      <c r="G1507" s="155"/>
      <c r="H1507" s="155"/>
      <c r="I1507" s="180"/>
      <c r="J1507" s="180"/>
      <c r="K1507" s="180"/>
      <c r="L1507" s="180"/>
      <c r="M1507" s="180"/>
      <c r="N1507" s="181"/>
      <c r="O1507" s="155"/>
      <c r="P1507" s="155"/>
      <c r="Q1507" s="155"/>
      <c r="R1507" s="155"/>
      <c r="AE1507" s="182"/>
      <c r="AF1507" s="178"/>
      <c r="AG1507" s="183"/>
      <c r="AM1507" s="182"/>
      <c r="AN1507" s="178"/>
      <c r="AO1507" s="183"/>
      <c r="BR1507" s="157"/>
    </row>
    <row r="1508" spans="1:70" s="5" customFormat="1" x14ac:dyDescent="0.25">
      <c r="A1508" s="155"/>
      <c r="B1508" s="155"/>
      <c r="C1508" s="155"/>
      <c r="D1508" s="155"/>
      <c r="E1508" s="155"/>
      <c r="F1508" s="155"/>
      <c r="G1508" s="155"/>
      <c r="H1508" s="155"/>
      <c r="I1508" s="180"/>
      <c r="J1508" s="180"/>
      <c r="K1508" s="180"/>
      <c r="L1508" s="180"/>
      <c r="M1508" s="180"/>
      <c r="N1508" s="181"/>
      <c r="O1508" s="155"/>
      <c r="P1508" s="155"/>
      <c r="Q1508" s="155"/>
      <c r="R1508" s="155"/>
      <c r="AE1508" s="182"/>
      <c r="AF1508" s="178"/>
      <c r="AG1508" s="183"/>
      <c r="AM1508" s="182"/>
      <c r="AN1508" s="178"/>
      <c r="AO1508" s="183"/>
      <c r="BR1508" s="157"/>
    </row>
    <row r="1509" spans="1:70" s="5" customFormat="1" x14ac:dyDescent="0.25">
      <c r="A1509" s="155"/>
      <c r="B1509" s="155"/>
      <c r="C1509" s="155"/>
      <c r="D1509" s="155"/>
      <c r="E1509" s="155"/>
      <c r="F1509" s="155"/>
      <c r="G1509" s="155"/>
      <c r="H1509" s="155"/>
      <c r="I1509" s="180"/>
      <c r="J1509" s="180"/>
      <c r="K1509" s="180"/>
      <c r="L1509" s="180"/>
      <c r="M1509" s="180"/>
      <c r="N1509" s="181"/>
      <c r="O1509" s="155"/>
      <c r="P1509" s="155"/>
      <c r="Q1509" s="155"/>
      <c r="R1509" s="155"/>
      <c r="AE1509" s="182"/>
      <c r="AF1509" s="178"/>
      <c r="AG1509" s="183"/>
      <c r="AM1509" s="182"/>
      <c r="AN1509" s="178"/>
      <c r="AO1509" s="183"/>
      <c r="BR1509" s="157"/>
    </row>
    <row r="1510" spans="1:70" s="5" customFormat="1" x14ac:dyDescent="0.25">
      <c r="A1510" s="155"/>
      <c r="B1510" s="155"/>
      <c r="C1510" s="155"/>
      <c r="D1510" s="155"/>
      <c r="E1510" s="155"/>
      <c r="F1510" s="155"/>
      <c r="G1510" s="155"/>
      <c r="H1510" s="155"/>
      <c r="I1510" s="180"/>
      <c r="J1510" s="180"/>
      <c r="K1510" s="180"/>
      <c r="L1510" s="180"/>
      <c r="M1510" s="180"/>
      <c r="N1510" s="181"/>
      <c r="O1510" s="155"/>
      <c r="P1510" s="155"/>
      <c r="Q1510" s="155"/>
      <c r="R1510" s="155"/>
      <c r="AE1510" s="182"/>
      <c r="AF1510" s="178"/>
      <c r="AG1510" s="183"/>
      <c r="AM1510" s="182"/>
      <c r="AN1510" s="178"/>
      <c r="AO1510" s="183"/>
      <c r="BR1510" s="157"/>
    </row>
    <row r="1511" spans="1:70" s="5" customFormat="1" x14ac:dyDescent="0.25">
      <c r="A1511" s="155"/>
      <c r="B1511" s="155"/>
      <c r="C1511" s="155"/>
      <c r="D1511" s="155"/>
      <c r="E1511" s="155"/>
      <c r="F1511" s="155"/>
      <c r="G1511" s="155"/>
      <c r="H1511" s="155"/>
      <c r="I1511" s="180"/>
      <c r="J1511" s="180"/>
      <c r="K1511" s="180"/>
      <c r="L1511" s="180"/>
      <c r="M1511" s="180"/>
      <c r="N1511" s="181"/>
      <c r="O1511" s="155"/>
      <c r="P1511" s="155"/>
      <c r="Q1511" s="155"/>
      <c r="R1511" s="155"/>
      <c r="AE1511" s="182"/>
      <c r="AF1511" s="178"/>
      <c r="AG1511" s="183"/>
      <c r="AM1511" s="182"/>
      <c r="AN1511" s="178"/>
      <c r="AO1511" s="183"/>
      <c r="BR1511" s="157"/>
    </row>
    <row r="1512" spans="1:70" s="5" customFormat="1" x14ac:dyDescent="0.25">
      <c r="A1512" s="155"/>
      <c r="B1512" s="155"/>
      <c r="C1512" s="155"/>
      <c r="D1512" s="155"/>
      <c r="E1512" s="155"/>
      <c r="F1512" s="155"/>
      <c r="G1512" s="155"/>
      <c r="H1512" s="155"/>
      <c r="I1512" s="180"/>
      <c r="J1512" s="180"/>
      <c r="K1512" s="180"/>
      <c r="L1512" s="180"/>
      <c r="M1512" s="180"/>
      <c r="N1512" s="181"/>
      <c r="O1512" s="155"/>
      <c r="P1512" s="155"/>
      <c r="Q1512" s="155"/>
      <c r="R1512" s="155"/>
      <c r="AE1512" s="182"/>
      <c r="AF1512" s="178"/>
      <c r="AG1512" s="183"/>
      <c r="AM1512" s="182"/>
      <c r="AN1512" s="178"/>
      <c r="AO1512" s="183"/>
      <c r="BR1512" s="157"/>
    </row>
    <row r="1513" spans="1:70" s="5" customFormat="1" x14ac:dyDescent="0.25">
      <c r="A1513" s="155"/>
      <c r="B1513" s="155"/>
      <c r="C1513" s="155"/>
      <c r="D1513" s="155"/>
      <c r="E1513" s="155"/>
      <c r="F1513" s="155"/>
      <c r="G1513" s="155"/>
      <c r="H1513" s="155"/>
      <c r="I1513" s="180"/>
      <c r="J1513" s="180"/>
      <c r="K1513" s="180"/>
      <c r="L1513" s="180"/>
      <c r="M1513" s="180"/>
      <c r="N1513" s="181"/>
      <c r="O1513" s="155"/>
      <c r="P1513" s="155"/>
      <c r="Q1513" s="155"/>
      <c r="R1513" s="155"/>
      <c r="AE1513" s="182"/>
      <c r="AF1513" s="178"/>
      <c r="AG1513" s="183"/>
      <c r="AM1513" s="182"/>
      <c r="AN1513" s="178"/>
      <c r="AO1513" s="183"/>
      <c r="BR1513" s="157"/>
    </row>
    <row r="1514" spans="1:70" s="5" customFormat="1" x14ac:dyDescent="0.25">
      <c r="A1514" s="155"/>
      <c r="B1514" s="155"/>
      <c r="C1514" s="155"/>
      <c r="D1514" s="155"/>
      <c r="E1514" s="155"/>
      <c r="F1514" s="155"/>
      <c r="G1514" s="155"/>
      <c r="H1514" s="155"/>
      <c r="I1514" s="180"/>
      <c r="J1514" s="180"/>
      <c r="K1514" s="180"/>
      <c r="L1514" s="180"/>
      <c r="M1514" s="180"/>
      <c r="N1514" s="181"/>
      <c r="O1514" s="155"/>
      <c r="P1514" s="155"/>
      <c r="Q1514" s="155"/>
      <c r="R1514" s="155"/>
      <c r="AE1514" s="182"/>
      <c r="AF1514" s="178"/>
      <c r="AG1514" s="183"/>
      <c r="AM1514" s="182"/>
      <c r="AN1514" s="178"/>
      <c r="AO1514" s="183"/>
      <c r="BR1514" s="157"/>
    </row>
    <row r="1515" spans="1:70" s="5" customFormat="1" x14ac:dyDescent="0.25">
      <c r="A1515" s="155"/>
      <c r="B1515" s="155"/>
      <c r="C1515" s="155"/>
      <c r="D1515" s="155"/>
      <c r="E1515" s="155"/>
      <c r="F1515" s="155"/>
      <c r="G1515" s="155"/>
      <c r="H1515" s="155"/>
      <c r="I1515" s="180"/>
      <c r="J1515" s="180"/>
      <c r="K1515" s="180"/>
      <c r="L1515" s="180"/>
      <c r="M1515" s="180"/>
      <c r="N1515" s="181"/>
      <c r="O1515" s="155"/>
      <c r="P1515" s="155"/>
      <c r="Q1515" s="155"/>
      <c r="R1515" s="155"/>
      <c r="AE1515" s="182"/>
      <c r="AF1515" s="178"/>
      <c r="AG1515" s="183"/>
      <c r="AM1515" s="182"/>
      <c r="AN1515" s="178"/>
      <c r="AO1515" s="183"/>
      <c r="BR1515" s="157"/>
    </row>
    <row r="1516" spans="1:70" s="5" customFormat="1" x14ac:dyDescent="0.25">
      <c r="A1516" s="155"/>
      <c r="B1516" s="155"/>
      <c r="C1516" s="155"/>
      <c r="D1516" s="155"/>
      <c r="E1516" s="155"/>
      <c r="F1516" s="155"/>
      <c r="G1516" s="155"/>
      <c r="H1516" s="155"/>
      <c r="I1516" s="180"/>
      <c r="J1516" s="180"/>
      <c r="K1516" s="180"/>
      <c r="L1516" s="180"/>
      <c r="M1516" s="180"/>
      <c r="N1516" s="181"/>
      <c r="O1516" s="155"/>
      <c r="P1516" s="155"/>
      <c r="Q1516" s="155"/>
      <c r="R1516" s="155"/>
      <c r="AE1516" s="182"/>
      <c r="AF1516" s="178"/>
      <c r="AG1516" s="183"/>
      <c r="AM1516" s="182"/>
      <c r="AN1516" s="178"/>
      <c r="AO1516" s="183"/>
      <c r="BR1516" s="157"/>
    </row>
    <row r="1517" spans="1:70" s="5" customFormat="1" x14ac:dyDescent="0.25">
      <c r="A1517" s="155"/>
      <c r="B1517" s="155"/>
      <c r="C1517" s="155"/>
      <c r="D1517" s="155"/>
      <c r="E1517" s="155"/>
      <c r="F1517" s="155"/>
      <c r="G1517" s="155"/>
      <c r="H1517" s="155"/>
      <c r="I1517" s="180"/>
      <c r="J1517" s="180"/>
      <c r="K1517" s="180"/>
      <c r="L1517" s="180"/>
      <c r="M1517" s="180"/>
      <c r="N1517" s="181"/>
      <c r="O1517" s="155"/>
      <c r="P1517" s="155"/>
      <c r="Q1517" s="155"/>
      <c r="R1517" s="155"/>
      <c r="AE1517" s="182"/>
      <c r="AF1517" s="178"/>
      <c r="AG1517" s="183"/>
      <c r="AM1517" s="182"/>
      <c r="AN1517" s="178"/>
      <c r="AO1517" s="183"/>
      <c r="BR1517" s="157"/>
    </row>
    <row r="1518" spans="1:70" s="5" customFormat="1" x14ac:dyDescent="0.25">
      <c r="A1518" s="155"/>
      <c r="B1518" s="155"/>
      <c r="C1518" s="155"/>
      <c r="D1518" s="155"/>
      <c r="E1518" s="155"/>
      <c r="F1518" s="155"/>
      <c r="G1518" s="155"/>
      <c r="H1518" s="155"/>
      <c r="I1518" s="180"/>
      <c r="J1518" s="180"/>
      <c r="K1518" s="180"/>
      <c r="L1518" s="180"/>
      <c r="M1518" s="180"/>
      <c r="N1518" s="181"/>
      <c r="O1518" s="155"/>
      <c r="P1518" s="155"/>
      <c r="Q1518" s="155"/>
      <c r="R1518" s="155"/>
      <c r="AE1518" s="182"/>
      <c r="AF1518" s="178"/>
      <c r="AG1518" s="183"/>
      <c r="AM1518" s="182"/>
      <c r="AN1518" s="178"/>
      <c r="AO1518" s="183"/>
      <c r="BR1518" s="157"/>
    </row>
    <row r="1519" spans="1:70" s="5" customFormat="1" x14ac:dyDescent="0.25">
      <c r="A1519" s="155"/>
      <c r="B1519" s="155"/>
      <c r="C1519" s="155"/>
      <c r="D1519" s="155"/>
      <c r="E1519" s="155"/>
      <c r="F1519" s="155"/>
      <c r="G1519" s="155"/>
      <c r="H1519" s="155"/>
      <c r="I1519" s="180"/>
      <c r="J1519" s="180"/>
      <c r="K1519" s="180"/>
      <c r="L1519" s="180"/>
      <c r="M1519" s="180"/>
      <c r="N1519" s="181"/>
      <c r="O1519" s="155"/>
      <c r="P1519" s="155"/>
      <c r="Q1519" s="155"/>
      <c r="R1519" s="155"/>
      <c r="AE1519" s="182"/>
      <c r="AF1519" s="178"/>
      <c r="AG1519" s="183"/>
      <c r="AM1519" s="182"/>
      <c r="AN1519" s="178"/>
      <c r="AO1519" s="183"/>
      <c r="BR1519" s="157"/>
    </row>
    <row r="1520" spans="1:70" s="5" customFormat="1" x14ac:dyDescent="0.25">
      <c r="A1520" s="155"/>
      <c r="B1520" s="155"/>
      <c r="C1520" s="155"/>
      <c r="D1520" s="155"/>
      <c r="E1520" s="155"/>
      <c r="F1520" s="155"/>
      <c r="G1520" s="155"/>
      <c r="H1520" s="155"/>
      <c r="I1520" s="180"/>
      <c r="J1520" s="180"/>
      <c r="K1520" s="180"/>
      <c r="L1520" s="180"/>
      <c r="M1520" s="180"/>
      <c r="N1520" s="181"/>
      <c r="O1520" s="155"/>
      <c r="P1520" s="155"/>
      <c r="Q1520" s="155"/>
      <c r="R1520" s="155"/>
      <c r="AE1520" s="182"/>
      <c r="AF1520" s="178"/>
      <c r="AG1520" s="183"/>
      <c r="AM1520" s="182"/>
      <c r="AN1520" s="178"/>
      <c r="AO1520" s="183"/>
      <c r="BR1520" s="157"/>
    </row>
    <row r="1521" spans="1:70" s="5" customFormat="1" x14ac:dyDescent="0.25">
      <c r="A1521" s="155"/>
      <c r="B1521" s="155"/>
      <c r="C1521" s="155"/>
      <c r="D1521" s="155"/>
      <c r="E1521" s="155"/>
      <c r="F1521" s="155"/>
      <c r="G1521" s="155"/>
      <c r="H1521" s="155"/>
      <c r="I1521" s="180"/>
      <c r="J1521" s="180"/>
      <c r="K1521" s="180"/>
      <c r="L1521" s="180"/>
      <c r="M1521" s="180"/>
      <c r="N1521" s="181"/>
      <c r="O1521" s="155"/>
      <c r="P1521" s="155"/>
      <c r="Q1521" s="155"/>
      <c r="R1521" s="155"/>
      <c r="AE1521" s="182"/>
      <c r="AF1521" s="178"/>
      <c r="AG1521" s="183"/>
      <c r="AM1521" s="182"/>
      <c r="AN1521" s="178"/>
      <c r="AO1521" s="183"/>
      <c r="BR1521" s="157"/>
    </row>
    <row r="1522" spans="1:70" s="5" customFormat="1" x14ac:dyDescent="0.25">
      <c r="A1522" s="155"/>
      <c r="B1522" s="155"/>
      <c r="C1522" s="155"/>
      <c r="D1522" s="155"/>
      <c r="E1522" s="155"/>
      <c r="F1522" s="155"/>
      <c r="G1522" s="155"/>
      <c r="H1522" s="155"/>
      <c r="I1522" s="180"/>
      <c r="J1522" s="180"/>
      <c r="K1522" s="180"/>
      <c r="L1522" s="180"/>
      <c r="M1522" s="180"/>
      <c r="N1522" s="181"/>
      <c r="O1522" s="155"/>
      <c r="P1522" s="155"/>
      <c r="Q1522" s="155"/>
      <c r="R1522" s="155"/>
      <c r="AE1522" s="182"/>
      <c r="AF1522" s="178"/>
      <c r="AG1522" s="183"/>
      <c r="AM1522" s="182"/>
      <c r="AN1522" s="178"/>
      <c r="AO1522" s="183"/>
      <c r="BR1522" s="157"/>
    </row>
    <row r="1523" spans="1:70" s="5" customFormat="1" x14ac:dyDescent="0.25">
      <c r="A1523" s="155"/>
      <c r="B1523" s="155"/>
      <c r="C1523" s="155"/>
      <c r="D1523" s="155"/>
      <c r="E1523" s="155"/>
      <c r="F1523" s="155"/>
      <c r="G1523" s="155"/>
      <c r="H1523" s="155"/>
      <c r="I1523" s="180"/>
      <c r="J1523" s="180"/>
      <c r="K1523" s="180"/>
      <c r="L1523" s="180"/>
      <c r="M1523" s="180"/>
      <c r="N1523" s="181"/>
      <c r="O1523" s="155"/>
      <c r="P1523" s="155"/>
      <c r="Q1523" s="155"/>
      <c r="R1523" s="155"/>
      <c r="AE1523" s="182"/>
      <c r="AF1523" s="178"/>
      <c r="AG1523" s="183"/>
      <c r="AM1523" s="182"/>
      <c r="AN1523" s="178"/>
      <c r="AO1523" s="183"/>
      <c r="BR1523" s="157"/>
    </row>
    <row r="1524" spans="1:70" s="5" customFormat="1" x14ac:dyDescent="0.25">
      <c r="A1524" s="155"/>
      <c r="B1524" s="155"/>
      <c r="C1524" s="155"/>
      <c r="D1524" s="155"/>
      <c r="E1524" s="155"/>
      <c r="F1524" s="155"/>
      <c r="G1524" s="155"/>
      <c r="H1524" s="155"/>
      <c r="I1524" s="180"/>
      <c r="J1524" s="180"/>
      <c r="K1524" s="180"/>
      <c r="L1524" s="180"/>
      <c r="M1524" s="180"/>
      <c r="N1524" s="181"/>
      <c r="O1524" s="155"/>
      <c r="P1524" s="155"/>
      <c r="Q1524" s="155"/>
      <c r="R1524" s="155"/>
      <c r="AE1524" s="182"/>
      <c r="AF1524" s="178"/>
      <c r="AG1524" s="183"/>
      <c r="AM1524" s="182"/>
      <c r="AN1524" s="178"/>
      <c r="AO1524" s="183"/>
      <c r="BR1524" s="157"/>
    </row>
    <row r="1525" spans="1:70" s="5" customFormat="1" x14ac:dyDescent="0.25">
      <c r="A1525" s="155"/>
      <c r="B1525" s="155"/>
      <c r="C1525" s="155"/>
      <c r="D1525" s="155"/>
      <c r="E1525" s="155"/>
      <c r="F1525" s="155"/>
      <c r="G1525" s="155"/>
      <c r="H1525" s="155"/>
      <c r="I1525" s="180"/>
      <c r="J1525" s="180"/>
      <c r="K1525" s="180"/>
      <c r="L1525" s="180"/>
      <c r="M1525" s="180"/>
      <c r="N1525" s="181"/>
      <c r="O1525" s="155"/>
      <c r="P1525" s="155"/>
      <c r="Q1525" s="155"/>
      <c r="R1525" s="155"/>
      <c r="AE1525" s="182"/>
      <c r="AF1525" s="178"/>
      <c r="AG1525" s="183"/>
      <c r="AM1525" s="182"/>
      <c r="AN1525" s="178"/>
      <c r="AO1525" s="183"/>
      <c r="BR1525" s="157"/>
    </row>
    <row r="1526" spans="1:70" s="5" customFormat="1" x14ac:dyDescent="0.25">
      <c r="A1526" s="155"/>
      <c r="B1526" s="155"/>
      <c r="C1526" s="155"/>
      <c r="D1526" s="155"/>
      <c r="E1526" s="155"/>
      <c r="F1526" s="155"/>
      <c r="G1526" s="155"/>
      <c r="H1526" s="155"/>
      <c r="I1526" s="180"/>
      <c r="J1526" s="180"/>
      <c r="K1526" s="180"/>
      <c r="L1526" s="180"/>
      <c r="M1526" s="180"/>
      <c r="N1526" s="181"/>
      <c r="O1526" s="155"/>
      <c r="P1526" s="155"/>
      <c r="Q1526" s="155"/>
      <c r="R1526" s="155"/>
      <c r="AE1526" s="182"/>
      <c r="AF1526" s="178"/>
      <c r="AG1526" s="183"/>
      <c r="AM1526" s="182"/>
      <c r="AN1526" s="178"/>
      <c r="AO1526" s="183"/>
      <c r="BR1526" s="157"/>
    </row>
    <row r="1527" spans="1:70" s="5" customFormat="1" x14ac:dyDescent="0.25">
      <c r="A1527" s="155"/>
      <c r="B1527" s="155"/>
      <c r="C1527" s="155"/>
      <c r="D1527" s="155"/>
      <c r="E1527" s="155"/>
      <c r="F1527" s="155"/>
      <c r="G1527" s="155"/>
      <c r="H1527" s="155"/>
      <c r="I1527" s="180"/>
      <c r="J1527" s="180"/>
      <c r="K1527" s="180"/>
      <c r="L1527" s="180"/>
      <c r="M1527" s="180"/>
      <c r="N1527" s="181"/>
      <c r="O1527" s="155"/>
      <c r="P1527" s="155"/>
      <c r="Q1527" s="155"/>
      <c r="R1527" s="155"/>
      <c r="AE1527" s="182"/>
      <c r="AF1527" s="178"/>
      <c r="AG1527" s="183"/>
      <c r="AM1527" s="182"/>
      <c r="AN1527" s="178"/>
      <c r="AO1527" s="183"/>
      <c r="BR1527" s="157"/>
    </row>
    <row r="1528" spans="1:70" s="5" customFormat="1" x14ac:dyDescent="0.25">
      <c r="A1528" s="155"/>
      <c r="B1528" s="155"/>
      <c r="C1528" s="155"/>
      <c r="D1528" s="155"/>
      <c r="E1528" s="155"/>
      <c r="F1528" s="155"/>
      <c r="G1528" s="155"/>
      <c r="H1528" s="155"/>
      <c r="I1528" s="180"/>
      <c r="J1528" s="180"/>
      <c r="K1528" s="180"/>
      <c r="L1528" s="180"/>
      <c r="M1528" s="180"/>
      <c r="N1528" s="181"/>
      <c r="O1528" s="155"/>
      <c r="P1528" s="155"/>
      <c r="Q1528" s="155"/>
      <c r="R1528" s="155"/>
      <c r="AE1528" s="182"/>
      <c r="AF1528" s="178"/>
      <c r="AG1528" s="183"/>
      <c r="AM1528" s="182"/>
      <c r="AN1528" s="178"/>
      <c r="AO1528" s="183"/>
      <c r="BR1528" s="157"/>
    </row>
    <row r="1529" spans="1:70" s="5" customFormat="1" x14ac:dyDescent="0.25">
      <c r="A1529" s="155"/>
      <c r="B1529" s="155"/>
      <c r="C1529" s="155"/>
      <c r="D1529" s="155"/>
      <c r="E1529" s="155"/>
      <c r="F1529" s="155"/>
      <c r="G1529" s="155"/>
      <c r="H1529" s="155"/>
      <c r="I1529" s="180"/>
      <c r="J1529" s="180"/>
      <c r="K1529" s="180"/>
      <c r="L1529" s="180"/>
      <c r="M1529" s="180"/>
      <c r="N1529" s="181"/>
      <c r="O1529" s="155"/>
      <c r="P1529" s="155"/>
      <c r="Q1529" s="155"/>
      <c r="R1529" s="155"/>
      <c r="AE1529" s="182"/>
      <c r="AF1529" s="178"/>
      <c r="AG1529" s="183"/>
      <c r="AM1529" s="182"/>
      <c r="AN1529" s="178"/>
      <c r="AO1529" s="183"/>
      <c r="BR1529" s="157"/>
    </row>
    <row r="1530" spans="1:70" s="5" customFormat="1" x14ac:dyDescent="0.25">
      <c r="A1530" s="155"/>
      <c r="B1530" s="155"/>
      <c r="C1530" s="155"/>
      <c r="D1530" s="155"/>
      <c r="E1530" s="155"/>
      <c r="F1530" s="155"/>
      <c r="G1530" s="155"/>
      <c r="H1530" s="155"/>
      <c r="I1530" s="180"/>
      <c r="J1530" s="180"/>
      <c r="K1530" s="180"/>
      <c r="L1530" s="180"/>
      <c r="M1530" s="180"/>
      <c r="N1530" s="181"/>
      <c r="O1530" s="155"/>
      <c r="P1530" s="155"/>
      <c r="Q1530" s="155"/>
      <c r="R1530" s="155"/>
      <c r="AE1530" s="182"/>
      <c r="AF1530" s="178"/>
      <c r="AG1530" s="183"/>
      <c r="AM1530" s="182"/>
      <c r="AN1530" s="178"/>
      <c r="AO1530" s="183"/>
      <c r="BR1530" s="157"/>
    </row>
    <row r="1531" spans="1:70" s="5" customFormat="1" x14ac:dyDescent="0.25">
      <c r="A1531" s="155"/>
      <c r="B1531" s="155"/>
      <c r="C1531" s="155"/>
      <c r="D1531" s="155"/>
      <c r="E1531" s="155"/>
      <c r="F1531" s="155"/>
      <c r="G1531" s="155"/>
      <c r="H1531" s="155"/>
      <c r="I1531" s="180"/>
      <c r="J1531" s="180"/>
      <c r="K1531" s="180"/>
      <c r="L1531" s="180"/>
      <c r="M1531" s="180"/>
      <c r="N1531" s="181"/>
      <c r="O1531" s="155"/>
      <c r="P1531" s="155"/>
      <c r="Q1531" s="155"/>
      <c r="R1531" s="155"/>
      <c r="AE1531" s="182"/>
      <c r="AF1531" s="178"/>
      <c r="AG1531" s="183"/>
      <c r="AM1531" s="182"/>
      <c r="AN1531" s="178"/>
      <c r="AO1531" s="183"/>
      <c r="BR1531" s="157"/>
    </row>
    <row r="1532" spans="1:70" s="5" customFormat="1" x14ac:dyDescent="0.25">
      <c r="A1532" s="155"/>
      <c r="B1532" s="155"/>
      <c r="C1532" s="155"/>
      <c r="D1532" s="155"/>
      <c r="E1532" s="155"/>
      <c r="F1532" s="155"/>
      <c r="G1532" s="155"/>
      <c r="H1532" s="155"/>
      <c r="I1532" s="180"/>
      <c r="J1532" s="180"/>
      <c r="K1532" s="180"/>
      <c r="L1532" s="180"/>
      <c r="M1532" s="180"/>
      <c r="N1532" s="181"/>
      <c r="O1532" s="155"/>
      <c r="P1532" s="155"/>
      <c r="Q1532" s="155"/>
      <c r="R1532" s="155"/>
      <c r="AE1532" s="182"/>
      <c r="AF1532" s="178"/>
      <c r="AG1532" s="183"/>
      <c r="AM1532" s="182"/>
      <c r="AN1532" s="178"/>
      <c r="AO1532" s="183"/>
      <c r="BR1532" s="157"/>
    </row>
    <row r="1533" spans="1:70" s="5" customFormat="1" x14ac:dyDescent="0.25">
      <c r="A1533" s="155"/>
      <c r="B1533" s="155"/>
      <c r="C1533" s="155"/>
      <c r="D1533" s="155"/>
      <c r="E1533" s="155"/>
      <c r="F1533" s="155"/>
      <c r="G1533" s="155"/>
      <c r="H1533" s="155"/>
      <c r="I1533" s="180"/>
      <c r="J1533" s="180"/>
      <c r="K1533" s="180"/>
      <c r="L1533" s="180"/>
      <c r="M1533" s="180"/>
      <c r="N1533" s="181"/>
      <c r="O1533" s="155"/>
      <c r="P1533" s="155"/>
      <c r="Q1533" s="155"/>
      <c r="R1533" s="155"/>
      <c r="AE1533" s="182"/>
      <c r="AF1533" s="178"/>
      <c r="AG1533" s="183"/>
      <c r="AM1533" s="182"/>
      <c r="AN1533" s="178"/>
      <c r="AO1533" s="183"/>
      <c r="BR1533" s="157"/>
    </row>
    <row r="1534" spans="1:70" s="5" customFormat="1" x14ac:dyDescent="0.25">
      <c r="A1534" s="155"/>
      <c r="B1534" s="155"/>
      <c r="C1534" s="155"/>
      <c r="D1534" s="155"/>
      <c r="E1534" s="155"/>
      <c r="F1534" s="155"/>
      <c r="G1534" s="155"/>
      <c r="H1534" s="155"/>
      <c r="I1534" s="180"/>
      <c r="J1534" s="180"/>
      <c r="K1534" s="180"/>
      <c r="L1534" s="180"/>
      <c r="M1534" s="180"/>
      <c r="N1534" s="181"/>
      <c r="O1534" s="155"/>
      <c r="P1534" s="155"/>
      <c r="Q1534" s="155"/>
      <c r="R1534" s="155"/>
      <c r="AE1534" s="182"/>
      <c r="AF1534" s="178"/>
      <c r="AG1534" s="183"/>
      <c r="AM1534" s="182"/>
      <c r="AN1534" s="178"/>
      <c r="AO1534" s="183"/>
      <c r="BR1534" s="157"/>
    </row>
    <row r="1535" spans="1:70" s="5" customFormat="1" x14ac:dyDescent="0.25">
      <c r="A1535" s="155"/>
      <c r="B1535" s="155"/>
      <c r="C1535" s="155"/>
      <c r="D1535" s="155"/>
      <c r="E1535" s="155"/>
      <c r="F1535" s="155"/>
      <c r="G1535" s="155"/>
      <c r="H1535" s="155"/>
      <c r="I1535" s="180"/>
      <c r="J1535" s="180"/>
      <c r="K1535" s="180"/>
      <c r="L1535" s="180"/>
      <c r="M1535" s="180"/>
      <c r="N1535" s="181"/>
      <c r="O1535" s="155"/>
      <c r="P1535" s="155"/>
      <c r="Q1535" s="155"/>
      <c r="R1535" s="155"/>
      <c r="AE1535" s="182"/>
      <c r="AF1535" s="178"/>
      <c r="AG1535" s="183"/>
      <c r="AM1535" s="182"/>
      <c r="AN1535" s="178"/>
      <c r="AO1535" s="183"/>
      <c r="BR1535" s="157"/>
    </row>
    <row r="1536" spans="1:70" s="5" customFormat="1" x14ac:dyDescent="0.25">
      <c r="A1536" s="155"/>
      <c r="B1536" s="155"/>
      <c r="C1536" s="155"/>
      <c r="D1536" s="155"/>
      <c r="E1536" s="155"/>
      <c r="F1536" s="155"/>
      <c r="G1536" s="155"/>
      <c r="H1536" s="155"/>
      <c r="I1536" s="180"/>
      <c r="J1536" s="180"/>
      <c r="K1536" s="180"/>
      <c r="L1536" s="180"/>
      <c r="M1536" s="180"/>
      <c r="N1536" s="181"/>
      <c r="O1536" s="155"/>
      <c r="P1536" s="155"/>
      <c r="Q1536" s="155"/>
      <c r="R1536" s="155"/>
      <c r="AE1536" s="182"/>
      <c r="AF1536" s="178"/>
      <c r="AG1536" s="183"/>
      <c r="AM1536" s="182"/>
      <c r="AN1536" s="178"/>
      <c r="AO1536" s="183"/>
      <c r="BR1536" s="157"/>
    </row>
    <row r="1537" spans="1:70" s="5" customFormat="1" x14ac:dyDescent="0.25">
      <c r="A1537" s="155"/>
      <c r="B1537" s="155"/>
      <c r="C1537" s="155"/>
      <c r="D1537" s="155"/>
      <c r="E1537" s="155"/>
      <c r="F1537" s="155"/>
      <c r="G1537" s="155"/>
      <c r="H1537" s="155"/>
      <c r="I1537" s="180"/>
      <c r="J1537" s="180"/>
      <c r="K1537" s="180"/>
      <c r="L1537" s="180"/>
      <c r="M1537" s="180"/>
      <c r="N1537" s="181"/>
      <c r="O1537" s="155"/>
      <c r="P1537" s="155"/>
      <c r="Q1537" s="155"/>
      <c r="R1537" s="155"/>
      <c r="AE1537" s="182"/>
      <c r="AF1537" s="178"/>
      <c r="AG1537" s="183"/>
      <c r="AM1537" s="182"/>
      <c r="AN1537" s="178"/>
      <c r="AO1537" s="183"/>
      <c r="BR1537" s="157"/>
    </row>
    <row r="1538" spans="1:70" s="5" customFormat="1" x14ac:dyDescent="0.25">
      <c r="A1538" s="155"/>
      <c r="B1538" s="155"/>
      <c r="C1538" s="155"/>
      <c r="D1538" s="155"/>
      <c r="E1538" s="155"/>
      <c r="F1538" s="155"/>
      <c r="G1538" s="155"/>
      <c r="H1538" s="155"/>
      <c r="I1538" s="180"/>
      <c r="J1538" s="180"/>
      <c r="K1538" s="180"/>
      <c r="L1538" s="180"/>
      <c r="M1538" s="180"/>
      <c r="N1538" s="181"/>
      <c r="O1538" s="155"/>
      <c r="P1538" s="155"/>
      <c r="Q1538" s="155"/>
      <c r="R1538" s="155"/>
      <c r="AE1538" s="182"/>
      <c r="AF1538" s="178"/>
      <c r="AG1538" s="183"/>
      <c r="AM1538" s="182"/>
      <c r="AN1538" s="178"/>
      <c r="AO1538" s="183"/>
      <c r="BR1538" s="157"/>
    </row>
    <row r="1539" spans="1:70" s="5" customFormat="1" x14ac:dyDescent="0.25">
      <c r="A1539" s="155"/>
      <c r="B1539" s="155"/>
      <c r="C1539" s="155"/>
      <c r="D1539" s="155"/>
      <c r="E1539" s="155"/>
      <c r="F1539" s="155"/>
      <c r="G1539" s="155"/>
      <c r="H1539" s="155"/>
      <c r="I1539" s="180"/>
      <c r="J1539" s="180"/>
      <c r="K1539" s="180"/>
      <c r="L1539" s="180"/>
      <c r="M1539" s="180"/>
      <c r="N1539" s="181"/>
      <c r="O1539" s="155"/>
      <c r="P1539" s="155"/>
      <c r="Q1539" s="155"/>
      <c r="R1539" s="155"/>
      <c r="AE1539" s="182"/>
      <c r="AF1539" s="178"/>
      <c r="AG1539" s="183"/>
      <c r="AM1539" s="182"/>
      <c r="AN1539" s="178"/>
      <c r="AO1539" s="183"/>
      <c r="BR1539" s="157"/>
    </row>
    <row r="1540" spans="1:70" s="5" customFormat="1" x14ac:dyDescent="0.25">
      <c r="A1540" s="155"/>
      <c r="B1540" s="155"/>
      <c r="C1540" s="155"/>
      <c r="D1540" s="155"/>
      <c r="E1540" s="155"/>
      <c r="F1540" s="155"/>
      <c r="G1540" s="155"/>
      <c r="H1540" s="155"/>
      <c r="I1540" s="180"/>
      <c r="J1540" s="180"/>
      <c r="K1540" s="180"/>
      <c r="L1540" s="180"/>
      <c r="M1540" s="180"/>
      <c r="N1540" s="181"/>
      <c r="O1540" s="155"/>
      <c r="P1540" s="155"/>
      <c r="Q1540" s="155"/>
      <c r="R1540" s="155"/>
      <c r="AE1540" s="182"/>
      <c r="AF1540" s="178"/>
      <c r="AG1540" s="183"/>
      <c r="AM1540" s="182"/>
      <c r="AN1540" s="178"/>
      <c r="AO1540" s="183"/>
      <c r="BR1540" s="157"/>
    </row>
    <row r="1541" spans="1:70" s="5" customFormat="1" x14ac:dyDescent="0.25">
      <c r="A1541" s="155"/>
      <c r="B1541" s="155"/>
      <c r="C1541" s="155"/>
      <c r="D1541" s="155"/>
      <c r="E1541" s="155"/>
      <c r="F1541" s="155"/>
      <c r="G1541" s="155"/>
      <c r="H1541" s="155"/>
      <c r="I1541" s="180"/>
      <c r="J1541" s="180"/>
      <c r="K1541" s="180"/>
      <c r="L1541" s="180"/>
      <c r="M1541" s="180"/>
      <c r="N1541" s="181"/>
      <c r="O1541" s="155"/>
      <c r="P1541" s="155"/>
      <c r="Q1541" s="155"/>
      <c r="R1541" s="155"/>
      <c r="AE1541" s="182"/>
      <c r="AF1541" s="178"/>
      <c r="AG1541" s="183"/>
      <c r="AM1541" s="182"/>
      <c r="AN1541" s="178"/>
      <c r="AO1541" s="183"/>
      <c r="BR1541" s="157"/>
    </row>
    <row r="1542" spans="1:70" s="5" customFormat="1" x14ac:dyDescent="0.25">
      <c r="A1542" s="155"/>
      <c r="B1542" s="155"/>
      <c r="C1542" s="155"/>
      <c r="D1542" s="155"/>
      <c r="E1542" s="155"/>
      <c r="F1542" s="155"/>
      <c r="G1542" s="155"/>
      <c r="H1542" s="155"/>
      <c r="I1542" s="180"/>
      <c r="J1542" s="180"/>
      <c r="K1542" s="180"/>
      <c r="L1542" s="180"/>
      <c r="M1542" s="180"/>
      <c r="N1542" s="181"/>
      <c r="O1542" s="155"/>
      <c r="P1542" s="155"/>
      <c r="Q1542" s="155"/>
      <c r="R1542" s="155"/>
      <c r="AE1542" s="182"/>
      <c r="AF1542" s="178"/>
      <c r="AG1542" s="183"/>
      <c r="AM1542" s="182"/>
      <c r="AN1542" s="178"/>
      <c r="AO1542" s="183"/>
      <c r="BR1542" s="157"/>
    </row>
    <row r="1543" spans="1:70" s="5" customFormat="1" x14ac:dyDescent="0.25">
      <c r="A1543" s="155"/>
      <c r="B1543" s="155"/>
      <c r="C1543" s="155"/>
      <c r="D1543" s="155"/>
      <c r="E1543" s="155"/>
      <c r="F1543" s="155"/>
      <c r="G1543" s="155"/>
      <c r="H1543" s="155"/>
      <c r="I1543" s="180"/>
      <c r="J1543" s="180"/>
      <c r="K1543" s="180"/>
      <c r="L1543" s="180"/>
      <c r="M1543" s="180"/>
      <c r="N1543" s="181"/>
      <c r="O1543" s="155"/>
      <c r="P1543" s="155"/>
      <c r="Q1543" s="155"/>
      <c r="R1543" s="155"/>
      <c r="AE1543" s="182"/>
      <c r="AF1543" s="178"/>
      <c r="AG1543" s="183"/>
      <c r="AM1543" s="182"/>
      <c r="AN1543" s="178"/>
      <c r="AO1543" s="183"/>
      <c r="BR1543" s="157"/>
    </row>
    <row r="1544" spans="1:70" s="5" customFormat="1" x14ac:dyDescent="0.25">
      <c r="A1544" s="155"/>
      <c r="B1544" s="155"/>
      <c r="C1544" s="155"/>
      <c r="D1544" s="155"/>
      <c r="E1544" s="155"/>
      <c r="F1544" s="155"/>
      <c r="G1544" s="155"/>
      <c r="H1544" s="155"/>
      <c r="I1544" s="180"/>
      <c r="J1544" s="180"/>
      <c r="K1544" s="180"/>
      <c r="L1544" s="180"/>
      <c r="M1544" s="180"/>
      <c r="N1544" s="181"/>
      <c r="O1544" s="155"/>
      <c r="P1544" s="155"/>
      <c r="Q1544" s="155"/>
      <c r="R1544" s="155"/>
      <c r="AE1544" s="182"/>
      <c r="AF1544" s="178"/>
      <c r="AG1544" s="183"/>
      <c r="AM1544" s="182"/>
      <c r="AN1544" s="178"/>
      <c r="AO1544" s="183"/>
      <c r="BR1544" s="157"/>
    </row>
    <row r="1545" spans="1:70" s="5" customFormat="1" x14ac:dyDescent="0.25">
      <c r="A1545" s="155"/>
      <c r="B1545" s="155"/>
      <c r="C1545" s="155"/>
      <c r="D1545" s="155"/>
      <c r="E1545" s="155"/>
      <c r="F1545" s="155"/>
      <c r="G1545" s="155"/>
      <c r="H1545" s="155"/>
      <c r="I1545" s="180"/>
      <c r="J1545" s="180"/>
      <c r="K1545" s="180"/>
      <c r="L1545" s="180"/>
      <c r="M1545" s="180"/>
      <c r="N1545" s="181"/>
      <c r="O1545" s="155"/>
      <c r="P1545" s="155"/>
      <c r="Q1545" s="155"/>
      <c r="R1545" s="155"/>
      <c r="AE1545" s="182"/>
      <c r="AF1545" s="178"/>
      <c r="AG1545" s="183"/>
      <c r="AM1545" s="182"/>
      <c r="AN1545" s="178"/>
      <c r="AO1545" s="183"/>
      <c r="BR1545" s="157"/>
    </row>
    <row r="1546" spans="1:70" s="5" customFormat="1" x14ac:dyDescent="0.25">
      <c r="A1546" s="155"/>
      <c r="B1546" s="155"/>
      <c r="C1546" s="155"/>
      <c r="D1546" s="155"/>
      <c r="E1546" s="155"/>
      <c r="F1546" s="155"/>
      <c r="G1546" s="155"/>
      <c r="H1546" s="155"/>
      <c r="I1546" s="180"/>
      <c r="J1546" s="180"/>
      <c r="K1546" s="180"/>
      <c r="L1546" s="180"/>
      <c r="M1546" s="180"/>
      <c r="N1546" s="181"/>
      <c r="O1546" s="155"/>
      <c r="P1546" s="155"/>
      <c r="Q1546" s="155"/>
      <c r="R1546" s="155"/>
      <c r="AE1546" s="182"/>
      <c r="AF1546" s="178"/>
      <c r="AG1546" s="183"/>
      <c r="AM1546" s="182"/>
      <c r="AN1546" s="178"/>
      <c r="AO1546" s="183"/>
      <c r="BR1546" s="157"/>
    </row>
    <row r="1547" spans="1:70" s="5" customFormat="1" x14ac:dyDescent="0.25">
      <c r="A1547" s="155"/>
      <c r="B1547" s="155"/>
      <c r="C1547" s="155"/>
      <c r="D1547" s="155"/>
      <c r="E1547" s="155"/>
      <c r="F1547" s="155"/>
      <c r="G1547" s="155"/>
      <c r="H1547" s="155"/>
      <c r="I1547" s="180"/>
      <c r="J1547" s="180"/>
      <c r="K1547" s="180"/>
      <c r="L1547" s="180"/>
      <c r="M1547" s="180"/>
      <c r="N1547" s="181"/>
      <c r="O1547" s="155"/>
      <c r="P1547" s="155"/>
      <c r="Q1547" s="155"/>
      <c r="R1547" s="155"/>
      <c r="AE1547" s="182"/>
      <c r="AF1547" s="178"/>
      <c r="AG1547" s="183"/>
      <c r="AM1547" s="182"/>
      <c r="AN1547" s="178"/>
      <c r="AO1547" s="183"/>
      <c r="BR1547" s="157"/>
    </row>
    <row r="1548" spans="1:70" s="5" customFormat="1" x14ac:dyDescent="0.25">
      <c r="A1548" s="155"/>
      <c r="B1548" s="155"/>
      <c r="C1548" s="155"/>
      <c r="D1548" s="155"/>
      <c r="E1548" s="155"/>
      <c r="F1548" s="155"/>
      <c r="G1548" s="155"/>
      <c r="H1548" s="155"/>
      <c r="I1548" s="180"/>
      <c r="J1548" s="180"/>
      <c r="K1548" s="180"/>
      <c r="L1548" s="180"/>
      <c r="M1548" s="180"/>
      <c r="N1548" s="181"/>
      <c r="O1548" s="155"/>
      <c r="P1548" s="155"/>
      <c r="Q1548" s="155"/>
      <c r="R1548" s="155"/>
      <c r="AE1548" s="182"/>
      <c r="AF1548" s="178"/>
      <c r="AG1548" s="183"/>
      <c r="AM1548" s="182"/>
      <c r="AN1548" s="178"/>
      <c r="AO1548" s="183"/>
      <c r="BR1548" s="157"/>
    </row>
    <row r="1549" spans="1:70" s="5" customFormat="1" x14ac:dyDescent="0.25">
      <c r="A1549" s="155"/>
      <c r="B1549" s="155"/>
      <c r="C1549" s="155"/>
      <c r="D1549" s="155"/>
      <c r="E1549" s="155"/>
      <c r="F1549" s="155"/>
      <c r="G1549" s="155"/>
      <c r="H1549" s="155"/>
      <c r="I1549" s="180"/>
      <c r="J1549" s="180"/>
      <c r="K1549" s="180"/>
      <c r="L1549" s="180"/>
      <c r="M1549" s="180"/>
      <c r="N1549" s="181"/>
      <c r="O1549" s="155"/>
      <c r="P1549" s="155"/>
      <c r="Q1549" s="155"/>
      <c r="R1549" s="155"/>
      <c r="AE1549" s="182"/>
      <c r="AF1549" s="178"/>
      <c r="AG1549" s="183"/>
      <c r="AM1549" s="182"/>
      <c r="AN1549" s="178"/>
      <c r="AO1549" s="183"/>
      <c r="BR1549" s="157"/>
    </row>
    <row r="1550" spans="1:70" s="5" customFormat="1" x14ac:dyDescent="0.25">
      <c r="A1550" s="155"/>
      <c r="B1550" s="155"/>
      <c r="C1550" s="155"/>
      <c r="D1550" s="155"/>
      <c r="E1550" s="155"/>
      <c r="F1550" s="155"/>
      <c r="G1550" s="155"/>
      <c r="H1550" s="155"/>
      <c r="I1550" s="180"/>
      <c r="J1550" s="180"/>
      <c r="K1550" s="180"/>
      <c r="L1550" s="180"/>
      <c r="M1550" s="180"/>
      <c r="N1550" s="181"/>
      <c r="O1550" s="155"/>
      <c r="P1550" s="155"/>
      <c r="Q1550" s="155"/>
      <c r="R1550" s="155"/>
      <c r="AE1550" s="182"/>
      <c r="AF1550" s="178"/>
      <c r="AG1550" s="183"/>
      <c r="AM1550" s="182"/>
      <c r="AN1550" s="178"/>
      <c r="AO1550" s="183"/>
      <c r="BR1550" s="157"/>
    </row>
    <row r="1551" spans="1:70" s="5" customFormat="1" x14ac:dyDescent="0.25">
      <c r="A1551" s="155"/>
      <c r="B1551" s="155"/>
      <c r="C1551" s="155"/>
      <c r="D1551" s="155"/>
      <c r="E1551" s="155"/>
      <c r="F1551" s="155"/>
      <c r="G1551" s="155"/>
      <c r="H1551" s="155"/>
      <c r="I1551" s="180"/>
      <c r="J1551" s="180"/>
      <c r="K1551" s="180"/>
      <c r="L1551" s="180"/>
      <c r="M1551" s="180"/>
      <c r="N1551" s="181"/>
      <c r="O1551" s="155"/>
      <c r="P1551" s="155"/>
      <c r="Q1551" s="155"/>
      <c r="R1551" s="155"/>
      <c r="AE1551" s="182"/>
      <c r="AF1551" s="178"/>
      <c r="AG1551" s="183"/>
      <c r="AM1551" s="182"/>
      <c r="AN1551" s="178"/>
      <c r="AO1551" s="183"/>
      <c r="BR1551" s="157"/>
    </row>
    <row r="1552" spans="1:70" s="5" customFormat="1" x14ac:dyDescent="0.25">
      <c r="A1552" s="155"/>
      <c r="B1552" s="155"/>
      <c r="C1552" s="155"/>
      <c r="D1552" s="155"/>
      <c r="E1552" s="155"/>
      <c r="F1552" s="155"/>
      <c r="G1552" s="155"/>
      <c r="H1552" s="155"/>
      <c r="I1552" s="180"/>
      <c r="J1552" s="180"/>
      <c r="K1552" s="180"/>
      <c r="L1552" s="180"/>
      <c r="M1552" s="180"/>
      <c r="N1552" s="181"/>
      <c r="O1552" s="155"/>
      <c r="P1552" s="155"/>
      <c r="Q1552" s="155"/>
      <c r="R1552" s="155"/>
      <c r="AE1552" s="182"/>
      <c r="AF1552" s="178"/>
      <c r="AG1552" s="183"/>
      <c r="AM1552" s="182"/>
      <c r="AN1552" s="178"/>
      <c r="AO1552" s="183"/>
      <c r="BR1552" s="157"/>
    </row>
    <row r="1553" spans="1:70" s="5" customFormat="1" x14ac:dyDescent="0.25">
      <c r="A1553" s="155"/>
      <c r="B1553" s="155"/>
      <c r="C1553" s="155"/>
      <c r="D1553" s="155"/>
      <c r="E1553" s="155"/>
      <c r="F1553" s="155"/>
      <c r="G1553" s="155"/>
      <c r="H1553" s="155"/>
      <c r="I1553" s="180"/>
      <c r="J1553" s="180"/>
      <c r="K1553" s="180"/>
      <c r="L1553" s="180"/>
      <c r="M1553" s="180"/>
      <c r="N1553" s="181"/>
      <c r="O1553" s="155"/>
      <c r="P1553" s="155"/>
      <c r="Q1553" s="155"/>
      <c r="R1553" s="155"/>
      <c r="AE1553" s="182"/>
      <c r="AF1553" s="178"/>
      <c r="AG1553" s="183"/>
      <c r="AM1553" s="182"/>
      <c r="AN1553" s="178"/>
      <c r="AO1553" s="183"/>
      <c r="BR1553" s="157"/>
    </row>
    <row r="1554" spans="1:70" s="5" customFormat="1" x14ac:dyDescent="0.25">
      <c r="A1554" s="155"/>
      <c r="B1554" s="155"/>
      <c r="C1554" s="155"/>
      <c r="D1554" s="155"/>
      <c r="E1554" s="155"/>
      <c r="F1554" s="155"/>
      <c r="G1554" s="155"/>
      <c r="H1554" s="155"/>
      <c r="I1554" s="180"/>
      <c r="J1554" s="180"/>
      <c r="K1554" s="180"/>
      <c r="L1554" s="180"/>
      <c r="M1554" s="180"/>
      <c r="N1554" s="181"/>
      <c r="O1554" s="155"/>
      <c r="P1554" s="155"/>
      <c r="Q1554" s="155"/>
      <c r="R1554" s="155"/>
      <c r="AE1554" s="182"/>
      <c r="AF1554" s="178"/>
      <c r="AG1554" s="183"/>
      <c r="AM1554" s="182"/>
      <c r="AN1554" s="178"/>
      <c r="AO1554" s="183"/>
      <c r="BR1554" s="157"/>
    </row>
    <row r="1555" spans="1:70" s="5" customFormat="1" x14ac:dyDescent="0.25">
      <c r="A1555" s="155"/>
      <c r="B1555" s="155"/>
      <c r="C1555" s="155"/>
      <c r="D1555" s="155"/>
      <c r="E1555" s="155"/>
      <c r="F1555" s="155"/>
      <c r="G1555" s="155"/>
      <c r="H1555" s="155"/>
      <c r="I1555" s="180"/>
      <c r="J1555" s="180"/>
      <c r="K1555" s="180"/>
      <c r="L1555" s="180"/>
      <c r="M1555" s="180"/>
      <c r="N1555" s="181"/>
      <c r="O1555" s="155"/>
      <c r="P1555" s="155"/>
      <c r="Q1555" s="155"/>
      <c r="R1555" s="155"/>
      <c r="AE1555" s="182"/>
      <c r="AF1555" s="178"/>
      <c r="AG1555" s="183"/>
      <c r="AM1555" s="182"/>
      <c r="AN1555" s="178"/>
      <c r="AO1555" s="183"/>
      <c r="BR1555" s="157"/>
    </row>
    <row r="1556" spans="1:70" s="5" customFormat="1" x14ac:dyDescent="0.25">
      <c r="A1556" s="155"/>
      <c r="B1556" s="155"/>
      <c r="C1556" s="155"/>
      <c r="D1556" s="155"/>
      <c r="E1556" s="155"/>
      <c r="F1556" s="155"/>
      <c r="G1556" s="155"/>
      <c r="H1556" s="155"/>
      <c r="I1556" s="180"/>
      <c r="J1556" s="180"/>
      <c r="K1556" s="180"/>
      <c r="L1556" s="180"/>
      <c r="M1556" s="180"/>
      <c r="N1556" s="181"/>
      <c r="O1556" s="155"/>
      <c r="P1556" s="155"/>
      <c r="Q1556" s="155"/>
      <c r="R1556" s="155"/>
      <c r="AE1556" s="182"/>
      <c r="AF1556" s="178"/>
      <c r="AG1556" s="183"/>
      <c r="AM1556" s="182"/>
      <c r="AN1556" s="178"/>
      <c r="AO1556" s="183"/>
      <c r="BR1556" s="157"/>
    </row>
    <row r="1557" spans="1:70" s="5" customFormat="1" x14ac:dyDescent="0.25">
      <c r="A1557" s="155"/>
      <c r="B1557" s="155"/>
      <c r="C1557" s="155"/>
      <c r="D1557" s="155"/>
      <c r="E1557" s="155"/>
      <c r="F1557" s="155"/>
      <c r="G1557" s="155"/>
      <c r="H1557" s="155"/>
      <c r="I1557" s="180"/>
      <c r="J1557" s="180"/>
      <c r="K1557" s="180"/>
      <c r="L1557" s="180"/>
      <c r="M1557" s="180"/>
      <c r="N1557" s="181"/>
      <c r="O1557" s="155"/>
      <c r="P1557" s="155"/>
      <c r="Q1557" s="155"/>
      <c r="R1557" s="155"/>
      <c r="AE1557" s="182"/>
      <c r="AF1557" s="178"/>
      <c r="AG1557" s="183"/>
      <c r="AM1557" s="182"/>
      <c r="AN1557" s="178"/>
      <c r="AO1557" s="183"/>
      <c r="BR1557" s="157"/>
    </row>
    <row r="1558" spans="1:70" s="5" customFormat="1" x14ac:dyDescent="0.25">
      <c r="A1558" s="155"/>
      <c r="B1558" s="155"/>
      <c r="C1558" s="155"/>
      <c r="D1558" s="155"/>
      <c r="E1558" s="155"/>
      <c r="F1558" s="155"/>
      <c r="G1558" s="155"/>
      <c r="H1558" s="155"/>
      <c r="I1558" s="180"/>
      <c r="J1558" s="180"/>
      <c r="K1558" s="180"/>
      <c r="L1558" s="180"/>
      <c r="M1558" s="180"/>
      <c r="N1558" s="181"/>
      <c r="O1558" s="155"/>
      <c r="P1558" s="155"/>
      <c r="Q1558" s="155"/>
      <c r="R1558" s="155"/>
      <c r="AE1558" s="182"/>
      <c r="AF1558" s="178"/>
      <c r="AG1558" s="183"/>
      <c r="AM1558" s="182"/>
      <c r="AN1558" s="178"/>
      <c r="AO1558" s="183"/>
      <c r="BR1558" s="157"/>
    </row>
    <row r="1559" spans="1:70" s="5" customFormat="1" x14ac:dyDescent="0.25">
      <c r="A1559" s="155"/>
      <c r="B1559" s="155"/>
      <c r="C1559" s="155"/>
      <c r="D1559" s="155"/>
      <c r="E1559" s="155"/>
      <c r="F1559" s="155"/>
      <c r="G1559" s="155"/>
      <c r="H1559" s="155"/>
      <c r="I1559" s="180"/>
      <c r="J1559" s="180"/>
      <c r="K1559" s="180"/>
      <c r="L1559" s="180"/>
      <c r="M1559" s="180"/>
      <c r="N1559" s="181"/>
      <c r="O1559" s="155"/>
      <c r="P1559" s="155"/>
      <c r="Q1559" s="155"/>
      <c r="R1559" s="155"/>
      <c r="AE1559" s="182"/>
      <c r="AF1559" s="178"/>
      <c r="AG1559" s="183"/>
      <c r="AM1559" s="182"/>
      <c r="AN1559" s="178"/>
      <c r="AO1559" s="183"/>
      <c r="BR1559" s="157"/>
    </row>
    <row r="1560" spans="1:70" s="5" customFormat="1" x14ac:dyDescent="0.25">
      <c r="A1560" s="155"/>
      <c r="B1560" s="155"/>
      <c r="C1560" s="155"/>
      <c r="D1560" s="155"/>
      <c r="E1560" s="155"/>
      <c r="F1560" s="155"/>
      <c r="G1560" s="155"/>
      <c r="H1560" s="155"/>
      <c r="I1560" s="180"/>
      <c r="J1560" s="180"/>
      <c r="K1560" s="180"/>
      <c r="L1560" s="180"/>
      <c r="M1560" s="180"/>
      <c r="N1560" s="181"/>
      <c r="O1560" s="155"/>
      <c r="P1560" s="155"/>
      <c r="Q1560" s="155"/>
      <c r="R1560" s="155"/>
      <c r="AE1560" s="182"/>
      <c r="AF1560" s="178"/>
      <c r="AG1560" s="183"/>
      <c r="AM1560" s="182"/>
      <c r="AN1560" s="178"/>
      <c r="AO1560" s="183"/>
      <c r="BR1560" s="157"/>
    </row>
    <row r="1561" spans="1:70" s="5" customFormat="1" x14ac:dyDescent="0.25">
      <c r="A1561" s="155"/>
      <c r="B1561" s="155"/>
      <c r="C1561" s="155"/>
      <c r="D1561" s="155"/>
      <c r="E1561" s="155"/>
      <c r="F1561" s="155"/>
      <c r="G1561" s="155"/>
      <c r="H1561" s="155"/>
      <c r="I1561" s="180"/>
      <c r="J1561" s="180"/>
      <c r="K1561" s="180"/>
      <c r="L1561" s="180"/>
      <c r="M1561" s="180"/>
      <c r="N1561" s="181"/>
      <c r="O1561" s="155"/>
      <c r="P1561" s="155"/>
      <c r="Q1561" s="155"/>
      <c r="R1561" s="155"/>
      <c r="AE1561" s="182"/>
      <c r="AF1561" s="178"/>
      <c r="AG1561" s="183"/>
      <c r="AM1561" s="182"/>
      <c r="AN1561" s="178"/>
      <c r="AO1561" s="183"/>
      <c r="BR1561" s="157"/>
    </row>
    <row r="1562" spans="1:70" s="5" customFormat="1" x14ac:dyDescent="0.25">
      <c r="A1562" s="155"/>
      <c r="B1562" s="155"/>
      <c r="C1562" s="155"/>
      <c r="D1562" s="155"/>
      <c r="E1562" s="155"/>
      <c r="F1562" s="155"/>
      <c r="G1562" s="155"/>
      <c r="H1562" s="155"/>
      <c r="I1562" s="180"/>
      <c r="J1562" s="180"/>
      <c r="K1562" s="180"/>
      <c r="L1562" s="180"/>
      <c r="M1562" s="180"/>
      <c r="N1562" s="181"/>
      <c r="O1562" s="155"/>
      <c r="P1562" s="155"/>
      <c r="Q1562" s="155"/>
      <c r="R1562" s="155"/>
      <c r="AE1562" s="182"/>
      <c r="AF1562" s="178"/>
      <c r="AG1562" s="183"/>
      <c r="AM1562" s="182"/>
      <c r="AN1562" s="178"/>
      <c r="AO1562" s="183"/>
      <c r="BR1562" s="157"/>
    </row>
    <row r="1563" spans="1:70" s="5" customFormat="1" x14ac:dyDescent="0.25">
      <c r="A1563" s="155"/>
      <c r="B1563" s="155"/>
      <c r="C1563" s="155"/>
      <c r="D1563" s="155"/>
      <c r="E1563" s="155"/>
      <c r="F1563" s="155"/>
      <c r="G1563" s="155"/>
      <c r="H1563" s="155"/>
      <c r="I1563" s="180"/>
      <c r="J1563" s="180"/>
      <c r="K1563" s="180"/>
      <c r="L1563" s="180"/>
      <c r="M1563" s="180"/>
      <c r="N1563" s="181"/>
      <c r="O1563" s="155"/>
      <c r="P1563" s="155"/>
      <c r="Q1563" s="155"/>
      <c r="R1563" s="155"/>
      <c r="AE1563" s="182"/>
      <c r="AF1563" s="178"/>
      <c r="AG1563" s="183"/>
      <c r="AM1563" s="182"/>
      <c r="AN1563" s="178"/>
      <c r="AO1563" s="183"/>
      <c r="BR1563" s="157"/>
    </row>
    <row r="1564" spans="1:70" s="5" customFormat="1" x14ac:dyDescent="0.25">
      <c r="A1564" s="155"/>
      <c r="B1564" s="155"/>
      <c r="C1564" s="155"/>
      <c r="D1564" s="155"/>
      <c r="E1564" s="155"/>
      <c r="F1564" s="155"/>
      <c r="G1564" s="155"/>
      <c r="H1564" s="155"/>
      <c r="I1564" s="180"/>
      <c r="J1564" s="180"/>
      <c r="K1564" s="180"/>
      <c r="L1564" s="180"/>
      <c r="M1564" s="180"/>
      <c r="N1564" s="181"/>
      <c r="O1564" s="155"/>
      <c r="P1564" s="155"/>
      <c r="Q1564" s="155"/>
      <c r="R1564" s="155"/>
      <c r="AE1564" s="182"/>
      <c r="AF1564" s="178"/>
      <c r="AG1564" s="183"/>
      <c r="AM1564" s="182"/>
      <c r="AN1564" s="178"/>
      <c r="AO1564" s="183"/>
      <c r="BR1564" s="157"/>
    </row>
    <row r="1565" spans="1:70" s="5" customFormat="1" x14ac:dyDescent="0.25">
      <c r="A1565" s="155"/>
      <c r="B1565" s="155"/>
      <c r="C1565" s="155"/>
      <c r="D1565" s="155"/>
      <c r="E1565" s="155"/>
      <c r="F1565" s="155"/>
      <c r="G1565" s="155"/>
      <c r="H1565" s="155"/>
      <c r="I1565" s="180"/>
      <c r="J1565" s="180"/>
      <c r="K1565" s="180"/>
      <c r="L1565" s="180"/>
      <c r="M1565" s="180"/>
      <c r="N1565" s="181"/>
      <c r="O1565" s="155"/>
      <c r="P1565" s="155"/>
      <c r="Q1565" s="155"/>
      <c r="R1565" s="155"/>
      <c r="AE1565" s="182"/>
      <c r="AF1565" s="178"/>
      <c r="AG1565" s="183"/>
      <c r="AM1565" s="182"/>
      <c r="AN1565" s="178"/>
      <c r="AO1565" s="183"/>
      <c r="BR1565" s="157"/>
    </row>
    <row r="1566" spans="1:70" s="5" customFormat="1" x14ac:dyDescent="0.25">
      <c r="A1566" s="155"/>
      <c r="B1566" s="155"/>
      <c r="C1566" s="155"/>
      <c r="D1566" s="155"/>
      <c r="E1566" s="155"/>
      <c r="F1566" s="155"/>
      <c r="G1566" s="155"/>
      <c r="H1566" s="155"/>
      <c r="I1566" s="180"/>
      <c r="J1566" s="180"/>
      <c r="K1566" s="180"/>
      <c r="L1566" s="180"/>
      <c r="M1566" s="180"/>
      <c r="N1566" s="181"/>
      <c r="O1566" s="155"/>
      <c r="P1566" s="155"/>
      <c r="Q1566" s="155"/>
      <c r="R1566" s="155"/>
      <c r="AE1566" s="182"/>
      <c r="AF1566" s="178"/>
      <c r="AG1566" s="183"/>
      <c r="AM1566" s="182"/>
      <c r="AN1566" s="178"/>
      <c r="AO1566" s="183"/>
      <c r="BR1566" s="157"/>
    </row>
    <row r="1567" spans="1:70" s="5" customFormat="1" x14ac:dyDescent="0.25">
      <c r="A1567" s="155"/>
      <c r="B1567" s="155"/>
      <c r="C1567" s="155"/>
      <c r="D1567" s="155"/>
      <c r="E1567" s="155"/>
      <c r="F1567" s="155"/>
      <c r="G1567" s="155"/>
      <c r="H1567" s="155"/>
      <c r="I1567" s="180"/>
      <c r="J1567" s="180"/>
      <c r="K1567" s="180"/>
      <c r="L1567" s="180"/>
      <c r="M1567" s="180"/>
      <c r="N1567" s="181"/>
      <c r="O1567" s="155"/>
      <c r="P1567" s="155"/>
      <c r="Q1567" s="155"/>
      <c r="R1567" s="155"/>
      <c r="AE1567" s="182"/>
      <c r="AF1567" s="178"/>
      <c r="AG1567" s="183"/>
      <c r="AM1567" s="182"/>
      <c r="AN1567" s="178"/>
      <c r="AO1567" s="183"/>
      <c r="BR1567" s="157"/>
    </row>
    <row r="1568" spans="1:70" s="5" customFormat="1" x14ac:dyDescent="0.25">
      <c r="A1568" s="155"/>
      <c r="B1568" s="155"/>
      <c r="C1568" s="155"/>
      <c r="D1568" s="155"/>
      <c r="E1568" s="155"/>
      <c r="F1568" s="155"/>
      <c r="G1568" s="155"/>
      <c r="H1568" s="155"/>
      <c r="I1568" s="180"/>
      <c r="J1568" s="180"/>
      <c r="K1568" s="180"/>
      <c r="L1568" s="180"/>
      <c r="M1568" s="180"/>
      <c r="N1568" s="181"/>
      <c r="O1568" s="155"/>
      <c r="P1568" s="155"/>
      <c r="Q1568" s="155"/>
      <c r="R1568" s="155"/>
      <c r="AE1568" s="182"/>
      <c r="AF1568" s="178"/>
      <c r="AG1568" s="183"/>
      <c r="AM1568" s="182"/>
      <c r="AN1568" s="178"/>
      <c r="AO1568" s="183"/>
      <c r="BR1568" s="157"/>
    </row>
    <row r="1569" spans="1:70" s="5" customFormat="1" x14ac:dyDescent="0.25">
      <c r="A1569" s="155"/>
      <c r="B1569" s="155"/>
      <c r="C1569" s="155"/>
      <c r="D1569" s="155"/>
      <c r="E1569" s="155"/>
      <c r="F1569" s="155"/>
      <c r="G1569" s="155"/>
      <c r="H1569" s="155"/>
      <c r="I1569" s="180"/>
      <c r="J1569" s="180"/>
      <c r="K1569" s="180"/>
      <c r="L1569" s="180"/>
      <c r="M1569" s="180"/>
      <c r="N1569" s="181"/>
      <c r="O1569" s="155"/>
      <c r="P1569" s="155"/>
      <c r="Q1569" s="155"/>
      <c r="R1569" s="155"/>
      <c r="AE1569" s="182"/>
      <c r="AF1569" s="178"/>
      <c r="AG1569" s="183"/>
      <c r="AM1569" s="182"/>
      <c r="AN1569" s="178"/>
      <c r="AO1569" s="183"/>
      <c r="BR1569" s="157"/>
    </row>
    <row r="1570" spans="1:70" s="5" customFormat="1" x14ac:dyDescent="0.25">
      <c r="A1570" s="155"/>
      <c r="B1570" s="155"/>
      <c r="C1570" s="155"/>
      <c r="D1570" s="155"/>
      <c r="E1570" s="155"/>
      <c r="F1570" s="155"/>
      <c r="G1570" s="155"/>
      <c r="H1570" s="155"/>
      <c r="I1570" s="180"/>
      <c r="J1570" s="180"/>
      <c r="K1570" s="180"/>
      <c r="L1570" s="180"/>
      <c r="M1570" s="180"/>
      <c r="N1570" s="181"/>
      <c r="O1570" s="155"/>
      <c r="P1570" s="155"/>
      <c r="Q1570" s="155"/>
      <c r="R1570" s="155"/>
      <c r="AE1570" s="182"/>
      <c r="AF1570" s="178"/>
      <c r="AG1570" s="183"/>
      <c r="AM1570" s="182"/>
      <c r="AN1570" s="178"/>
      <c r="AO1570" s="183"/>
      <c r="BR1570" s="157"/>
    </row>
    <row r="1571" spans="1:70" s="5" customFormat="1" x14ac:dyDescent="0.25">
      <c r="A1571" s="155"/>
      <c r="B1571" s="155"/>
      <c r="C1571" s="155"/>
      <c r="D1571" s="155"/>
      <c r="E1571" s="155"/>
      <c r="F1571" s="155"/>
      <c r="G1571" s="155"/>
      <c r="H1571" s="155"/>
      <c r="I1571" s="180"/>
      <c r="J1571" s="180"/>
      <c r="K1571" s="180"/>
      <c r="L1571" s="180"/>
      <c r="M1571" s="180"/>
      <c r="N1571" s="181"/>
      <c r="O1571" s="155"/>
      <c r="P1571" s="155"/>
      <c r="Q1571" s="155"/>
      <c r="R1571" s="155"/>
      <c r="AE1571" s="182"/>
      <c r="AF1571" s="178"/>
      <c r="AG1571" s="183"/>
      <c r="AM1571" s="182"/>
      <c r="AN1571" s="178"/>
      <c r="AO1571" s="183"/>
      <c r="BR1571" s="157"/>
    </row>
    <row r="1572" spans="1:70" s="5" customFormat="1" x14ac:dyDescent="0.25">
      <c r="A1572" s="155"/>
      <c r="B1572" s="155"/>
      <c r="C1572" s="155"/>
      <c r="D1572" s="155"/>
      <c r="E1572" s="155"/>
      <c r="F1572" s="155"/>
      <c r="G1572" s="155"/>
      <c r="H1572" s="155"/>
      <c r="I1572" s="180"/>
      <c r="J1572" s="180"/>
      <c r="K1572" s="180"/>
      <c r="L1572" s="180"/>
      <c r="M1572" s="180"/>
      <c r="N1572" s="181"/>
      <c r="O1572" s="155"/>
      <c r="P1572" s="155"/>
      <c r="Q1572" s="155"/>
      <c r="R1572" s="155"/>
      <c r="AE1572" s="182"/>
      <c r="AF1572" s="178"/>
      <c r="AG1572" s="183"/>
      <c r="AM1572" s="182"/>
      <c r="AN1572" s="178"/>
      <c r="AO1572" s="183"/>
      <c r="BR1572" s="157"/>
    </row>
    <row r="1573" spans="1:70" s="5" customFormat="1" x14ac:dyDescent="0.25">
      <c r="A1573" s="155"/>
      <c r="B1573" s="155"/>
      <c r="C1573" s="155"/>
      <c r="D1573" s="155"/>
      <c r="E1573" s="155"/>
      <c r="F1573" s="155"/>
      <c r="G1573" s="155"/>
      <c r="H1573" s="155"/>
      <c r="I1573" s="180"/>
      <c r="J1573" s="180"/>
      <c r="K1573" s="180"/>
      <c r="L1573" s="180"/>
      <c r="M1573" s="180"/>
      <c r="N1573" s="181"/>
      <c r="O1573" s="155"/>
      <c r="P1573" s="155"/>
      <c r="Q1573" s="155"/>
      <c r="R1573" s="155"/>
      <c r="AE1573" s="182"/>
      <c r="AF1573" s="178"/>
      <c r="AG1573" s="183"/>
      <c r="AM1573" s="182"/>
      <c r="AN1573" s="178"/>
      <c r="AO1573" s="183"/>
      <c r="BR1573" s="157"/>
    </row>
    <row r="1574" spans="1:70" s="5" customFormat="1" x14ac:dyDescent="0.25">
      <c r="A1574" s="155"/>
      <c r="B1574" s="155"/>
      <c r="C1574" s="155"/>
      <c r="D1574" s="155"/>
      <c r="E1574" s="155"/>
      <c r="F1574" s="155"/>
      <c r="G1574" s="155"/>
      <c r="H1574" s="155"/>
      <c r="I1574" s="180"/>
      <c r="J1574" s="180"/>
      <c r="K1574" s="180"/>
      <c r="L1574" s="180"/>
      <c r="M1574" s="180"/>
      <c r="N1574" s="181"/>
      <c r="O1574" s="155"/>
      <c r="P1574" s="155"/>
      <c r="Q1574" s="155"/>
      <c r="R1574" s="155"/>
      <c r="AE1574" s="182"/>
      <c r="AF1574" s="178"/>
      <c r="AG1574" s="183"/>
      <c r="AM1574" s="182"/>
      <c r="AN1574" s="178"/>
      <c r="AO1574" s="183"/>
      <c r="BR1574" s="157"/>
    </row>
    <row r="1575" spans="1:70" s="5" customFormat="1" x14ac:dyDescent="0.25">
      <c r="A1575" s="155"/>
      <c r="B1575" s="155"/>
      <c r="C1575" s="155"/>
      <c r="D1575" s="155"/>
      <c r="E1575" s="155"/>
      <c r="F1575" s="155"/>
      <c r="G1575" s="155"/>
      <c r="H1575" s="155"/>
      <c r="I1575" s="180"/>
      <c r="J1575" s="180"/>
      <c r="K1575" s="180"/>
      <c r="L1575" s="180"/>
      <c r="M1575" s="180"/>
      <c r="N1575" s="181"/>
      <c r="O1575" s="155"/>
      <c r="P1575" s="155"/>
      <c r="Q1575" s="155"/>
      <c r="R1575" s="155"/>
      <c r="AE1575" s="182"/>
      <c r="AF1575" s="178"/>
      <c r="AG1575" s="183"/>
      <c r="AM1575" s="182"/>
      <c r="AN1575" s="178"/>
      <c r="AO1575" s="183"/>
      <c r="BR1575" s="157"/>
    </row>
    <row r="1576" spans="1:70" s="5" customFormat="1" x14ac:dyDescent="0.25">
      <c r="A1576" s="155"/>
      <c r="B1576" s="155"/>
      <c r="C1576" s="155"/>
      <c r="D1576" s="155"/>
      <c r="E1576" s="155"/>
      <c r="F1576" s="155"/>
      <c r="G1576" s="155"/>
      <c r="H1576" s="155"/>
      <c r="I1576" s="180"/>
      <c r="J1576" s="180"/>
      <c r="K1576" s="180"/>
      <c r="L1576" s="180"/>
      <c r="M1576" s="180"/>
      <c r="N1576" s="181"/>
      <c r="O1576" s="155"/>
      <c r="P1576" s="155"/>
      <c r="Q1576" s="155"/>
      <c r="R1576" s="155"/>
      <c r="AE1576" s="182"/>
      <c r="AF1576" s="178"/>
      <c r="AG1576" s="183"/>
      <c r="AM1576" s="182"/>
      <c r="AN1576" s="178"/>
      <c r="AO1576" s="183"/>
      <c r="BR1576" s="157"/>
    </row>
    <row r="1577" spans="1:70" s="5" customFormat="1" x14ac:dyDescent="0.25">
      <c r="A1577" s="155"/>
      <c r="B1577" s="155"/>
      <c r="C1577" s="155"/>
      <c r="D1577" s="155"/>
      <c r="E1577" s="155"/>
      <c r="F1577" s="155"/>
      <c r="G1577" s="155"/>
      <c r="H1577" s="155"/>
      <c r="I1577" s="180"/>
      <c r="J1577" s="180"/>
      <c r="K1577" s="180"/>
      <c r="L1577" s="180"/>
      <c r="M1577" s="180"/>
      <c r="N1577" s="181"/>
      <c r="O1577" s="155"/>
      <c r="P1577" s="155"/>
      <c r="Q1577" s="155"/>
      <c r="R1577" s="155"/>
      <c r="AE1577" s="182"/>
      <c r="AF1577" s="178"/>
      <c r="AG1577" s="183"/>
      <c r="AM1577" s="182"/>
      <c r="AN1577" s="178"/>
      <c r="AO1577" s="183"/>
      <c r="BR1577" s="157"/>
    </row>
    <row r="1578" spans="1:70" s="5" customFormat="1" x14ac:dyDescent="0.25">
      <c r="A1578" s="155"/>
      <c r="B1578" s="155"/>
      <c r="C1578" s="155"/>
      <c r="D1578" s="155"/>
      <c r="E1578" s="155"/>
      <c r="F1578" s="155"/>
      <c r="G1578" s="155"/>
      <c r="H1578" s="155"/>
      <c r="I1578" s="180"/>
      <c r="J1578" s="180"/>
      <c r="K1578" s="180"/>
      <c r="L1578" s="180"/>
      <c r="M1578" s="180"/>
      <c r="N1578" s="181"/>
      <c r="O1578" s="155"/>
      <c r="P1578" s="155"/>
      <c r="Q1578" s="155"/>
      <c r="R1578" s="155"/>
      <c r="AE1578" s="182"/>
      <c r="AF1578" s="178"/>
      <c r="AG1578" s="183"/>
      <c r="AM1578" s="182"/>
      <c r="AN1578" s="178"/>
      <c r="AO1578" s="183"/>
      <c r="BR1578" s="157"/>
    </row>
    <row r="1579" spans="1:70" s="5" customFormat="1" x14ac:dyDescent="0.25">
      <c r="A1579" s="155"/>
      <c r="B1579" s="155"/>
      <c r="C1579" s="155"/>
      <c r="D1579" s="155"/>
      <c r="E1579" s="155"/>
      <c r="F1579" s="155"/>
      <c r="G1579" s="155"/>
      <c r="H1579" s="155"/>
      <c r="I1579" s="180"/>
      <c r="J1579" s="180"/>
      <c r="K1579" s="180"/>
      <c r="L1579" s="180"/>
      <c r="M1579" s="180"/>
      <c r="N1579" s="181"/>
      <c r="O1579" s="155"/>
      <c r="P1579" s="155"/>
      <c r="Q1579" s="155"/>
      <c r="R1579" s="155"/>
      <c r="AE1579" s="182"/>
      <c r="AF1579" s="178"/>
      <c r="AG1579" s="183"/>
      <c r="AM1579" s="182"/>
      <c r="AN1579" s="178"/>
      <c r="AO1579" s="183"/>
      <c r="BR1579" s="157"/>
    </row>
    <row r="1580" spans="1:70" s="5" customFormat="1" x14ac:dyDescent="0.25">
      <c r="A1580" s="155"/>
      <c r="B1580" s="155"/>
      <c r="C1580" s="155"/>
      <c r="D1580" s="155"/>
      <c r="E1580" s="155"/>
      <c r="F1580" s="155"/>
      <c r="G1580" s="155"/>
      <c r="H1580" s="155"/>
      <c r="I1580" s="180"/>
      <c r="J1580" s="180"/>
      <c r="K1580" s="180"/>
      <c r="L1580" s="180"/>
      <c r="M1580" s="180"/>
      <c r="N1580" s="181"/>
      <c r="O1580" s="155"/>
      <c r="P1580" s="155"/>
      <c r="Q1580" s="155"/>
      <c r="R1580" s="155"/>
      <c r="AE1580" s="182"/>
      <c r="AF1580" s="178"/>
      <c r="AG1580" s="183"/>
      <c r="AM1580" s="182"/>
      <c r="AN1580" s="178"/>
      <c r="AO1580" s="183"/>
      <c r="BR1580" s="157"/>
    </row>
    <row r="1581" spans="1:70" s="5" customFormat="1" x14ac:dyDescent="0.25">
      <c r="A1581" s="155"/>
      <c r="B1581" s="155"/>
      <c r="C1581" s="155"/>
      <c r="D1581" s="155"/>
      <c r="E1581" s="155"/>
      <c r="F1581" s="155"/>
      <c r="G1581" s="155"/>
      <c r="H1581" s="155"/>
      <c r="I1581" s="180"/>
      <c r="J1581" s="180"/>
      <c r="K1581" s="180"/>
      <c r="L1581" s="180"/>
      <c r="M1581" s="180"/>
      <c r="N1581" s="181"/>
      <c r="O1581" s="155"/>
      <c r="P1581" s="155"/>
      <c r="Q1581" s="155"/>
      <c r="R1581" s="155"/>
      <c r="AE1581" s="182"/>
      <c r="AF1581" s="178"/>
      <c r="AG1581" s="183"/>
      <c r="AM1581" s="182"/>
      <c r="AN1581" s="178"/>
      <c r="AO1581" s="183"/>
      <c r="BR1581" s="157"/>
    </row>
    <row r="1582" spans="1:70" s="5" customFormat="1" x14ac:dyDescent="0.25">
      <c r="A1582" s="155"/>
      <c r="B1582" s="155"/>
      <c r="C1582" s="155"/>
      <c r="D1582" s="155"/>
      <c r="E1582" s="155"/>
      <c r="F1582" s="155"/>
      <c r="G1582" s="155"/>
      <c r="H1582" s="155"/>
      <c r="I1582" s="180"/>
      <c r="J1582" s="180"/>
      <c r="K1582" s="180"/>
      <c r="L1582" s="180"/>
      <c r="M1582" s="180"/>
      <c r="N1582" s="181"/>
      <c r="O1582" s="155"/>
      <c r="P1582" s="155"/>
      <c r="Q1582" s="155"/>
      <c r="R1582" s="155"/>
      <c r="AE1582" s="182"/>
      <c r="AF1582" s="178"/>
      <c r="AG1582" s="183"/>
      <c r="AM1582" s="182"/>
      <c r="AN1582" s="178"/>
      <c r="AO1582" s="183"/>
      <c r="BR1582" s="157"/>
    </row>
    <row r="1583" spans="1:70" s="5" customFormat="1" x14ac:dyDescent="0.25">
      <c r="A1583" s="155"/>
      <c r="B1583" s="155"/>
      <c r="C1583" s="155"/>
      <c r="D1583" s="155"/>
      <c r="E1583" s="155"/>
      <c r="F1583" s="155"/>
      <c r="G1583" s="155"/>
      <c r="H1583" s="155"/>
      <c r="I1583" s="180"/>
      <c r="J1583" s="180"/>
      <c r="K1583" s="180"/>
      <c r="L1583" s="180"/>
      <c r="M1583" s="180"/>
      <c r="N1583" s="181"/>
      <c r="O1583" s="155"/>
      <c r="P1583" s="155"/>
      <c r="Q1583" s="155"/>
      <c r="R1583" s="155"/>
      <c r="AE1583" s="182"/>
      <c r="AF1583" s="178"/>
      <c r="AG1583" s="183"/>
      <c r="AM1583" s="182"/>
      <c r="AN1583" s="178"/>
      <c r="AO1583" s="183"/>
      <c r="BR1583" s="157"/>
    </row>
    <row r="1584" spans="1:70" s="5" customFormat="1" x14ac:dyDescent="0.25">
      <c r="A1584" s="155"/>
      <c r="B1584" s="155"/>
      <c r="C1584" s="155"/>
      <c r="D1584" s="155"/>
      <c r="E1584" s="155"/>
      <c r="F1584" s="155"/>
      <c r="G1584" s="155"/>
      <c r="H1584" s="155"/>
      <c r="I1584" s="180"/>
      <c r="J1584" s="180"/>
      <c r="K1584" s="180"/>
      <c r="L1584" s="180"/>
      <c r="M1584" s="180"/>
      <c r="N1584" s="181"/>
      <c r="O1584" s="155"/>
      <c r="P1584" s="155"/>
      <c r="Q1584" s="155"/>
      <c r="R1584" s="155"/>
      <c r="AE1584" s="182"/>
      <c r="AF1584" s="178"/>
      <c r="AG1584" s="183"/>
      <c r="AM1584" s="182"/>
      <c r="AN1584" s="178"/>
      <c r="AO1584" s="183"/>
      <c r="BR1584" s="157"/>
    </row>
    <row r="1585" spans="1:70" s="5" customFormat="1" x14ac:dyDescent="0.25">
      <c r="A1585" s="155"/>
      <c r="B1585" s="155"/>
      <c r="C1585" s="155"/>
      <c r="D1585" s="155"/>
      <c r="E1585" s="155"/>
      <c r="F1585" s="155"/>
      <c r="G1585" s="155"/>
      <c r="H1585" s="155"/>
      <c r="I1585" s="180"/>
      <c r="J1585" s="180"/>
      <c r="K1585" s="180"/>
      <c r="L1585" s="180"/>
      <c r="M1585" s="180"/>
      <c r="N1585" s="181"/>
      <c r="O1585" s="155"/>
      <c r="P1585" s="155"/>
      <c r="Q1585" s="155"/>
      <c r="R1585" s="155"/>
      <c r="AE1585" s="182"/>
      <c r="AF1585" s="178"/>
      <c r="AG1585" s="183"/>
      <c r="AM1585" s="182"/>
      <c r="AN1585" s="178"/>
      <c r="AO1585" s="183"/>
      <c r="BR1585" s="157"/>
    </row>
    <row r="1586" spans="1:70" s="5" customFormat="1" x14ac:dyDescent="0.25">
      <c r="A1586" s="155"/>
      <c r="B1586" s="155"/>
      <c r="C1586" s="155"/>
      <c r="D1586" s="155"/>
      <c r="E1586" s="155"/>
      <c r="F1586" s="155"/>
      <c r="G1586" s="155"/>
      <c r="H1586" s="155"/>
      <c r="I1586" s="180"/>
      <c r="J1586" s="180"/>
      <c r="K1586" s="180"/>
      <c r="L1586" s="180"/>
      <c r="M1586" s="180"/>
      <c r="N1586" s="181"/>
      <c r="O1586" s="155"/>
      <c r="P1586" s="155"/>
      <c r="Q1586" s="155"/>
      <c r="R1586" s="155"/>
      <c r="AE1586" s="182"/>
      <c r="AF1586" s="178"/>
      <c r="AG1586" s="183"/>
      <c r="AM1586" s="182"/>
      <c r="AN1586" s="178"/>
      <c r="AO1586" s="183"/>
      <c r="BR1586" s="157"/>
    </row>
    <row r="1587" spans="1:70" s="5" customFormat="1" x14ac:dyDescent="0.25">
      <c r="A1587" s="155"/>
      <c r="B1587" s="155"/>
      <c r="C1587" s="155"/>
      <c r="D1587" s="155"/>
      <c r="E1587" s="155"/>
      <c r="F1587" s="155"/>
      <c r="G1587" s="155"/>
      <c r="H1587" s="155"/>
      <c r="I1587" s="180"/>
      <c r="J1587" s="180"/>
      <c r="K1587" s="180"/>
      <c r="L1587" s="180"/>
      <c r="M1587" s="180"/>
      <c r="N1587" s="181"/>
      <c r="O1587" s="155"/>
      <c r="P1587" s="155"/>
      <c r="Q1587" s="155"/>
      <c r="R1587" s="155"/>
      <c r="AE1587" s="182"/>
      <c r="AF1587" s="178"/>
      <c r="AG1587" s="183"/>
      <c r="AM1587" s="182"/>
      <c r="AN1587" s="178"/>
      <c r="AO1587" s="183"/>
      <c r="BR1587" s="157"/>
    </row>
    <row r="1588" spans="1:70" s="5" customFormat="1" x14ac:dyDescent="0.25">
      <c r="A1588" s="155"/>
      <c r="B1588" s="155"/>
      <c r="C1588" s="155"/>
      <c r="D1588" s="155"/>
      <c r="E1588" s="155"/>
      <c r="F1588" s="155"/>
      <c r="G1588" s="155"/>
      <c r="H1588" s="155"/>
      <c r="I1588" s="180"/>
      <c r="J1588" s="180"/>
      <c r="K1588" s="180"/>
      <c r="L1588" s="180"/>
      <c r="M1588" s="180"/>
      <c r="N1588" s="181"/>
      <c r="O1588" s="155"/>
      <c r="P1588" s="155"/>
      <c r="Q1588" s="155"/>
      <c r="R1588" s="155"/>
      <c r="AE1588" s="182"/>
      <c r="AF1588" s="178"/>
      <c r="AG1588" s="183"/>
      <c r="AM1588" s="182"/>
      <c r="AN1588" s="178"/>
      <c r="AO1588" s="183"/>
      <c r="BR1588" s="157"/>
    </row>
    <row r="1589" spans="1:70" s="5" customFormat="1" x14ac:dyDescent="0.25">
      <c r="A1589" s="155"/>
      <c r="B1589" s="155"/>
      <c r="C1589" s="155"/>
      <c r="D1589" s="155"/>
      <c r="E1589" s="155"/>
      <c r="F1589" s="155"/>
      <c r="G1589" s="155"/>
      <c r="H1589" s="155"/>
      <c r="I1589" s="180"/>
      <c r="J1589" s="180"/>
      <c r="K1589" s="180"/>
      <c r="L1589" s="180"/>
      <c r="M1589" s="180"/>
      <c r="N1589" s="181"/>
      <c r="O1589" s="155"/>
      <c r="P1589" s="155"/>
      <c r="Q1589" s="155"/>
      <c r="R1589" s="155"/>
      <c r="AE1589" s="182"/>
      <c r="AF1589" s="178"/>
      <c r="AG1589" s="183"/>
      <c r="AM1589" s="182"/>
      <c r="AN1589" s="178"/>
      <c r="AO1589" s="183"/>
      <c r="BR1589" s="157"/>
    </row>
    <row r="1590" spans="1:70" s="5" customFormat="1" x14ac:dyDescent="0.25">
      <c r="A1590" s="155"/>
      <c r="B1590" s="155"/>
      <c r="C1590" s="155"/>
      <c r="D1590" s="155"/>
      <c r="E1590" s="155"/>
      <c r="F1590" s="155"/>
      <c r="G1590" s="155"/>
      <c r="H1590" s="155"/>
      <c r="I1590" s="180"/>
      <c r="J1590" s="180"/>
      <c r="K1590" s="180"/>
      <c r="L1590" s="180"/>
      <c r="M1590" s="180"/>
      <c r="N1590" s="181"/>
      <c r="O1590" s="155"/>
      <c r="P1590" s="155"/>
      <c r="Q1590" s="155"/>
      <c r="R1590" s="155"/>
      <c r="AE1590" s="182"/>
      <c r="AF1590" s="178"/>
      <c r="AG1590" s="183"/>
      <c r="AM1590" s="182"/>
      <c r="AN1590" s="178"/>
      <c r="AO1590" s="183"/>
      <c r="BR1590" s="157"/>
    </row>
    <row r="1591" spans="1:70" s="5" customFormat="1" x14ac:dyDescent="0.25">
      <c r="A1591" s="155"/>
      <c r="B1591" s="155"/>
      <c r="C1591" s="155"/>
      <c r="D1591" s="155"/>
      <c r="E1591" s="155"/>
      <c r="F1591" s="155"/>
      <c r="G1591" s="155"/>
      <c r="H1591" s="155"/>
      <c r="I1591" s="180"/>
      <c r="J1591" s="180"/>
      <c r="K1591" s="180"/>
      <c r="L1591" s="180"/>
      <c r="M1591" s="180"/>
      <c r="N1591" s="181"/>
      <c r="O1591" s="155"/>
      <c r="P1591" s="155"/>
      <c r="Q1591" s="155"/>
      <c r="R1591" s="155"/>
      <c r="AE1591" s="182"/>
      <c r="AF1591" s="178"/>
      <c r="AG1591" s="183"/>
      <c r="AM1591" s="182"/>
      <c r="AN1591" s="178"/>
      <c r="AO1591" s="183"/>
      <c r="BR1591" s="157"/>
    </row>
    <row r="1592" spans="1:70" s="5" customFormat="1" x14ac:dyDescent="0.25">
      <c r="A1592" s="155"/>
      <c r="B1592" s="155"/>
      <c r="C1592" s="155"/>
      <c r="D1592" s="155"/>
      <c r="E1592" s="155"/>
      <c r="F1592" s="155"/>
      <c r="G1592" s="155"/>
      <c r="H1592" s="155"/>
      <c r="I1592" s="180"/>
      <c r="J1592" s="180"/>
      <c r="K1592" s="180"/>
      <c r="L1592" s="180"/>
      <c r="M1592" s="180"/>
      <c r="N1592" s="181"/>
      <c r="O1592" s="155"/>
      <c r="P1592" s="155"/>
      <c r="Q1592" s="155"/>
      <c r="R1592" s="155"/>
      <c r="AE1592" s="182"/>
      <c r="AF1592" s="178"/>
      <c r="AG1592" s="183"/>
      <c r="AM1592" s="182"/>
      <c r="AN1592" s="178"/>
      <c r="AO1592" s="183"/>
      <c r="BR1592" s="157"/>
    </row>
    <row r="1593" spans="1:70" s="5" customFormat="1" x14ac:dyDescent="0.25">
      <c r="A1593" s="155"/>
      <c r="B1593" s="155"/>
      <c r="C1593" s="155"/>
      <c r="D1593" s="155"/>
      <c r="E1593" s="155"/>
      <c r="F1593" s="155"/>
      <c r="G1593" s="155"/>
      <c r="H1593" s="155"/>
      <c r="I1593" s="180"/>
      <c r="J1593" s="180"/>
      <c r="K1593" s="180"/>
      <c r="L1593" s="180"/>
      <c r="M1593" s="180"/>
      <c r="N1593" s="181"/>
      <c r="O1593" s="155"/>
      <c r="P1593" s="155"/>
      <c r="Q1593" s="155"/>
      <c r="R1593" s="155"/>
      <c r="AE1593" s="182"/>
      <c r="AF1593" s="178"/>
      <c r="AG1593" s="183"/>
      <c r="AM1593" s="182"/>
      <c r="AN1593" s="178"/>
      <c r="AO1593" s="183"/>
      <c r="BR1593" s="157"/>
    </row>
    <row r="1594" spans="1:70" s="5" customFormat="1" x14ac:dyDescent="0.25">
      <c r="A1594" s="155"/>
      <c r="B1594" s="155"/>
      <c r="C1594" s="155"/>
      <c r="D1594" s="155"/>
      <c r="E1594" s="155"/>
      <c r="F1594" s="155"/>
      <c r="G1594" s="155"/>
      <c r="H1594" s="155"/>
      <c r="I1594" s="180"/>
      <c r="J1594" s="180"/>
      <c r="K1594" s="180"/>
      <c r="L1594" s="180"/>
      <c r="M1594" s="180"/>
      <c r="N1594" s="181"/>
      <c r="O1594" s="155"/>
      <c r="P1594" s="155"/>
      <c r="Q1594" s="155"/>
      <c r="R1594" s="155"/>
      <c r="AE1594" s="182"/>
      <c r="AF1594" s="178"/>
      <c r="AG1594" s="183"/>
      <c r="AM1594" s="182"/>
      <c r="AN1594" s="178"/>
      <c r="AO1594" s="183"/>
      <c r="BR1594" s="157"/>
    </row>
    <row r="1595" spans="1:70" s="5" customFormat="1" x14ac:dyDescent="0.25">
      <c r="A1595" s="155"/>
      <c r="B1595" s="155"/>
      <c r="C1595" s="155"/>
      <c r="D1595" s="155"/>
      <c r="E1595" s="155"/>
      <c r="F1595" s="155"/>
      <c r="G1595" s="155"/>
      <c r="H1595" s="155"/>
      <c r="I1595" s="180"/>
      <c r="J1595" s="180"/>
      <c r="K1595" s="180"/>
      <c r="L1595" s="180"/>
      <c r="M1595" s="180"/>
      <c r="N1595" s="181"/>
      <c r="O1595" s="155"/>
      <c r="P1595" s="155"/>
      <c r="Q1595" s="155"/>
      <c r="R1595" s="155"/>
      <c r="AE1595" s="182"/>
      <c r="AF1595" s="178"/>
      <c r="AG1595" s="183"/>
      <c r="AM1595" s="182"/>
      <c r="AN1595" s="178"/>
      <c r="AO1595" s="183"/>
      <c r="BR1595" s="157"/>
    </row>
    <row r="1596" spans="1:70" s="5" customFormat="1" x14ac:dyDescent="0.25">
      <c r="A1596" s="155"/>
      <c r="B1596" s="155"/>
      <c r="C1596" s="155"/>
      <c r="D1596" s="155"/>
      <c r="E1596" s="155"/>
      <c r="F1596" s="155"/>
      <c r="G1596" s="155"/>
      <c r="H1596" s="155"/>
      <c r="I1596" s="180"/>
      <c r="J1596" s="180"/>
      <c r="K1596" s="180"/>
      <c r="L1596" s="180"/>
      <c r="M1596" s="180"/>
      <c r="N1596" s="181"/>
      <c r="O1596" s="155"/>
      <c r="P1596" s="155"/>
      <c r="Q1596" s="155"/>
      <c r="R1596" s="155"/>
      <c r="AE1596" s="182"/>
      <c r="AF1596" s="178"/>
      <c r="AG1596" s="183"/>
      <c r="AM1596" s="182"/>
      <c r="AN1596" s="178"/>
      <c r="AO1596" s="183"/>
      <c r="BR1596" s="157"/>
    </row>
    <row r="1597" spans="1:70" s="5" customFormat="1" x14ac:dyDescent="0.25">
      <c r="A1597" s="155"/>
      <c r="B1597" s="155"/>
      <c r="C1597" s="155"/>
      <c r="D1597" s="155"/>
      <c r="E1597" s="155"/>
      <c r="F1597" s="155"/>
      <c r="G1597" s="155"/>
      <c r="H1597" s="155"/>
      <c r="I1597" s="180"/>
      <c r="J1597" s="180"/>
      <c r="K1597" s="180"/>
      <c r="L1597" s="180"/>
      <c r="M1597" s="180"/>
      <c r="N1597" s="181"/>
      <c r="O1597" s="155"/>
      <c r="P1597" s="155"/>
      <c r="Q1597" s="155"/>
      <c r="R1597" s="155"/>
      <c r="AE1597" s="182"/>
      <c r="AF1597" s="178"/>
      <c r="AG1597" s="183"/>
      <c r="AM1597" s="182"/>
      <c r="AN1597" s="178"/>
      <c r="AO1597" s="183"/>
      <c r="BR1597" s="157"/>
    </row>
    <row r="1598" spans="1:70" s="5" customFormat="1" x14ac:dyDescent="0.25">
      <c r="A1598" s="155"/>
      <c r="B1598" s="155"/>
      <c r="C1598" s="155"/>
      <c r="D1598" s="155"/>
      <c r="E1598" s="155"/>
      <c r="F1598" s="155"/>
      <c r="G1598" s="155"/>
      <c r="H1598" s="155"/>
      <c r="I1598" s="180"/>
      <c r="J1598" s="180"/>
      <c r="K1598" s="180"/>
      <c r="L1598" s="180"/>
      <c r="M1598" s="180"/>
      <c r="N1598" s="181"/>
      <c r="O1598" s="155"/>
      <c r="P1598" s="155"/>
      <c r="Q1598" s="155"/>
      <c r="R1598" s="155"/>
      <c r="AE1598" s="182"/>
      <c r="AF1598" s="178"/>
      <c r="AG1598" s="183"/>
      <c r="AM1598" s="182"/>
      <c r="AN1598" s="178"/>
      <c r="AO1598" s="183"/>
      <c r="BR1598" s="157"/>
    </row>
    <row r="1599" spans="1:70" s="5" customFormat="1" x14ac:dyDescent="0.25">
      <c r="A1599" s="155"/>
      <c r="B1599" s="155"/>
      <c r="C1599" s="155"/>
      <c r="D1599" s="155"/>
      <c r="E1599" s="155"/>
      <c r="F1599" s="155"/>
      <c r="G1599" s="155"/>
      <c r="H1599" s="155"/>
      <c r="I1599" s="180"/>
      <c r="J1599" s="180"/>
      <c r="K1599" s="180"/>
      <c r="L1599" s="180"/>
      <c r="M1599" s="180"/>
      <c r="N1599" s="181"/>
      <c r="O1599" s="155"/>
      <c r="P1599" s="155"/>
      <c r="Q1599" s="155"/>
      <c r="R1599" s="155"/>
      <c r="AE1599" s="182"/>
      <c r="AF1599" s="178"/>
      <c r="AG1599" s="183"/>
      <c r="AM1599" s="182"/>
      <c r="AN1599" s="178"/>
      <c r="AO1599" s="183"/>
      <c r="BR1599" s="157"/>
    </row>
    <row r="1600" spans="1:70" s="5" customFormat="1" x14ac:dyDescent="0.25">
      <c r="A1600" s="155"/>
      <c r="B1600" s="155"/>
      <c r="C1600" s="155"/>
      <c r="D1600" s="155"/>
      <c r="E1600" s="155"/>
      <c r="F1600" s="155"/>
      <c r="G1600" s="155"/>
      <c r="H1600" s="155"/>
      <c r="I1600" s="180"/>
      <c r="J1600" s="180"/>
      <c r="K1600" s="180"/>
      <c r="L1600" s="180"/>
      <c r="M1600" s="180"/>
      <c r="N1600" s="181"/>
      <c r="O1600" s="155"/>
      <c r="P1600" s="155"/>
      <c r="Q1600" s="155"/>
      <c r="R1600" s="155"/>
      <c r="AE1600" s="182"/>
      <c r="AF1600" s="178"/>
      <c r="AG1600" s="183"/>
      <c r="AM1600" s="182"/>
      <c r="AN1600" s="178"/>
      <c r="AO1600" s="183"/>
      <c r="BR1600" s="157"/>
    </row>
    <row r="1601" spans="1:70" s="5" customFormat="1" x14ac:dyDescent="0.25">
      <c r="A1601" s="155"/>
      <c r="B1601" s="155"/>
      <c r="C1601" s="155"/>
      <c r="D1601" s="155"/>
      <c r="E1601" s="155"/>
      <c r="F1601" s="155"/>
      <c r="G1601" s="155"/>
      <c r="H1601" s="155"/>
      <c r="I1601" s="180"/>
      <c r="J1601" s="180"/>
      <c r="K1601" s="180"/>
      <c r="L1601" s="180"/>
      <c r="M1601" s="180"/>
      <c r="N1601" s="181"/>
      <c r="O1601" s="155"/>
      <c r="P1601" s="155"/>
      <c r="Q1601" s="155"/>
      <c r="R1601" s="155"/>
      <c r="AE1601" s="182"/>
      <c r="AF1601" s="178"/>
      <c r="AG1601" s="183"/>
      <c r="AM1601" s="182"/>
      <c r="AN1601" s="178"/>
      <c r="AO1601" s="183"/>
      <c r="BR1601" s="157"/>
    </row>
    <row r="1602" spans="1:70" s="5" customFormat="1" x14ac:dyDescent="0.25">
      <c r="A1602" s="155"/>
      <c r="B1602" s="155"/>
      <c r="C1602" s="155"/>
      <c r="D1602" s="155"/>
      <c r="E1602" s="155"/>
      <c r="F1602" s="155"/>
      <c r="G1602" s="155"/>
      <c r="H1602" s="155"/>
      <c r="I1602" s="180"/>
      <c r="J1602" s="180"/>
      <c r="K1602" s="180"/>
      <c r="L1602" s="180"/>
      <c r="M1602" s="180"/>
      <c r="N1602" s="181"/>
      <c r="O1602" s="155"/>
      <c r="P1602" s="155"/>
      <c r="Q1602" s="155"/>
      <c r="R1602" s="155"/>
      <c r="AE1602" s="182"/>
      <c r="AF1602" s="178"/>
      <c r="AG1602" s="183"/>
      <c r="AM1602" s="182"/>
      <c r="AN1602" s="178"/>
      <c r="AO1602" s="183"/>
      <c r="BR1602" s="157"/>
    </row>
    <row r="1603" spans="1:70" s="5" customFormat="1" x14ac:dyDescent="0.25">
      <c r="A1603" s="155"/>
      <c r="B1603" s="155"/>
      <c r="C1603" s="155"/>
      <c r="D1603" s="155"/>
      <c r="E1603" s="155"/>
      <c r="F1603" s="155"/>
      <c r="G1603" s="155"/>
      <c r="H1603" s="155"/>
      <c r="I1603" s="180"/>
      <c r="J1603" s="180"/>
      <c r="K1603" s="180"/>
      <c r="L1603" s="180"/>
      <c r="M1603" s="180"/>
      <c r="N1603" s="181"/>
      <c r="O1603" s="155"/>
      <c r="P1603" s="155"/>
      <c r="Q1603" s="155"/>
      <c r="R1603" s="155"/>
      <c r="AE1603" s="182"/>
      <c r="AF1603" s="178"/>
      <c r="AG1603" s="183"/>
      <c r="AM1603" s="182"/>
      <c r="AN1603" s="178"/>
      <c r="AO1603" s="183"/>
      <c r="BR1603" s="157"/>
    </row>
    <row r="1604" spans="1:70" s="5" customFormat="1" x14ac:dyDescent="0.25">
      <c r="A1604" s="155"/>
      <c r="B1604" s="155"/>
      <c r="C1604" s="155"/>
      <c r="D1604" s="155"/>
      <c r="E1604" s="155"/>
      <c r="F1604" s="155"/>
      <c r="G1604" s="155"/>
      <c r="H1604" s="155"/>
      <c r="I1604" s="180"/>
      <c r="J1604" s="180"/>
      <c r="K1604" s="180"/>
      <c r="L1604" s="180"/>
      <c r="M1604" s="180"/>
      <c r="N1604" s="181"/>
      <c r="O1604" s="155"/>
      <c r="P1604" s="155"/>
      <c r="Q1604" s="155"/>
      <c r="R1604" s="155"/>
      <c r="AE1604" s="182"/>
      <c r="AF1604" s="178"/>
      <c r="AG1604" s="183"/>
      <c r="AM1604" s="182"/>
      <c r="AN1604" s="178"/>
      <c r="AO1604" s="183"/>
      <c r="BR1604" s="157"/>
    </row>
    <row r="1605" spans="1:70" s="5" customFormat="1" x14ac:dyDescent="0.25">
      <c r="A1605" s="155"/>
      <c r="B1605" s="155"/>
      <c r="C1605" s="155"/>
      <c r="D1605" s="155"/>
      <c r="E1605" s="155"/>
      <c r="F1605" s="155"/>
      <c r="G1605" s="155"/>
      <c r="H1605" s="155"/>
      <c r="I1605" s="180"/>
      <c r="J1605" s="180"/>
      <c r="K1605" s="180"/>
      <c r="L1605" s="180"/>
      <c r="M1605" s="180"/>
      <c r="N1605" s="181"/>
      <c r="O1605" s="155"/>
      <c r="P1605" s="155"/>
      <c r="Q1605" s="155"/>
      <c r="R1605" s="155"/>
      <c r="AE1605" s="182"/>
      <c r="AF1605" s="178"/>
      <c r="AG1605" s="183"/>
      <c r="AM1605" s="182"/>
      <c r="AN1605" s="178"/>
      <c r="AO1605" s="183"/>
      <c r="BR1605" s="157"/>
    </row>
    <row r="1606" spans="1:70" s="5" customFormat="1" x14ac:dyDescent="0.25">
      <c r="A1606" s="155"/>
      <c r="B1606" s="155"/>
      <c r="C1606" s="155"/>
      <c r="D1606" s="155"/>
      <c r="E1606" s="155"/>
      <c r="F1606" s="155"/>
      <c r="G1606" s="155"/>
      <c r="H1606" s="155"/>
      <c r="I1606" s="180"/>
      <c r="J1606" s="180"/>
      <c r="K1606" s="180"/>
      <c r="L1606" s="180"/>
      <c r="M1606" s="180"/>
      <c r="N1606" s="181"/>
      <c r="O1606" s="155"/>
      <c r="P1606" s="155"/>
      <c r="Q1606" s="155"/>
      <c r="R1606" s="155"/>
      <c r="AE1606" s="182"/>
      <c r="AF1606" s="178"/>
      <c r="AG1606" s="183"/>
      <c r="AM1606" s="182"/>
      <c r="AN1606" s="178"/>
      <c r="AO1606" s="183"/>
      <c r="BR1606" s="157"/>
    </row>
    <row r="1607" spans="1:70" s="5" customFormat="1" x14ac:dyDescent="0.25">
      <c r="A1607" s="155"/>
      <c r="B1607" s="155"/>
      <c r="C1607" s="155"/>
      <c r="D1607" s="155"/>
      <c r="E1607" s="155"/>
      <c r="F1607" s="155"/>
      <c r="G1607" s="155"/>
      <c r="H1607" s="155"/>
      <c r="I1607" s="180"/>
      <c r="J1607" s="180"/>
      <c r="K1607" s="180"/>
      <c r="L1607" s="180"/>
      <c r="M1607" s="180"/>
      <c r="N1607" s="181"/>
      <c r="O1607" s="155"/>
      <c r="P1607" s="155"/>
      <c r="Q1607" s="155"/>
      <c r="R1607" s="155"/>
      <c r="AE1607" s="182"/>
      <c r="AF1607" s="178"/>
      <c r="AG1607" s="183"/>
      <c r="AM1607" s="182"/>
      <c r="AN1607" s="178"/>
      <c r="AO1607" s="183"/>
      <c r="BR1607" s="157"/>
    </row>
    <row r="1608" spans="1:70" s="5" customFormat="1" x14ac:dyDescent="0.25">
      <c r="A1608" s="155"/>
      <c r="B1608" s="155"/>
      <c r="C1608" s="155"/>
      <c r="D1608" s="155"/>
      <c r="E1608" s="155"/>
      <c r="F1608" s="155"/>
      <c r="G1608" s="155"/>
      <c r="H1608" s="155"/>
      <c r="I1608" s="180"/>
      <c r="J1608" s="180"/>
      <c r="K1608" s="180"/>
      <c r="L1608" s="180"/>
      <c r="M1608" s="180"/>
      <c r="N1608" s="181"/>
      <c r="O1608" s="155"/>
      <c r="P1608" s="155"/>
      <c r="Q1608" s="155"/>
      <c r="R1608" s="155"/>
      <c r="AE1608" s="182"/>
      <c r="AF1608" s="178"/>
      <c r="AG1608" s="183"/>
      <c r="AM1608" s="182"/>
      <c r="AN1608" s="178"/>
      <c r="AO1608" s="183"/>
      <c r="BR1608" s="157"/>
    </row>
    <row r="1609" spans="1:70" s="5" customFormat="1" x14ac:dyDescent="0.25">
      <c r="A1609" s="155"/>
      <c r="B1609" s="155"/>
      <c r="C1609" s="155"/>
      <c r="D1609" s="155"/>
      <c r="E1609" s="155"/>
      <c r="F1609" s="155"/>
      <c r="G1609" s="155"/>
      <c r="H1609" s="155"/>
      <c r="I1609" s="180"/>
      <c r="J1609" s="180"/>
      <c r="K1609" s="180"/>
      <c r="L1609" s="180"/>
      <c r="M1609" s="180"/>
      <c r="N1609" s="181"/>
      <c r="O1609" s="155"/>
      <c r="P1609" s="155"/>
      <c r="Q1609" s="155"/>
      <c r="R1609" s="155"/>
      <c r="AE1609" s="182"/>
      <c r="AF1609" s="178"/>
      <c r="AG1609" s="183"/>
      <c r="AM1609" s="182"/>
      <c r="AN1609" s="178"/>
      <c r="AO1609" s="183"/>
      <c r="BR1609" s="157"/>
    </row>
    <row r="1610" spans="1:70" s="5" customFormat="1" x14ac:dyDescent="0.25">
      <c r="A1610" s="155"/>
      <c r="B1610" s="155"/>
      <c r="C1610" s="155"/>
      <c r="D1610" s="155"/>
      <c r="E1610" s="155"/>
      <c r="F1610" s="155"/>
      <c r="G1610" s="155"/>
      <c r="H1610" s="155"/>
      <c r="I1610" s="180"/>
      <c r="J1610" s="180"/>
      <c r="K1610" s="180"/>
      <c r="L1610" s="180"/>
      <c r="M1610" s="180"/>
      <c r="N1610" s="181"/>
      <c r="O1610" s="155"/>
      <c r="P1610" s="155"/>
      <c r="Q1610" s="155"/>
      <c r="R1610" s="155"/>
      <c r="AE1610" s="182"/>
      <c r="AF1610" s="178"/>
      <c r="AG1610" s="183"/>
      <c r="AM1610" s="182"/>
      <c r="AN1610" s="178"/>
      <c r="AO1610" s="183"/>
      <c r="BR1610" s="157"/>
    </row>
    <row r="1611" spans="1:70" s="5" customFormat="1" x14ac:dyDescent="0.25">
      <c r="A1611" s="155"/>
      <c r="B1611" s="155"/>
      <c r="C1611" s="155"/>
      <c r="D1611" s="155"/>
      <c r="E1611" s="155"/>
      <c r="F1611" s="155"/>
      <c r="G1611" s="155"/>
      <c r="H1611" s="155"/>
      <c r="I1611" s="180"/>
      <c r="J1611" s="180"/>
      <c r="K1611" s="180"/>
      <c r="L1611" s="180"/>
      <c r="M1611" s="180"/>
      <c r="N1611" s="181"/>
      <c r="O1611" s="155"/>
      <c r="P1611" s="155"/>
      <c r="Q1611" s="155"/>
      <c r="R1611" s="155"/>
      <c r="AE1611" s="182"/>
      <c r="AF1611" s="178"/>
      <c r="AG1611" s="183"/>
      <c r="AM1611" s="182"/>
      <c r="AN1611" s="178"/>
      <c r="AO1611" s="183"/>
      <c r="BR1611" s="157"/>
    </row>
    <row r="1612" spans="1:70" s="5" customFormat="1" x14ac:dyDescent="0.25">
      <c r="A1612" s="155"/>
      <c r="B1612" s="155"/>
      <c r="C1612" s="155"/>
      <c r="D1612" s="155"/>
      <c r="E1612" s="155"/>
      <c r="F1612" s="155"/>
      <c r="G1612" s="155"/>
      <c r="H1612" s="155"/>
      <c r="I1612" s="180"/>
      <c r="J1612" s="180"/>
      <c r="K1612" s="180"/>
      <c r="L1612" s="180"/>
      <c r="M1612" s="180"/>
      <c r="N1612" s="181"/>
      <c r="O1612" s="155"/>
      <c r="P1612" s="155"/>
      <c r="Q1612" s="155"/>
      <c r="R1612" s="155"/>
      <c r="AE1612" s="182"/>
      <c r="AF1612" s="178"/>
      <c r="AG1612" s="183"/>
      <c r="AM1612" s="182"/>
      <c r="AN1612" s="178"/>
      <c r="AO1612" s="183"/>
      <c r="BR1612" s="157"/>
    </row>
    <row r="1613" spans="1:70" s="5" customFormat="1" x14ac:dyDescent="0.25">
      <c r="A1613" s="155"/>
      <c r="B1613" s="155"/>
      <c r="C1613" s="155"/>
      <c r="D1613" s="155"/>
      <c r="E1613" s="155"/>
      <c r="F1613" s="155"/>
      <c r="G1613" s="155"/>
      <c r="H1613" s="155"/>
      <c r="I1613" s="180"/>
      <c r="J1613" s="180"/>
      <c r="K1613" s="180"/>
      <c r="L1613" s="180"/>
      <c r="M1613" s="180"/>
      <c r="N1613" s="181"/>
      <c r="O1613" s="155"/>
      <c r="P1613" s="155"/>
      <c r="Q1613" s="155"/>
      <c r="R1613" s="155"/>
      <c r="AE1613" s="182"/>
      <c r="AF1613" s="178"/>
      <c r="AG1613" s="183"/>
      <c r="AM1613" s="182"/>
      <c r="AN1613" s="178"/>
      <c r="AO1613" s="183"/>
      <c r="BR1613" s="157"/>
    </row>
    <row r="1614" spans="1:70" s="5" customFormat="1" x14ac:dyDescent="0.25">
      <c r="A1614" s="155"/>
      <c r="B1614" s="155"/>
      <c r="C1614" s="155"/>
      <c r="D1614" s="155"/>
      <c r="E1614" s="155"/>
      <c r="F1614" s="155"/>
      <c r="G1614" s="155"/>
      <c r="H1614" s="155"/>
      <c r="I1614" s="180"/>
      <c r="J1614" s="180"/>
      <c r="K1614" s="180"/>
      <c r="L1614" s="180"/>
      <c r="M1614" s="180"/>
      <c r="N1614" s="181"/>
      <c r="O1614" s="155"/>
      <c r="P1614" s="155"/>
      <c r="Q1614" s="155"/>
      <c r="R1614" s="155"/>
      <c r="AE1614" s="182"/>
      <c r="AF1614" s="178"/>
      <c r="AG1614" s="183"/>
      <c r="AM1614" s="182"/>
      <c r="AN1614" s="178"/>
      <c r="AO1614" s="183"/>
      <c r="BR1614" s="157"/>
    </row>
    <row r="1615" spans="1:70" s="5" customFormat="1" x14ac:dyDescent="0.25">
      <c r="A1615" s="155"/>
      <c r="B1615" s="155"/>
      <c r="C1615" s="155"/>
      <c r="D1615" s="155"/>
      <c r="E1615" s="155"/>
      <c r="F1615" s="155"/>
      <c r="G1615" s="155"/>
      <c r="H1615" s="155"/>
      <c r="I1615" s="180"/>
      <c r="J1615" s="180"/>
      <c r="K1615" s="180"/>
      <c r="L1615" s="180"/>
      <c r="M1615" s="180"/>
      <c r="N1615" s="181"/>
      <c r="O1615" s="155"/>
      <c r="P1615" s="155"/>
      <c r="Q1615" s="155"/>
      <c r="R1615" s="155"/>
      <c r="AE1615" s="182"/>
      <c r="AF1615" s="178"/>
      <c r="AG1615" s="183"/>
      <c r="AM1615" s="182"/>
      <c r="AN1615" s="178"/>
      <c r="AO1615" s="183"/>
      <c r="BR1615" s="157"/>
    </row>
    <row r="1616" spans="1:70" s="5" customFormat="1" x14ac:dyDescent="0.25">
      <c r="A1616" s="155"/>
      <c r="B1616" s="155"/>
      <c r="C1616" s="155"/>
      <c r="D1616" s="155"/>
      <c r="E1616" s="155"/>
      <c r="F1616" s="155"/>
      <c r="G1616" s="155"/>
      <c r="H1616" s="155"/>
      <c r="I1616" s="180"/>
      <c r="J1616" s="180"/>
      <c r="K1616" s="180"/>
      <c r="L1616" s="180"/>
      <c r="M1616" s="180"/>
      <c r="N1616" s="181"/>
      <c r="O1616" s="155"/>
      <c r="P1616" s="155"/>
      <c r="Q1616" s="155"/>
      <c r="R1616" s="155"/>
      <c r="AE1616" s="182"/>
      <c r="AF1616" s="178"/>
      <c r="AG1616" s="183"/>
      <c r="AM1616" s="182"/>
      <c r="AN1616" s="178"/>
      <c r="AO1616" s="183"/>
      <c r="BR1616" s="157"/>
    </row>
    <row r="1617" spans="1:70" s="5" customFormat="1" x14ac:dyDescent="0.25">
      <c r="A1617" s="155"/>
      <c r="B1617" s="155"/>
      <c r="C1617" s="155"/>
      <c r="D1617" s="155"/>
      <c r="E1617" s="155"/>
      <c r="F1617" s="155"/>
      <c r="G1617" s="155"/>
      <c r="H1617" s="155"/>
      <c r="I1617" s="180"/>
      <c r="J1617" s="180"/>
      <c r="K1617" s="180"/>
      <c r="L1617" s="180"/>
      <c r="M1617" s="180"/>
      <c r="N1617" s="181"/>
      <c r="O1617" s="155"/>
      <c r="P1617" s="155"/>
      <c r="Q1617" s="155"/>
      <c r="R1617" s="155"/>
      <c r="AE1617" s="182"/>
      <c r="AF1617" s="178"/>
      <c r="AG1617" s="183"/>
      <c r="AM1617" s="182"/>
      <c r="AN1617" s="178"/>
      <c r="AO1617" s="183"/>
      <c r="BR1617" s="157"/>
    </row>
    <row r="1618" spans="1:70" s="5" customFormat="1" x14ac:dyDescent="0.25">
      <c r="A1618" s="155"/>
      <c r="B1618" s="155"/>
      <c r="C1618" s="155"/>
      <c r="D1618" s="155"/>
      <c r="E1618" s="155"/>
      <c r="F1618" s="155"/>
      <c r="G1618" s="155"/>
      <c r="H1618" s="155"/>
      <c r="I1618" s="180"/>
      <c r="J1618" s="180"/>
      <c r="K1618" s="180"/>
      <c r="L1618" s="180"/>
      <c r="M1618" s="180"/>
      <c r="N1618" s="181"/>
      <c r="O1618" s="155"/>
      <c r="P1618" s="155"/>
      <c r="Q1618" s="155"/>
      <c r="R1618" s="155"/>
      <c r="AE1618" s="182"/>
      <c r="AF1618" s="178"/>
      <c r="AG1618" s="183"/>
      <c r="AM1618" s="182"/>
      <c r="AN1618" s="178"/>
      <c r="AO1618" s="183"/>
      <c r="BR1618" s="157"/>
    </row>
    <row r="1619" spans="1:70" s="5" customFormat="1" x14ac:dyDescent="0.25">
      <c r="A1619" s="155"/>
      <c r="B1619" s="155"/>
      <c r="C1619" s="155"/>
      <c r="D1619" s="155"/>
      <c r="E1619" s="155"/>
      <c r="F1619" s="155"/>
      <c r="G1619" s="155"/>
      <c r="H1619" s="155"/>
      <c r="I1619" s="180"/>
      <c r="J1619" s="180"/>
      <c r="K1619" s="180"/>
      <c r="L1619" s="180"/>
      <c r="M1619" s="180"/>
      <c r="N1619" s="181"/>
      <c r="O1619" s="155"/>
      <c r="P1619" s="155"/>
      <c r="Q1619" s="155"/>
      <c r="R1619" s="155"/>
      <c r="AE1619" s="182"/>
      <c r="AF1619" s="178"/>
      <c r="AG1619" s="183"/>
      <c r="AM1619" s="182"/>
      <c r="AN1619" s="178"/>
      <c r="AO1619" s="183"/>
      <c r="BR1619" s="157"/>
    </row>
    <row r="1620" spans="1:70" s="5" customFormat="1" x14ac:dyDescent="0.25">
      <c r="A1620" s="155"/>
      <c r="B1620" s="155"/>
      <c r="C1620" s="155"/>
      <c r="D1620" s="155"/>
      <c r="E1620" s="155"/>
      <c r="F1620" s="155"/>
      <c r="G1620" s="155"/>
      <c r="H1620" s="155"/>
      <c r="I1620" s="180"/>
      <c r="J1620" s="180"/>
      <c r="K1620" s="180"/>
      <c r="L1620" s="180"/>
      <c r="M1620" s="180"/>
      <c r="N1620" s="181"/>
      <c r="O1620" s="155"/>
      <c r="P1620" s="155"/>
      <c r="Q1620" s="155"/>
      <c r="R1620" s="155"/>
      <c r="AE1620" s="182"/>
      <c r="AF1620" s="178"/>
      <c r="AG1620" s="183"/>
      <c r="AM1620" s="182"/>
      <c r="AN1620" s="178"/>
      <c r="AO1620" s="183"/>
      <c r="BR1620" s="157"/>
    </row>
    <row r="1621" spans="1:70" s="5" customFormat="1" x14ac:dyDescent="0.25">
      <c r="A1621" s="155"/>
      <c r="B1621" s="155"/>
      <c r="C1621" s="155"/>
      <c r="D1621" s="155"/>
      <c r="E1621" s="155"/>
      <c r="F1621" s="155"/>
      <c r="G1621" s="155"/>
      <c r="H1621" s="155"/>
      <c r="I1621" s="180"/>
      <c r="J1621" s="180"/>
      <c r="K1621" s="180"/>
      <c r="L1621" s="180"/>
      <c r="M1621" s="180"/>
      <c r="N1621" s="181"/>
      <c r="O1621" s="155"/>
      <c r="P1621" s="155"/>
      <c r="Q1621" s="155"/>
      <c r="R1621" s="155"/>
      <c r="AE1621" s="182"/>
      <c r="AF1621" s="178"/>
      <c r="AG1621" s="183"/>
      <c r="AM1621" s="182"/>
      <c r="AN1621" s="178"/>
      <c r="AO1621" s="183"/>
      <c r="BR1621" s="157"/>
    </row>
    <row r="1622" spans="1:70" s="5" customFormat="1" x14ac:dyDescent="0.25">
      <c r="A1622" s="155"/>
      <c r="B1622" s="155"/>
      <c r="C1622" s="155"/>
      <c r="D1622" s="155"/>
      <c r="E1622" s="155"/>
      <c r="F1622" s="155"/>
      <c r="G1622" s="155"/>
      <c r="H1622" s="155"/>
      <c r="I1622" s="180"/>
      <c r="J1622" s="180"/>
      <c r="K1622" s="180"/>
      <c r="L1622" s="180"/>
      <c r="M1622" s="180"/>
      <c r="N1622" s="181"/>
      <c r="O1622" s="155"/>
      <c r="P1622" s="155"/>
      <c r="Q1622" s="155"/>
      <c r="R1622" s="155"/>
      <c r="AE1622" s="182"/>
      <c r="AF1622" s="178"/>
      <c r="AG1622" s="183"/>
      <c r="AM1622" s="182"/>
      <c r="AN1622" s="178"/>
      <c r="AO1622" s="183"/>
      <c r="BR1622" s="157"/>
    </row>
    <row r="1623" spans="1:70" s="5" customFormat="1" x14ac:dyDescent="0.25">
      <c r="A1623" s="155"/>
      <c r="B1623" s="155"/>
      <c r="C1623" s="155"/>
      <c r="D1623" s="155"/>
      <c r="E1623" s="155"/>
      <c r="F1623" s="155"/>
      <c r="G1623" s="155"/>
      <c r="H1623" s="155"/>
      <c r="I1623" s="180"/>
      <c r="J1623" s="180"/>
      <c r="K1623" s="180"/>
      <c r="L1623" s="180"/>
      <c r="M1623" s="180"/>
      <c r="N1623" s="181"/>
      <c r="O1623" s="155"/>
      <c r="P1623" s="155"/>
      <c r="Q1623" s="155"/>
      <c r="R1623" s="155"/>
      <c r="AE1623" s="182"/>
      <c r="AF1623" s="178"/>
      <c r="AG1623" s="183"/>
      <c r="AM1623" s="182"/>
      <c r="AN1623" s="178"/>
      <c r="AO1623" s="183"/>
      <c r="BR1623" s="157"/>
    </row>
    <row r="1624" spans="1:70" s="5" customFormat="1" x14ac:dyDescent="0.25">
      <c r="A1624" s="155"/>
      <c r="B1624" s="155"/>
      <c r="C1624" s="155"/>
      <c r="D1624" s="155"/>
      <c r="E1624" s="155"/>
      <c r="F1624" s="155"/>
      <c r="G1624" s="155"/>
      <c r="H1624" s="155"/>
      <c r="I1624" s="180"/>
      <c r="J1624" s="180"/>
      <c r="K1624" s="180"/>
      <c r="L1624" s="180"/>
      <c r="M1624" s="180"/>
      <c r="N1624" s="181"/>
      <c r="O1624" s="155"/>
      <c r="P1624" s="155"/>
      <c r="Q1624" s="155"/>
      <c r="R1624" s="155"/>
      <c r="AE1624" s="182"/>
      <c r="AF1624" s="178"/>
      <c r="AG1624" s="183"/>
      <c r="AM1624" s="182"/>
      <c r="AN1624" s="178"/>
      <c r="AO1624" s="183"/>
      <c r="BR1624" s="157"/>
    </row>
    <row r="1625" spans="1:70" s="5" customFormat="1" x14ac:dyDescent="0.25">
      <c r="A1625" s="155"/>
      <c r="B1625" s="155"/>
      <c r="C1625" s="155"/>
      <c r="D1625" s="155"/>
      <c r="E1625" s="155"/>
      <c r="F1625" s="155"/>
      <c r="G1625" s="155"/>
      <c r="H1625" s="155"/>
      <c r="I1625" s="180"/>
      <c r="J1625" s="180"/>
      <c r="K1625" s="180"/>
      <c r="L1625" s="180"/>
      <c r="M1625" s="180"/>
      <c r="N1625" s="181"/>
      <c r="O1625" s="155"/>
      <c r="P1625" s="155"/>
      <c r="Q1625" s="155"/>
      <c r="R1625" s="155"/>
      <c r="AE1625" s="182"/>
      <c r="AF1625" s="178"/>
      <c r="AG1625" s="183"/>
      <c r="AM1625" s="182"/>
      <c r="AN1625" s="178"/>
      <c r="AO1625" s="183"/>
      <c r="BR1625" s="157"/>
    </row>
    <row r="1626" spans="1:70" s="5" customFormat="1" x14ac:dyDescent="0.25">
      <c r="A1626" s="155"/>
      <c r="B1626" s="155"/>
      <c r="C1626" s="155"/>
      <c r="D1626" s="155"/>
      <c r="E1626" s="155"/>
      <c r="F1626" s="155"/>
      <c r="G1626" s="155"/>
      <c r="H1626" s="155"/>
      <c r="I1626" s="180"/>
      <c r="J1626" s="180"/>
      <c r="K1626" s="180"/>
      <c r="L1626" s="180"/>
      <c r="M1626" s="180"/>
      <c r="N1626" s="181"/>
      <c r="O1626" s="155"/>
      <c r="P1626" s="155"/>
      <c r="Q1626" s="155"/>
      <c r="R1626" s="155"/>
      <c r="AE1626" s="182"/>
      <c r="AF1626" s="178"/>
      <c r="AG1626" s="183"/>
      <c r="AM1626" s="182"/>
      <c r="AN1626" s="178"/>
      <c r="AO1626" s="183"/>
      <c r="BR1626" s="157"/>
    </row>
    <row r="1627" spans="1:70" s="5" customFormat="1" x14ac:dyDescent="0.25">
      <c r="A1627" s="155"/>
      <c r="B1627" s="155"/>
      <c r="C1627" s="155"/>
      <c r="D1627" s="155"/>
      <c r="E1627" s="155"/>
      <c r="F1627" s="155"/>
      <c r="G1627" s="155"/>
      <c r="H1627" s="155"/>
      <c r="I1627" s="180"/>
      <c r="J1627" s="180"/>
      <c r="K1627" s="180"/>
      <c r="L1627" s="180"/>
      <c r="M1627" s="180"/>
      <c r="N1627" s="181"/>
      <c r="O1627" s="155"/>
      <c r="P1627" s="155"/>
      <c r="Q1627" s="155"/>
      <c r="R1627" s="155"/>
      <c r="AE1627" s="182"/>
      <c r="AF1627" s="178"/>
      <c r="AG1627" s="183"/>
      <c r="AM1627" s="182"/>
      <c r="AN1627" s="178"/>
      <c r="AO1627" s="183"/>
      <c r="BR1627" s="157"/>
    </row>
    <row r="1628" spans="1:70" s="5" customFormat="1" x14ac:dyDescent="0.25">
      <c r="A1628" s="155"/>
      <c r="B1628" s="155"/>
      <c r="C1628" s="155"/>
      <c r="D1628" s="155"/>
      <c r="E1628" s="155"/>
      <c r="F1628" s="155"/>
      <c r="G1628" s="155"/>
      <c r="H1628" s="155"/>
      <c r="I1628" s="180"/>
      <c r="J1628" s="180"/>
      <c r="K1628" s="180"/>
      <c r="L1628" s="180"/>
      <c r="M1628" s="180"/>
      <c r="N1628" s="181"/>
      <c r="O1628" s="155"/>
      <c r="P1628" s="155"/>
      <c r="Q1628" s="155"/>
      <c r="R1628" s="155"/>
      <c r="AE1628" s="182"/>
      <c r="AF1628" s="178"/>
      <c r="AG1628" s="183"/>
      <c r="AM1628" s="182"/>
      <c r="AN1628" s="178"/>
      <c r="AO1628" s="183"/>
      <c r="BR1628" s="157"/>
    </row>
    <row r="1629" spans="1:70" s="5" customFormat="1" x14ac:dyDescent="0.25">
      <c r="A1629" s="155"/>
      <c r="B1629" s="155"/>
      <c r="C1629" s="155"/>
      <c r="D1629" s="155"/>
      <c r="E1629" s="155"/>
      <c r="F1629" s="155"/>
      <c r="G1629" s="155"/>
      <c r="H1629" s="155"/>
      <c r="I1629" s="180"/>
      <c r="J1629" s="180"/>
      <c r="K1629" s="180"/>
      <c r="L1629" s="180"/>
      <c r="M1629" s="180"/>
      <c r="N1629" s="181"/>
      <c r="O1629" s="155"/>
      <c r="P1629" s="155"/>
      <c r="Q1629" s="155"/>
      <c r="R1629" s="155"/>
      <c r="AE1629" s="182"/>
      <c r="AF1629" s="178"/>
      <c r="AG1629" s="183"/>
      <c r="AM1629" s="182"/>
      <c r="AN1629" s="178"/>
      <c r="AO1629" s="183"/>
      <c r="BR1629" s="157"/>
    </row>
    <row r="1630" spans="1:70" s="5" customFormat="1" x14ac:dyDescent="0.25">
      <c r="A1630" s="155"/>
      <c r="B1630" s="155"/>
      <c r="C1630" s="155"/>
      <c r="D1630" s="155"/>
      <c r="E1630" s="155"/>
      <c r="F1630" s="155"/>
      <c r="G1630" s="155"/>
      <c r="H1630" s="155"/>
      <c r="I1630" s="180"/>
      <c r="J1630" s="180"/>
      <c r="K1630" s="180"/>
      <c r="L1630" s="180"/>
      <c r="M1630" s="180"/>
      <c r="N1630" s="181"/>
      <c r="O1630" s="155"/>
      <c r="P1630" s="155"/>
      <c r="Q1630" s="155"/>
      <c r="R1630" s="155"/>
      <c r="AE1630" s="182"/>
      <c r="AF1630" s="178"/>
      <c r="AG1630" s="183"/>
      <c r="AM1630" s="182"/>
      <c r="AN1630" s="178"/>
      <c r="AO1630" s="183"/>
      <c r="BR1630" s="157"/>
    </row>
    <row r="1631" spans="1:70" s="5" customFormat="1" x14ac:dyDescent="0.25">
      <c r="A1631" s="155"/>
      <c r="B1631" s="155"/>
      <c r="C1631" s="155"/>
      <c r="D1631" s="155"/>
      <c r="E1631" s="155"/>
      <c r="F1631" s="155"/>
      <c r="G1631" s="155"/>
      <c r="H1631" s="155"/>
      <c r="I1631" s="180"/>
      <c r="J1631" s="180"/>
      <c r="K1631" s="180"/>
      <c r="L1631" s="180"/>
      <c r="M1631" s="180"/>
      <c r="N1631" s="181"/>
      <c r="O1631" s="155"/>
      <c r="P1631" s="155"/>
      <c r="Q1631" s="155"/>
      <c r="R1631" s="155"/>
      <c r="AE1631" s="182"/>
      <c r="AF1631" s="178"/>
      <c r="AG1631" s="183"/>
      <c r="AM1631" s="182"/>
      <c r="AN1631" s="178"/>
      <c r="AO1631" s="183"/>
      <c r="BR1631" s="157"/>
    </row>
    <row r="1632" spans="1:70" s="5" customFormat="1" x14ac:dyDescent="0.25">
      <c r="A1632" s="155"/>
      <c r="B1632" s="155"/>
      <c r="C1632" s="155"/>
      <c r="D1632" s="155"/>
      <c r="E1632" s="155"/>
      <c r="F1632" s="155"/>
      <c r="G1632" s="155"/>
      <c r="H1632" s="155"/>
      <c r="I1632" s="180"/>
      <c r="J1632" s="180"/>
      <c r="K1632" s="180"/>
      <c r="L1632" s="180"/>
      <c r="M1632" s="180"/>
      <c r="N1632" s="181"/>
      <c r="O1632" s="155"/>
      <c r="P1632" s="155"/>
      <c r="Q1632" s="155"/>
      <c r="R1632" s="155"/>
      <c r="AE1632" s="182"/>
      <c r="AF1632" s="178"/>
      <c r="AG1632" s="183"/>
      <c r="AM1632" s="182"/>
      <c r="AN1632" s="178"/>
      <c r="AO1632" s="183"/>
      <c r="BR1632" s="157"/>
    </row>
    <row r="1633" spans="1:70" s="5" customFormat="1" x14ac:dyDescent="0.25">
      <c r="A1633" s="155"/>
      <c r="B1633" s="155"/>
      <c r="C1633" s="155"/>
      <c r="D1633" s="155"/>
      <c r="E1633" s="155"/>
      <c r="F1633" s="155"/>
      <c r="G1633" s="155"/>
      <c r="H1633" s="155"/>
      <c r="I1633" s="180"/>
      <c r="J1633" s="180"/>
      <c r="K1633" s="180"/>
      <c r="L1633" s="180"/>
      <c r="M1633" s="180"/>
      <c r="N1633" s="181"/>
      <c r="O1633" s="155"/>
      <c r="P1633" s="155"/>
      <c r="Q1633" s="155"/>
      <c r="R1633" s="155"/>
      <c r="AE1633" s="182"/>
      <c r="AF1633" s="178"/>
      <c r="AG1633" s="183"/>
      <c r="AM1633" s="182"/>
      <c r="AN1633" s="178"/>
      <c r="AO1633" s="183"/>
      <c r="BR1633" s="157"/>
    </row>
    <row r="1634" spans="1:70" s="5" customFormat="1" x14ac:dyDescent="0.25">
      <c r="A1634" s="155"/>
      <c r="B1634" s="155"/>
      <c r="C1634" s="155"/>
      <c r="D1634" s="155"/>
      <c r="E1634" s="155"/>
      <c r="F1634" s="155"/>
      <c r="G1634" s="155"/>
      <c r="H1634" s="155"/>
      <c r="I1634" s="180"/>
      <c r="J1634" s="180"/>
      <c r="K1634" s="180"/>
      <c r="L1634" s="180"/>
      <c r="M1634" s="180"/>
      <c r="N1634" s="181"/>
      <c r="O1634" s="155"/>
      <c r="P1634" s="155"/>
      <c r="Q1634" s="155"/>
      <c r="R1634" s="155"/>
      <c r="AE1634" s="182"/>
      <c r="AF1634" s="178"/>
      <c r="AG1634" s="183"/>
      <c r="AM1634" s="182"/>
      <c r="AN1634" s="178"/>
      <c r="AO1634" s="183"/>
      <c r="BR1634" s="157"/>
    </row>
    <row r="1635" spans="1:70" s="5" customFormat="1" x14ac:dyDescent="0.25">
      <c r="A1635" s="155"/>
      <c r="B1635" s="155"/>
      <c r="C1635" s="155"/>
      <c r="D1635" s="155"/>
      <c r="E1635" s="155"/>
      <c r="F1635" s="155"/>
      <c r="G1635" s="155"/>
      <c r="H1635" s="155"/>
      <c r="I1635" s="180"/>
      <c r="J1635" s="180"/>
      <c r="K1635" s="180"/>
      <c r="L1635" s="180"/>
      <c r="M1635" s="180"/>
      <c r="N1635" s="181"/>
      <c r="O1635" s="155"/>
      <c r="P1635" s="155"/>
      <c r="Q1635" s="155"/>
      <c r="R1635" s="155"/>
      <c r="AE1635" s="182"/>
      <c r="AF1635" s="178"/>
      <c r="AG1635" s="183"/>
      <c r="AM1635" s="182"/>
      <c r="AN1635" s="178"/>
      <c r="AO1635" s="183"/>
      <c r="BR1635" s="157"/>
    </row>
    <row r="1636" spans="1:70" s="5" customFormat="1" x14ac:dyDescent="0.25">
      <c r="A1636" s="155"/>
      <c r="B1636" s="155"/>
      <c r="C1636" s="155"/>
      <c r="D1636" s="155"/>
      <c r="E1636" s="155"/>
      <c r="F1636" s="155"/>
      <c r="G1636" s="155"/>
      <c r="H1636" s="155"/>
      <c r="I1636" s="180"/>
      <c r="J1636" s="180"/>
      <c r="K1636" s="180"/>
      <c r="L1636" s="180"/>
      <c r="M1636" s="180"/>
      <c r="N1636" s="181"/>
      <c r="O1636" s="155"/>
      <c r="P1636" s="155"/>
      <c r="Q1636" s="155"/>
      <c r="R1636" s="155"/>
      <c r="AE1636" s="182"/>
      <c r="AF1636" s="178"/>
      <c r="AG1636" s="183"/>
      <c r="AM1636" s="182"/>
      <c r="AN1636" s="178"/>
      <c r="AO1636" s="183"/>
      <c r="BR1636" s="157"/>
    </row>
    <row r="1637" spans="1:70" s="5" customFormat="1" x14ac:dyDescent="0.25">
      <c r="A1637" s="155"/>
      <c r="B1637" s="155"/>
      <c r="C1637" s="155"/>
      <c r="D1637" s="155"/>
      <c r="E1637" s="155"/>
      <c r="F1637" s="155"/>
      <c r="G1637" s="155"/>
      <c r="H1637" s="155"/>
      <c r="I1637" s="180"/>
      <c r="J1637" s="180"/>
      <c r="K1637" s="180"/>
      <c r="L1637" s="180"/>
      <c r="M1637" s="180"/>
      <c r="N1637" s="181"/>
      <c r="O1637" s="155"/>
      <c r="P1637" s="155"/>
      <c r="Q1637" s="155"/>
      <c r="R1637" s="155"/>
      <c r="AE1637" s="182"/>
      <c r="AF1637" s="178"/>
      <c r="AG1637" s="183"/>
      <c r="AM1637" s="182"/>
      <c r="AN1637" s="178"/>
      <c r="AO1637" s="183"/>
      <c r="BR1637" s="157"/>
    </row>
    <row r="1638" spans="1:70" s="5" customFormat="1" x14ac:dyDescent="0.25">
      <c r="A1638" s="155"/>
      <c r="B1638" s="155"/>
      <c r="C1638" s="155"/>
      <c r="D1638" s="155"/>
      <c r="E1638" s="155"/>
      <c r="F1638" s="155"/>
      <c r="G1638" s="155"/>
      <c r="H1638" s="155"/>
      <c r="I1638" s="180"/>
      <c r="J1638" s="180"/>
      <c r="K1638" s="180"/>
      <c r="L1638" s="180"/>
      <c r="M1638" s="180"/>
      <c r="N1638" s="181"/>
      <c r="O1638" s="155"/>
      <c r="P1638" s="155"/>
      <c r="Q1638" s="155"/>
      <c r="R1638" s="155"/>
      <c r="AE1638" s="182"/>
      <c r="AF1638" s="178"/>
      <c r="AG1638" s="183"/>
      <c r="AM1638" s="182"/>
      <c r="AN1638" s="178"/>
      <c r="AO1638" s="183"/>
      <c r="BR1638" s="157"/>
    </row>
    <row r="1639" spans="1:70" s="5" customFormat="1" x14ac:dyDescent="0.25">
      <c r="A1639" s="155"/>
      <c r="B1639" s="155"/>
      <c r="C1639" s="155"/>
      <c r="D1639" s="155"/>
      <c r="E1639" s="155"/>
      <c r="F1639" s="155"/>
      <c r="G1639" s="155"/>
      <c r="H1639" s="155"/>
      <c r="I1639" s="180"/>
      <c r="J1639" s="180"/>
      <c r="K1639" s="180"/>
      <c r="L1639" s="180"/>
      <c r="M1639" s="180"/>
      <c r="N1639" s="181"/>
      <c r="O1639" s="155"/>
      <c r="P1639" s="155"/>
      <c r="Q1639" s="155"/>
      <c r="R1639" s="155"/>
      <c r="AE1639" s="182"/>
      <c r="AF1639" s="178"/>
      <c r="AG1639" s="183"/>
      <c r="AM1639" s="182"/>
      <c r="AN1639" s="178"/>
      <c r="AO1639" s="183"/>
      <c r="BR1639" s="157"/>
    </row>
    <row r="1640" spans="1:70" s="5" customFormat="1" x14ac:dyDescent="0.25">
      <c r="A1640" s="155"/>
      <c r="B1640" s="155"/>
      <c r="C1640" s="155"/>
      <c r="D1640" s="155"/>
      <c r="E1640" s="155"/>
      <c r="F1640" s="155"/>
      <c r="G1640" s="155"/>
      <c r="H1640" s="155"/>
      <c r="I1640" s="180"/>
      <c r="J1640" s="180"/>
      <c r="K1640" s="180"/>
      <c r="L1640" s="180"/>
      <c r="M1640" s="180"/>
      <c r="N1640" s="181"/>
      <c r="O1640" s="155"/>
      <c r="P1640" s="155"/>
      <c r="Q1640" s="155"/>
      <c r="R1640" s="155"/>
      <c r="AE1640" s="182"/>
      <c r="AF1640" s="178"/>
      <c r="AG1640" s="183"/>
      <c r="AM1640" s="182"/>
      <c r="AN1640" s="178"/>
      <c r="AO1640" s="183"/>
      <c r="BR1640" s="157"/>
    </row>
    <row r="1641" spans="1:70" s="5" customFormat="1" x14ac:dyDescent="0.25">
      <c r="A1641" s="155"/>
      <c r="B1641" s="155"/>
      <c r="C1641" s="155"/>
      <c r="D1641" s="155"/>
      <c r="E1641" s="155"/>
      <c r="F1641" s="155"/>
      <c r="G1641" s="155"/>
      <c r="H1641" s="155"/>
      <c r="I1641" s="180"/>
      <c r="J1641" s="180"/>
      <c r="K1641" s="180"/>
      <c r="L1641" s="180"/>
      <c r="M1641" s="180"/>
      <c r="N1641" s="181"/>
      <c r="O1641" s="155"/>
      <c r="P1641" s="155"/>
      <c r="Q1641" s="155"/>
      <c r="R1641" s="155"/>
      <c r="AE1641" s="182"/>
      <c r="AF1641" s="178"/>
      <c r="AG1641" s="183"/>
      <c r="AM1641" s="182"/>
      <c r="AN1641" s="178"/>
      <c r="AO1641" s="183"/>
      <c r="BR1641" s="157"/>
    </row>
    <row r="1642" spans="1:70" s="5" customFormat="1" x14ac:dyDescent="0.25">
      <c r="A1642" s="155"/>
      <c r="B1642" s="155"/>
      <c r="C1642" s="155"/>
      <c r="D1642" s="155"/>
      <c r="E1642" s="155"/>
      <c r="F1642" s="155"/>
      <c r="G1642" s="155"/>
      <c r="H1642" s="155"/>
      <c r="I1642" s="180"/>
      <c r="J1642" s="180"/>
      <c r="K1642" s="180"/>
      <c r="L1642" s="180"/>
      <c r="M1642" s="180"/>
      <c r="N1642" s="181"/>
      <c r="O1642" s="155"/>
      <c r="P1642" s="155"/>
      <c r="Q1642" s="155"/>
      <c r="R1642" s="155"/>
      <c r="AE1642" s="182"/>
      <c r="AF1642" s="178"/>
      <c r="AG1642" s="183"/>
      <c r="AM1642" s="182"/>
      <c r="AN1642" s="178"/>
      <c r="AO1642" s="183"/>
      <c r="BR1642" s="157"/>
    </row>
    <row r="1643" spans="1:70" s="5" customFormat="1" x14ac:dyDescent="0.25">
      <c r="A1643" s="155"/>
      <c r="B1643" s="155"/>
      <c r="C1643" s="155"/>
      <c r="D1643" s="155"/>
      <c r="E1643" s="155"/>
      <c r="F1643" s="155"/>
      <c r="G1643" s="155"/>
      <c r="H1643" s="155"/>
      <c r="I1643" s="180"/>
      <c r="J1643" s="180"/>
      <c r="K1643" s="180"/>
      <c r="L1643" s="180"/>
      <c r="M1643" s="180"/>
      <c r="N1643" s="181"/>
      <c r="O1643" s="155"/>
      <c r="P1643" s="155"/>
      <c r="Q1643" s="155"/>
      <c r="R1643" s="155"/>
      <c r="AE1643" s="182"/>
      <c r="AF1643" s="178"/>
      <c r="AG1643" s="183"/>
      <c r="AM1643" s="182"/>
      <c r="AN1643" s="178"/>
      <c r="AO1643" s="183"/>
      <c r="BR1643" s="157"/>
    </row>
    <row r="1644" spans="1:70" s="5" customFormat="1" x14ac:dyDescent="0.25">
      <c r="A1644" s="155"/>
      <c r="B1644" s="155"/>
      <c r="C1644" s="155"/>
      <c r="D1644" s="155"/>
      <c r="E1644" s="155"/>
      <c r="F1644" s="155"/>
      <c r="G1644" s="155"/>
      <c r="H1644" s="155"/>
      <c r="I1644" s="180"/>
      <c r="J1644" s="180"/>
      <c r="K1644" s="180"/>
      <c r="L1644" s="180"/>
      <c r="M1644" s="180"/>
      <c r="N1644" s="181"/>
      <c r="O1644" s="155"/>
      <c r="P1644" s="155"/>
      <c r="Q1644" s="155"/>
      <c r="R1644" s="155"/>
      <c r="AE1644" s="182"/>
      <c r="AF1644" s="178"/>
      <c r="AG1644" s="183"/>
      <c r="AM1644" s="182"/>
      <c r="AN1644" s="178"/>
      <c r="AO1644" s="183"/>
      <c r="BR1644" s="157"/>
    </row>
    <row r="1645" spans="1:70" s="5" customFormat="1" x14ac:dyDescent="0.25">
      <c r="A1645" s="155"/>
      <c r="B1645" s="155"/>
      <c r="C1645" s="155"/>
      <c r="D1645" s="155"/>
      <c r="E1645" s="155"/>
      <c r="F1645" s="155"/>
      <c r="G1645" s="155"/>
      <c r="H1645" s="155"/>
      <c r="I1645" s="180"/>
      <c r="J1645" s="180"/>
      <c r="K1645" s="180"/>
      <c r="L1645" s="180"/>
      <c r="M1645" s="180"/>
      <c r="N1645" s="181"/>
      <c r="O1645" s="155"/>
      <c r="P1645" s="155"/>
      <c r="Q1645" s="155"/>
      <c r="R1645" s="155"/>
      <c r="AE1645" s="182"/>
      <c r="AF1645" s="178"/>
      <c r="AG1645" s="183"/>
      <c r="AM1645" s="182"/>
      <c r="AN1645" s="178"/>
      <c r="AO1645" s="183"/>
      <c r="BR1645" s="157"/>
    </row>
    <row r="1646" spans="1:70" s="5" customFormat="1" x14ac:dyDescent="0.25">
      <c r="A1646" s="155"/>
      <c r="B1646" s="155"/>
      <c r="C1646" s="155"/>
      <c r="D1646" s="155"/>
      <c r="E1646" s="155"/>
      <c r="F1646" s="155"/>
      <c r="G1646" s="155"/>
      <c r="H1646" s="155"/>
      <c r="I1646" s="180"/>
      <c r="J1646" s="180"/>
      <c r="K1646" s="180"/>
      <c r="L1646" s="180"/>
      <c r="M1646" s="180"/>
      <c r="N1646" s="181"/>
      <c r="O1646" s="155"/>
      <c r="P1646" s="155"/>
      <c r="Q1646" s="155"/>
      <c r="R1646" s="155"/>
      <c r="AE1646" s="182"/>
      <c r="AF1646" s="178"/>
      <c r="AG1646" s="183"/>
      <c r="AM1646" s="182"/>
      <c r="AN1646" s="178"/>
      <c r="AO1646" s="183"/>
      <c r="BR1646" s="157"/>
    </row>
    <row r="1647" spans="1:70" s="5" customFormat="1" x14ac:dyDescent="0.25">
      <c r="A1647" s="155"/>
      <c r="B1647" s="155"/>
      <c r="C1647" s="155"/>
      <c r="D1647" s="155"/>
      <c r="E1647" s="155"/>
      <c r="F1647" s="155"/>
      <c r="G1647" s="155"/>
      <c r="H1647" s="155"/>
      <c r="I1647" s="180"/>
      <c r="J1647" s="180"/>
      <c r="K1647" s="180"/>
      <c r="L1647" s="180"/>
      <c r="M1647" s="180"/>
      <c r="N1647" s="181"/>
      <c r="O1647" s="155"/>
      <c r="P1647" s="155"/>
      <c r="Q1647" s="155"/>
      <c r="R1647" s="155"/>
      <c r="AE1647" s="182"/>
      <c r="AF1647" s="178"/>
      <c r="AG1647" s="183"/>
      <c r="AM1647" s="182"/>
      <c r="AN1647" s="178"/>
      <c r="AO1647" s="183"/>
      <c r="BR1647" s="157"/>
    </row>
    <row r="1648" spans="1:70" s="5" customFormat="1" x14ac:dyDescent="0.25">
      <c r="A1648" s="155"/>
      <c r="B1648" s="155"/>
      <c r="C1648" s="155"/>
      <c r="D1648" s="155"/>
      <c r="E1648" s="155"/>
      <c r="F1648" s="155"/>
      <c r="G1648" s="155"/>
      <c r="H1648" s="155"/>
      <c r="I1648" s="180"/>
      <c r="J1648" s="180"/>
      <c r="K1648" s="180"/>
      <c r="L1648" s="180"/>
      <c r="M1648" s="180"/>
      <c r="N1648" s="181"/>
      <c r="O1648" s="155"/>
      <c r="P1648" s="155"/>
      <c r="Q1648" s="155"/>
      <c r="R1648" s="155"/>
      <c r="AE1648" s="182"/>
      <c r="AF1648" s="178"/>
      <c r="AG1648" s="183"/>
      <c r="AM1648" s="182"/>
      <c r="AN1648" s="178"/>
      <c r="AO1648" s="183"/>
      <c r="BR1648" s="157"/>
    </row>
    <row r="1649" spans="1:70" s="5" customFormat="1" x14ac:dyDescent="0.25">
      <c r="A1649" s="155"/>
      <c r="B1649" s="155"/>
      <c r="C1649" s="155"/>
      <c r="D1649" s="155"/>
      <c r="E1649" s="155"/>
      <c r="F1649" s="155"/>
      <c r="G1649" s="155"/>
      <c r="H1649" s="155"/>
      <c r="I1649" s="180"/>
      <c r="J1649" s="180"/>
      <c r="K1649" s="180"/>
      <c r="L1649" s="180"/>
      <c r="M1649" s="180"/>
      <c r="N1649" s="181"/>
      <c r="O1649" s="155"/>
      <c r="P1649" s="155"/>
      <c r="Q1649" s="155"/>
      <c r="R1649" s="155"/>
      <c r="AE1649" s="182"/>
      <c r="AF1649" s="178"/>
      <c r="AG1649" s="183"/>
      <c r="AM1649" s="182"/>
      <c r="AN1649" s="178"/>
      <c r="AO1649" s="183"/>
      <c r="BR1649" s="157"/>
    </row>
    <row r="1650" spans="1:70" s="5" customFormat="1" x14ac:dyDescent="0.25">
      <c r="A1650" s="155"/>
      <c r="B1650" s="155"/>
      <c r="C1650" s="155"/>
      <c r="D1650" s="155"/>
      <c r="E1650" s="155"/>
      <c r="F1650" s="155"/>
      <c r="G1650" s="155"/>
      <c r="H1650" s="155"/>
      <c r="I1650" s="180"/>
      <c r="J1650" s="180"/>
      <c r="K1650" s="180"/>
      <c r="L1650" s="180"/>
      <c r="M1650" s="180"/>
      <c r="N1650" s="181"/>
      <c r="O1650" s="155"/>
      <c r="P1650" s="155"/>
      <c r="Q1650" s="155"/>
      <c r="R1650" s="155"/>
      <c r="AE1650" s="182"/>
      <c r="AF1650" s="178"/>
      <c r="AG1650" s="183"/>
      <c r="AM1650" s="182"/>
      <c r="AN1650" s="178"/>
      <c r="AO1650" s="183"/>
      <c r="BR1650" s="157"/>
    </row>
    <row r="1651" spans="1:70" s="5" customFormat="1" x14ac:dyDescent="0.25">
      <c r="A1651" s="155"/>
      <c r="B1651" s="155"/>
      <c r="C1651" s="155"/>
      <c r="D1651" s="155"/>
      <c r="E1651" s="155"/>
      <c r="F1651" s="155"/>
      <c r="G1651" s="155"/>
      <c r="H1651" s="155"/>
      <c r="I1651" s="180"/>
      <c r="J1651" s="180"/>
      <c r="K1651" s="180"/>
      <c r="L1651" s="180"/>
      <c r="M1651" s="180"/>
      <c r="N1651" s="181"/>
      <c r="O1651" s="155"/>
      <c r="P1651" s="155"/>
      <c r="Q1651" s="155"/>
      <c r="R1651" s="155"/>
      <c r="AE1651" s="182"/>
      <c r="AF1651" s="178"/>
      <c r="AG1651" s="183"/>
      <c r="AM1651" s="182"/>
      <c r="AN1651" s="178"/>
      <c r="AO1651" s="183"/>
      <c r="BR1651" s="157"/>
    </row>
    <row r="1652" spans="1:70" s="5" customFormat="1" x14ac:dyDescent="0.25">
      <c r="A1652" s="155"/>
      <c r="B1652" s="155"/>
      <c r="C1652" s="155"/>
      <c r="D1652" s="155"/>
      <c r="E1652" s="155"/>
      <c r="F1652" s="155"/>
      <c r="G1652" s="155"/>
      <c r="H1652" s="155"/>
      <c r="I1652" s="180"/>
      <c r="J1652" s="180"/>
      <c r="K1652" s="180"/>
      <c r="L1652" s="180"/>
      <c r="M1652" s="180"/>
      <c r="N1652" s="181"/>
      <c r="O1652" s="155"/>
      <c r="P1652" s="155"/>
      <c r="Q1652" s="155"/>
      <c r="R1652" s="155"/>
      <c r="AE1652" s="182"/>
      <c r="AF1652" s="178"/>
      <c r="AG1652" s="183"/>
      <c r="AM1652" s="182"/>
      <c r="AN1652" s="178"/>
      <c r="AO1652" s="183"/>
      <c r="BR1652" s="157"/>
    </row>
    <row r="1653" spans="1:70" s="5" customFormat="1" x14ac:dyDescent="0.25">
      <c r="A1653" s="155"/>
      <c r="B1653" s="155"/>
      <c r="C1653" s="155"/>
      <c r="D1653" s="155"/>
      <c r="E1653" s="155"/>
      <c r="F1653" s="155"/>
      <c r="G1653" s="155"/>
      <c r="H1653" s="155"/>
      <c r="I1653" s="180"/>
      <c r="J1653" s="180"/>
      <c r="K1653" s="180"/>
      <c r="L1653" s="180"/>
      <c r="M1653" s="180"/>
      <c r="N1653" s="181"/>
      <c r="O1653" s="155"/>
      <c r="P1653" s="155"/>
      <c r="Q1653" s="155"/>
      <c r="R1653" s="155"/>
      <c r="AE1653" s="182"/>
      <c r="AF1653" s="178"/>
      <c r="AG1653" s="183"/>
      <c r="AM1653" s="182"/>
      <c r="AN1653" s="178"/>
      <c r="AO1653" s="183"/>
      <c r="BR1653" s="157"/>
    </row>
    <row r="1654" spans="1:70" s="5" customFormat="1" x14ac:dyDescent="0.25">
      <c r="A1654" s="155"/>
      <c r="B1654" s="155"/>
      <c r="C1654" s="155"/>
      <c r="D1654" s="155"/>
      <c r="E1654" s="155"/>
      <c r="F1654" s="155"/>
      <c r="G1654" s="155"/>
      <c r="H1654" s="155"/>
      <c r="I1654" s="180"/>
      <c r="J1654" s="180"/>
      <c r="K1654" s="180"/>
      <c r="L1654" s="180"/>
      <c r="M1654" s="180"/>
      <c r="N1654" s="181"/>
      <c r="O1654" s="155"/>
      <c r="P1654" s="155"/>
      <c r="Q1654" s="155"/>
      <c r="R1654" s="155"/>
      <c r="AE1654" s="182"/>
      <c r="AF1654" s="178"/>
      <c r="AG1654" s="183"/>
      <c r="AM1654" s="182"/>
      <c r="AN1654" s="178"/>
      <c r="AO1654" s="183"/>
      <c r="BR1654" s="157"/>
    </row>
    <row r="1655" spans="1:70" s="5" customFormat="1" x14ac:dyDescent="0.25">
      <c r="A1655" s="155"/>
      <c r="B1655" s="155"/>
      <c r="C1655" s="155"/>
      <c r="D1655" s="155"/>
      <c r="E1655" s="155"/>
      <c r="F1655" s="155"/>
      <c r="G1655" s="155"/>
      <c r="H1655" s="155"/>
      <c r="I1655" s="180"/>
      <c r="J1655" s="180"/>
      <c r="K1655" s="180"/>
      <c r="L1655" s="180"/>
      <c r="M1655" s="180"/>
      <c r="N1655" s="181"/>
      <c r="O1655" s="155"/>
      <c r="P1655" s="155"/>
      <c r="Q1655" s="155"/>
      <c r="R1655" s="155"/>
      <c r="AE1655" s="182"/>
      <c r="AF1655" s="178"/>
      <c r="AG1655" s="183"/>
      <c r="AM1655" s="182"/>
      <c r="AN1655" s="178"/>
      <c r="AO1655" s="183"/>
      <c r="BR1655" s="157"/>
    </row>
    <row r="1656" spans="1:70" s="5" customFormat="1" x14ac:dyDescent="0.25">
      <c r="A1656" s="155"/>
      <c r="B1656" s="155"/>
      <c r="C1656" s="155"/>
      <c r="D1656" s="155"/>
      <c r="E1656" s="155"/>
      <c r="F1656" s="155"/>
      <c r="G1656" s="155"/>
      <c r="H1656" s="155"/>
      <c r="I1656" s="180"/>
      <c r="J1656" s="180"/>
      <c r="K1656" s="180"/>
      <c r="L1656" s="180"/>
      <c r="M1656" s="180"/>
      <c r="N1656" s="181"/>
      <c r="O1656" s="155"/>
      <c r="P1656" s="155"/>
      <c r="Q1656" s="155"/>
      <c r="R1656" s="155"/>
      <c r="AE1656" s="182"/>
      <c r="AF1656" s="178"/>
      <c r="AG1656" s="183"/>
      <c r="AM1656" s="182"/>
      <c r="AN1656" s="178"/>
      <c r="AO1656" s="183"/>
      <c r="BR1656" s="157"/>
    </row>
    <row r="1657" spans="1:70" s="5" customFormat="1" x14ac:dyDescent="0.25">
      <c r="A1657" s="155"/>
      <c r="B1657" s="155"/>
      <c r="C1657" s="155"/>
      <c r="D1657" s="155"/>
      <c r="E1657" s="155"/>
      <c r="F1657" s="155"/>
      <c r="G1657" s="155"/>
      <c r="H1657" s="155"/>
      <c r="I1657" s="180"/>
      <c r="J1657" s="180"/>
      <c r="K1657" s="180"/>
      <c r="L1657" s="180"/>
      <c r="M1657" s="180"/>
      <c r="N1657" s="181"/>
      <c r="O1657" s="155"/>
      <c r="P1657" s="155"/>
      <c r="Q1657" s="155"/>
      <c r="R1657" s="155"/>
      <c r="AE1657" s="182"/>
      <c r="AF1657" s="178"/>
      <c r="AG1657" s="183"/>
      <c r="AM1657" s="182"/>
      <c r="AN1657" s="178"/>
      <c r="AO1657" s="183"/>
      <c r="BR1657" s="157"/>
    </row>
    <row r="1658" spans="1:70" s="5" customFormat="1" x14ac:dyDescent="0.25">
      <c r="A1658" s="155"/>
      <c r="B1658" s="155"/>
      <c r="C1658" s="155"/>
      <c r="D1658" s="155"/>
      <c r="E1658" s="155"/>
      <c r="F1658" s="155"/>
      <c r="G1658" s="155"/>
      <c r="H1658" s="155"/>
      <c r="I1658" s="180"/>
      <c r="J1658" s="180"/>
      <c r="K1658" s="180"/>
      <c r="L1658" s="180"/>
      <c r="M1658" s="180"/>
      <c r="N1658" s="181"/>
      <c r="O1658" s="155"/>
      <c r="P1658" s="155"/>
      <c r="Q1658" s="155"/>
      <c r="R1658" s="155"/>
      <c r="AE1658" s="182"/>
      <c r="AF1658" s="178"/>
      <c r="AG1658" s="183"/>
      <c r="AM1658" s="182"/>
      <c r="AN1658" s="178"/>
      <c r="AO1658" s="183"/>
      <c r="BR1658" s="157"/>
    </row>
    <row r="1659" spans="1:70" s="5" customFormat="1" x14ac:dyDescent="0.25">
      <c r="A1659" s="155"/>
      <c r="B1659" s="155"/>
      <c r="C1659" s="155"/>
      <c r="D1659" s="155"/>
      <c r="E1659" s="155"/>
      <c r="F1659" s="155"/>
      <c r="G1659" s="155"/>
      <c r="H1659" s="155"/>
      <c r="I1659" s="180"/>
      <c r="J1659" s="180"/>
      <c r="K1659" s="180"/>
      <c r="L1659" s="180"/>
      <c r="M1659" s="180"/>
      <c r="N1659" s="181"/>
      <c r="O1659" s="155"/>
      <c r="P1659" s="155"/>
      <c r="Q1659" s="155"/>
      <c r="R1659" s="155"/>
      <c r="AE1659" s="182"/>
      <c r="AF1659" s="178"/>
      <c r="AG1659" s="183"/>
      <c r="AM1659" s="182"/>
      <c r="AN1659" s="178"/>
      <c r="AO1659" s="183"/>
      <c r="BR1659" s="157"/>
    </row>
    <row r="1660" spans="1:70" s="5" customFormat="1" x14ac:dyDescent="0.25">
      <c r="A1660" s="155"/>
      <c r="B1660" s="155"/>
      <c r="C1660" s="155"/>
      <c r="D1660" s="155"/>
      <c r="E1660" s="155"/>
      <c r="F1660" s="155"/>
      <c r="G1660" s="155"/>
      <c r="H1660" s="155"/>
      <c r="I1660" s="180"/>
      <c r="J1660" s="180"/>
      <c r="K1660" s="180"/>
      <c r="L1660" s="180"/>
      <c r="M1660" s="180"/>
      <c r="N1660" s="181"/>
      <c r="O1660" s="155"/>
      <c r="P1660" s="155"/>
      <c r="Q1660" s="155"/>
      <c r="R1660" s="155"/>
      <c r="AE1660" s="182"/>
      <c r="AF1660" s="178"/>
      <c r="AG1660" s="183"/>
      <c r="AM1660" s="182"/>
      <c r="AN1660" s="178"/>
      <c r="AO1660" s="183"/>
      <c r="BR1660" s="157"/>
    </row>
    <row r="1661" spans="1:70" s="5" customFormat="1" x14ac:dyDescent="0.25">
      <c r="A1661" s="155"/>
      <c r="B1661" s="155"/>
      <c r="C1661" s="155"/>
      <c r="D1661" s="155"/>
      <c r="E1661" s="155"/>
      <c r="F1661" s="155"/>
      <c r="G1661" s="155"/>
      <c r="H1661" s="155"/>
      <c r="I1661" s="180"/>
      <c r="J1661" s="180"/>
      <c r="K1661" s="180"/>
      <c r="L1661" s="180"/>
      <c r="M1661" s="180"/>
      <c r="N1661" s="181"/>
      <c r="O1661" s="155"/>
      <c r="P1661" s="155"/>
      <c r="Q1661" s="155"/>
      <c r="R1661" s="155"/>
      <c r="AE1661" s="182"/>
      <c r="AF1661" s="178"/>
      <c r="AG1661" s="183"/>
      <c r="AM1661" s="182"/>
      <c r="AN1661" s="178"/>
      <c r="AO1661" s="183"/>
      <c r="BR1661" s="157"/>
    </row>
    <row r="1662" spans="1:70" s="5" customFormat="1" x14ac:dyDescent="0.25">
      <c r="A1662" s="155"/>
      <c r="B1662" s="155"/>
      <c r="C1662" s="155"/>
      <c r="D1662" s="155"/>
      <c r="E1662" s="155"/>
      <c r="F1662" s="155"/>
      <c r="G1662" s="155"/>
      <c r="H1662" s="155"/>
      <c r="I1662" s="180"/>
      <c r="J1662" s="180"/>
      <c r="K1662" s="180"/>
      <c r="L1662" s="180"/>
      <c r="M1662" s="180"/>
      <c r="N1662" s="181"/>
      <c r="O1662" s="155"/>
      <c r="P1662" s="155"/>
      <c r="Q1662" s="155"/>
      <c r="R1662" s="155"/>
      <c r="AE1662" s="182"/>
      <c r="AF1662" s="178"/>
      <c r="AG1662" s="183"/>
      <c r="AM1662" s="182"/>
      <c r="AN1662" s="178"/>
      <c r="AO1662" s="183"/>
      <c r="BR1662" s="157"/>
    </row>
    <row r="1663" spans="1:70" s="5" customFormat="1" x14ac:dyDescent="0.25">
      <c r="A1663" s="155"/>
      <c r="B1663" s="155"/>
      <c r="C1663" s="155"/>
      <c r="D1663" s="155"/>
      <c r="E1663" s="155"/>
      <c r="F1663" s="155"/>
      <c r="G1663" s="155"/>
      <c r="H1663" s="155"/>
      <c r="I1663" s="180"/>
      <c r="J1663" s="180"/>
      <c r="K1663" s="180"/>
      <c r="L1663" s="180"/>
      <c r="M1663" s="180"/>
      <c r="N1663" s="181"/>
      <c r="O1663" s="155"/>
      <c r="P1663" s="155"/>
      <c r="Q1663" s="155"/>
      <c r="R1663" s="155"/>
      <c r="AE1663" s="182"/>
      <c r="AF1663" s="178"/>
      <c r="AG1663" s="183"/>
      <c r="AM1663" s="182"/>
      <c r="AN1663" s="178"/>
      <c r="AO1663" s="183"/>
      <c r="BR1663" s="157"/>
    </row>
    <row r="1664" spans="1:70" s="5" customFormat="1" x14ac:dyDescent="0.25">
      <c r="A1664" s="155"/>
      <c r="B1664" s="155"/>
      <c r="C1664" s="155"/>
      <c r="D1664" s="155"/>
      <c r="E1664" s="155"/>
      <c r="F1664" s="155"/>
      <c r="G1664" s="155"/>
      <c r="H1664" s="155"/>
      <c r="I1664" s="180"/>
      <c r="J1664" s="180"/>
      <c r="K1664" s="180"/>
      <c r="L1664" s="180"/>
      <c r="M1664" s="180"/>
      <c r="N1664" s="181"/>
      <c r="O1664" s="155"/>
      <c r="P1664" s="155"/>
      <c r="Q1664" s="155"/>
      <c r="R1664" s="155"/>
      <c r="AE1664" s="182"/>
      <c r="AF1664" s="178"/>
      <c r="AG1664" s="183"/>
      <c r="AM1664" s="182"/>
      <c r="AN1664" s="178"/>
      <c r="AO1664" s="183"/>
      <c r="BR1664" s="157"/>
    </row>
    <row r="1665" spans="1:70" s="5" customFormat="1" x14ac:dyDescent="0.25">
      <c r="A1665" s="155"/>
      <c r="B1665" s="155"/>
      <c r="C1665" s="155"/>
      <c r="D1665" s="155"/>
      <c r="E1665" s="155"/>
      <c r="F1665" s="155"/>
      <c r="G1665" s="155"/>
      <c r="H1665" s="155"/>
      <c r="I1665" s="180"/>
      <c r="J1665" s="180"/>
      <c r="K1665" s="180"/>
      <c r="L1665" s="180"/>
      <c r="M1665" s="180"/>
      <c r="N1665" s="181"/>
      <c r="O1665" s="155"/>
      <c r="P1665" s="155"/>
      <c r="Q1665" s="155"/>
      <c r="R1665" s="155"/>
      <c r="AE1665" s="182"/>
      <c r="AF1665" s="178"/>
      <c r="AG1665" s="183"/>
      <c r="AM1665" s="182"/>
      <c r="AN1665" s="178"/>
      <c r="AO1665" s="183"/>
      <c r="BR1665" s="157"/>
    </row>
    <row r="1666" spans="1:70" s="5" customFormat="1" x14ac:dyDescent="0.25">
      <c r="A1666" s="155"/>
      <c r="B1666" s="155"/>
      <c r="C1666" s="155"/>
      <c r="D1666" s="155"/>
      <c r="E1666" s="155"/>
      <c r="F1666" s="155"/>
      <c r="G1666" s="155"/>
      <c r="H1666" s="155"/>
      <c r="I1666" s="180"/>
      <c r="J1666" s="180"/>
      <c r="K1666" s="180"/>
      <c r="L1666" s="180"/>
      <c r="M1666" s="180"/>
      <c r="N1666" s="181"/>
      <c r="O1666" s="155"/>
      <c r="P1666" s="155"/>
      <c r="Q1666" s="155"/>
      <c r="R1666" s="155"/>
      <c r="AE1666" s="182"/>
      <c r="AF1666" s="178"/>
      <c r="AG1666" s="183"/>
      <c r="AM1666" s="182"/>
      <c r="AN1666" s="178"/>
      <c r="AO1666" s="183"/>
      <c r="BR1666" s="157"/>
    </row>
    <row r="1667" spans="1:70" s="5" customFormat="1" x14ac:dyDescent="0.25">
      <c r="A1667" s="155"/>
      <c r="B1667" s="155"/>
      <c r="C1667" s="155"/>
      <c r="D1667" s="155"/>
      <c r="E1667" s="155"/>
      <c r="F1667" s="155"/>
      <c r="G1667" s="155"/>
      <c r="H1667" s="155"/>
      <c r="I1667" s="180"/>
      <c r="J1667" s="180"/>
      <c r="K1667" s="180"/>
      <c r="L1667" s="180"/>
      <c r="M1667" s="180"/>
      <c r="N1667" s="181"/>
      <c r="O1667" s="155"/>
      <c r="P1667" s="155"/>
      <c r="Q1667" s="155"/>
      <c r="R1667" s="155"/>
      <c r="AE1667" s="182"/>
      <c r="AF1667" s="178"/>
      <c r="AG1667" s="183"/>
      <c r="AM1667" s="182"/>
      <c r="AN1667" s="178"/>
      <c r="AO1667" s="183"/>
      <c r="BR1667" s="157"/>
    </row>
    <row r="1668" spans="1:70" s="5" customFormat="1" x14ac:dyDescent="0.25">
      <c r="A1668" s="155"/>
      <c r="B1668" s="155"/>
      <c r="C1668" s="155"/>
      <c r="D1668" s="155"/>
      <c r="E1668" s="155"/>
      <c r="F1668" s="155"/>
      <c r="G1668" s="155"/>
      <c r="H1668" s="155"/>
      <c r="I1668" s="180"/>
      <c r="J1668" s="180"/>
      <c r="K1668" s="180"/>
      <c r="L1668" s="180"/>
      <c r="M1668" s="180"/>
      <c r="N1668" s="181"/>
      <c r="O1668" s="155"/>
      <c r="P1668" s="155"/>
      <c r="Q1668" s="155"/>
      <c r="R1668" s="155"/>
      <c r="AE1668" s="182"/>
      <c r="AF1668" s="178"/>
      <c r="AG1668" s="183"/>
      <c r="AM1668" s="182"/>
      <c r="AN1668" s="178"/>
      <c r="AO1668" s="183"/>
      <c r="BR1668" s="157"/>
    </row>
    <row r="1669" spans="1:70" s="5" customFormat="1" x14ac:dyDescent="0.25">
      <c r="A1669" s="155"/>
      <c r="B1669" s="155"/>
      <c r="C1669" s="155"/>
      <c r="D1669" s="155"/>
      <c r="E1669" s="155"/>
      <c r="F1669" s="155"/>
      <c r="G1669" s="155"/>
      <c r="H1669" s="155"/>
      <c r="I1669" s="180"/>
      <c r="J1669" s="180"/>
      <c r="K1669" s="180"/>
      <c r="L1669" s="180"/>
      <c r="M1669" s="180"/>
      <c r="N1669" s="181"/>
      <c r="O1669" s="155"/>
      <c r="P1669" s="155"/>
      <c r="Q1669" s="155"/>
      <c r="R1669" s="155"/>
      <c r="AE1669" s="182"/>
      <c r="AF1669" s="178"/>
      <c r="AG1669" s="183"/>
      <c r="AM1669" s="182"/>
      <c r="AN1669" s="178"/>
      <c r="AO1669" s="183"/>
      <c r="BR1669" s="157"/>
    </row>
    <row r="1670" spans="1:70" s="5" customFormat="1" x14ac:dyDescent="0.25">
      <c r="A1670" s="155"/>
      <c r="B1670" s="155"/>
      <c r="C1670" s="155"/>
      <c r="D1670" s="155"/>
      <c r="E1670" s="155"/>
      <c r="F1670" s="155"/>
      <c r="G1670" s="155"/>
      <c r="H1670" s="155"/>
      <c r="I1670" s="180"/>
      <c r="J1670" s="180"/>
      <c r="K1670" s="180"/>
      <c r="L1670" s="180"/>
      <c r="M1670" s="180"/>
      <c r="N1670" s="181"/>
      <c r="O1670" s="155"/>
      <c r="P1670" s="155"/>
      <c r="Q1670" s="155"/>
      <c r="R1670" s="155"/>
      <c r="AE1670" s="182"/>
      <c r="AF1670" s="178"/>
      <c r="AG1670" s="183"/>
      <c r="AM1670" s="182"/>
      <c r="AN1670" s="178"/>
      <c r="AO1670" s="183"/>
      <c r="BR1670" s="157"/>
    </row>
    <row r="1671" spans="1:70" s="5" customFormat="1" x14ac:dyDescent="0.25">
      <c r="A1671" s="155"/>
      <c r="B1671" s="155"/>
      <c r="C1671" s="155"/>
      <c r="D1671" s="155"/>
      <c r="E1671" s="155"/>
      <c r="F1671" s="155"/>
      <c r="G1671" s="155"/>
      <c r="H1671" s="155"/>
      <c r="I1671" s="180"/>
      <c r="J1671" s="180"/>
      <c r="K1671" s="180"/>
      <c r="L1671" s="180"/>
      <c r="M1671" s="180"/>
      <c r="N1671" s="181"/>
      <c r="O1671" s="155"/>
      <c r="P1671" s="155"/>
      <c r="Q1671" s="155"/>
      <c r="R1671" s="155"/>
      <c r="AE1671" s="182"/>
      <c r="AF1671" s="178"/>
      <c r="AG1671" s="183"/>
      <c r="AM1671" s="182"/>
      <c r="AN1671" s="178"/>
      <c r="AO1671" s="183"/>
      <c r="BR1671" s="157"/>
    </row>
    <row r="1672" spans="1:70" s="5" customFormat="1" x14ac:dyDescent="0.25">
      <c r="A1672" s="155"/>
      <c r="B1672" s="155"/>
      <c r="C1672" s="155"/>
      <c r="D1672" s="155"/>
      <c r="E1672" s="155"/>
      <c r="F1672" s="155"/>
      <c r="G1672" s="155"/>
      <c r="H1672" s="155"/>
      <c r="I1672" s="180"/>
      <c r="J1672" s="180"/>
      <c r="K1672" s="180"/>
      <c r="L1672" s="180"/>
      <c r="M1672" s="180"/>
      <c r="N1672" s="181"/>
      <c r="O1672" s="155"/>
      <c r="P1672" s="155"/>
      <c r="Q1672" s="155"/>
      <c r="R1672" s="155"/>
      <c r="AE1672" s="182"/>
      <c r="AF1672" s="178"/>
      <c r="AG1672" s="183"/>
      <c r="AM1672" s="182"/>
      <c r="AN1672" s="178"/>
      <c r="AO1672" s="183"/>
      <c r="BR1672" s="157"/>
    </row>
    <row r="1673" spans="1:70" s="5" customFormat="1" x14ac:dyDescent="0.25">
      <c r="A1673" s="155"/>
      <c r="B1673" s="155"/>
      <c r="C1673" s="155"/>
      <c r="D1673" s="155"/>
      <c r="E1673" s="155"/>
      <c r="F1673" s="155"/>
      <c r="G1673" s="155"/>
      <c r="H1673" s="155"/>
      <c r="I1673" s="180"/>
      <c r="J1673" s="180"/>
      <c r="K1673" s="180"/>
      <c r="L1673" s="180"/>
      <c r="M1673" s="180"/>
      <c r="N1673" s="181"/>
      <c r="O1673" s="155"/>
      <c r="P1673" s="155"/>
      <c r="Q1673" s="155"/>
      <c r="R1673" s="155"/>
      <c r="AE1673" s="182"/>
      <c r="AF1673" s="178"/>
      <c r="AG1673" s="183"/>
      <c r="AM1673" s="182"/>
      <c r="AN1673" s="178"/>
      <c r="AO1673" s="183"/>
      <c r="BR1673" s="157"/>
    </row>
    <row r="1674" spans="1:70" s="5" customFormat="1" x14ac:dyDescent="0.25">
      <c r="A1674" s="155"/>
      <c r="B1674" s="155"/>
      <c r="C1674" s="155"/>
      <c r="D1674" s="155"/>
      <c r="E1674" s="155"/>
      <c r="F1674" s="155"/>
      <c r="G1674" s="155"/>
      <c r="H1674" s="155"/>
      <c r="I1674" s="180"/>
      <c r="J1674" s="180"/>
      <c r="K1674" s="180"/>
      <c r="L1674" s="180"/>
      <c r="M1674" s="180"/>
      <c r="N1674" s="181"/>
      <c r="O1674" s="155"/>
      <c r="P1674" s="155"/>
      <c r="Q1674" s="155"/>
      <c r="R1674" s="155"/>
      <c r="AE1674" s="182"/>
      <c r="AF1674" s="178"/>
      <c r="AG1674" s="183"/>
      <c r="AM1674" s="182"/>
      <c r="AN1674" s="178"/>
      <c r="AO1674" s="183"/>
      <c r="BR1674" s="157"/>
    </row>
    <row r="1675" spans="1:70" s="5" customFormat="1" x14ac:dyDescent="0.25">
      <c r="A1675" s="155"/>
      <c r="B1675" s="155"/>
      <c r="C1675" s="155"/>
      <c r="D1675" s="155"/>
      <c r="E1675" s="155"/>
      <c r="F1675" s="155"/>
      <c r="G1675" s="155"/>
      <c r="H1675" s="155"/>
      <c r="I1675" s="180"/>
      <c r="J1675" s="180"/>
      <c r="K1675" s="180"/>
      <c r="L1675" s="180"/>
      <c r="M1675" s="180"/>
      <c r="N1675" s="181"/>
      <c r="O1675" s="155"/>
      <c r="P1675" s="155"/>
      <c r="Q1675" s="155"/>
      <c r="R1675" s="155"/>
      <c r="AE1675" s="182"/>
      <c r="AF1675" s="178"/>
      <c r="AG1675" s="183"/>
      <c r="AM1675" s="182"/>
      <c r="AN1675" s="178"/>
      <c r="AO1675" s="183"/>
      <c r="BR1675" s="157"/>
    </row>
    <row r="1676" spans="1:70" s="5" customFormat="1" x14ac:dyDescent="0.25">
      <c r="A1676" s="155"/>
      <c r="B1676" s="155"/>
      <c r="C1676" s="155"/>
      <c r="D1676" s="155"/>
      <c r="E1676" s="155"/>
      <c r="F1676" s="155"/>
      <c r="G1676" s="155"/>
      <c r="H1676" s="155"/>
      <c r="I1676" s="180"/>
      <c r="J1676" s="180"/>
      <c r="K1676" s="180"/>
      <c r="L1676" s="180"/>
      <c r="M1676" s="180"/>
      <c r="N1676" s="181"/>
      <c r="O1676" s="155"/>
      <c r="P1676" s="155"/>
      <c r="Q1676" s="155"/>
      <c r="R1676" s="155"/>
      <c r="AE1676" s="182"/>
      <c r="AF1676" s="178"/>
      <c r="AG1676" s="183"/>
      <c r="AM1676" s="182"/>
      <c r="AN1676" s="178"/>
      <c r="AO1676" s="183"/>
      <c r="BR1676" s="157"/>
    </row>
    <row r="1677" spans="1:70" s="5" customFormat="1" x14ac:dyDescent="0.25">
      <c r="A1677" s="155"/>
      <c r="B1677" s="155"/>
      <c r="C1677" s="155"/>
      <c r="D1677" s="155"/>
      <c r="E1677" s="155"/>
      <c r="F1677" s="155"/>
      <c r="G1677" s="155"/>
      <c r="H1677" s="155"/>
      <c r="I1677" s="180"/>
      <c r="J1677" s="180"/>
      <c r="K1677" s="180"/>
      <c r="L1677" s="180"/>
      <c r="M1677" s="180"/>
      <c r="N1677" s="181"/>
      <c r="O1677" s="155"/>
      <c r="P1677" s="155"/>
      <c r="Q1677" s="155"/>
      <c r="R1677" s="155"/>
      <c r="AE1677" s="182"/>
      <c r="AF1677" s="178"/>
      <c r="AG1677" s="183"/>
      <c r="AM1677" s="182"/>
      <c r="AN1677" s="178"/>
      <c r="AO1677" s="183"/>
      <c r="BR1677" s="157"/>
    </row>
    <row r="1678" spans="1:70" s="5" customFormat="1" x14ac:dyDescent="0.25">
      <c r="A1678" s="155"/>
      <c r="B1678" s="155"/>
      <c r="C1678" s="155"/>
      <c r="D1678" s="155"/>
      <c r="E1678" s="155"/>
      <c r="F1678" s="155"/>
      <c r="G1678" s="155"/>
      <c r="H1678" s="155"/>
      <c r="I1678" s="180"/>
      <c r="J1678" s="180"/>
      <c r="K1678" s="180"/>
      <c r="L1678" s="180"/>
      <c r="M1678" s="180"/>
      <c r="N1678" s="181"/>
      <c r="O1678" s="155"/>
      <c r="P1678" s="155"/>
      <c r="Q1678" s="155"/>
      <c r="R1678" s="155"/>
      <c r="AE1678" s="182"/>
      <c r="AF1678" s="178"/>
      <c r="AG1678" s="183"/>
      <c r="AM1678" s="182"/>
      <c r="AN1678" s="178"/>
      <c r="AO1678" s="183"/>
      <c r="BR1678" s="157"/>
    </row>
    <row r="1679" spans="1:70" s="5" customFormat="1" x14ac:dyDescent="0.25">
      <c r="A1679" s="155"/>
      <c r="B1679" s="155"/>
      <c r="C1679" s="155"/>
      <c r="D1679" s="155"/>
      <c r="E1679" s="155"/>
      <c r="F1679" s="155"/>
      <c r="G1679" s="155"/>
      <c r="H1679" s="155"/>
      <c r="I1679" s="180"/>
      <c r="J1679" s="180"/>
      <c r="K1679" s="180"/>
      <c r="L1679" s="180"/>
      <c r="M1679" s="180"/>
      <c r="N1679" s="181"/>
      <c r="O1679" s="155"/>
      <c r="P1679" s="155"/>
      <c r="Q1679" s="155"/>
      <c r="R1679" s="155"/>
      <c r="AE1679" s="182"/>
      <c r="AF1679" s="178"/>
      <c r="AG1679" s="183"/>
      <c r="AM1679" s="182"/>
      <c r="AN1679" s="178"/>
      <c r="AO1679" s="183"/>
      <c r="BR1679" s="157"/>
    </row>
    <row r="1680" spans="1:70" s="5" customFormat="1" x14ac:dyDescent="0.25">
      <c r="A1680" s="155"/>
      <c r="B1680" s="155"/>
      <c r="C1680" s="155"/>
      <c r="D1680" s="155"/>
      <c r="E1680" s="155"/>
      <c r="F1680" s="155"/>
      <c r="G1680" s="155"/>
      <c r="H1680" s="155"/>
      <c r="I1680" s="180"/>
      <c r="J1680" s="180"/>
      <c r="K1680" s="180"/>
      <c r="L1680" s="180"/>
      <c r="M1680" s="180"/>
      <c r="N1680" s="181"/>
      <c r="O1680" s="155"/>
      <c r="P1680" s="155"/>
      <c r="Q1680" s="155"/>
      <c r="R1680" s="155"/>
      <c r="AE1680" s="182"/>
      <c r="AF1680" s="178"/>
      <c r="AG1680" s="183"/>
      <c r="AM1680" s="182"/>
      <c r="AN1680" s="178"/>
      <c r="AO1680" s="183"/>
      <c r="BR1680" s="157"/>
    </row>
    <row r="1681" spans="1:70" s="5" customFormat="1" x14ac:dyDescent="0.25">
      <c r="A1681" s="155"/>
      <c r="B1681" s="155"/>
      <c r="C1681" s="155"/>
      <c r="D1681" s="155"/>
      <c r="E1681" s="155"/>
      <c r="F1681" s="155"/>
      <c r="G1681" s="155"/>
      <c r="H1681" s="155"/>
      <c r="I1681" s="180"/>
      <c r="J1681" s="180"/>
      <c r="K1681" s="180"/>
      <c r="L1681" s="180"/>
      <c r="M1681" s="180"/>
      <c r="N1681" s="181"/>
      <c r="O1681" s="155"/>
      <c r="P1681" s="155"/>
      <c r="Q1681" s="155"/>
      <c r="R1681" s="155"/>
      <c r="AE1681" s="182"/>
      <c r="AF1681" s="178"/>
      <c r="AG1681" s="183"/>
      <c r="AM1681" s="182"/>
      <c r="AN1681" s="178"/>
      <c r="AO1681" s="183"/>
      <c r="BR1681" s="157"/>
    </row>
    <row r="1682" spans="1:70" s="5" customFormat="1" x14ac:dyDescent="0.25">
      <c r="A1682" s="155"/>
      <c r="B1682" s="155"/>
      <c r="C1682" s="155"/>
      <c r="D1682" s="155"/>
      <c r="E1682" s="155"/>
      <c r="F1682" s="155"/>
      <c r="G1682" s="155"/>
      <c r="H1682" s="155"/>
      <c r="I1682" s="180"/>
      <c r="J1682" s="180"/>
      <c r="K1682" s="180"/>
      <c r="L1682" s="180"/>
      <c r="M1682" s="180"/>
      <c r="N1682" s="181"/>
      <c r="O1682" s="155"/>
      <c r="P1682" s="155"/>
      <c r="Q1682" s="155"/>
      <c r="R1682" s="155"/>
      <c r="AE1682" s="182"/>
      <c r="AF1682" s="178"/>
      <c r="AG1682" s="183"/>
      <c r="AM1682" s="182"/>
      <c r="AN1682" s="178"/>
      <c r="AO1682" s="183"/>
      <c r="BR1682" s="157"/>
    </row>
    <row r="1683" spans="1:70" s="5" customFormat="1" x14ac:dyDescent="0.25">
      <c r="A1683" s="155"/>
      <c r="B1683" s="155"/>
      <c r="C1683" s="155"/>
      <c r="D1683" s="155"/>
      <c r="E1683" s="155"/>
      <c r="F1683" s="155"/>
      <c r="G1683" s="155"/>
      <c r="H1683" s="155"/>
      <c r="I1683" s="180"/>
      <c r="J1683" s="180"/>
      <c r="K1683" s="180"/>
      <c r="L1683" s="180"/>
      <c r="M1683" s="180"/>
      <c r="N1683" s="181"/>
      <c r="O1683" s="155"/>
      <c r="P1683" s="155"/>
      <c r="Q1683" s="155"/>
      <c r="R1683" s="155"/>
      <c r="AE1683" s="182"/>
      <c r="AF1683" s="178"/>
      <c r="AG1683" s="183"/>
      <c r="AM1683" s="182"/>
      <c r="AN1683" s="178"/>
      <c r="AO1683" s="183"/>
      <c r="BR1683" s="157"/>
    </row>
    <row r="1684" spans="1:70" s="5" customFormat="1" x14ac:dyDescent="0.25">
      <c r="A1684" s="155"/>
      <c r="B1684" s="155"/>
      <c r="C1684" s="155"/>
      <c r="D1684" s="155"/>
      <c r="E1684" s="155"/>
      <c r="F1684" s="155"/>
      <c r="G1684" s="155"/>
      <c r="H1684" s="155"/>
      <c r="I1684" s="180"/>
      <c r="J1684" s="180"/>
      <c r="K1684" s="180"/>
      <c r="L1684" s="180"/>
      <c r="M1684" s="180"/>
      <c r="N1684" s="181"/>
      <c r="O1684" s="155"/>
      <c r="P1684" s="155"/>
      <c r="Q1684" s="155"/>
      <c r="R1684" s="155"/>
      <c r="AE1684" s="182"/>
      <c r="AF1684" s="178"/>
      <c r="AG1684" s="183"/>
      <c r="AM1684" s="182"/>
      <c r="AN1684" s="178"/>
      <c r="AO1684" s="183"/>
      <c r="BR1684" s="157"/>
    </row>
    <row r="1685" spans="1:70" s="5" customFormat="1" x14ac:dyDescent="0.25">
      <c r="A1685" s="155"/>
      <c r="B1685" s="155"/>
      <c r="C1685" s="155"/>
      <c r="D1685" s="155"/>
      <c r="E1685" s="155"/>
      <c r="F1685" s="155"/>
      <c r="G1685" s="155"/>
      <c r="H1685" s="155"/>
      <c r="I1685" s="180"/>
      <c r="J1685" s="180"/>
      <c r="K1685" s="180"/>
      <c r="L1685" s="180"/>
      <c r="M1685" s="180"/>
      <c r="N1685" s="181"/>
      <c r="O1685" s="155"/>
      <c r="P1685" s="155"/>
      <c r="Q1685" s="155"/>
      <c r="R1685" s="155"/>
      <c r="AE1685" s="182"/>
      <c r="AF1685" s="178"/>
      <c r="AG1685" s="183"/>
      <c r="AM1685" s="182"/>
      <c r="AN1685" s="178"/>
      <c r="AO1685" s="183"/>
      <c r="BR1685" s="157"/>
    </row>
    <row r="1686" spans="1:70" s="5" customFormat="1" x14ac:dyDescent="0.25">
      <c r="A1686" s="155"/>
      <c r="B1686" s="155"/>
      <c r="C1686" s="155"/>
      <c r="D1686" s="155"/>
      <c r="E1686" s="155"/>
      <c r="F1686" s="155"/>
      <c r="G1686" s="155"/>
      <c r="H1686" s="155"/>
      <c r="I1686" s="180"/>
      <c r="J1686" s="180"/>
      <c r="K1686" s="180"/>
      <c r="L1686" s="180"/>
      <c r="M1686" s="180"/>
      <c r="N1686" s="181"/>
      <c r="O1686" s="155"/>
      <c r="P1686" s="155"/>
      <c r="Q1686" s="155"/>
      <c r="R1686" s="155"/>
      <c r="AE1686" s="182"/>
      <c r="AF1686" s="178"/>
      <c r="AG1686" s="183"/>
      <c r="AM1686" s="182"/>
      <c r="AN1686" s="178"/>
      <c r="AO1686" s="183"/>
      <c r="BR1686" s="157"/>
    </row>
    <row r="1687" spans="1:70" s="5" customFormat="1" x14ac:dyDescent="0.25">
      <c r="A1687" s="155"/>
      <c r="B1687" s="155"/>
      <c r="C1687" s="155"/>
      <c r="D1687" s="155"/>
      <c r="E1687" s="155"/>
      <c r="F1687" s="155"/>
      <c r="G1687" s="155"/>
      <c r="H1687" s="155"/>
      <c r="I1687" s="180"/>
      <c r="J1687" s="180"/>
      <c r="K1687" s="180"/>
      <c r="L1687" s="180"/>
      <c r="M1687" s="180"/>
      <c r="N1687" s="181"/>
      <c r="O1687" s="155"/>
      <c r="P1687" s="155"/>
      <c r="Q1687" s="155"/>
      <c r="R1687" s="155"/>
      <c r="AE1687" s="182"/>
      <c r="AF1687" s="178"/>
      <c r="AG1687" s="183"/>
      <c r="AM1687" s="182"/>
      <c r="AN1687" s="178"/>
      <c r="AO1687" s="183"/>
      <c r="BR1687" s="157"/>
    </row>
    <row r="1688" spans="1:70" s="5" customFormat="1" x14ac:dyDescent="0.25">
      <c r="A1688" s="155"/>
      <c r="B1688" s="155"/>
      <c r="C1688" s="155"/>
      <c r="D1688" s="155"/>
      <c r="E1688" s="155"/>
      <c r="F1688" s="155"/>
      <c r="G1688" s="155"/>
      <c r="H1688" s="155"/>
      <c r="I1688" s="180"/>
      <c r="J1688" s="180"/>
      <c r="K1688" s="180"/>
      <c r="L1688" s="180"/>
      <c r="M1688" s="180"/>
      <c r="N1688" s="181"/>
      <c r="O1688" s="155"/>
      <c r="P1688" s="155"/>
      <c r="Q1688" s="155"/>
      <c r="R1688" s="155"/>
      <c r="AE1688" s="182"/>
      <c r="AF1688" s="178"/>
      <c r="AG1688" s="183"/>
      <c r="AM1688" s="182"/>
      <c r="AN1688" s="178"/>
      <c r="AO1688" s="183"/>
      <c r="BR1688" s="157"/>
    </row>
    <row r="1689" spans="1:70" s="5" customFormat="1" x14ac:dyDescent="0.25">
      <c r="A1689" s="155"/>
      <c r="B1689" s="155"/>
      <c r="C1689" s="155"/>
      <c r="D1689" s="155"/>
      <c r="E1689" s="155"/>
      <c r="F1689" s="155"/>
      <c r="G1689" s="155"/>
      <c r="H1689" s="155"/>
      <c r="I1689" s="180"/>
      <c r="J1689" s="180"/>
      <c r="K1689" s="180"/>
      <c r="L1689" s="180"/>
      <c r="M1689" s="180"/>
      <c r="N1689" s="181"/>
      <c r="O1689" s="155"/>
      <c r="P1689" s="155"/>
      <c r="Q1689" s="155"/>
      <c r="R1689" s="155"/>
      <c r="AE1689" s="182"/>
      <c r="AF1689" s="178"/>
      <c r="AG1689" s="183"/>
      <c r="AM1689" s="182"/>
      <c r="AN1689" s="178"/>
      <c r="AO1689" s="183"/>
      <c r="BR1689" s="157"/>
    </row>
    <row r="1690" spans="1:70" s="5" customFormat="1" x14ac:dyDescent="0.25">
      <c r="A1690" s="155"/>
      <c r="B1690" s="155"/>
      <c r="C1690" s="155"/>
      <c r="D1690" s="155"/>
      <c r="E1690" s="155"/>
      <c r="F1690" s="155"/>
      <c r="G1690" s="155"/>
      <c r="H1690" s="155"/>
      <c r="I1690" s="180"/>
      <c r="J1690" s="180"/>
      <c r="K1690" s="180"/>
      <c r="L1690" s="180"/>
      <c r="M1690" s="180"/>
      <c r="N1690" s="181"/>
      <c r="O1690" s="155"/>
      <c r="P1690" s="155"/>
      <c r="Q1690" s="155"/>
      <c r="R1690" s="155"/>
      <c r="AE1690" s="182"/>
      <c r="AF1690" s="178"/>
      <c r="AG1690" s="183"/>
      <c r="AM1690" s="182"/>
      <c r="AN1690" s="178"/>
      <c r="AO1690" s="183"/>
      <c r="BR1690" s="157"/>
    </row>
    <row r="1691" spans="1:70" s="5" customFormat="1" x14ac:dyDescent="0.25">
      <c r="A1691" s="155"/>
      <c r="B1691" s="155"/>
      <c r="C1691" s="155"/>
      <c r="D1691" s="155"/>
      <c r="E1691" s="155"/>
      <c r="F1691" s="155"/>
      <c r="G1691" s="155"/>
      <c r="H1691" s="155"/>
      <c r="I1691" s="180"/>
      <c r="J1691" s="180"/>
      <c r="K1691" s="180"/>
      <c r="L1691" s="180"/>
      <c r="M1691" s="180"/>
      <c r="N1691" s="181"/>
      <c r="O1691" s="155"/>
      <c r="P1691" s="155"/>
      <c r="Q1691" s="155"/>
      <c r="R1691" s="155"/>
      <c r="AE1691" s="182"/>
      <c r="AF1691" s="178"/>
      <c r="AG1691" s="183"/>
      <c r="AM1691" s="182"/>
      <c r="AN1691" s="178"/>
      <c r="AO1691" s="183"/>
      <c r="BR1691" s="157"/>
    </row>
    <row r="1692" spans="1:70" s="5" customFormat="1" x14ac:dyDescent="0.25">
      <c r="A1692" s="155"/>
      <c r="B1692" s="155"/>
      <c r="C1692" s="155"/>
      <c r="D1692" s="155"/>
      <c r="E1692" s="155"/>
      <c r="F1692" s="155"/>
      <c r="G1692" s="155"/>
      <c r="H1692" s="155"/>
      <c r="I1692" s="180"/>
      <c r="J1692" s="180"/>
      <c r="K1692" s="180"/>
      <c r="L1692" s="180"/>
      <c r="M1692" s="180"/>
      <c r="N1692" s="181"/>
      <c r="O1692" s="155"/>
      <c r="P1692" s="155"/>
      <c r="Q1692" s="155"/>
      <c r="R1692" s="155"/>
      <c r="AE1692" s="182"/>
      <c r="AF1692" s="178"/>
      <c r="AG1692" s="183"/>
      <c r="AM1692" s="182"/>
      <c r="AN1692" s="178"/>
      <c r="AO1692" s="183"/>
      <c r="BR1692" s="157"/>
    </row>
    <row r="1693" spans="1:70" s="5" customFormat="1" x14ac:dyDescent="0.25">
      <c r="A1693" s="155"/>
      <c r="B1693" s="155"/>
      <c r="C1693" s="155"/>
      <c r="D1693" s="155"/>
      <c r="E1693" s="155"/>
      <c r="F1693" s="155"/>
      <c r="G1693" s="155"/>
      <c r="H1693" s="155"/>
      <c r="I1693" s="180"/>
      <c r="J1693" s="180"/>
      <c r="K1693" s="180"/>
      <c r="L1693" s="180"/>
      <c r="M1693" s="180"/>
      <c r="N1693" s="181"/>
      <c r="O1693" s="155"/>
      <c r="P1693" s="155"/>
      <c r="Q1693" s="155"/>
      <c r="R1693" s="155"/>
      <c r="AE1693" s="182"/>
      <c r="AF1693" s="178"/>
      <c r="AG1693" s="183"/>
      <c r="AM1693" s="182"/>
      <c r="AN1693" s="178"/>
      <c r="AO1693" s="183"/>
      <c r="BR1693" s="157"/>
    </row>
    <row r="1694" spans="1:70" s="5" customFormat="1" x14ac:dyDescent="0.25">
      <c r="A1694" s="155"/>
      <c r="B1694" s="155"/>
      <c r="C1694" s="155"/>
      <c r="D1694" s="155"/>
      <c r="E1694" s="155"/>
      <c r="F1694" s="155"/>
      <c r="G1694" s="155"/>
      <c r="H1694" s="155"/>
      <c r="I1694" s="180"/>
      <c r="J1694" s="180"/>
      <c r="K1694" s="180"/>
      <c r="L1694" s="180"/>
      <c r="M1694" s="180"/>
      <c r="N1694" s="181"/>
      <c r="O1694" s="155"/>
      <c r="P1694" s="155"/>
      <c r="Q1694" s="155"/>
      <c r="R1694" s="155"/>
      <c r="AE1694" s="182"/>
      <c r="AF1694" s="178"/>
      <c r="AG1694" s="183"/>
      <c r="AM1694" s="182"/>
      <c r="AN1694" s="178"/>
      <c r="AO1694" s="183"/>
      <c r="BR1694" s="157"/>
    </row>
    <row r="1695" spans="1:70" s="5" customFormat="1" x14ac:dyDescent="0.25">
      <c r="A1695" s="155"/>
      <c r="B1695" s="155"/>
      <c r="C1695" s="155"/>
      <c r="D1695" s="155"/>
      <c r="E1695" s="155"/>
      <c r="F1695" s="155"/>
      <c r="G1695" s="155"/>
      <c r="H1695" s="155"/>
      <c r="I1695" s="180"/>
      <c r="J1695" s="180"/>
      <c r="K1695" s="180"/>
      <c r="L1695" s="180"/>
      <c r="M1695" s="180"/>
      <c r="N1695" s="181"/>
      <c r="O1695" s="155"/>
      <c r="P1695" s="155"/>
      <c r="Q1695" s="155"/>
      <c r="R1695" s="155"/>
      <c r="AE1695" s="182"/>
      <c r="AF1695" s="178"/>
      <c r="AG1695" s="183"/>
      <c r="AM1695" s="182"/>
      <c r="AN1695" s="178"/>
      <c r="AO1695" s="183"/>
      <c r="BR1695" s="157"/>
    </row>
    <row r="1696" spans="1:70" s="5" customFormat="1" x14ac:dyDescent="0.25">
      <c r="A1696" s="155"/>
      <c r="B1696" s="155"/>
      <c r="C1696" s="155"/>
      <c r="D1696" s="155"/>
      <c r="E1696" s="155"/>
      <c r="F1696" s="155"/>
      <c r="G1696" s="155"/>
      <c r="H1696" s="155"/>
      <c r="I1696" s="180"/>
      <c r="J1696" s="180"/>
      <c r="K1696" s="180"/>
      <c r="L1696" s="180"/>
      <c r="M1696" s="180"/>
      <c r="N1696" s="181"/>
      <c r="O1696" s="155"/>
      <c r="P1696" s="155"/>
      <c r="Q1696" s="155"/>
      <c r="R1696" s="155"/>
      <c r="AE1696" s="182"/>
      <c r="AF1696" s="178"/>
      <c r="AG1696" s="183"/>
      <c r="AM1696" s="182"/>
      <c r="AN1696" s="178"/>
      <c r="AO1696" s="183"/>
      <c r="BR1696" s="157"/>
    </row>
    <row r="1697" spans="1:70" s="5" customFormat="1" x14ac:dyDescent="0.25">
      <c r="A1697" s="155"/>
      <c r="B1697" s="155"/>
      <c r="C1697" s="155"/>
      <c r="D1697" s="155"/>
      <c r="E1697" s="155"/>
      <c r="F1697" s="155"/>
      <c r="G1697" s="155"/>
      <c r="H1697" s="155"/>
      <c r="I1697" s="180"/>
      <c r="J1697" s="180"/>
      <c r="K1697" s="180"/>
      <c r="L1697" s="180"/>
      <c r="M1697" s="180"/>
      <c r="N1697" s="181"/>
      <c r="O1697" s="155"/>
      <c r="P1697" s="155"/>
      <c r="Q1697" s="155"/>
      <c r="R1697" s="155"/>
      <c r="AE1697" s="182"/>
      <c r="AF1697" s="178"/>
      <c r="AG1697" s="183"/>
      <c r="AM1697" s="182"/>
      <c r="AN1697" s="178"/>
      <c r="AO1697" s="183"/>
      <c r="BR1697" s="157"/>
    </row>
    <row r="1698" spans="1:70" s="5" customFormat="1" x14ac:dyDescent="0.25">
      <c r="A1698" s="155"/>
      <c r="B1698" s="155"/>
      <c r="C1698" s="155"/>
      <c r="D1698" s="155"/>
      <c r="E1698" s="155"/>
      <c r="F1698" s="155"/>
      <c r="G1698" s="155"/>
      <c r="H1698" s="155"/>
      <c r="I1698" s="180"/>
      <c r="J1698" s="180"/>
      <c r="K1698" s="180"/>
      <c r="L1698" s="180"/>
      <c r="M1698" s="180"/>
      <c r="N1698" s="181"/>
      <c r="O1698" s="155"/>
      <c r="P1698" s="155"/>
      <c r="Q1698" s="155"/>
      <c r="R1698" s="155"/>
      <c r="AE1698" s="182"/>
      <c r="AF1698" s="178"/>
      <c r="AG1698" s="183"/>
      <c r="AM1698" s="182"/>
      <c r="AN1698" s="178"/>
      <c r="AO1698" s="183"/>
      <c r="BR1698" s="157"/>
    </row>
    <row r="1699" spans="1:70" s="5" customFormat="1" x14ac:dyDescent="0.25">
      <c r="A1699" s="155"/>
      <c r="B1699" s="155"/>
      <c r="C1699" s="155"/>
      <c r="D1699" s="155"/>
      <c r="E1699" s="155"/>
      <c r="F1699" s="155"/>
      <c r="G1699" s="155"/>
      <c r="H1699" s="155"/>
      <c r="I1699" s="180"/>
      <c r="J1699" s="180"/>
      <c r="K1699" s="180"/>
      <c r="L1699" s="180"/>
      <c r="M1699" s="180"/>
      <c r="N1699" s="181"/>
      <c r="O1699" s="155"/>
      <c r="P1699" s="155"/>
      <c r="Q1699" s="155"/>
      <c r="R1699" s="155"/>
      <c r="AE1699" s="182"/>
      <c r="AF1699" s="178"/>
      <c r="AG1699" s="183"/>
      <c r="AM1699" s="182"/>
      <c r="AN1699" s="178"/>
      <c r="AO1699" s="183"/>
      <c r="BR1699" s="157"/>
    </row>
    <row r="1700" spans="1:70" s="5" customFormat="1" x14ac:dyDescent="0.25">
      <c r="A1700" s="155"/>
      <c r="B1700" s="155"/>
      <c r="C1700" s="155"/>
      <c r="D1700" s="155"/>
      <c r="E1700" s="155"/>
      <c r="F1700" s="155"/>
      <c r="G1700" s="155"/>
      <c r="H1700" s="155"/>
      <c r="I1700" s="180"/>
      <c r="J1700" s="180"/>
      <c r="K1700" s="180"/>
      <c r="L1700" s="180"/>
      <c r="M1700" s="180"/>
      <c r="N1700" s="181"/>
      <c r="O1700" s="155"/>
      <c r="P1700" s="155"/>
      <c r="Q1700" s="155"/>
      <c r="R1700" s="155"/>
      <c r="AE1700" s="182"/>
      <c r="AF1700" s="178"/>
      <c r="AG1700" s="183"/>
      <c r="AM1700" s="182"/>
      <c r="AN1700" s="178"/>
      <c r="AO1700" s="183"/>
      <c r="BR1700" s="157"/>
    </row>
    <row r="1701" spans="1:70" s="5" customFormat="1" x14ac:dyDescent="0.25">
      <c r="A1701" s="155"/>
      <c r="B1701" s="155"/>
      <c r="C1701" s="155"/>
      <c r="D1701" s="155"/>
      <c r="E1701" s="155"/>
      <c r="F1701" s="155"/>
      <c r="G1701" s="155"/>
      <c r="H1701" s="155"/>
      <c r="I1701" s="180"/>
      <c r="J1701" s="180"/>
      <c r="K1701" s="180"/>
      <c r="L1701" s="180"/>
      <c r="M1701" s="180"/>
      <c r="N1701" s="181"/>
      <c r="O1701" s="155"/>
      <c r="P1701" s="155"/>
      <c r="Q1701" s="155"/>
      <c r="R1701" s="155"/>
      <c r="AE1701" s="182"/>
      <c r="AF1701" s="178"/>
      <c r="AG1701" s="183"/>
      <c r="AM1701" s="182"/>
      <c r="AN1701" s="178"/>
      <c r="AO1701" s="183"/>
      <c r="BR1701" s="157"/>
    </row>
    <row r="1702" spans="1:70" s="5" customFormat="1" x14ac:dyDescent="0.25">
      <c r="A1702" s="155"/>
      <c r="B1702" s="155"/>
      <c r="C1702" s="155"/>
      <c r="D1702" s="155"/>
      <c r="E1702" s="155"/>
      <c r="F1702" s="155"/>
      <c r="G1702" s="155"/>
      <c r="H1702" s="155"/>
      <c r="I1702" s="180"/>
      <c r="J1702" s="180"/>
      <c r="K1702" s="180"/>
      <c r="L1702" s="180"/>
      <c r="M1702" s="180"/>
      <c r="N1702" s="181"/>
      <c r="O1702" s="155"/>
      <c r="P1702" s="155"/>
      <c r="Q1702" s="155"/>
      <c r="R1702" s="155"/>
      <c r="AE1702" s="182"/>
      <c r="AF1702" s="178"/>
      <c r="AG1702" s="183"/>
      <c r="AM1702" s="182"/>
      <c r="AN1702" s="178"/>
      <c r="AO1702" s="183"/>
      <c r="BR1702" s="157"/>
    </row>
    <row r="1703" spans="1:70" s="5" customFormat="1" x14ac:dyDescent="0.25">
      <c r="A1703" s="155"/>
      <c r="B1703" s="155"/>
      <c r="C1703" s="155"/>
      <c r="D1703" s="155"/>
      <c r="E1703" s="155"/>
      <c r="F1703" s="155"/>
      <c r="G1703" s="155"/>
      <c r="H1703" s="155"/>
      <c r="I1703" s="180"/>
      <c r="J1703" s="180"/>
      <c r="K1703" s="180"/>
      <c r="L1703" s="180"/>
      <c r="M1703" s="180"/>
      <c r="N1703" s="181"/>
      <c r="O1703" s="155"/>
      <c r="P1703" s="155"/>
      <c r="Q1703" s="155"/>
      <c r="R1703" s="155"/>
      <c r="AE1703" s="182"/>
      <c r="AF1703" s="178"/>
      <c r="AG1703" s="183"/>
      <c r="AM1703" s="182"/>
      <c r="AN1703" s="178"/>
      <c r="AO1703" s="183"/>
      <c r="BR1703" s="157"/>
    </row>
    <row r="1704" spans="1:70" s="5" customFormat="1" x14ac:dyDescent="0.25">
      <c r="A1704" s="155"/>
      <c r="B1704" s="155"/>
      <c r="C1704" s="155"/>
      <c r="D1704" s="155"/>
      <c r="E1704" s="155"/>
      <c r="F1704" s="155"/>
      <c r="G1704" s="155"/>
      <c r="H1704" s="155"/>
      <c r="I1704" s="180"/>
      <c r="J1704" s="180"/>
      <c r="K1704" s="180"/>
      <c r="L1704" s="180"/>
      <c r="M1704" s="180"/>
      <c r="N1704" s="181"/>
      <c r="O1704" s="155"/>
      <c r="P1704" s="155"/>
      <c r="Q1704" s="155"/>
      <c r="R1704" s="155"/>
      <c r="AE1704" s="182"/>
      <c r="AF1704" s="178"/>
      <c r="AG1704" s="183"/>
      <c r="AM1704" s="182"/>
      <c r="AN1704" s="178"/>
      <c r="AO1704" s="183"/>
      <c r="BR1704" s="157"/>
    </row>
    <row r="1705" spans="1:70" s="5" customFormat="1" x14ac:dyDescent="0.25">
      <c r="A1705" s="155"/>
      <c r="B1705" s="155"/>
      <c r="C1705" s="155"/>
      <c r="D1705" s="155"/>
      <c r="E1705" s="155"/>
      <c r="F1705" s="155"/>
      <c r="G1705" s="155"/>
      <c r="H1705" s="155"/>
      <c r="I1705" s="180"/>
      <c r="J1705" s="180"/>
      <c r="K1705" s="180"/>
      <c r="L1705" s="180"/>
      <c r="M1705" s="180"/>
      <c r="N1705" s="181"/>
      <c r="O1705" s="155"/>
      <c r="P1705" s="155"/>
      <c r="Q1705" s="155"/>
      <c r="R1705" s="155"/>
      <c r="AE1705" s="182"/>
      <c r="AF1705" s="178"/>
      <c r="AG1705" s="183"/>
      <c r="AM1705" s="182"/>
      <c r="AN1705" s="178"/>
      <c r="AO1705" s="183"/>
      <c r="BR1705" s="157"/>
    </row>
    <row r="1706" spans="1:70" s="5" customFormat="1" x14ac:dyDescent="0.25">
      <c r="A1706" s="155"/>
      <c r="B1706" s="155"/>
      <c r="C1706" s="155"/>
      <c r="D1706" s="155"/>
      <c r="E1706" s="155"/>
      <c r="F1706" s="155"/>
      <c r="G1706" s="155"/>
      <c r="H1706" s="155"/>
      <c r="I1706" s="180"/>
      <c r="J1706" s="180"/>
      <c r="K1706" s="180"/>
      <c r="L1706" s="180"/>
      <c r="M1706" s="180"/>
      <c r="N1706" s="181"/>
      <c r="O1706" s="155"/>
      <c r="P1706" s="155"/>
      <c r="Q1706" s="155"/>
      <c r="R1706" s="155"/>
      <c r="AE1706" s="182"/>
      <c r="AF1706" s="178"/>
      <c r="AG1706" s="183"/>
      <c r="AM1706" s="182"/>
      <c r="AN1706" s="178"/>
      <c r="AO1706" s="183"/>
      <c r="BR1706" s="157"/>
    </row>
    <row r="1707" spans="1:70" s="5" customFormat="1" x14ac:dyDescent="0.25">
      <c r="A1707" s="155"/>
      <c r="B1707" s="155"/>
      <c r="C1707" s="155"/>
      <c r="D1707" s="155"/>
      <c r="E1707" s="155"/>
      <c r="F1707" s="155"/>
      <c r="G1707" s="155"/>
      <c r="H1707" s="155"/>
      <c r="I1707" s="180"/>
      <c r="J1707" s="180"/>
      <c r="K1707" s="180"/>
      <c r="L1707" s="180"/>
      <c r="M1707" s="180"/>
      <c r="N1707" s="181"/>
      <c r="O1707" s="155"/>
      <c r="P1707" s="155"/>
      <c r="Q1707" s="155"/>
      <c r="R1707" s="155"/>
      <c r="AE1707" s="182"/>
      <c r="AF1707" s="178"/>
      <c r="AG1707" s="183"/>
      <c r="AM1707" s="182"/>
      <c r="AN1707" s="178"/>
      <c r="AO1707" s="183"/>
      <c r="BR1707" s="157"/>
    </row>
    <row r="1708" spans="1:70" s="5" customFormat="1" x14ac:dyDescent="0.25">
      <c r="A1708" s="155"/>
      <c r="B1708" s="155"/>
      <c r="C1708" s="155"/>
      <c r="D1708" s="155"/>
      <c r="E1708" s="155"/>
      <c r="F1708" s="155"/>
      <c r="G1708" s="155"/>
      <c r="H1708" s="155"/>
      <c r="I1708" s="180"/>
      <c r="J1708" s="180"/>
      <c r="K1708" s="180"/>
      <c r="L1708" s="180"/>
      <c r="M1708" s="180"/>
      <c r="N1708" s="181"/>
      <c r="O1708" s="155"/>
      <c r="P1708" s="155"/>
      <c r="Q1708" s="155"/>
      <c r="R1708" s="155"/>
      <c r="AE1708" s="182"/>
      <c r="AF1708" s="178"/>
      <c r="AG1708" s="183"/>
      <c r="AM1708" s="182"/>
      <c r="AN1708" s="178"/>
      <c r="AO1708" s="183"/>
      <c r="BR1708" s="157"/>
    </row>
    <row r="1709" spans="1:70" s="5" customFormat="1" x14ac:dyDescent="0.25">
      <c r="A1709" s="155"/>
      <c r="B1709" s="155"/>
      <c r="C1709" s="155"/>
      <c r="D1709" s="155"/>
      <c r="E1709" s="155"/>
      <c r="F1709" s="155"/>
      <c r="G1709" s="155"/>
      <c r="H1709" s="155"/>
      <c r="I1709" s="180"/>
      <c r="J1709" s="180"/>
      <c r="K1709" s="180"/>
      <c r="L1709" s="180"/>
      <c r="M1709" s="180"/>
      <c r="N1709" s="181"/>
      <c r="O1709" s="155"/>
      <c r="P1709" s="155"/>
      <c r="Q1709" s="155"/>
      <c r="R1709" s="155"/>
      <c r="AE1709" s="182"/>
      <c r="AF1709" s="178"/>
      <c r="AG1709" s="183"/>
      <c r="AM1709" s="182"/>
      <c r="AN1709" s="178"/>
      <c r="AO1709" s="183"/>
      <c r="BR1709" s="157"/>
    </row>
    <row r="1710" spans="1:70" s="5" customFormat="1" x14ac:dyDescent="0.25">
      <c r="A1710" s="155"/>
      <c r="B1710" s="155"/>
      <c r="C1710" s="155"/>
      <c r="D1710" s="155"/>
      <c r="E1710" s="155"/>
      <c r="F1710" s="155"/>
      <c r="G1710" s="155"/>
      <c r="H1710" s="155"/>
      <c r="I1710" s="180"/>
      <c r="J1710" s="180"/>
      <c r="K1710" s="180"/>
      <c r="L1710" s="180"/>
      <c r="M1710" s="180"/>
      <c r="N1710" s="181"/>
      <c r="O1710" s="155"/>
      <c r="P1710" s="155"/>
      <c r="Q1710" s="155"/>
      <c r="R1710" s="155"/>
      <c r="AE1710" s="182"/>
      <c r="AF1710" s="178"/>
      <c r="AG1710" s="183"/>
      <c r="AM1710" s="182"/>
      <c r="AN1710" s="178"/>
      <c r="AO1710" s="183"/>
      <c r="BR1710" s="157"/>
    </row>
    <row r="1711" spans="1:70" s="5" customFormat="1" x14ac:dyDescent="0.25">
      <c r="A1711" s="155"/>
      <c r="B1711" s="155"/>
      <c r="C1711" s="155"/>
      <c r="D1711" s="155"/>
      <c r="E1711" s="155"/>
      <c r="F1711" s="155"/>
      <c r="G1711" s="155"/>
      <c r="H1711" s="155"/>
      <c r="I1711" s="180"/>
      <c r="J1711" s="180"/>
      <c r="K1711" s="180"/>
      <c r="L1711" s="180"/>
      <c r="M1711" s="180"/>
      <c r="N1711" s="181"/>
      <c r="O1711" s="155"/>
      <c r="P1711" s="155"/>
      <c r="Q1711" s="155"/>
      <c r="R1711" s="155"/>
      <c r="AE1711" s="182"/>
      <c r="AF1711" s="178"/>
      <c r="AG1711" s="183"/>
      <c r="AM1711" s="182"/>
      <c r="AN1711" s="178"/>
      <c r="AO1711" s="183"/>
      <c r="BR1711" s="157"/>
    </row>
    <row r="1712" spans="1:70" s="5" customFormat="1" x14ac:dyDescent="0.25">
      <c r="A1712" s="155"/>
      <c r="B1712" s="155"/>
      <c r="C1712" s="155"/>
      <c r="D1712" s="155"/>
      <c r="E1712" s="155"/>
      <c r="F1712" s="155"/>
      <c r="G1712" s="155"/>
      <c r="H1712" s="155"/>
      <c r="I1712" s="180"/>
      <c r="J1712" s="180"/>
      <c r="K1712" s="180"/>
      <c r="L1712" s="180"/>
      <c r="M1712" s="180"/>
      <c r="N1712" s="181"/>
      <c r="O1712" s="155"/>
      <c r="P1712" s="155"/>
      <c r="Q1712" s="155"/>
      <c r="R1712" s="155"/>
      <c r="AE1712" s="182"/>
      <c r="AF1712" s="178"/>
      <c r="AG1712" s="183"/>
      <c r="AM1712" s="182"/>
      <c r="AN1712" s="178"/>
      <c r="AO1712" s="183"/>
      <c r="BR1712" s="157"/>
    </row>
    <row r="1713" spans="1:70" s="5" customFormat="1" x14ac:dyDescent="0.25">
      <c r="A1713" s="155"/>
      <c r="B1713" s="155"/>
      <c r="C1713" s="155"/>
      <c r="D1713" s="155"/>
      <c r="E1713" s="155"/>
      <c r="F1713" s="155"/>
      <c r="G1713" s="155"/>
      <c r="H1713" s="155"/>
      <c r="I1713" s="180"/>
      <c r="J1713" s="180"/>
      <c r="K1713" s="180"/>
      <c r="L1713" s="180"/>
      <c r="M1713" s="180"/>
      <c r="N1713" s="181"/>
      <c r="O1713" s="155"/>
      <c r="P1713" s="155"/>
      <c r="Q1713" s="155"/>
      <c r="R1713" s="155"/>
      <c r="AE1713" s="182"/>
      <c r="AF1713" s="178"/>
      <c r="AG1713" s="183"/>
      <c r="AM1713" s="182"/>
      <c r="AN1713" s="178"/>
      <c r="AO1713" s="183"/>
      <c r="BR1713" s="157"/>
    </row>
    <row r="1714" spans="1:70" s="5" customFormat="1" x14ac:dyDescent="0.25">
      <c r="A1714" s="155"/>
      <c r="B1714" s="155"/>
      <c r="C1714" s="155"/>
      <c r="D1714" s="155"/>
      <c r="E1714" s="155"/>
      <c r="F1714" s="155"/>
      <c r="G1714" s="155"/>
      <c r="H1714" s="155"/>
      <c r="I1714" s="180"/>
      <c r="J1714" s="180"/>
      <c r="K1714" s="180"/>
      <c r="L1714" s="180"/>
      <c r="M1714" s="180"/>
      <c r="N1714" s="181"/>
      <c r="O1714" s="155"/>
      <c r="P1714" s="155"/>
      <c r="Q1714" s="155"/>
      <c r="R1714" s="155"/>
      <c r="AE1714" s="182"/>
      <c r="AF1714" s="178"/>
      <c r="AG1714" s="183"/>
      <c r="AM1714" s="182"/>
      <c r="AN1714" s="178"/>
      <c r="AO1714" s="183"/>
      <c r="BR1714" s="157"/>
    </row>
    <row r="1715" spans="1:70" s="5" customFormat="1" x14ac:dyDescent="0.25">
      <c r="A1715" s="155"/>
      <c r="B1715" s="155"/>
      <c r="C1715" s="155"/>
      <c r="D1715" s="155"/>
      <c r="E1715" s="155"/>
      <c r="F1715" s="155"/>
      <c r="G1715" s="155"/>
      <c r="H1715" s="155"/>
      <c r="I1715" s="180"/>
      <c r="J1715" s="180"/>
      <c r="K1715" s="180"/>
      <c r="L1715" s="180"/>
      <c r="M1715" s="180"/>
      <c r="N1715" s="181"/>
      <c r="O1715" s="155"/>
      <c r="P1715" s="155"/>
      <c r="Q1715" s="155"/>
      <c r="R1715" s="155"/>
      <c r="AE1715" s="182"/>
      <c r="AF1715" s="178"/>
      <c r="AG1715" s="183"/>
      <c r="AM1715" s="182"/>
      <c r="AN1715" s="178"/>
      <c r="AO1715" s="183"/>
      <c r="BR1715" s="157"/>
    </row>
    <row r="1716" spans="1:70" s="5" customFormat="1" x14ac:dyDescent="0.25">
      <c r="A1716" s="155"/>
      <c r="B1716" s="155"/>
      <c r="C1716" s="155"/>
      <c r="D1716" s="155"/>
      <c r="E1716" s="155"/>
      <c r="F1716" s="155"/>
      <c r="G1716" s="155"/>
      <c r="H1716" s="155"/>
      <c r="I1716" s="180"/>
      <c r="J1716" s="180"/>
      <c r="K1716" s="180"/>
      <c r="L1716" s="180"/>
      <c r="M1716" s="180"/>
      <c r="N1716" s="181"/>
      <c r="O1716" s="155"/>
      <c r="P1716" s="155"/>
      <c r="Q1716" s="155"/>
      <c r="R1716" s="155"/>
      <c r="AE1716" s="182"/>
      <c r="AF1716" s="178"/>
      <c r="AG1716" s="183"/>
      <c r="AM1716" s="182"/>
      <c r="AN1716" s="178"/>
      <c r="AO1716" s="183"/>
      <c r="BR1716" s="157"/>
    </row>
    <row r="1717" spans="1:70" s="5" customFormat="1" x14ac:dyDescent="0.25">
      <c r="A1717" s="155"/>
      <c r="B1717" s="155"/>
      <c r="C1717" s="155"/>
      <c r="D1717" s="155"/>
      <c r="E1717" s="155"/>
      <c r="F1717" s="155"/>
      <c r="G1717" s="155"/>
      <c r="H1717" s="155"/>
      <c r="I1717" s="180"/>
      <c r="J1717" s="180"/>
      <c r="K1717" s="180"/>
      <c r="L1717" s="180"/>
      <c r="M1717" s="180"/>
      <c r="N1717" s="181"/>
      <c r="O1717" s="155"/>
      <c r="P1717" s="155"/>
      <c r="Q1717" s="155"/>
      <c r="R1717" s="155"/>
      <c r="AE1717" s="182"/>
      <c r="AF1717" s="178"/>
      <c r="AG1717" s="183"/>
      <c r="AM1717" s="182"/>
      <c r="AN1717" s="178"/>
      <c r="AO1717" s="183"/>
      <c r="BR1717" s="157"/>
    </row>
    <row r="1718" spans="1:70" s="5" customFormat="1" x14ac:dyDescent="0.25">
      <c r="A1718" s="155"/>
      <c r="B1718" s="155"/>
      <c r="C1718" s="155"/>
      <c r="D1718" s="155"/>
      <c r="E1718" s="155"/>
      <c r="F1718" s="155"/>
      <c r="G1718" s="155"/>
      <c r="H1718" s="155"/>
      <c r="I1718" s="180"/>
      <c r="J1718" s="180"/>
      <c r="K1718" s="180"/>
      <c r="L1718" s="180"/>
      <c r="M1718" s="180"/>
      <c r="N1718" s="181"/>
      <c r="O1718" s="155"/>
      <c r="P1718" s="155"/>
      <c r="Q1718" s="155"/>
      <c r="R1718" s="155"/>
      <c r="AE1718" s="182"/>
      <c r="AF1718" s="178"/>
      <c r="AG1718" s="183"/>
      <c r="AM1718" s="182"/>
      <c r="AN1718" s="178"/>
      <c r="AO1718" s="183"/>
      <c r="BR1718" s="157"/>
    </row>
    <row r="1719" spans="1:70" s="5" customFormat="1" x14ac:dyDescent="0.25">
      <c r="A1719" s="155"/>
      <c r="B1719" s="155"/>
      <c r="C1719" s="155"/>
      <c r="D1719" s="155"/>
      <c r="E1719" s="155"/>
      <c r="F1719" s="155"/>
      <c r="G1719" s="155"/>
      <c r="H1719" s="155"/>
      <c r="I1719" s="180"/>
      <c r="J1719" s="180"/>
      <c r="K1719" s="180"/>
      <c r="L1719" s="180"/>
      <c r="M1719" s="180"/>
      <c r="N1719" s="181"/>
      <c r="O1719" s="155"/>
      <c r="P1719" s="155"/>
      <c r="Q1719" s="155"/>
      <c r="R1719" s="155"/>
      <c r="AE1719" s="182"/>
      <c r="AF1719" s="178"/>
      <c r="AG1719" s="183"/>
      <c r="AM1719" s="182"/>
      <c r="AN1719" s="178"/>
      <c r="AO1719" s="183"/>
      <c r="BR1719" s="157"/>
    </row>
    <row r="1720" spans="1:70" s="5" customFormat="1" x14ac:dyDescent="0.25">
      <c r="A1720" s="155"/>
      <c r="B1720" s="155"/>
      <c r="C1720" s="155"/>
      <c r="D1720" s="155"/>
      <c r="E1720" s="155"/>
      <c r="F1720" s="155"/>
      <c r="G1720" s="155"/>
      <c r="H1720" s="155"/>
      <c r="I1720" s="180"/>
      <c r="J1720" s="180"/>
      <c r="K1720" s="180"/>
      <c r="L1720" s="180"/>
      <c r="M1720" s="180"/>
      <c r="N1720" s="181"/>
      <c r="O1720" s="155"/>
      <c r="P1720" s="155"/>
      <c r="Q1720" s="155"/>
      <c r="R1720" s="155"/>
      <c r="AE1720" s="182"/>
      <c r="AF1720" s="178"/>
      <c r="AG1720" s="183"/>
      <c r="AM1720" s="182"/>
      <c r="AN1720" s="178"/>
      <c r="AO1720" s="183"/>
      <c r="BR1720" s="157"/>
    </row>
    <row r="1721" spans="1:70" s="5" customFormat="1" x14ac:dyDescent="0.25">
      <c r="A1721" s="155"/>
      <c r="B1721" s="155"/>
      <c r="C1721" s="155"/>
      <c r="D1721" s="155"/>
      <c r="E1721" s="155"/>
      <c r="F1721" s="155"/>
      <c r="G1721" s="155"/>
      <c r="H1721" s="155"/>
      <c r="I1721" s="180"/>
      <c r="J1721" s="180"/>
      <c r="K1721" s="180"/>
      <c r="L1721" s="180"/>
      <c r="M1721" s="180"/>
      <c r="N1721" s="181"/>
      <c r="O1721" s="155"/>
      <c r="P1721" s="155"/>
      <c r="Q1721" s="155"/>
      <c r="R1721" s="155"/>
      <c r="AE1721" s="182"/>
      <c r="AF1721" s="178"/>
      <c r="AG1721" s="183"/>
      <c r="AM1721" s="182"/>
      <c r="AN1721" s="178"/>
      <c r="AO1721" s="183"/>
      <c r="BR1721" s="157"/>
    </row>
    <row r="1722" spans="1:70" s="5" customFormat="1" x14ac:dyDescent="0.25">
      <c r="A1722" s="155"/>
      <c r="B1722" s="155"/>
      <c r="C1722" s="155"/>
      <c r="D1722" s="155"/>
      <c r="E1722" s="155"/>
      <c r="F1722" s="155"/>
      <c r="G1722" s="155"/>
      <c r="H1722" s="155"/>
      <c r="I1722" s="180"/>
      <c r="J1722" s="180"/>
      <c r="K1722" s="180"/>
      <c r="L1722" s="180"/>
      <c r="M1722" s="180"/>
      <c r="N1722" s="181"/>
      <c r="O1722" s="155"/>
      <c r="P1722" s="155"/>
      <c r="Q1722" s="155"/>
      <c r="R1722" s="155"/>
      <c r="AE1722" s="182"/>
      <c r="AF1722" s="178"/>
      <c r="AG1722" s="183"/>
      <c r="AM1722" s="182"/>
      <c r="AN1722" s="178"/>
      <c r="AO1722" s="183"/>
      <c r="BR1722" s="157"/>
    </row>
    <row r="1723" spans="1:70" s="5" customFormat="1" x14ac:dyDescent="0.25">
      <c r="A1723" s="155"/>
      <c r="B1723" s="155"/>
      <c r="C1723" s="155"/>
      <c r="D1723" s="155"/>
      <c r="E1723" s="155"/>
      <c r="F1723" s="155"/>
      <c r="G1723" s="155"/>
      <c r="H1723" s="155"/>
      <c r="I1723" s="180"/>
      <c r="J1723" s="180"/>
      <c r="K1723" s="180"/>
      <c r="L1723" s="180"/>
      <c r="M1723" s="180"/>
      <c r="N1723" s="181"/>
      <c r="O1723" s="155"/>
      <c r="P1723" s="155"/>
      <c r="Q1723" s="155"/>
      <c r="R1723" s="155"/>
      <c r="AE1723" s="182"/>
      <c r="AF1723" s="178"/>
      <c r="AG1723" s="183"/>
      <c r="AM1723" s="182"/>
      <c r="AN1723" s="178"/>
      <c r="AO1723" s="183"/>
      <c r="BR1723" s="157"/>
    </row>
    <row r="1724" spans="1:70" s="5" customFormat="1" x14ac:dyDescent="0.25">
      <c r="A1724" s="155"/>
      <c r="B1724" s="155"/>
      <c r="C1724" s="155"/>
      <c r="D1724" s="155"/>
      <c r="E1724" s="155"/>
      <c r="F1724" s="155"/>
      <c r="G1724" s="155"/>
      <c r="H1724" s="155"/>
      <c r="I1724" s="180"/>
      <c r="J1724" s="180"/>
      <c r="K1724" s="180"/>
      <c r="L1724" s="180"/>
      <c r="M1724" s="180"/>
      <c r="N1724" s="181"/>
      <c r="O1724" s="155"/>
      <c r="P1724" s="155"/>
      <c r="Q1724" s="155"/>
      <c r="R1724" s="155"/>
      <c r="AE1724" s="182"/>
      <c r="AF1724" s="178"/>
      <c r="AG1724" s="183"/>
      <c r="AM1724" s="182"/>
      <c r="AN1724" s="178"/>
      <c r="AO1724" s="183"/>
      <c r="BR1724" s="157"/>
    </row>
    <row r="1725" spans="1:70" s="5" customFormat="1" x14ac:dyDescent="0.25">
      <c r="A1725" s="155"/>
      <c r="B1725" s="155"/>
      <c r="C1725" s="155"/>
      <c r="D1725" s="155"/>
      <c r="E1725" s="155"/>
      <c r="F1725" s="155"/>
      <c r="G1725" s="155"/>
      <c r="H1725" s="155"/>
      <c r="I1725" s="180"/>
      <c r="J1725" s="180"/>
      <c r="K1725" s="180"/>
      <c r="L1725" s="180"/>
      <c r="M1725" s="180"/>
      <c r="N1725" s="181"/>
      <c r="O1725" s="155"/>
      <c r="P1725" s="155"/>
      <c r="Q1725" s="155"/>
      <c r="R1725" s="155"/>
      <c r="AE1725" s="182"/>
      <c r="AF1725" s="178"/>
      <c r="AG1725" s="183"/>
      <c r="AM1725" s="182"/>
      <c r="AN1725" s="178"/>
      <c r="AO1725" s="183"/>
      <c r="BR1725" s="157"/>
    </row>
    <row r="1726" spans="1:70" s="5" customFormat="1" x14ac:dyDescent="0.25">
      <c r="A1726" s="155"/>
      <c r="B1726" s="155"/>
      <c r="C1726" s="155"/>
      <c r="D1726" s="155"/>
      <c r="E1726" s="155"/>
      <c r="F1726" s="155"/>
      <c r="G1726" s="155"/>
      <c r="H1726" s="155"/>
      <c r="I1726" s="180"/>
      <c r="J1726" s="180"/>
      <c r="K1726" s="180"/>
      <c r="L1726" s="180"/>
      <c r="M1726" s="180"/>
      <c r="N1726" s="181"/>
      <c r="O1726" s="155"/>
      <c r="P1726" s="155"/>
      <c r="Q1726" s="155"/>
      <c r="R1726" s="155"/>
      <c r="AE1726" s="182"/>
      <c r="AF1726" s="178"/>
      <c r="AG1726" s="183"/>
      <c r="AM1726" s="182"/>
      <c r="AN1726" s="178"/>
      <c r="AO1726" s="183"/>
      <c r="BR1726" s="157"/>
    </row>
    <row r="1727" spans="1:70" s="5" customFormat="1" x14ac:dyDescent="0.25">
      <c r="A1727" s="155"/>
      <c r="B1727" s="155"/>
      <c r="C1727" s="155"/>
      <c r="D1727" s="155"/>
      <c r="E1727" s="155"/>
      <c r="F1727" s="155"/>
      <c r="G1727" s="155"/>
      <c r="H1727" s="155"/>
      <c r="I1727" s="180"/>
      <c r="J1727" s="180"/>
      <c r="K1727" s="180"/>
      <c r="L1727" s="180"/>
      <c r="M1727" s="180"/>
      <c r="N1727" s="181"/>
      <c r="O1727" s="155"/>
      <c r="P1727" s="155"/>
      <c r="Q1727" s="155"/>
      <c r="R1727" s="155"/>
      <c r="AE1727" s="182"/>
      <c r="AF1727" s="178"/>
      <c r="AG1727" s="183"/>
      <c r="AM1727" s="182"/>
      <c r="AN1727" s="178"/>
      <c r="AO1727" s="183"/>
      <c r="BR1727" s="157"/>
    </row>
    <row r="1728" spans="1:70" s="5" customFormat="1" x14ac:dyDescent="0.25">
      <c r="A1728" s="155"/>
      <c r="B1728" s="155"/>
      <c r="C1728" s="155"/>
      <c r="D1728" s="155"/>
      <c r="E1728" s="155"/>
      <c r="F1728" s="155"/>
      <c r="G1728" s="155"/>
      <c r="H1728" s="155"/>
      <c r="I1728" s="180"/>
      <c r="J1728" s="180"/>
      <c r="K1728" s="180"/>
      <c r="L1728" s="180"/>
      <c r="M1728" s="180"/>
      <c r="N1728" s="181"/>
      <c r="O1728" s="155"/>
      <c r="P1728" s="155"/>
      <c r="Q1728" s="155"/>
      <c r="R1728" s="155"/>
      <c r="AE1728" s="182"/>
      <c r="AF1728" s="178"/>
      <c r="AG1728" s="183"/>
      <c r="AM1728" s="182"/>
      <c r="AN1728" s="178"/>
      <c r="AO1728" s="183"/>
      <c r="BR1728" s="157"/>
    </row>
    <row r="1729" spans="1:70" s="5" customFormat="1" x14ac:dyDescent="0.25">
      <c r="A1729" s="155"/>
      <c r="B1729" s="155"/>
      <c r="C1729" s="155"/>
      <c r="D1729" s="155"/>
      <c r="E1729" s="155"/>
      <c r="F1729" s="155"/>
      <c r="G1729" s="155"/>
      <c r="H1729" s="155"/>
      <c r="I1729" s="180"/>
      <c r="J1729" s="180"/>
      <c r="K1729" s="180"/>
      <c r="L1729" s="180"/>
      <c r="M1729" s="180"/>
      <c r="N1729" s="181"/>
      <c r="O1729" s="155"/>
      <c r="P1729" s="155"/>
      <c r="Q1729" s="155"/>
      <c r="R1729" s="155"/>
      <c r="AE1729" s="182"/>
      <c r="AF1729" s="178"/>
      <c r="AG1729" s="183"/>
      <c r="AM1729" s="182"/>
      <c r="AN1729" s="178"/>
      <c r="AO1729" s="183"/>
      <c r="BR1729" s="157"/>
    </row>
    <row r="1730" spans="1:70" s="5" customFormat="1" x14ac:dyDescent="0.25">
      <c r="A1730" s="155"/>
      <c r="B1730" s="155"/>
      <c r="C1730" s="155"/>
      <c r="D1730" s="155"/>
      <c r="E1730" s="155"/>
      <c r="F1730" s="155"/>
      <c r="G1730" s="155"/>
      <c r="H1730" s="155"/>
      <c r="I1730" s="180"/>
      <c r="J1730" s="180"/>
      <c r="K1730" s="180"/>
      <c r="L1730" s="180"/>
      <c r="M1730" s="180"/>
      <c r="N1730" s="181"/>
      <c r="O1730" s="155"/>
      <c r="P1730" s="155"/>
      <c r="Q1730" s="155"/>
      <c r="R1730" s="155"/>
      <c r="AE1730" s="182"/>
      <c r="AF1730" s="178"/>
      <c r="AG1730" s="183"/>
      <c r="AM1730" s="182"/>
      <c r="AN1730" s="178"/>
      <c r="AO1730" s="183"/>
      <c r="BR1730" s="157"/>
    </row>
    <row r="1731" spans="1:70" s="5" customFormat="1" x14ac:dyDescent="0.25">
      <c r="A1731" s="155"/>
      <c r="B1731" s="155"/>
      <c r="C1731" s="155"/>
      <c r="D1731" s="155"/>
      <c r="E1731" s="155"/>
      <c r="F1731" s="155"/>
      <c r="G1731" s="155"/>
      <c r="H1731" s="155"/>
      <c r="I1731" s="180"/>
      <c r="J1731" s="180"/>
      <c r="K1731" s="180"/>
      <c r="L1731" s="180"/>
      <c r="M1731" s="180"/>
      <c r="N1731" s="181"/>
      <c r="O1731" s="155"/>
      <c r="P1731" s="155"/>
      <c r="Q1731" s="155"/>
      <c r="R1731" s="155"/>
      <c r="AE1731" s="182"/>
      <c r="AF1731" s="178"/>
      <c r="AG1731" s="183"/>
      <c r="AM1731" s="182"/>
      <c r="AN1731" s="178"/>
      <c r="AO1731" s="183"/>
      <c r="BR1731" s="157"/>
    </row>
    <row r="1732" spans="1:70" s="5" customFormat="1" x14ac:dyDescent="0.25">
      <c r="A1732" s="155"/>
      <c r="B1732" s="155"/>
      <c r="C1732" s="155"/>
      <c r="D1732" s="155"/>
      <c r="E1732" s="155"/>
      <c r="F1732" s="155"/>
      <c r="G1732" s="155"/>
      <c r="H1732" s="155"/>
      <c r="I1732" s="180"/>
      <c r="J1732" s="180"/>
      <c r="K1732" s="180"/>
      <c r="L1732" s="180"/>
      <c r="M1732" s="180"/>
      <c r="N1732" s="181"/>
      <c r="O1732" s="155"/>
      <c r="P1732" s="155"/>
      <c r="Q1732" s="155"/>
      <c r="R1732" s="155"/>
      <c r="AE1732" s="182"/>
      <c r="AF1732" s="178"/>
      <c r="AG1732" s="183"/>
      <c r="AM1732" s="182"/>
      <c r="AN1732" s="178"/>
      <c r="AO1732" s="183"/>
      <c r="BR1732" s="157"/>
    </row>
    <row r="1733" spans="1:70" s="5" customFormat="1" x14ac:dyDescent="0.25">
      <c r="A1733" s="155"/>
      <c r="B1733" s="155"/>
      <c r="C1733" s="155"/>
      <c r="D1733" s="155"/>
      <c r="E1733" s="155"/>
      <c r="F1733" s="155"/>
      <c r="G1733" s="155"/>
      <c r="H1733" s="155"/>
      <c r="I1733" s="180"/>
      <c r="J1733" s="180"/>
      <c r="K1733" s="180"/>
      <c r="L1733" s="180"/>
      <c r="M1733" s="180"/>
      <c r="N1733" s="181"/>
      <c r="O1733" s="155"/>
      <c r="P1733" s="155"/>
      <c r="Q1733" s="155"/>
      <c r="R1733" s="155"/>
      <c r="AE1733" s="182"/>
      <c r="AF1733" s="178"/>
      <c r="AG1733" s="183"/>
      <c r="AM1733" s="182"/>
      <c r="AN1733" s="178"/>
      <c r="AO1733" s="183"/>
      <c r="BR1733" s="157"/>
    </row>
    <row r="1734" spans="1:70" s="5" customFormat="1" x14ac:dyDescent="0.25">
      <c r="A1734" s="155"/>
      <c r="B1734" s="155"/>
      <c r="C1734" s="155"/>
      <c r="D1734" s="155"/>
      <c r="E1734" s="155"/>
      <c r="F1734" s="155"/>
      <c r="G1734" s="155"/>
      <c r="H1734" s="155"/>
      <c r="I1734" s="180"/>
      <c r="J1734" s="180"/>
      <c r="K1734" s="180"/>
      <c r="L1734" s="180"/>
      <c r="M1734" s="180"/>
      <c r="N1734" s="181"/>
      <c r="O1734" s="155"/>
      <c r="P1734" s="155"/>
      <c r="Q1734" s="155"/>
      <c r="R1734" s="155"/>
      <c r="AE1734" s="182"/>
      <c r="AF1734" s="178"/>
      <c r="AG1734" s="183"/>
      <c r="AM1734" s="182"/>
      <c r="AN1734" s="178"/>
      <c r="AO1734" s="183"/>
      <c r="BR1734" s="157"/>
    </row>
    <row r="1735" spans="1:70" s="5" customFormat="1" x14ac:dyDescent="0.25">
      <c r="A1735" s="155"/>
      <c r="B1735" s="155"/>
      <c r="C1735" s="155"/>
      <c r="D1735" s="155"/>
      <c r="E1735" s="155"/>
      <c r="F1735" s="155"/>
      <c r="G1735" s="155"/>
      <c r="H1735" s="155"/>
      <c r="I1735" s="180"/>
      <c r="J1735" s="180"/>
      <c r="K1735" s="180"/>
      <c r="L1735" s="180"/>
      <c r="M1735" s="180"/>
      <c r="N1735" s="181"/>
      <c r="O1735" s="155"/>
      <c r="P1735" s="155"/>
      <c r="Q1735" s="155"/>
      <c r="R1735" s="155"/>
      <c r="AE1735" s="182"/>
      <c r="AF1735" s="178"/>
      <c r="AG1735" s="183"/>
      <c r="AM1735" s="182"/>
      <c r="AN1735" s="178"/>
      <c r="AO1735" s="183"/>
      <c r="BR1735" s="157"/>
    </row>
    <row r="1736" spans="1:70" s="5" customFormat="1" x14ac:dyDescent="0.25">
      <c r="A1736" s="155"/>
      <c r="B1736" s="155"/>
      <c r="C1736" s="155"/>
      <c r="D1736" s="155"/>
      <c r="E1736" s="155"/>
      <c r="F1736" s="155"/>
      <c r="G1736" s="155"/>
      <c r="H1736" s="155"/>
      <c r="I1736" s="180"/>
      <c r="J1736" s="180"/>
      <c r="K1736" s="180"/>
      <c r="L1736" s="180"/>
      <c r="M1736" s="180"/>
      <c r="N1736" s="181"/>
      <c r="O1736" s="155"/>
      <c r="P1736" s="155"/>
      <c r="Q1736" s="155"/>
      <c r="R1736" s="155"/>
      <c r="AE1736" s="182"/>
      <c r="AF1736" s="178"/>
      <c r="AG1736" s="183"/>
      <c r="AM1736" s="182"/>
      <c r="AN1736" s="178"/>
      <c r="AO1736" s="183"/>
      <c r="BR1736" s="157"/>
    </row>
    <row r="1737" spans="1:70" s="5" customFormat="1" x14ac:dyDescent="0.25">
      <c r="A1737" s="155"/>
      <c r="B1737" s="155"/>
      <c r="C1737" s="155"/>
      <c r="D1737" s="155"/>
      <c r="E1737" s="155"/>
      <c r="F1737" s="155"/>
      <c r="G1737" s="155"/>
      <c r="H1737" s="155"/>
      <c r="I1737" s="180"/>
      <c r="J1737" s="180"/>
      <c r="K1737" s="180"/>
      <c r="L1737" s="180"/>
      <c r="M1737" s="180"/>
      <c r="N1737" s="181"/>
      <c r="O1737" s="155"/>
      <c r="P1737" s="155"/>
      <c r="Q1737" s="155"/>
      <c r="R1737" s="155"/>
      <c r="AE1737" s="182"/>
      <c r="AF1737" s="178"/>
      <c r="AG1737" s="183"/>
      <c r="AM1737" s="182"/>
      <c r="AN1737" s="178"/>
      <c r="AO1737" s="183"/>
      <c r="BR1737" s="157"/>
    </row>
    <row r="1738" spans="1:70" s="5" customFormat="1" x14ac:dyDescent="0.25">
      <c r="A1738" s="155"/>
      <c r="B1738" s="155"/>
      <c r="C1738" s="155"/>
      <c r="D1738" s="155"/>
      <c r="E1738" s="155"/>
      <c r="F1738" s="155"/>
      <c r="G1738" s="155"/>
      <c r="H1738" s="155"/>
      <c r="I1738" s="180"/>
      <c r="J1738" s="180"/>
      <c r="K1738" s="180"/>
      <c r="L1738" s="180"/>
      <c r="M1738" s="180"/>
      <c r="N1738" s="181"/>
      <c r="O1738" s="155"/>
      <c r="P1738" s="155"/>
      <c r="Q1738" s="155"/>
      <c r="R1738" s="155"/>
      <c r="AE1738" s="182"/>
      <c r="AF1738" s="178"/>
      <c r="AG1738" s="183"/>
      <c r="AM1738" s="182"/>
      <c r="AN1738" s="178"/>
      <c r="AO1738" s="183"/>
      <c r="BR1738" s="157"/>
    </row>
    <row r="1739" spans="1:70" s="5" customFormat="1" x14ac:dyDescent="0.25">
      <c r="A1739" s="155"/>
      <c r="B1739" s="155"/>
      <c r="C1739" s="155"/>
      <c r="D1739" s="155"/>
      <c r="E1739" s="155"/>
      <c r="F1739" s="155"/>
      <c r="G1739" s="155"/>
      <c r="H1739" s="155"/>
      <c r="I1739" s="180"/>
      <c r="J1739" s="180"/>
      <c r="K1739" s="180"/>
      <c r="L1739" s="180"/>
      <c r="M1739" s="180"/>
      <c r="N1739" s="181"/>
      <c r="O1739" s="155"/>
      <c r="P1739" s="155"/>
      <c r="Q1739" s="155"/>
      <c r="R1739" s="155"/>
      <c r="AE1739" s="182"/>
      <c r="AF1739" s="178"/>
      <c r="AG1739" s="183"/>
      <c r="AM1739" s="182"/>
      <c r="AN1739" s="178"/>
      <c r="AO1739" s="183"/>
      <c r="BR1739" s="157"/>
    </row>
    <row r="1740" spans="1:70" s="5" customFormat="1" x14ac:dyDescent="0.25">
      <c r="A1740" s="155"/>
      <c r="B1740" s="155"/>
      <c r="C1740" s="155"/>
      <c r="D1740" s="155"/>
      <c r="E1740" s="155"/>
      <c r="F1740" s="155"/>
      <c r="G1740" s="155"/>
      <c r="H1740" s="155"/>
      <c r="I1740" s="180"/>
      <c r="J1740" s="180"/>
      <c r="K1740" s="180"/>
      <c r="L1740" s="180"/>
      <c r="M1740" s="180"/>
      <c r="N1740" s="181"/>
      <c r="O1740" s="155"/>
      <c r="P1740" s="155"/>
      <c r="Q1740" s="155"/>
      <c r="R1740" s="155"/>
      <c r="AE1740" s="182"/>
      <c r="AF1740" s="178"/>
      <c r="AG1740" s="183"/>
      <c r="AM1740" s="182"/>
      <c r="AN1740" s="178"/>
      <c r="AO1740" s="183"/>
      <c r="BR1740" s="157"/>
    </row>
    <row r="1741" spans="1:70" s="5" customFormat="1" x14ac:dyDescent="0.25">
      <c r="A1741" s="155"/>
      <c r="B1741" s="155"/>
      <c r="C1741" s="155"/>
      <c r="D1741" s="155"/>
      <c r="E1741" s="155"/>
      <c r="F1741" s="155"/>
      <c r="G1741" s="155"/>
      <c r="H1741" s="155"/>
      <c r="I1741" s="180"/>
      <c r="J1741" s="180"/>
      <c r="K1741" s="180"/>
      <c r="L1741" s="180"/>
      <c r="M1741" s="180"/>
      <c r="N1741" s="181"/>
      <c r="O1741" s="155"/>
      <c r="P1741" s="155"/>
      <c r="Q1741" s="155"/>
      <c r="R1741" s="155"/>
      <c r="AE1741" s="182"/>
      <c r="AF1741" s="178"/>
      <c r="AG1741" s="183"/>
      <c r="AM1741" s="182"/>
      <c r="AN1741" s="178"/>
      <c r="AO1741" s="183"/>
      <c r="BR1741" s="157"/>
    </row>
    <row r="1742" spans="1:70" s="5" customFormat="1" x14ac:dyDescent="0.25">
      <c r="A1742" s="155"/>
      <c r="B1742" s="155"/>
      <c r="C1742" s="155"/>
      <c r="D1742" s="155"/>
      <c r="E1742" s="155"/>
      <c r="F1742" s="155"/>
      <c r="G1742" s="155"/>
      <c r="H1742" s="155"/>
      <c r="I1742" s="180"/>
      <c r="J1742" s="180"/>
      <c r="K1742" s="180"/>
      <c r="L1742" s="180"/>
      <c r="M1742" s="180"/>
      <c r="N1742" s="181"/>
      <c r="O1742" s="155"/>
      <c r="P1742" s="155"/>
      <c r="Q1742" s="155"/>
      <c r="R1742" s="155"/>
      <c r="AE1742" s="182"/>
      <c r="AF1742" s="178"/>
      <c r="AG1742" s="183"/>
      <c r="AM1742" s="182"/>
      <c r="AN1742" s="178"/>
      <c r="AO1742" s="183"/>
      <c r="BR1742" s="157"/>
    </row>
    <row r="1743" spans="1:70" s="5" customFormat="1" x14ac:dyDescent="0.25">
      <c r="A1743" s="155"/>
      <c r="B1743" s="155"/>
      <c r="C1743" s="155"/>
      <c r="D1743" s="155"/>
      <c r="E1743" s="155"/>
      <c r="F1743" s="155"/>
      <c r="G1743" s="155"/>
      <c r="H1743" s="155"/>
      <c r="I1743" s="180"/>
      <c r="J1743" s="180"/>
      <c r="K1743" s="180"/>
      <c r="L1743" s="180"/>
      <c r="M1743" s="180"/>
      <c r="N1743" s="181"/>
      <c r="O1743" s="155"/>
      <c r="P1743" s="155"/>
      <c r="Q1743" s="155"/>
      <c r="R1743" s="155"/>
      <c r="AE1743" s="182"/>
      <c r="AF1743" s="178"/>
      <c r="AG1743" s="183"/>
      <c r="AM1743" s="182"/>
      <c r="AN1743" s="178"/>
      <c r="AO1743" s="183"/>
      <c r="BR1743" s="157"/>
    </row>
    <row r="1744" spans="1:70" s="5" customFormat="1" x14ac:dyDescent="0.25">
      <c r="A1744" s="155"/>
      <c r="B1744" s="155"/>
      <c r="C1744" s="155"/>
      <c r="D1744" s="155"/>
      <c r="E1744" s="155"/>
      <c r="F1744" s="155"/>
      <c r="G1744" s="155"/>
      <c r="H1744" s="155"/>
      <c r="I1744" s="180"/>
      <c r="J1744" s="180"/>
      <c r="K1744" s="180"/>
      <c r="L1744" s="180"/>
      <c r="M1744" s="180"/>
      <c r="N1744" s="181"/>
      <c r="O1744" s="155"/>
      <c r="P1744" s="155"/>
      <c r="Q1744" s="155"/>
      <c r="R1744" s="155"/>
      <c r="AE1744" s="182"/>
      <c r="AF1744" s="178"/>
      <c r="AG1744" s="183"/>
      <c r="AM1744" s="182"/>
      <c r="AN1744" s="178"/>
      <c r="AO1744" s="183"/>
      <c r="BR1744" s="157"/>
    </row>
    <row r="1745" spans="1:70" s="5" customFormat="1" x14ac:dyDescent="0.25">
      <c r="A1745" s="155"/>
      <c r="B1745" s="155"/>
      <c r="C1745" s="155"/>
      <c r="D1745" s="155"/>
      <c r="E1745" s="155"/>
      <c r="F1745" s="155"/>
      <c r="G1745" s="155"/>
      <c r="H1745" s="155"/>
      <c r="I1745" s="180"/>
      <c r="J1745" s="180"/>
      <c r="K1745" s="180"/>
      <c r="L1745" s="180"/>
      <c r="M1745" s="180"/>
      <c r="N1745" s="181"/>
      <c r="O1745" s="155"/>
      <c r="P1745" s="155"/>
      <c r="Q1745" s="155"/>
      <c r="R1745" s="155"/>
      <c r="AE1745" s="182"/>
      <c r="AF1745" s="178"/>
      <c r="AG1745" s="183"/>
      <c r="AM1745" s="182"/>
      <c r="AN1745" s="178"/>
      <c r="AO1745" s="183"/>
      <c r="BR1745" s="157"/>
    </row>
    <row r="1746" spans="1:70" s="5" customFormat="1" x14ac:dyDescent="0.25">
      <c r="A1746" s="155"/>
      <c r="B1746" s="155"/>
      <c r="C1746" s="155"/>
      <c r="D1746" s="155"/>
      <c r="E1746" s="155"/>
      <c r="F1746" s="155"/>
      <c r="G1746" s="155"/>
      <c r="H1746" s="155"/>
      <c r="I1746" s="180"/>
      <c r="J1746" s="180"/>
      <c r="K1746" s="180"/>
      <c r="L1746" s="180"/>
      <c r="M1746" s="180"/>
      <c r="N1746" s="181"/>
      <c r="O1746" s="155"/>
      <c r="P1746" s="155"/>
      <c r="Q1746" s="155"/>
      <c r="R1746" s="155"/>
      <c r="AE1746" s="182"/>
      <c r="AF1746" s="178"/>
      <c r="AG1746" s="183"/>
      <c r="AM1746" s="182"/>
      <c r="AN1746" s="178"/>
      <c r="AO1746" s="183"/>
      <c r="BR1746" s="157"/>
    </row>
    <row r="1747" spans="1:70" s="5" customFormat="1" x14ac:dyDescent="0.25">
      <c r="A1747" s="155"/>
      <c r="B1747" s="155"/>
      <c r="C1747" s="155"/>
      <c r="D1747" s="155"/>
      <c r="E1747" s="155"/>
      <c r="F1747" s="155"/>
      <c r="G1747" s="155"/>
      <c r="H1747" s="155"/>
      <c r="I1747" s="180"/>
      <c r="J1747" s="180"/>
      <c r="K1747" s="180"/>
      <c r="L1747" s="180"/>
      <c r="M1747" s="180"/>
      <c r="N1747" s="181"/>
      <c r="O1747" s="155"/>
      <c r="P1747" s="155"/>
      <c r="Q1747" s="155"/>
      <c r="R1747" s="155"/>
      <c r="AE1747" s="182"/>
      <c r="AF1747" s="178"/>
      <c r="AG1747" s="183"/>
      <c r="AM1747" s="182"/>
      <c r="AN1747" s="178"/>
      <c r="AO1747" s="183"/>
      <c r="BR1747" s="157"/>
    </row>
    <row r="1748" spans="1:70" s="5" customFormat="1" x14ac:dyDescent="0.25">
      <c r="A1748" s="155"/>
      <c r="B1748" s="155"/>
      <c r="C1748" s="155"/>
      <c r="D1748" s="155"/>
      <c r="E1748" s="155"/>
      <c r="F1748" s="155"/>
      <c r="G1748" s="155"/>
      <c r="H1748" s="155"/>
      <c r="I1748" s="180"/>
      <c r="J1748" s="180"/>
      <c r="K1748" s="180"/>
      <c r="L1748" s="180"/>
      <c r="M1748" s="180"/>
      <c r="N1748" s="181"/>
      <c r="O1748" s="155"/>
      <c r="P1748" s="155"/>
      <c r="Q1748" s="155"/>
      <c r="R1748" s="155"/>
      <c r="AE1748" s="182"/>
      <c r="AF1748" s="178"/>
      <c r="AG1748" s="183"/>
      <c r="AM1748" s="182"/>
      <c r="AN1748" s="178"/>
      <c r="AO1748" s="183"/>
      <c r="BR1748" s="157"/>
    </row>
    <row r="1749" spans="1:70" s="5" customFormat="1" x14ac:dyDescent="0.25">
      <c r="A1749" s="155"/>
      <c r="B1749" s="155"/>
      <c r="C1749" s="155"/>
      <c r="D1749" s="155"/>
      <c r="E1749" s="155"/>
      <c r="F1749" s="155"/>
      <c r="G1749" s="155"/>
      <c r="H1749" s="155"/>
      <c r="I1749" s="180"/>
      <c r="J1749" s="180"/>
      <c r="K1749" s="180"/>
      <c r="L1749" s="180"/>
      <c r="M1749" s="180"/>
      <c r="N1749" s="181"/>
      <c r="O1749" s="155"/>
      <c r="P1749" s="155"/>
      <c r="Q1749" s="155"/>
      <c r="R1749" s="155"/>
      <c r="AE1749" s="182"/>
      <c r="AF1749" s="178"/>
      <c r="AG1749" s="183"/>
      <c r="AM1749" s="182"/>
      <c r="AN1749" s="178"/>
      <c r="AO1749" s="183"/>
      <c r="BR1749" s="157"/>
    </row>
    <row r="1750" spans="1:70" s="5" customFormat="1" x14ac:dyDescent="0.25">
      <c r="A1750" s="155"/>
      <c r="B1750" s="155"/>
      <c r="C1750" s="155"/>
      <c r="D1750" s="155"/>
      <c r="E1750" s="155"/>
      <c r="F1750" s="155"/>
      <c r="G1750" s="155"/>
      <c r="H1750" s="155"/>
      <c r="I1750" s="180"/>
      <c r="J1750" s="180"/>
      <c r="K1750" s="180"/>
      <c r="L1750" s="180"/>
      <c r="M1750" s="180"/>
      <c r="N1750" s="181"/>
      <c r="O1750" s="155"/>
      <c r="P1750" s="155"/>
      <c r="Q1750" s="155"/>
      <c r="R1750" s="155"/>
      <c r="AE1750" s="182"/>
      <c r="AF1750" s="178"/>
      <c r="AG1750" s="183"/>
      <c r="AM1750" s="182"/>
      <c r="AN1750" s="178"/>
      <c r="AO1750" s="183"/>
      <c r="BR1750" s="157"/>
    </row>
    <row r="1751" spans="1:70" s="5" customFormat="1" x14ac:dyDescent="0.25">
      <c r="A1751" s="155"/>
      <c r="B1751" s="155"/>
      <c r="C1751" s="155"/>
      <c r="D1751" s="155"/>
      <c r="E1751" s="155"/>
      <c r="F1751" s="155"/>
      <c r="G1751" s="155"/>
      <c r="H1751" s="155"/>
      <c r="I1751" s="180"/>
      <c r="J1751" s="180"/>
      <c r="K1751" s="180"/>
      <c r="L1751" s="180"/>
      <c r="M1751" s="180"/>
      <c r="N1751" s="181"/>
      <c r="O1751" s="155"/>
      <c r="P1751" s="155"/>
      <c r="Q1751" s="155"/>
      <c r="R1751" s="155"/>
      <c r="AE1751" s="182"/>
      <c r="AF1751" s="178"/>
      <c r="AG1751" s="183"/>
      <c r="AM1751" s="182"/>
      <c r="AN1751" s="178"/>
      <c r="AO1751" s="183"/>
      <c r="BR1751" s="157"/>
    </row>
    <row r="1752" spans="1:70" s="5" customFormat="1" x14ac:dyDescent="0.25">
      <c r="A1752" s="155"/>
      <c r="B1752" s="155"/>
      <c r="C1752" s="155"/>
      <c r="D1752" s="155"/>
      <c r="E1752" s="155"/>
      <c r="F1752" s="155"/>
      <c r="G1752" s="155"/>
      <c r="H1752" s="155"/>
      <c r="I1752" s="180"/>
      <c r="J1752" s="180"/>
      <c r="K1752" s="180"/>
      <c r="L1752" s="180"/>
      <c r="M1752" s="180"/>
      <c r="N1752" s="181"/>
      <c r="O1752" s="155"/>
      <c r="P1752" s="155"/>
      <c r="Q1752" s="155"/>
      <c r="R1752" s="155"/>
      <c r="AE1752" s="182"/>
      <c r="AF1752" s="178"/>
      <c r="AG1752" s="183"/>
      <c r="AM1752" s="182"/>
      <c r="AN1752" s="178"/>
      <c r="AO1752" s="183"/>
      <c r="BR1752" s="157"/>
    </row>
    <row r="1753" spans="1:70" s="5" customFormat="1" x14ac:dyDescent="0.25">
      <c r="A1753" s="155"/>
      <c r="B1753" s="155"/>
      <c r="C1753" s="155"/>
      <c r="D1753" s="155"/>
      <c r="E1753" s="155"/>
      <c r="F1753" s="155"/>
      <c r="G1753" s="155"/>
      <c r="H1753" s="155"/>
      <c r="I1753" s="180"/>
      <c r="J1753" s="180"/>
      <c r="K1753" s="180"/>
      <c r="L1753" s="180"/>
      <c r="M1753" s="180"/>
      <c r="N1753" s="181"/>
      <c r="O1753" s="155"/>
      <c r="P1753" s="155"/>
      <c r="Q1753" s="155"/>
      <c r="R1753" s="155"/>
      <c r="AE1753" s="182"/>
      <c r="AF1753" s="178"/>
      <c r="AG1753" s="183"/>
      <c r="AM1753" s="182"/>
      <c r="AN1753" s="178"/>
      <c r="AO1753" s="183"/>
      <c r="BR1753" s="157"/>
    </row>
    <row r="1754" spans="1:70" s="5" customFormat="1" x14ac:dyDescent="0.25">
      <c r="A1754" s="155"/>
      <c r="B1754" s="155"/>
      <c r="C1754" s="155"/>
      <c r="D1754" s="155"/>
      <c r="E1754" s="155"/>
      <c r="F1754" s="155"/>
      <c r="G1754" s="155"/>
      <c r="H1754" s="155"/>
      <c r="I1754" s="180"/>
      <c r="J1754" s="180"/>
      <c r="K1754" s="180"/>
      <c r="L1754" s="180"/>
      <c r="M1754" s="180"/>
      <c r="N1754" s="181"/>
      <c r="O1754" s="155"/>
      <c r="P1754" s="155"/>
      <c r="Q1754" s="155"/>
      <c r="R1754" s="155"/>
      <c r="AE1754" s="182"/>
      <c r="AF1754" s="178"/>
      <c r="AG1754" s="183"/>
      <c r="AM1754" s="182"/>
      <c r="AN1754" s="178"/>
      <c r="AO1754" s="183"/>
      <c r="BR1754" s="157"/>
    </row>
    <row r="1755" spans="1:70" s="5" customFormat="1" x14ac:dyDescent="0.25">
      <c r="A1755" s="155"/>
      <c r="B1755" s="155"/>
      <c r="C1755" s="155"/>
      <c r="D1755" s="155"/>
      <c r="E1755" s="155"/>
      <c r="F1755" s="155"/>
      <c r="G1755" s="155"/>
      <c r="H1755" s="155"/>
      <c r="I1755" s="180"/>
      <c r="J1755" s="180"/>
      <c r="K1755" s="180"/>
      <c r="L1755" s="180"/>
      <c r="M1755" s="180"/>
      <c r="N1755" s="181"/>
      <c r="O1755" s="155"/>
      <c r="P1755" s="155"/>
      <c r="Q1755" s="155"/>
      <c r="R1755" s="155"/>
      <c r="AE1755" s="182"/>
      <c r="AF1755" s="178"/>
      <c r="AG1755" s="183"/>
      <c r="AM1755" s="182"/>
      <c r="AN1755" s="178"/>
      <c r="AO1755" s="183"/>
      <c r="BR1755" s="157"/>
    </row>
    <row r="1756" spans="1:70" s="5" customFormat="1" x14ac:dyDescent="0.25">
      <c r="A1756" s="155"/>
      <c r="B1756" s="155"/>
      <c r="C1756" s="155"/>
      <c r="D1756" s="155"/>
      <c r="E1756" s="155"/>
      <c r="F1756" s="155"/>
      <c r="G1756" s="155"/>
      <c r="H1756" s="155"/>
      <c r="I1756" s="180"/>
      <c r="J1756" s="180"/>
      <c r="K1756" s="180"/>
      <c r="L1756" s="180"/>
      <c r="M1756" s="180"/>
      <c r="N1756" s="181"/>
      <c r="O1756" s="155"/>
      <c r="P1756" s="155"/>
      <c r="Q1756" s="155"/>
      <c r="R1756" s="155"/>
      <c r="AE1756" s="182"/>
      <c r="AF1756" s="178"/>
      <c r="AG1756" s="183"/>
      <c r="AM1756" s="182"/>
      <c r="AN1756" s="178"/>
      <c r="AO1756" s="183"/>
      <c r="BR1756" s="157"/>
    </row>
    <row r="1757" spans="1:70" s="5" customFormat="1" x14ac:dyDescent="0.25">
      <c r="A1757" s="155"/>
      <c r="B1757" s="155"/>
      <c r="C1757" s="155"/>
      <c r="D1757" s="155"/>
      <c r="E1757" s="155"/>
      <c r="F1757" s="155"/>
      <c r="G1757" s="155"/>
      <c r="H1757" s="155"/>
      <c r="I1757" s="180"/>
      <c r="J1757" s="180"/>
      <c r="K1757" s="180"/>
      <c r="L1757" s="180"/>
      <c r="M1757" s="180"/>
      <c r="N1757" s="181"/>
      <c r="O1757" s="155"/>
      <c r="P1757" s="155"/>
      <c r="Q1757" s="155"/>
      <c r="R1757" s="155"/>
      <c r="AE1757" s="182"/>
      <c r="AF1757" s="178"/>
      <c r="AG1757" s="183"/>
      <c r="AM1757" s="182"/>
      <c r="AN1757" s="178"/>
      <c r="AO1757" s="183"/>
      <c r="BR1757" s="157"/>
    </row>
    <row r="1758" spans="1:70" s="5" customFormat="1" x14ac:dyDescent="0.25">
      <c r="A1758" s="155"/>
      <c r="B1758" s="155"/>
      <c r="C1758" s="155"/>
      <c r="D1758" s="155"/>
      <c r="E1758" s="155"/>
      <c r="F1758" s="155"/>
      <c r="G1758" s="155"/>
      <c r="H1758" s="155"/>
      <c r="I1758" s="180"/>
      <c r="J1758" s="180"/>
      <c r="K1758" s="180"/>
      <c r="L1758" s="180"/>
      <c r="M1758" s="180"/>
      <c r="N1758" s="181"/>
      <c r="O1758" s="155"/>
      <c r="P1758" s="155"/>
      <c r="Q1758" s="155"/>
      <c r="R1758" s="155"/>
      <c r="AE1758" s="182"/>
      <c r="AF1758" s="178"/>
      <c r="AG1758" s="183"/>
      <c r="AM1758" s="182"/>
      <c r="AN1758" s="178"/>
      <c r="AO1758" s="183"/>
      <c r="BR1758" s="157"/>
    </row>
    <row r="1759" spans="1:70" s="5" customFormat="1" x14ac:dyDescent="0.25">
      <c r="A1759" s="155"/>
      <c r="B1759" s="155"/>
      <c r="C1759" s="155"/>
      <c r="D1759" s="155"/>
      <c r="E1759" s="155"/>
      <c r="F1759" s="155"/>
      <c r="G1759" s="155"/>
      <c r="H1759" s="155"/>
      <c r="I1759" s="180"/>
      <c r="J1759" s="180"/>
      <c r="K1759" s="180"/>
      <c r="L1759" s="180"/>
      <c r="M1759" s="180"/>
      <c r="N1759" s="181"/>
      <c r="O1759" s="155"/>
      <c r="P1759" s="155"/>
      <c r="Q1759" s="155"/>
      <c r="R1759" s="155"/>
      <c r="AE1759" s="182"/>
      <c r="AF1759" s="178"/>
      <c r="AG1759" s="183"/>
      <c r="AM1759" s="182"/>
      <c r="AN1759" s="178"/>
      <c r="AO1759" s="183"/>
      <c r="BR1759" s="157"/>
    </row>
    <row r="1760" spans="1:70" s="5" customFormat="1" x14ac:dyDescent="0.25">
      <c r="A1760" s="155"/>
      <c r="B1760" s="155"/>
      <c r="C1760" s="155"/>
      <c r="D1760" s="155"/>
      <c r="E1760" s="155"/>
      <c r="F1760" s="155"/>
      <c r="G1760" s="155"/>
      <c r="H1760" s="155"/>
      <c r="I1760" s="180"/>
      <c r="J1760" s="180"/>
      <c r="K1760" s="180"/>
      <c r="L1760" s="180"/>
      <c r="M1760" s="180"/>
      <c r="N1760" s="181"/>
      <c r="O1760" s="155"/>
      <c r="P1760" s="155"/>
      <c r="Q1760" s="155"/>
      <c r="R1760" s="155"/>
      <c r="AE1760" s="182"/>
      <c r="AF1760" s="178"/>
      <c r="AG1760" s="183"/>
      <c r="AM1760" s="182"/>
      <c r="AN1760" s="178"/>
      <c r="AO1760" s="183"/>
      <c r="BR1760" s="157"/>
    </row>
    <row r="1761" spans="1:70" s="5" customFormat="1" x14ac:dyDescent="0.25">
      <c r="A1761" s="155"/>
      <c r="B1761" s="155"/>
      <c r="C1761" s="155"/>
      <c r="D1761" s="155"/>
      <c r="E1761" s="155"/>
      <c r="F1761" s="155"/>
      <c r="G1761" s="155"/>
      <c r="H1761" s="155"/>
      <c r="I1761" s="180"/>
      <c r="J1761" s="180"/>
      <c r="K1761" s="180"/>
      <c r="L1761" s="180"/>
      <c r="M1761" s="180"/>
      <c r="N1761" s="181"/>
      <c r="O1761" s="155"/>
      <c r="P1761" s="155"/>
      <c r="Q1761" s="155"/>
      <c r="R1761" s="155"/>
      <c r="AE1761" s="182"/>
      <c r="AF1761" s="178"/>
      <c r="AG1761" s="183"/>
      <c r="AM1761" s="182"/>
      <c r="AN1761" s="178"/>
      <c r="AO1761" s="183"/>
      <c r="BR1761" s="157"/>
    </row>
    <row r="1762" spans="1:70" s="5" customFormat="1" x14ac:dyDescent="0.25">
      <c r="A1762" s="155"/>
      <c r="B1762" s="155"/>
      <c r="C1762" s="155"/>
      <c r="D1762" s="155"/>
      <c r="E1762" s="155"/>
      <c r="F1762" s="155"/>
      <c r="G1762" s="155"/>
      <c r="H1762" s="155"/>
      <c r="I1762" s="180"/>
      <c r="J1762" s="180"/>
      <c r="K1762" s="180"/>
      <c r="L1762" s="180"/>
      <c r="M1762" s="180"/>
      <c r="N1762" s="181"/>
      <c r="O1762" s="155"/>
      <c r="P1762" s="155"/>
      <c r="Q1762" s="155"/>
      <c r="R1762" s="155"/>
      <c r="AE1762" s="182"/>
      <c r="AF1762" s="178"/>
      <c r="AG1762" s="183"/>
      <c r="AM1762" s="182"/>
      <c r="AN1762" s="178"/>
      <c r="AO1762" s="183"/>
      <c r="BR1762" s="157"/>
    </row>
    <row r="1763" spans="1:70" s="5" customFormat="1" x14ac:dyDescent="0.25">
      <c r="A1763" s="155"/>
      <c r="B1763" s="155"/>
      <c r="C1763" s="155"/>
      <c r="D1763" s="155"/>
      <c r="E1763" s="155"/>
      <c r="F1763" s="155"/>
      <c r="G1763" s="155"/>
      <c r="H1763" s="155"/>
      <c r="I1763" s="180"/>
      <c r="J1763" s="180"/>
      <c r="K1763" s="180"/>
      <c r="L1763" s="180"/>
      <c r="M1763" s="180"/>
      <c r="N1763" s="181"/>
      <c r="O1763" s="155"/>
      <c r="P1763" s="155"/>
      <c r="Q1763" s="155"/>
      <c r="R1763" s="155"/>
      <c r="AE1763" s="182"/>
      <c r="AF1763" s="178"/>
      <c r="AG1763" s="183"/>
      <c r="AM1763" s="182"/>
      <c r="AN1763" s="178"/>
      <c r="AO1763" s="183"/>
      <c r="BR1763" s="157"/>
    </row>
    <row r="1764" spans="1:70" s="5" customFormat="1" x14ac:dyDescent="0.25">
      <c r="A1764" s="155"/>
      <c r="B1764" s="155"/>
      <c r="C1764" s="155"/>
      <c r="D1764" s="155"/>
      <c r="E1764" s="155"/>
      <c r="F1764" s="155"/>
      <c r="G1764" s="155"/>
      <c r="H1764" s="155"/>
      <c r="I1764" s="180"/>
      <c r="J1764" s="180"/>
      <c r="K1764" s="180"/>
      <c r="L1764" s="180"/>
      <c r="M1764" s="180"/>
      <c r="N1764" s="181"/>
      <c r="O1764" s="155"/>
      <c r="P1764" s="155"/>
      <c r="Q1764" s="155"/>
      <c r="R1764" s="155"/>
      <c r="AE1764" s="182"/>
      <c r="AF1764" s="178"/>
      <c r="AG1764" s="183"/>
      <c r="AM1764" s="182"/>
      <c r="AN1764" s="178"/>
      <c r="AO1764" s="183"/>
      <c r="BR1764" s="157"/>
    </row>
    <row r="1765" spans="1:70" s="5" customFormat="1" x14ac:dyDescent="0.25">
      <c r="A1765" s="155"/>
      <c r="B1765" s="155"/>
      <c r="C1765" s="155"/>
      <c r="D1765" s="155"/>
      <c r="E1765" s="155"/>
      <c r="F1765" s="155"/>
      <c r="G1765" s="155"/>
      <c r="H1765" s="155"/>
      <c r="I1765" s="180"/>
      <c r="J1765" s="180"/>
      <c r="K1765" s="180"/>
      <c r="L1765" s="180"/>
      <c r="M1765" s="180"/>
      <c r="N1765" s="181"/>
      <c r="O1765" s="155"/>
      <c r="P1765" s="155"/>
      <c r="Q1765" s="155"/>
      <c r="R1765" s="155"/>
      <c r="AE1765" s="182"/>
      <c r="AF1765" s="178"/>
      <c r="AG1765" s="183"/>
      <c r="AM1765" s="182"/>
      <c r="AN1765" s="178"/>
      <c r="AO1765" s="183"/>
      <c r="BR1765" s="157"/>
    </row>
    <row r="1766" spans="1:70" s="5" customFormat="1" x14ac:dyDescent="0.25">
      <c r="A1766" s="155"/>
      <c r="B1766" s="155"/>
      <c r="C1766" s="155"/>
      <c r="D1766" s="155"/>
      <c r="E1766" s="155"/>
      <c r="F1766" s="155"/>
      <c r="G1766" s="155"/>
      <c r="H1766" s="155"/>
      <c r="I1766" s="180"/>
      <c r="J1766" s="180"/>
      <c r="K1766" s="180"/>
      <c r="L1766" s="180"/>
      <c r="M1766" s="180"/>
      <c r="N1766" s="181"/>
      <c r="O1766" s="155"/>
      <c r="P1766" s="155"/>
      <c r="Q1766" s="155"/>
      <c r="R1766" s="155"/>
      <c r="AE1766" s="182"/>
      <c r="AF1766" s="178"/>
      <c r="AG1766" s="183"/>
      <c r="AM1766" s="182"/>
      <c r="AN1766" s="178"/>
      <c r="AO1766" s="183"/>
      <c r="BR1766" s="157"/>
    </row>
    <row r="1767" spans="1:70" s="5" customFormat="1" x14ac:dyDescent="0.25">
      <c r="A1767" s="155"/>
      <c r="B1767" s="155"/>
      <c r="C1767" s="155"/>
      <c r="D1767" s="155"/>
      <c r="E1767" s="155"/>
      <c r="F1767" s="155"/>
      <c r="G1767" s="155"/>
      <c r="H1767" s="155"/>
      <c r="I1767" s="180"/>
      <c r="J1767" s="180"/>
      <c r="K1767" s="180"/>
      <c r="L1767" s="180"/>
      <c r="M1767" s="180"/>
      <c r="N1767" s="181"/>
      <c r="O1767" s="155"/>
      <c r="P1767" s="155"/>
      <c r="Q1767" s="155"/>
      <c r="R1767" s="155"/>
      <c r="AE1767" s="182"/>
      <c r="AF1767" s="178"/>
      <c r="AG1767" s="183"/>
      <c r="AM1767" s="182"/>
      <c r="AN1767" s="178"/>
      <c r="AO1767" s="183"/>
      <c r="BR1767" s="157"/>
    </row>
    <row r="1768" spans="1:70" s="5" customFormat="1" x14ac:dyDescent="0.25">
      <c r="A1768" s="155"/>
      <c r="B1768" s="155"/>
      <c r="C1768" s="155"/>
      <c r="D1768" s="155"/>
      <c r="E1768" s="155"/>
      <c r="F1768" s="155"/>
      <c r="G1768" s="155"/>
      <c r="H1768" s="155"/>
      <c r="I1768" s="180"/>
      <c r="J1768" s="180"/>
      <c r="K1768" s="180"/>
      <c r="L1768" s="180"/>
      <c r="M1768" s="180"/>
      <c r="N1768" s="181"/>
      <c r="O1768" s="155"/>
      <c r="P1768" s="155"/>
      <c r="Q1768" s="155"/>
      <c r="R1768" s="155"/>
      <c r="AE1768" s="182"/>
      <c r="AF1768" s="178"/>
      <c r="AG1768" s="183"/>
      <c r="AM1768" s="182"/>
      <c r="AN1768" s="178"/>
      <c r="AO1768" s="183"/>
      <c r="BR1768" s="157"/>
    </row>
    <row r="1769" spans="1:70" s="5" customFormat="1" x14ac:dyDescent="0.25">
      <c r="A1769" s="155"/>
      <c r="B1769" s="155"/>
      <c r="C1769" s="155"/>
      <c r="D1769" s="155"/>
      <c r="E1769" s="155"/>
      <c r="F1769" s="155"/>
      <c r="G1769" s="155"/>
      <c r="H1769" s="155"/>
      <c r="I1769" s="180"/>
      <c r="J1769" s="180"/>
      <c r="K1769" s="180"/>
      <c r="L1769" s="180"/>
      <c r="M1769" s="180"/>
      <c r="N1769" s="181"/>
      <c r="O1769" s="155"/>
      <c r="P1769" s="155"/>
      <c r="Q1769" s="155"/>
      <c r="R1769" s="155"/>
      <c r="AE1769" s="182"/>
      <c r="AF1769" s="178"/>
      <c r="AG1769" s="183"/>
      <c r="AM1769" s="182"/>
      <c r="AN1769" s="178"/>
      <c r="AO1769" s="183"/>
      <c r="BR1769" s="157"/>
    </row>
    <row r="1770" spans="1:70" s="5" customFormat="1" x14ac:dyDescent="0.25">
      <c r="A1770" s="155"/>
      <c r="B1770" s="155"/>
      <c r="C1770" s="155"/>
      <c r="D1770" s="155"/>
      <c r="E1770" s="155"/>
      <c r="F1770" s="155"/>
      <c r="G1770" s="155"/>
      <c r="H1770" s="155"/>
      <c r="I1770" s="180"/>
      <c r="J1770" s="180"/>
      <c r="K1770" s="180"/>
      <c r="L1770" s="180"/>
      <c r="M1770" s="180"/>
      <c r="N1770" s="181"/>
      <c r="O1770" s="155"/>
      <c r="P1770" s="155"/>
      <c r="Q1770" s="155"/>
      <c r="R1770" s="155"/>
      <c r="AE1770" s="182"/>
      <c r="AF1770" s="178"/>
      <c r="AG1770" s="183"/>
      <c r="AM1770" s="182"/>
      <c r="AN1770" s="178"/>
      <c r="AO1770" s="183"/>
      <c r="BR1770" s="157"/>
    </row>
    <row r="1771" spans="1:70" s="5" customFormat="1" x14ac:dyDescent="0.25">
      <c r="A1771" s="155"/>
      <c r="B1771" s="155"/>
      <c r="C1771" s="155"/>
      <c r="D1771" s="155"/>
      <c r="E1771" s="155"/>
      <c r="F1771" s="155"/>
      <c r="G1771" s="155"/>
      <c r="H1771" s="155"/>
      <c r="I1771" s="180"/>
      <c r="J1771" s="180"/>
      <c r="K1771" s="180"/>
      <c r="L1771" s="180"/>
      <c r="M1771" s="180"/>
      <c r="N1771" s="181"/>
      <c r="O1771" s="155"/>
      <c r="P1771" s="155"/>
      <c r="Q1771" s="155"/>
      <c r="R1771" s="155"/>
      <c r="AE1771" s="182"/>
      <c r="AF1771" s="178"/>
      <c r="AG1771" s="183"/>
      <c r="AM1771" s="182"/>
      <c r="AN1771" s="178"/>
      <c r="AO1771" s="183"/>
      <c r="BR1771" s="157"/>
    </row>
    <row r="1772" spans="1:70" s="5" customFormat="1" x14ac:dyDescent="0.25">
      <c r="A1772" s="155"/>
      <c r="B1772" s="155"/>
      <c r="C1772" s="155"/>
      <c r="D1772" s="155"/>
      <c r="E1772" s="155"/>
      <c r="F1772" s="155"/>
      <c r="G1772" s="155"/>
      <c r="H1772" s="155"/>
      <c r="I1772" s="180"/>
      <c r="J1772" s="180"/>
      <c r="K1772" s="180"/>
      <c r="L1772" s="180"/>
      <c r="M1772" s="180"/>
      <c r="N1772" s="181"/>
      <c r="O1772" s="155"/>
      <c r="P1772" s="155"/>
      <c r="Q1772" s="155"/>
      <c r="R1772" s="155"/>
      <c r="AE1772" s="182"/>
      <c r="AF1772" s="178"/>
      <c r="AG1772" s="183"/>
      <c r="AM1772" s="182"/>
      <c r="AN1772" s="178"/>
      <c r="AO1772" s="183"/>
      <c r="BR1772" s="157"/>
    </row>
    <row r="1773" spans="1:70" s="5" customFormat="1" x14ac:dyDescent="0.25">
      <c r="A1773" s="155"/>
      <c r="B1773" s="155"/>
      <c r="C1773" s="155"/>
      <c r="D1773" s="155"/>
      <c r="E1773" s="155"/>
      <c r="F1773" s="155"/>
      <c r="G1773" s="155"/>
      <c r="H1773" s="155"/>
      <c r="I1773" s="180"/>
      <c r="J1773" s="180"/>
      <c r="K1773" s="180"/>
      <c r="L1773" s="180"/>
      <c r="M1773" s="180"/>
      <c r="N1773" s="181"/>
      <c r="O1773" s="155"/>
      <c r="P1773" s="155"/>
      <c r="Q1773" s="155"/>
      <c r="R1773" s="155"/>
      <c r="AE1773" s="182"/>
      <c r="AF1773" s="178"/>
      <c r="AG1773" s="183"/>
      <c r="AM1773" s="182"/>
      <c r="AN1773" s="178"/>
      <c r="AO1773" s="183"/>
      <c r="BR1773" s="157"/>
    </row>
    <row r="1774" spans="1:70" s="5" customFormat="1" x14ac:dyDescent="0.25">
      <c r="A1774" s="155"/>
      <c r="B1774" s="155"/>
      <c r="C1774" s="155"/>
      <c r="D1774" s="155"/>
      <c r="E1774" s="155"/>
      <c r="F1774" s="155"/>
      <c r="G1774" s="155"/>
      <c r="H1774" s="155"/>
      <c r="I1774" s="180"/>
      <c r="J1774" s="180"/>
      <c r="K1774" s="180"/>
      <c r="L1774" s="180"/>
      <c r="M1774" s="180"/>
      <c r="N1774" s="181"/>
      <c r="O1774" s="155"/>
      <c r="P1774" s="155"/>
      <c r="Q1774" s="155"/>
      <c r="R1774" s="155"/>
      <c r="AE1774" s="182"/>
      <c r="AF1774" s="178"/>
      <c r="AG1774" s="183"/>
      <c r="AM1774" s="182"/>
      <c r="AN1774" s="178"/>
      <c r="AO1774" s="183"/>
      <c r="BR1774" s="157"/>
    </row>
    <row r="1775" spans="1:70" s="5" customFormat="1" x14ac:dyDescent="0.25">
      <c r="A1775" s="155"/>
      <c r="B1775" s="155"/>
      <c r="C1775" s="155"/>
      <c r="D1775" s="155"/>
      <c r="E1775" s="155"/>
      <c r="F1775" s="155"/>
      <c r="G1775" s="155"/>
      <c r="H1775" s="155"/>
      <c r="I1775" s="180"/>
      <c r="J1775" s="180"/>
      <c r="K1775" s="180"/>
      <c r="L1775" s="180"/>
      <c r="M1775" s="180"/>
      <c r="N1775" s="181"/>
      <c r="O1775" s="155"/>
      <c r="P1775" s="155"/>
      <c r="Q1775" s="155"/>
      <c r="R1775" s="155"/>
      <c r="AE1775" s="182"/>
      <c r="AF1775" s="178"/>
      <c r="AG1775" s="183"/>
      <c r="AM1775" s="182"/>
      <c r="AN1775" s="178"/>
      <c r="AO1775" s="183"/>
      <c r="BR1775" s="157"/>
    </row>
    <row r="1776" spans="1:70" s="5" customFormat="1" x14ac:dyDescent="0.25">
      <c r="A1776" s="155"/>
      <c r="B1776" s="155"/>
      <c r="C1776" s="155"/>
      <c r="D1776" s="155"/>
      <c r="E1776" s="155"/>
      <c r="F1776" s="155"/>
      <c r="G1776" s="155"/>
      <c r="H1776" s="155"/>
      <c r="I1776" s="180"/>
      <c r="J1776" s="180"/>
      <c r="K1776" s="180"/>
      <c r="L1776" s="180"/>
      <c r="M1776" s="180"/>
      <c r="N1776" s="181"/>
      <c r="O1776" s="155"/>
      <c r="P1776" s="155"/>
      <c r="Q1776" s="155"/>
      <c r="R1776" s="155"/>
      <c r="AE1776" s="182"/>
      <c r="AF1776" s="178"/>
      <c r="AG1776" s="183"/>
      <c r="AM1776" s="182"/>
      <c r="AN1776" s="178"/>
      <c r="AO1776" s="183"/>
      <c r="BR1776" s="157"/>
    </row>
    <row r="1777" spans="1:70" s="5" customFormat="1" x14ac:dyDescent="0.25">
      <c r="A1777" s="155"/>
      <c r="B1777" s="155"/>
      <c r="C1777" s="155"/>
      <c r="D1777" s="155"/>
      <c r="E1777" s="155"/>
      <c r="F1777" s="155"/>
      <c r="G1777" s="155"/>
      <c r="H1777" s="155"/>
      <c r="I1777" s="180"/>
      <c r="J1777" s="180"/>
      <c r="K1777" s="180"/>
      <c r="L1777" s="180"/>
      <c r="M1777" s="180"/>
      <c r="N1777" s="181"/>
      <c r="O1777" s="155"/>
      <c r="P1777" s="155"/>
      <c r="Q1777" s="155"/>
      <c r="R1777" s="155"/>
      <c r="AE1777" s="182"/>
      <c r="AF1777" s="178"/>
      <c r="AG1777" s="183"/>
      <c r="AM1777" s="182"/>
      <c r="AN1777" s="178"/>
      <c r="AO1777" s="183"/>
      <c r="BR1777" s="157"/>
    </row>
    <row r="1778" spans="1:70" s="5" customFormat="1" x14ac:dyDescent="0.25">
      <c r="A1778" s="155"/>
      <c r="B1778" s="155"/>
      <c r="C1778" s="155"/>
      <c r="D1778" s="155"/>
      <c r="E1778" s="155"/>
      <c r="F1778" s="155"/>
      <c r="G1778" s="155"/>
      <c r="H1778" s="155"/>
      <c r="I1778" s="180"/>
      <c r="J1778" s="180"/>
      <c r="K1778" s="180"/>
      <c r="L1778" s="180"/>
      <c r="M1778" s="180"/>
      <c r="N1778" s="181"/>
      <c r="O1778" s="155"/>
      <c r="P1778" s="155"/>
      <c r="Q1778" s="155"/>
      <c r="R1778" s="155"/>
      <c r="AE1778" s="182"/>
      <c r="AF1778" s="178"/>
      <c r="AG1778" s="183"/>
      <c r="AM1778" s="182"/>
      <c r="AN1778" s="178"/>
      <c r="AO1778" s="183"/>
      <c r="BR1778" s="157"/>
    </row>
    <row r="1779" spans="1:70" s="5" customFormat="1" x14ac:dyDescent="0.25">
      <c r="A1779" s="155"/>
      <c r="B1779" s="155"/>
      <c r="C1779" s="155"/>
      <c r="D1779" s="155"/>
      <c r="E1779" s="155"/>
      <c r="F1779" s="155"/>
      <c r="G1779" s="155"/>
      <c r="H1779" s="155"/>
      <c r="I1779" s="180"/>
      <c r="J1779" s="180"/>
      <c r="K1779" s="180"/>
      <c r="L1779" s="180"/>
      <c r="M1779" s="180"/>
      <c r="N1779" s="181"/>
      <c r="O1779" s="155"/>
      <c r="P1779" s="155"/>
      <c r="Q1779" s="155"/>
      <c r="R1779" s="155"/>
      <c r="AE1779" s="182"/>
      <c r="AF1779" s="178"/>
      <c r="AG1779" s="183"/>
      <c r="AM1779" s="182"/>
      <c r="AN1779" s="178"/>
      <c r="AO1779" s="183"/>
      <c r="BR1779" s="157"/>
    </row>
    <row r="1780" spans="1:70" s="5" customFormat="1" x14ac:dyDescent="0.25">
      <c r="A1780" s="155"/>
      <c r="B1780" s="155"/>
      <c r="C1780" s="155"/>
      <c r="D1780" s="155"/>
      <c r="E1780" s="155"/>
      <c r="F1780" s="155"/>
      <c r="G1780" s="155"/>
      <c r="H1780" s="155"/>
      <c r="I1780" s="180"/>
      <c r="J1780" s="180"/>
      <c r="K1780" s="180"/>
      <c r="L1780" s="180"/>
      <c r="M1780" s="180"/>
      <c r="N1780" s="181"/>
      <c r="O1780" s="155"/>
      <c r="P1780" s="155"/>
      <c r="Q1780" s="155"/>
      <c r="R1780" s="155"/>
      <c r="AE1780" s="182"/>
      <c r="AF1780" s="178"/>
      <c r="AG1780" s="183"/>
      <c r="AM1780" s="182"/>
      <c r="AN1780" s="178"/>
      <c r="AO1780" s="183"/>
      <c r="BR1780" s="157"/>
    </row>
    <row r="1781" spans="1:70" s="5" customFormat="1" x14ac:dyDescent="0.25">
      <c r="A1781" s="155"/>
      <c r="B1781" s="155"/>
      <c r="C1781" s="155"/>
      <c r="D1781" s="155"/>
      <c r="E1781" s="155"/>
      <c r="F1781" s="155"/>
      <c r="G1781" s="155"/>
      <c r="H1781" s="155"/>
      <c r="I1781" s="180"/>
      <c r="J1781" s="180"/>
      <c r="K1781" s="180"/>
      <c r="L1781" s="180"/>
      <c r="M1781" s="180"/>
      <c r="N1781" s="181"/>
      <c r="O1781" s="155"/>
      <c r="P1781" s="155"/>
      <c r="Q1781" s="155"/>
      <c r="R1781" s="155"/>
      <c r="AE1781" s="182"/>
      <c r="AF1781" s="178"/>
      <c r="AG1781" s="183"/>
      <c r="AM1781" s="182"/>
      <c r="AN1781" s="178"/>
      <c r="AO1781" s="183"/>
      <c r="BR1781" s="157"/>
    </row>
    <row r="1782" spans="1:70" s="5" customFormat="1" x14ac:dyDescent="0.25">
      <c r="A1782" s="155"/>
      <c r="B1782" s="155"/>
      <c r="C1782" s="155"/>
      <c r="D1782" s="155"/>
      <c r="E1782" s="155"/>
      <c r="F1782" s="155"/>
      <c r="G1782" s="155"/>
      <c r="H1782" s="155"/>
      <c r="I1782" s="180"/>
      <c r="J1782" s="180"/>
      <c r="K1782" s="180"/>
      <c r="L1782" s="180"/>
      <c r="M1782" s="180"/>
      <c r="N1782" s="181"/>
      <c r="O1782" s="155"/>
      <c r="P1782" s="155"/>
      <c r="Q1782" s="155"/>
      <c r="R1782" s="155"/>
      <c r="AE1782" s="182"/>
      <c r="AF1782" s="178"/>
      <c r="AG1782" s="183"/>
      <c r="AM1782" s="182"/>
      <c r="AN1782" s="178"/>
      <c r="AO1782" s="183"/>
      <c r="BR1782" s="157"/>
    </row>
    <row r="1783" spans="1:70" s="5" customFormat="1" x14ac:dyDescent="0.25">
      <c r="A1783" s="155"/>
      <c r="B1783" s="155"/>
      <c r="C1783" s="155"/>
      <c r="D1783" s="155"/>
      <c r="E1783" s="155"/>
      <c r="F1783" s="155"/>
      <c r="G1783" s="155"/>
      <c r="H1783" s="155"/>
      <c r="I1783" s="180"/>
      <c r="J1783" s="180"/>
      <c r="K1783" s="180"/>
      <c r="L1783" s="180"/>
      <c r="M1783" s="180"/>
      <c r="N1783" s="181"/>
      <c r="O1783" s="155"/>
      <c r="P1783" s="155"/>
      <c r="Q1783" s="155"/>
      <c r="R1783" s="155"/>
      <c r="AE1783" s="182"/>
      <c r="AF1783" s="178"/>
      <c r="AG1783" s="183"/>
      <c r="AM1783" s="182"/>
      <c r="AN1783" s="178"/>
      <c r="AO1783" s="183"/>
      <c r="BR1783" s="157"/>
    </row>
    <row r="1784" spans="1:70" s="5" customFormat="1" x14ac:dyDescent="0.25">
      <c r="A1784" s="155"/>
      <c r="B1784" s="155"/>
      <c r="C1784" s="155"/>
      <c r="D1784" s="155"/>
      <c r="E1784" s="155"/>
      <c r="F1784" s="155"/>
      <c r="G1784" s="155"/>
      <c r="H1784" s="155"/>
      <c r="I1784" s="180"/>
      <c r="J1784" s="180"/>
      <c r="K1784" s="180"/>
      <c r="L1784" s="180"/>
      <c r="M1784" s="180"/>
      <c r="N1784" s="181"/>
      <c r="O1784" s="155"/>
      <c r="P1784" s="155"/>
      <c r="Q1784" s="155"/>
      <c r="R1784" s="155"/>
      <c r="AE1784" s="182"/>
      <c r="AF1784" s="178"/>
      <c r="AG1784" s="183"/>
      <c r="AM1784" s="182"/>
      <c r="AN1784" s="178"/>
      <c r="AO1784" s="183"/>
      <c r="BR1784" s="157"/>
    </row>
    <row r="1785" spans="1:70" s="5" customFormat="1" x14ac:dyDescent="0.25">
      <c r="A1785" s="155"/>
      <c r="B1785" s="155"/>
      <c r="C1785" s="155"/>
      <c r="D1785" s="155"/>
      <c r="E1785" s="155"/>
      <c r="F1785" s="155"/>
      <c r="G1785" s="155"/>
      <c r="H1785" s="155"/>
      <c r="I1785" s="180"/>
      <c r="J1785" s="180"/>
      <c r="K1785" s="180"/>
      <c r="L1785" s="180"/>
      <c r="M1785" s="180"/>
      <c r="N1785" s="181"/>
      <c r="O1785" s="155"/>
      <c r="P1785" s="155"/>
      <c r="Q1785" s="155"/>
      <c r="R1785" s="155"/>
      <c r="AE1785" s="182"/>
      <c r="AF1785" s="178"/>
      <c r="AG1785" s="183"/>
      <c r="AM1785" s="182"/>
      <c r="AN1785" s="178"/>
      <c r="AO1785" s="183"/>
      <c r="BR1785" s="157"/>
    </row>
    <row r="1786" spans="1:70" s="5" customFormat="1" x14ac:dyDescent="0.25">
      <c r="A1786" s="155"/>
      <c r="B1786" s="155"/>
      <c r="C1786" s="155"/>
      <c r="D1786" s="155"/>
      <c r="E1786" s="155"/>
      <c r="F1786" s="155"/>
      <c r="G1786" s="155"/>
      <c r="H1786" s="155"/>
      <c r="I1786" s="180"/>
      <c r="J1786" s="180"/>
      <c r="K1786" s="180"/>
      <c r="L1786" s="180"/>
      <c r="M1786" s="180"/>
      <c r="N1786" s="181"/>
      <c r="O1786" s="155"/>
      <c r="P1786" s="155"/>
      <c r="Q1786" s="155"/>
      <c r="R1786" s="155"/>
      <c r="AE1786" s="182"/>
      <c r="AF1786" s="178"/>
      <c r="AG1786" s="183"/>
      <c r="AM1786" s="182"/>
      <c r="AN1786" s="178"/>
      <c r="AO1786" s="183"/>
      <c r="BR1786" s="157"/>
    </row>
    <row r="1787" spans="1:70" s="5" customFormat="1" x14ac:dyDescent="0.25">
      <c r="A1787" s="155"/>
      <c r="B1787" s="155"/>
      <c r="C1787" s="155"/>
      <c r="D1787" s="155"/>
      <c r="E1787" s="155"/>
      <c r="F1787" s="155"/>
      <c r="G1787" s="155"/>
      <c r="H1787" s="155"/>
      <c r="I1787" s="180"/>
      <c r="J1787" s="180"/>
      <c r="K1787" s="180"/>
      <c r="L1787" s="180"/>
      <c r="M1787" s="180"/>
      <c r="N1787" s="181"/>
      <c r="O1787" s="155"/>
      <c r="P1787" s="155"/>
      <c r="Q1787" s="155"/>
      <c r="R1787" s="155"/>
      <c r="AE1787" s="182"/>
      <c r="AF1787" s="178"/>
      <c r="AG1787" s="183"/>
      <c r="AM1787" s="182"/>
      <c r="AN1787" s="178"/>
      <c r="AO1787" s="183"/>
      <c r="BR1787" s="157"/>
    </row>
    <row r="1788" spans="1:70" s="5" customFormat="1" x14ac:dyDescent="0.25">
      <c r="A1788" s="155"/>
      <c r="B1788" s="155"/>
      <c r="C1788" s="155"/>
      <c r="D1788" s="155"/>
      <c r="E1788" s="155"/>
      <c r="F1788" s="155"/>
      <c r="G1788" s="155"/>
      <c r="H1788" s="155"/>
      <c r="I1788" s="180"/>
      <c r="J1788" s="180"/>
      <c r="K1788" s="180"/>
      <c r="L1788" s="180"/>
      <c r="M1788" s="180"/>
      <c r="N1788" s="181"/>
      <c r="O1788" s="155"/>
      <c r="P1788" s="155"/>
      <c r="Q1788" s="155"/>
      <c r="R1788" s="155"/>
      <c r="AE1788" s="182"/>
      <c r="AF1788" s="178"/>
      <c r="AG1788" s="183"/>
      <c r="AM1788" s="182"/>
      <c r="AN1788" s="178"/>
      <c r="AO1788" s="183"/>
      <c r="BR1788" s="157"/>
    </row>
    <row r="1789" spans="1:70" s="5" customFormat="1" x14ac:dyDescent="0.25">
      <c r="A1789" s="155"/>
      <c r="B1789" s="155"/>
      <c r="C1789" s="155"/>
      <c r="D1789" s="155"/>
      <c r="E1789" s="155"/>
      <c r="F1789" s="155"/>
      <c r="G1789" s="155"/>
      <c r="H1789" s="155"/>
      <c r="I1789" s="180"/>
      <c r="J1789" s="180"/>
      <c r="K1789" s="180"/>
      <c r="L1789" s="180"/>
      <c r="M1789" s="180"/>
      <c r="N1789" s="181"/>
      <c r="O1789" s="155"/>
      <c r="P1789" s="155"/>
      <c r="Q1789" s="155"/>
      <c r="R1789" s="155"/>
      <c r="AE1789" s="182"/>
      <c r="AF1789" s="178"/>
      <c r="AG1789" s="183"/>
      <c r="AM1789" s="182"/>
      <c r="AN1789" s="178"/>
      <c r="AO1789" s="183"/>
      <c r="BR1789" s="157"/>
    </row>
    <row r="1790" spans="1:70" s="5" customFormat="1" x14ac:dyDescent="0.25">
      <c r="A1790" s="155"/>
      <c r="B1790" s="155"/>
      <c r="C1790" s="155"/>
      <c r="D1790" s="155"/>
      <c r="E1790" s="155"/>
      <c r="F1790" s="155"/>
      <c r="G1790" s="155"/>
      <c r="H1790" s="155"/>
      <c r="I1790" s="180"/>
      <c r="J1790" s="180"/>
      <c r="K1790" s="180"/>
      <c r="L1790" s="180"/>
      <c r="M1790" s="180"/>
      <c r="N1790" s="181"/>
      <c r="O1790" s="155"/>
      <c r="P1790" s="155"/>
      <c r="Q1790" s="155"/>
      <c r="R1790" s="155"/>
      <c r="AE1790" s="182"/>
      <c r="AF1790" s="178"/>
      <c r="AG1790" s="183"/>
      <c r="AM1790" s="182"/>
      <c r="AN1790" s="178"/>
      <c r="AO1790" s="183"/>
      <c r="BR1790" s="157"/>
    </row>
    <row r="1791" spans="1:70" s="5" customFormat="1" x14ac:dyDescent="0.25">
      <c r="A1791" s="155"/>
      <c r="B1791" s="155"/>
      <c r="C1791" s="155"/>
      <c r="D1791" s="155"/>
      <c r="E1791" s="155"/>
      <c r="F1791" s="155"/>
      <c r="G1791" s="155"/>
      <c r="H1791" s="155"/>
      <c r="I1791" s="180"/>
      <c r="J1791" s="180"/>
      <c r="K1791" s="180"/>
      <c r="L1791" s="180"/>
      <c r="M1791" s="180"/>
      <c r="N1791" s="181"/>
      <c r="O1791" s="155"/>
      <c r="P1791" s="155"/>
      <c r="Q1791" s="155"/>
      <c r="R1791" s="155"/>
      <c r="AE1791" s="182"/>
      <c r="AF1791" s="178"/>
      <c r="AG1791" s="183"/>
      <c r="AM1791" s="182"/>
      <c r="AN1791" s="178"/>
      <c r="AO1791" s="183"/>
      <c r="BR1791" s="157"/>
    </row>
    <row r="1792" spans="1:70" s="5" customFormat="1" x14ac:dyDescent="0.25">
      <c r="A1792" s="155"/>
      <c r="B1792" s="155"/>
      <c r="C1792" s="155"/>
      <c r="D1792" s="155"/>
      <c r="E1792" s="155"/>
      <c r="F1792" s="155"/>
      <c r="G1792" s="155"/>
      <c r="H1792" s="155"/>
      <c r="I1792" s="180"/>
      <c r="J1792" s="180"/>
      <c r="K1792" s="180"/>
      <c r="L1792" s="180"/>
      <c r="M1792" s="180"/>
      <c r="N1792" s="181"/>
      <c r="O1792" s="155"/>
      <c r="P1792" s="155"/>
      <c r="Q1792" s="155"/>
      <c r="R1792" s="155"/>
      <c r="AE1792" s="182"/>
      <c r="AF1792" s="178"/>
      <c r="AG1792" s="183"/>
      <c r="AM1792" s="182"/>
      <c r="AN1792" s="178"/>
      <c r="AO1792" s="183"/>
      <c r="BR1792" s="157"/>
    </row>
    <row r="1793" spans="1:70" s="5" customFormat="1" x14ac:dyDescent="0.25">
      <c r="A1793" s="155"/>
      <c r="B1793" s="155"/>
      <c r="C1793" s="155"/>
      <c r="D1793" s="155"/>
      <c r="E1793" s="155"/>
      <c r="F1793" s="155"/>
      <c r="G1793" s="155"/>
      <c r="H1793" s="155"/>
      <c r="I1793" s="180"/>
      <c r="J1793" s="180"/>
      <c r="K1793" s="180"/>
      <c r="L1793" s="180"/>
      <c r="M1793" s="180"/>
      <c r="N1793" s="181"/>
      <c r="O1793" s="155"/>
      <c r="P1793" s="155"/>
      <c r="Q1793" s="155"/>
      <c r="R1793" s="155"/>
      <c r="AE1793" s="182"/>
      <c r="AF1793" s="178"/>
      <c r="AG1793" s="183"/>
      <c r="AM1793" s="182"/>
      <c r="AN1793" s="178"/>
      <c r="AO1793" s="183"/>
      <c r="BR1793" s="157"/>
    </row>
    <row r="1794" spans="1:70" s="5" customFormat="1" x14ac:dyDescent="0.25">
      <c r="A1794" s="155"/>
      <c r="B1794" s="155"/>
      <c r="C1794" s="155"/>
      <c r="D1794" s="155"/>
      <c r="E1794" s="155"/>
      <c r="F1794" s="155"/>
      <c r="G1794" s="155"/>
      <c r="H1794" s="155"/>
      <c r="I1794" s="180"/>
      <c r="J1794" s="180"/>
      <c r="K1794" s="180"/>
      <c r="L1794" s="180"/>
      <c r="M1794" s="180"/>
      <c r="N1794" s="181"/>
      <c r="O1794" s="155"/>
      <c r="P1794" s="155"/>
      <c r="Q1794" s="155"/>
      <c r="R1794" s="155"/>
      <c r="AE1794" s="182"/>
      <c r="AF1794" s="178"/>
      <c r="AG1794" s="183"/>
      <c r="AM1794" s="182"/>
      <c r="AN1794" s="178"/>
      <c r="AO1794" s="183"/>
      <c r="BR1794" s="157"/>
    </row>
    <row r="1795" spans="1:70" s="5" customFormat="1" x14ac:dyDescent="0.25">
      <c r="A1795" s="155"/>
      <c r="B1795" s="155"/>
      <c r="C1795" s="155"/>
      <c r="D1795" s="155"/>
      <c r="E1795" s="155"/>
      <c r="F1795" s="155"/>
      <c r="G1795" s="155"/>
      <c r="H1795" s="155"/>
      <c r="I1795" s="180"/>
      <c r="J1795" s="180"/>
      <c r="K1795" s="180"/>
      <c r="L1795" s="180"/>
      <c r="M1795" s="180"/>
      <c r="N1795" s="181"/>
      <c r="O1795" s="155"/>
      <c r="P1795" s="155"/>
      <c r="Q1795" s="155"/>
      <c r="R1795" s="155"/>
      <c r="AE1795" s="182"/>
      <c r="AF1795" s="178"/>
      <c r="AG1795" s="183"/>
      <c r="AM1795" s="182"/>
      <c r="AN1795" s="178"/>
      <c r="AO1795" s="183"/>
      <c r="BR1795" s="157"/>
    </row>
    <row r="1796" spans="1:70" s="5" customFormat="1" x14ac:dyDescent="0.25">
      <c r="A1796" s="155"/>
      <c r="B1796" s="155"/>
      <c r="C1796" s="155"/>
      <c r="D1796" s="155"/>
      <c r="E1796" s="155"/>
      <c r="F1796" s="155"/>
      <c r="G1796" s="155"/>
      <c r="H1796" s="155"/>
      <c r="I1796" s="180"/>
      <c r="J1796" s="180"/>
      <c r="K1796" s="180"/>
      <c r="L1796" s="180"/>
      <c r="M1796" s="180"/>
      <c r="N1796" s="181"/>
      <c r="O1796" s="155"/>
      <c r="P1796" s="155"/>
      <c r="Q1796" s="155"/>
      <c r="R1796" s="155"/>
      <c r="AE1796" s="182"/>
      <c r="AF1796" s="178"/>
      <c r="AG1796" s="183"/>
      <c r="AM1796" s="182"/>
      <c r="AN1796" s="178"/>
      <c r="AO1796" s="183"/>
      <c r="BR1796" s="157"/>
    </row>
    <row r="1797" spans="1:70" s="5" customFormat="1" x14ac:dyDescent="0.25">
      <c r="A1797" s="155"/>
      <c r="B1797" s="155"/>
      <c r="C1797" s="155"/>
      <c r="D1797" s="155"/>
      <c r="E1797" s="155"/>
      <c r="F1797" s="155"/>
      <c r="G1797" s="155"/>
      <c r="H1797" s="155"/>
      <c r="I1797" s="180"/>
      <c r="J1797" s="180"/>
      <c r="K1797" s="180"/>
      <c r="L1797" s="180"/>
      <c r="M1797" s="180"/>
      <c r="N1797" s="181"/>
      <c r="O1797" s="155"/>
      <c r="P1797" s="155"/>
      <c r="Q1797" s="155"/>
      <c r="R1797" s="155"/>
      <c r="AE1797" s="182"/>
      <c r="AF1797" s="178"/>
      <c r="AG1797" s="183"/>
      <c r="AM1797" s="182"/>
      <c r="AN1797" s="178"/>
      <c r="AO1797" s="183"/>
      <c r="BR1797" s="157"/>
    </row>
    <row r="1798" spans="1:70" s="5" customFormat="1" x14ac:dyDescent="0.25">
      <c r="A1798" s="155"/>
      <c r="B1798" s="155"/>
      <c r="C1798" s="155"/>
      <c r="D1798" s="155"/>
      <c r="E1798" s="155"/>
      <c r="F1798" s="155"/>
      <c r="G1798" s="155"/>
      <c r="H1798" s="155"/>
      <c r="I1798" s="180"/>
      <c r="J1798" s="180"/>
      <c r="K1798" s="180"/>
      <c r="L1798" s="180"/>
      <c r="M1798" s="180"/>
      <c r="N1798" s="181"/>
      <c r="O1798" s="155"/>
      <c r="P1798" s="155"/>
      <c r="Q1798" s="155"/>
      <c r="R1798" s="155"/>
      <c r="AE1798" s="182"/>
      <c r="AF1798" s="178"/>
      <c r="AG1798" s="183"/>
      <c r="AM1798" s="182"/>
      <c r="AN1798" s="178"/>
      <c r="AO1798" s="183"/>
      <c r="BR1798" s="157"/>
    </row>
    <row r="1799" spans="1:70" s="5" customFormat="1" x14ac:dyDescent="0.25">
      <c r="A1799" s="155"/>
      <c r="B1799" s="155"/>
      <c r="C1799" s="155"/>
      <c r="D1799" s="155"/>
      <c r="E1799" s="155"/>
      <c r="F1799" s="155"/>
      <c r="G1799" s="155"/>
      <c r="H1799" s="155"/>
      <c r="I1799" s="180"/>
      <c r="J1799" s="180"/>
      <c r="K1799" s="180"/>
      <c r="L1799" s="180"/>
      <c r="M1799" s="180"/>
      <c r="N1799" s="181"/>
      <c r="O1799" s="155"/>
      <c r="P1799" s="155"/>
      <c r="Q1799" s="155"/>
      <c r="R1799" s="155"/>
      <c r="AE1799" s="182"/>
      <c r="AF1799" s="178"/>
      <c r="AG1799" s="183"/>
      <c r="AM1799" s="182"/>
      <c r="AN1799" s="178"/>
      <c r="AO1799" s="183"/>
      <c r="BR1799" s="157"/>
    </row>
    <row r="1800" spans="1:70" s="5" customFormat="1" x14ac:dyDescent="0.25">
      <c r="A1800" s="155"/>
      <c r="B1800" s="155"/>
      <c r="C1800" s="155"/>
      <c r="D1800" s="155"/>
      <c r="E1800" s="155"/>
      <c r="F1800" s="155"/>
      <c r="G1800" s="155"/>
      <c r="H1800" s="155"/>
      <c r="I1800" s="180"/>
      <c r="J1800" s="180"/>
      <c r="K1800" s="180"/>
      <c r="L1800" s="180"/>
      <c r="M1800" s="180"/>
      <c r="N1800" s="181"/>
      <c r="O1800" s="155"/>
      <c r="P1800" s="155"/>
      <c r="Q1800" s="155"/>
      <c r="R1800" s="155"/>
      <c r="AE1800" s="182"/>
      <c r="AF1800" s="178"/>
      <c r="AG1800" s="183"/>
      <c r="AM1800" s="182"/>
      <c r="AN1800" s="178"/>
      <c r="AO1800" s="183"/>
      <c r="BR1800" s="157"/>
    </row>
    <row r="1801" spans="1:70" s="5" customFormat="1" x14ac:dyDescent="0.25">
      <c r="A1801" s="155"/>
      <c r="B1801" s="155"/>
      <c r="C1801" s="155"/>
      <c r="D1801" s="155"/>
      <c r="E1801" s="155"/>
      <c r="F1801" s="155"/>
      <c r="G1801" s="155"/>
      <c r="H1801" s="155"/>
      <c r="I1801" s="180"/>
      <c r="J1801" s="180"/>
      <c r="K1801" s="180"/>
      <c r="L1801" s="180"/>
      <c r="M1801" s="180"/>
      <c r="N1801" s="181"/>
      <c r="O1801" s="155"/>
      <c r="P1801" s="155"/>
      <c r="Q1801" s="155"/>
      <c r="R1801" s="155"/>
      <c r="AE1801" s="182"/>
      <c r="AF1801" s="178"/>
      <c r="AG1801" s="183"/>
      <c r="AM1801" s="182"/>
      <c r="AN1801" s="178"/>
      <c r="AO1801" s="183"/>
      <c r="BR1801" s="157"/>
    </row>
    <row r="1802" spans="1:70" s="5" customFormat="1" x14ac:dyDescent="0.25">
      <c r="A1802" s="155"/>
      <c r="B1802" s="155"/>
      <c r="C1802" s="155"/>
      <c r="D1802" s="155"/>
      <c r="E1802" s="155"/>
      <c r="F1802" s="155"/>
      <c r="G1802" s="155"/>
      <c r="H1802" s="155"/>
      <c r="I1802" s="180"/>
      <c r="J1802" s="180"/>
      <c r="K1802" s="180"/>
      <c r="L1802" s="180"/>
      <c r="M1802" s="180"/>
      <c r="N1802" s="181"/>
      <c r="O1802" s="155"/>
      <c r="P1802" s="155"/>
      <c r="Q1802" s="155"/>
      <c r="R1802" s="155"/>
      <c r="AE1802" s="182"/>
      <c r="AF1802" s="178"/>
      <c r="AG1802" s="183"/>
      <c r="AM1802" s="182"/>
      <c r="AN1802" s="178"/>
      <c r="AO1802" s="183"/>
      <c r="BR1802" s="157"/>
    </row>
    <row r="1803" spans="1:70" s="5" customFormat="1" x14ac:dyDescent="0.25">
      <c r="A1803" s="155"/>
      <c r="B1803" s="155"/>
      <c r="C1803" s="155"/>
      <c r="D1803" s="155"/>
      <c r="E1803" s="155"/>
      <c r="F1803" s="155"/>
      <c r="G1803" s="155"/>
      <c r="H1803" s="155"/>
      <c r="I1803" s="180"/>
      <c r="J1803" s="180"/>
      <c r="K1803" s="180"/>
      <c r="L1803" s="180"/>
      <c r="M1803" s="180"/>
      <c r="N1803" s="181"/>
      <c r="O1803" s="155"/>
      <c r="P1803" s="155"/>
      <c r="Q1803" s="155"/>
      <c r="R1803" s="155"/>
      <c r="AE1803" s="182"/>
      <c r="AF1803" s="178"/>
      <c r="AG1803" s="183"/>
      <c r="AM1803" s="182"/>
      <c r="AN1803" s="178"/>
      <c r="AO1803" s="183"/>
      <c r="BR1803" s="157"/>
    </row>
    <row r="1804" spans="1:70" s="5" customFormat="1" x14ac:dyDescent="0.25">
      <c r="A1804" s="155"/>
      <c r="B1804" s="155"/>
      <c r="C1804" s="155"/>
      <c r="D1804" s="155"/>
      <c r="E1804" s="155"/>
      <c r="F1804" s="155"/>
      <c r="G1804" s="155"/>
      <c r="H1804" s="155"/>
      <c r="I1804" s="180"/>
      <c r="J1804" s="180"/>
      <c r="K1804" s="180"/>
      <c r="L1804" s="180"/>
      <c r="M1804" s="180"/>
      <c r="N1804" s="181"/>
      <c r="O1804" s="155"/>
      <c r="P1804" s="155"/>
      <c r="Q1804" s="155"/>
      <c r="R1804" s="155"/>
      <c r="AE1804" s="182"/>
      <c r="AF1804" s="178"/>
      <c r="AG1804" s="183"/>
      <c r="AM1804" s="182"/>
      <c r="AN1804" s="178"/>
      <c r="AO1804" s="183"/>
      <c r="BR1804" s="157"/>
    </row>
    <row r="1805" spans="1:70" s="5" customFormat="1" x14ac:dyDescent="0.25">
      <c r="A1805" s="155"/>
      <c r="B1805" s="155"/>
      <c r="C1805" s="155"/>
      <c r="D1805" s="155"/>
      <c r="E1805" s="155"/>
      <c r="F1805" s="155"/>
      <c r="G1805" s="155"/>
      <c r="H1805" s="155"/>
      <c r="I1805" s="180"/>
      <c r="J1805" s="180"/>
      <c r="K1805" s="180"/>
      <c r="L1805" s="180"/>
      <c r="M1805" s="180"/>
      <c r="N1805" s="181"/>
      <c r="O1805" s="155"/>
      <c r="P1805" s="155"/>
      <c r="Q1805" s="155"/>
      <c r="R1805" s="155"/>
      <c r="AE1805" s="182"/>
      <c r="AF1805" s="178"/>
      <c r="AG1805" s="183"/>
      <c r="AM1805" s="182"/>
      <c r="AN1805" s="178"/>
      <c r="AO1805" s="183"/>
      <c r="BR1805" s="157"/>
    </row>
    <row r="1806" spans="1:70" s="5" customFormat="1" x14ac:dyDescent="0.25">
      <c r="A1806" s="155"/>
      <c r="B1806" s="155"/>
      <c r="C1806" s="155"/>
      <c r="D1806" s="155"/>
      <c r="E1806" s="155"/>
      <c r="F1806" s="155"/>
      <c r="G1806" s="155"/>
      <c r="H1806" s="155"/>
      <c r="I1806" s="180"/>
      <c r="J1806" s="180"/>
      <c r="K1806" s="180"/>
      <c r="L1806" s="180"/>
      <c r="M1806" s="180"/>
      <c r="N1806" s="181"/>
      <c r="O1806" s="155"/>
      <c r="P1806" s="155"/>
      <c r="Q1806" s="155"/>
      <c r="R1806" s="155"/>
      <c r="AE1806" s="182"/>
      <c r="AF1806" s="178"/>
      <c r="AG1806" s="183"/>
      <c r="AM1806" s="182"/>
      <c r="AN1806" s="178"/>
      <c r="AO1806" s="183"/>
      <c r="BR1806" s="157"/>
    </row>
    <row r="1807" spans="1:70" s="5" customFormat="1" x14ac:dyDescent="0.25">
      <c r="A1807" s="155"/>
      <c r="B1807" s="155"/>
      <c r="C1807" s="155"/>
      <c r="D1807" s="155"/>
      <c r="E1807" s="155"/>
      <c r="F1807" s="155"/>
      <c r="G1807" s="155"/>
      <c r="H1807" s="155"/>
      <c r="I1807" s="180"/>
      <c r="J1807" s="180"/>
      <c r="K1807" s="180"/>
      <c r="L1807" s="180"/>
      <c r="M1807" s="180"/>
      <c r="N1807" s="181"/>
      <c r="O1807" s="155"/>
      <c r="P1807" s="155"/>
      <c r="Q1807" s="155"/>
      <c r="R1807" s="155"/>
      <c r="AE1807" s="182"/>
      <c r="AF1807" s="178"/>
      <c r="AG1807" s="183"/>
      <c r="AM1807" s="182"/>
      <c r="AN1807" s="178"/>
      <c r="AO1807" s="183"/>
      <c r="BR1807" s="157"/>
    </row>
    <row r="1808" spans="1:70" s="5" customFormat="1" x14ac:dyDescent="0.25">
      <c r="A1808" s="155"/>
      <c r="B1808" s="155"/>
      <c r="C1808" s="155"/>
      <c r="D1808" s="155"/>
      <c r="E1808" s="155"/>
      <c r="F1808" s="155"/>
      <c r="G1808" s="155"/>
      <c r="H1808" s="155"/>
      <c r="I1808" s="180"/>
      <c r="J1808" s="180"/>
      <c r="K1808" s="180"/>
      <c r="L1808" s="180"/>
      <c r="M1808" s="180"/>
      <c r="N1808" s="181"/>
      <c r="O1808" s="155"/>
      <c r="P1808" s="155"/>
      <c r="Q1808" s="155"/>
      <c r="R1808" s="155"/>
      <c r="AE1808" s="182"/>
      <c r="AF1808" s="178"/>
      <c r="AG1808" s="183"/>
      <c r="AM1808" s="182"/>
      <c r="AN1808" s="178"/>
      <c r="AO1808" s="183"/>
      <c r="BR1808" s="157"/>
    </row>
    <row r="1809" spans="1:70" s="5" customFormat="1" x14ac:dyDescent="0.25">
      <c r="A1809" s="155"/>
      <c r="B1809" s="155"/>
      <c r="C1809" s="155"/>
      <c r="D1809" s="155"/>
      <c r="E1809" s="155"/>
      <c r="F1809" s="155"/>
      <c r="G1809" s="155"/>
      <c r="H1809" s="155"/>
      <c r="I1809" s="180"/>
      <c r="J1809" s="180"/>
      <c r="K1809" s="180"/>
      <c r="L1809" s="180"/>
      <c r="M1809" s="180"/>
      <c r="N1809" s="181"/>
      <c r="O1809" s="155"/>
      <c r="P1809" s="155"/>
      <c r="Q1809" s="155"/>
      <c r="R1809" s="155"/>
      <c r="AE1809" s="182"/>
      <c r="AF1809" s="178"/>
      <c r="AG1809" s="183"/>
      <c r="AM1809" s="182"/>
      <c r="AN1809" s="178"/>
      <c r="AO1809" s="183"/>
      <c r="BR1809" s="157"/>
    </row>
    <row r="1810" spans="1:70" s="5" customFormat="1" x14ac:dyDescent="0.25">
      <c r="A1810" s="155"/>
      <c r="B1810" s="155"/>
      <c r="C1810" s="155"/>
      <c r="D1810" s="155"/>
      <c r="E1810" s="155"/>
      <c r="F1810" s="155"/>
      <c r="G1810" s="155"/>
      <c r="H1810" s="155"/>
      <c r="I1810" s="180"/>
      <c r="J1810" s="180"/>
      <c r="K1810" s="180"/>
      <c r="L1810" s="180"/>
      <c r="M1810" s="180"/>
      <c r="N1810" s="181"/>
      <c r="O1810" s="155"/>
      <c r="P1810" s="155"/>
      <c r="Q1810" s="155"/>
      <c r="R1810" s="155"/>
      <c r="AE1810" s="182"/>
      <c r="AF1810" s="178"/>
      <c r="AG1810" s="183"/>
      <c r="AM1810" s="182"/>
      <c r="AN1810" s="178"/>
      <c r="AO1810" s="183"/>
      <c r="BR1810" s="157"/>
    </row>
    <row r="1811" spans="1:70" s="5" customFormat="1" x14ac:dyDescent="0.25">
      <c r="A1811" s="155"/>
      <c r="B1811" s="155"/>
      <c r="C1811" s="155"/>
      <c r="D1811" s="155"/>
      <c r="E1811" s="155"/>
      <c r="F1811" s="155"/>
      <c r="G1811" s="155"/>
      <c r="H1811" s="155"/>
      <c r="I1811" s="180"/>
      <c r="J1811" s="180"/>
      <c r="K1811" s="180"/>
      <c r="L1811" s="180"/>
      <c r="M1811" s="180"/>
      <c r="N1811" s="181"/>
      <c r="O1811" s="155"/>
      <c r="P1811" s="155"/>
      <c r="Q1811" s="155"/>
      <c r="R1811" s="155"/>
      <c r="AE1811" s="182"/>
      <c r="AF1811" s="178"/>
      <c r="AG1811" s="183"/>
      <c r="AM1811" s="182"/>
      <c r="AN1811" s="178"/>
      <c r="AO1811" s="183"/>
      <c r="BR1811" s="157"/>
    </row>
    <row r="1812" spans="1:70" s="5" customFormat="1" x14ac:dyDescent="0.25">
      <c r="A1812" s="155"/>
      <c r="B1812" s="155"/>
      <c r="C1812" s="155"/>
      <c r="D1812" s="155"/>
      <c r="E1812" s="155"/>
      <c r="F1812" s="155"/>
      <c r="G1812" s="155"/>
      <c r="H1812" s="155"/>
      <c r="I1812" s="180"/>
      <c r="J1812" s="180"/>
      <c r="K1812" s="180"/>
      <c r="L1812" s="180"/>
      <c r="M1812" s="180"/>
      <c r="N1812" s="181"/>
      <c r="O1812" s="155"/>
      <c r="P1812" s="155"/>
      <c r="Q1812" s="155"/>
      <c r="R1812" s="155"/>
      <c r="AE1812" s="182"/>
      <c r="AF1812" s="178"/>
      <c r="AG1812" s="183"/>
      <c r="AM1812" s="182"/>
      <c r="AN1812" s="178"/>
      <c r="AO1812" s="183"/>
      <c r="BR1812" s="157"/>
    </row>
    <row r="1813" spans="1:70" s="5" customFormat="1" x14ac:dyDescent="0.25">
      <c r="A1813" s="155"/>
      <c r="B1813" s="155"/>
      <c r="C1813" s="155"/>
      <c r="D1813" s="155"/>
      <c r="E1813" s="155"/>
      <c r="F1813" s="155"/>
      <c r="G1813" s="155"/>
      <c r="H1813" s="155"/>
      <c r="I1813" s="180"/>
      <c r="J1813" s="180"/>
      <c r="K1813" s="180"/>
      <c r="L1813" s="180"/>
      <c r="M1813" s="180"/>
      <c r="N1813" s="181"/>
      <c r="O1813" s="155"/>
      <c r="P1813" s="155"/>
      <c r="Q1813" s="155"/>
      <c r="R1813" s="155"/>
      <c r="AE1813" s="182"/>
      <c r="AF1813" s="178"/>
      <c r="AG1813" s="183"/>
      <c r="AM1813" s="182"/>
      <c r="AN1813" s="178"/>
      <c r="AO1813" s="183"/>
      <c r="BR1813" s="157"/>
    </row>
    <row r="1814" spans="1:70" s="5" customFormat="1" x14ac:dyDescent="0.25">
      <c r="A1814" s="155"/>
      <c r="B1814" s="155"/>
      <c r="C1814" s="155"/>
      <c r="D1814" s="155"/>
      <c r="E1814" s="155"/>
      <c r="F1814" s="155"/>
      <c r="G1814" s="155"/>
      <c r="H1814" s="155"/>
      <c r="I1814" s="180"/>
      <c r="J1814" s="180"/>
      <c r="K1814" s="180"/>
      <c r="L1814" s="180"/>
      <c r="M1814" s="180"/>
      <c r="N1814" s="181"/>
      <c r="O1814" s="155"/>
      <c r="P1814" s="155"/>
      <c r="Q1814" s="155"/>
      <c r="R1814" s="155"/>
      <c r="AE1814" s="182"/>
      <c r="AF1814" s="178"/>
      <c r="AG1814" s="183"/>
      <c r="AM1814" s="182"/>
      <c r="AN1814" s="178"/>
      <c r="AO1814" s="183"/>
      <c r="BR1814" s="157"/>
    </row>
    <row r="1815" spans="1:70" s="5" customFormat="1" x14ac:dyDescent="0.25">
      <c r="A1815" s="155"/>
      <c r="B1815" s="155"/>
      <c r="C1815" s="155"/>
      <c r="D1815" s="155"/>
      <c r="E1815" s="155"/>
      <c r="F1815" s="155"/>
      <c r="G1815" s="155"/>
      <c r="H1815" s="155"/>
      <c r="I1815" s="180"/>
      <c r="J1815" s="180"/>
      <c r="K1815" s="180"/>
      <c r="L1815" s="180"/>
      <c r="M1815" s="180"/>
      <c r="N1815" s="181"/>
      <c r="O1815" s="155"/>
      <c r="P1815" s="155"/>
      <c r="Q1815" s="155"/>
      <c r="R1815" s="155"/>
      <c r="AE1815" s="182"/>
      <c r="AF1815" s="178"/>
      <c r="AG1815" s="183"/>
      <c r="AM1815" s="182"/>
      <c r="AN1815" s="178"/>
      <c r="AO1815" s="183"/>
      <c r="BR1815" s="157"/>
    </row>
    <row r="1816" spans="1:70" s="5" customFormat="1" x14ac:dyDescent="0.25">
      <c r="A1816" s="155"/>
      <c r="B1816" s="155"/>
      <c r="C1816" s="155"/>
      <c r="D1816" s="155"/>
      <c r="E1816" s="155"/>
      <c r="F1816" s="155"/>
      <c r="G1816" s="155"/>
      <c r="H1816" s="155"/>
      <c r="I1816" s="180"/>
      <c r="J1816" s="180"/>
      <c r="K1816" s="180"/>
      <c r="L1816" s="180"/>
      <c r="M1816" s="180"/>
      <c r="N1816" s="181"/>
      <c r="O1816" s="155"/>
      <c r="P1816" s="155"/>
      <c r="Q1816" s="155"/>
      <c r="R1816" s="155"/>
      <c r="AE1816" s="182"/>
      <c r="AF1816" s="178"/>
      <c r="AG1816" s="183"/>
      <c r="AM1816" s="182"/>
      <c r="AN1816" s="178"/>
      <c r="AO1816" s="183"/>
      <c r="BR1816" s="157"/>
    </row>
    <row r="1817" spans="1:70" s="5" customFormat="1" x14ac:dyDescent="0.25">
      <c r="A1817" s="155"/>
      <c r="B1817" s="155"/>
      <c r="C1817" s="155"/>
      <c r="D1817" s="155"/>
      <c r="E1817" s="155"/>
      <c r="F1817" s="155"/>
      <c r="G1817" s="155"/>
      <c r="H1817" s="155"/>
      <c r="I1817" s="180"/>
      <c r="J1817" s="180"/>
      <c r="K1817" s="180"/>
      <c r="L1817" s="180"/>
      <c r="M1817" s="180"/>
      <c r="N1817" s="181"/>
      <c r="O1817" s="155"/>
      <c r="P1817" s="155"/>
      <c r="Q1817" s="155"/>
      <c r="R1817" s="155"/>
      <c r="AE1817" s="182"/>
      <c r="AF1817" s="178"/>
      <c r="AG1817" s="183"/>
      <c r="AM1817" s="182"/>
      <c r="AN1817" s="178"/>
      <c r="AO1817" s="183"/>
      <c r="BR1817" s="157"/>
    </row>
    <row r="1818" spans="1:70" s="5" customFormat="1" x14ac:dyDescent="0.25">
      <c r="A1818" s="155"/>
      <c r="B1818" s="155"/>
      <c r="C1818" s="155"/>
      <c r="D1818" s="155"/>
      <c r="E1818" s="155"/>
      <c r="F1818" s="155"/>
      <c r="G1818" s="155"/>
      <c r="H1818" s="155"/>
      <c r="I1818" s="180"/>
      <c r="J1818" s="180"/>
      <c r="K1818" s="180"/>
      <c r="L1818" s="180"/>
      <c r="M1818" s="180"/>
      <c r="N1818" s="181"/>
      <c r="O1818" s="155"/>
      <c r="P1818" s="155"/>
      <c r="Q1818" s="155"/>
      <c r="R1818" s="155"/>
      <c r="AE1818" s="182"/>
      <c r="AF1818" s="178"/>
      <c r="AG1818" s="183"/>
      <c r="AM1818" s="182"/>
      <c r="AN1818" s="178"/>
      <c r="AO1818" s="183"/>
      <c r="BR1818" s="157"/>
    </row>
    <row r="1819" spans="1:70" s="5" customFormat="1" x14ac:dyDescent="0.25">
      <c r="A1819" s="155"/>
      <c r="B1819" s="155"/>
      <c r="C1819" s="155"/>
      <c r="D1819" s="155"/>
      <c r="E1819" s="155"/>
      <c r="F1819" s="155"/>
      <c r="G1819" s="155"/>
      <c r="H1819" s="155"/>
      <c r="I1819" s="180"/>
      <c r="J1819" s="180"/>
      <c r="K1819" s="180"/>
      <c r="L1819" s="180"/>
      <c r="M1819" s="180"/>
      <c r="N1819" s="181"/>
      <c r="O1819" s="155"/>
      <c r="P1819" s="155"/>
      <c r="Q1819" s="155"/>
      <c r="R1819" s="155"/>
      <c r="AE1819" s="182"/>
      <c r="AF1819" s="178"/>
      <c r="AG1819" s="183"/>
      <c r="AM1819" s="182"/>
      <c r="AN1819" s="178"/>
      <c r="AO1819" s="183"/>
      <c r="BR1819" s="157"/>
    </row>
    <row r="1820" spans="1:70" s="5" customFormat="1" x14ac:dyDescent="0.25">
      <c r="A1820" s="155"/>
      <c r="B1820" s="155"/>
      <c r="C1820" s="155"/>
      <c r="D1820" s="155"/>
      <c r="E1820" s="155"/>
      <c r="F1820" s="155"/>
      <c r="G1820" s="155"/>
      <c r="H1820" s="155"/>
      <c r="I1820" s="180"/>
      <c r="J1820" s="180"/>
      <c r="K1820" s="180"/>
      <c r="L1820" s="180"/>
      <c r="M1820" s="180"/>
      <c r="N1820" s="181"/>
      <c r="O1820" s="155"/>
      <c r="P1820" s="155"/>
      <c r="Q1820" s="155"/>
      <c r="R1820" s="155"/>
      <c r="AE1820" s="182"/>
      <c r="AF1820" s="178"/>
      <c r="AG1820" s="183"/>
      <c r="AM1820" s="182"/>
      <c r="AN1820" s="178"/>
      <c r="AO1820" s="183"/>
      <c r="BR1820" s="157"/>
    </row>
    <row r="1821" spans="1:70" s="5" customFormat="1" x14ac:dyDescent="0.25">
      <c r="A1821" s="155"/>
      <c r="B1821" s="155"/>
      <c r="C1821" s="155"/>
      <c r="D1821" s="155"/>
      <c r="E1821" s="155"/>
      <c r="F1821" s="155"/>
      <c r="G1821" s="155"/>
      <c r="H1821" s="155"/>
      <c r="I1821" s="180"/>
      <c r="J1821" s="180"/>
      <c r="K1821" s="180"/>
      <c r="L1821" s="180"/>
      <c r="M1821" s="180"/>
      <c r="N1821" s="181"/>
      <c r="O1821" s="155"/>
      <c r="P1821" s="155"/>
      <c r="Q1821" s="155"/>
      <c r="R1821" s="155"/>
      <c r="AE1821" s="182"/>
      <c r="AF1821" s="178"/>
      <c r="AG1821" s="183"/>
      <c r="AM1821" s="182"/>
      <c r="AN1821" s="178"/>
      <c r="AO1821" s="183"/>
      <c r="BR1821" s="157"/>
    </row>
    <row r="1822" spans="1:70" s="5" customFormat="1" x14ac:dyDescent="0.25">
      <c r="A1822" s="155"/>
      <c r="B1822" s="155"/>
      <c r="C1822" s="155"/>
      <c r="D1822" s="155"/>
      <c r="E1822" s="155"/>
      <c r="F1822" s="155"/>
      <c r="G1822" s="155"/>
      <c r="H1822" s="155"/>
      <c r="I1822" s="180"/>
      <c r="J1822" s="180"/>
      <c r="K1822" s="180"/>
      <c r="L1822" s="180"/>
      <c r="M1822" s="180"/>
      <c r="N1822" s="181"/>
      <c r="O1822" s="155"/>
      <c r="P1822" s="155"/>
      <c r="Q1822" s="155"/>
      <c r="R1822" s="155"/>
      <c r="AE1822" s="182"/>
      <c r="AF1822" s="178"/>
      <c r="AG1822" s="183"/>
      <c r="AM1822" s="182"/>
      <c r="AN1822" s="178"/>
      <c r="AO1822" s="183"/>
      <c r="BR1822" s="157"/>
    </row>
    <row r="1823" spans="1:70" s="5" customFormat="1" x14ac:dyDescent="0.25">
      <c r="A1823" s="155"/>
      <c r="B1823" s="155"/>
      <c r="C1823" s="155"/>
      <c r="D1823" s="155"/>
      <c r="E1823" s="155"/>
      <c r="F1823" s="155"/>
      <c r="G1823" s="155"/>
      <c r="H1823" s="155"/>
      <c r="I1823" s="180"/>
      <c r="J1823" s="180"/>
      <c r="K1823" s="180"/>
      <c r="L1823" s="180"/>
      <c r="M1823" s="180"/>
      <c r="N1823" s="181"/>
      <c r="O1823" s="155"/>
      <c r="P1823" s="155"/>
      <c r="Q1823" s="155"/>
      <c r="R1823" s="155"/>
      <c r="AE1823" s="182"/>
      <c r="AF1823" s="178"/>
      <c r="AG1823" s="183"/>
      <c r="AM1823" s="182"/>
      <c r="AN1823" s="178"/>
      <c r="AO1823" s="183"/>
      <c r="BR1823" s="157"/>
    </row>
    <row r="1824" spans="1:70" s="5" customFormat="1" x14ac:dyDescent="0.25">
      <c r="A1824" s="155"/>
      <c r="B1824" s="155"/>
      <c r="C1824" s="155"/>
      <c r="D1824" s="155"/>
      <c r="E1824" s="155"/>
      <c r="F1824" s="155"/>
      <c r="G1824" s="155"/>
      <c r="H1824" s="155"/>
      <c r="I1824" s="180"/>
      <c r="J1824" s="180"/>
      <c r="K1824" s="180"/>
      <c r="L1824" s="180"/>
      <c r="M1824" s="180"/>
      <c r="N1824" s="181"/>
      <c r="O1824" s="155"/>
      <c r="P1824" s="155"/>
      <c r="Q1824" s="155"/>
      <c r="R1824" s="155"/>
      <c r="AE1824" s="182"/>
      <c r="AF1824" s="178"/>
      <c r="AG1824" s="183"/>
      <c r="AM1824" s="182"/>
      <c r="AN1824" s="178"/>
      <c r="AO1824" s="183"/>
      <c r="BR1824" s="157"/>
    </row>
    <row r="1825" spans="1:70" s="5" customFormat="1" x14ac:dyDescent="0.25">
      <c r="A1825" s="155"/>
      <c r="B1825" s="155"/>
      <c r="C1825" s="155"/>
      <c r="D1825" s="155"/>
      <c r="E1825" s="155"/>
      <c r="F1825" s="155"/>
      <c r="G1825" s="155"/>
      <c r="H1825" s="155"/>
      <c r="I1825" s="180"/>
      <c r="J1825" s="180"/>
      <c r="K1825" s="180"/>
      <c r="L1825" s="180"/>
      <c r="M1825" s="180"/>
      <c r="N1825" s="181"/>
      <c r="O1825" s="155"/>
      <c r="P1825" s="155"/>
      <c r="Q1825" s="155"/>
      <c r="R1825" s="155"/>
      <c r="AE1825" s="182"/>
      <c r="AF1825" s="178"/>
      <c r="AG1825" s="183"/>
      <c r="AM1825" s="182"/>
      <c r="AN1825" s="178"/>
      <c r="AO1825" s="183"/>
      <c r="BR1825" s="157"/>
    </row>
    <row r="1826" spans="1:70" s="5" customFormat="1" x14ac:dyDescent="0.25">
      <c r="A1826" s="155"/>
      <c r="B1826" s="155"/>
      <c r="C1826" s="155"/>
      <c r="D1826" s="155"/>
      <c r="E1826" s="155"/>
      <c r="F1826" s="155"/>
      <c r="G1826" s="155"/>
      <c r="H1826" s="155"/>
      <c r="I1826" s="180"/>
      <c r="J1826" s="180"/>
      <c r="K1826" s="180"/>
      <c r="L1826" s="180"/>
      <c r="M1826" s="180"/>
      <c r="N1826" s="181"/>
      <c r="O1826" s="155"/>
      <c r="P1826" s="155"/>
      <c r="Q1826" s="155"/>
      <c r="R1826" s="155"/>
      <c r="AE1826" s="182"/>
      <c r="AF1826" s="178"/>
      <c r="AG1826" s="183"/>
      <c r="AM1826" s="182"/>
      <c r="AN1826" s="178"/>
      <c r="AO1826" s="183"/>
      <c r="BR1826" s="157"/>
    </row>
    <row r="1827" spans="1:70" s="5" customFormat="1" x14ac:dyDescent="0.25">
      <c r="A1827" s="155"/>
      <c r="B1827" s="155"/>
      <c r="C1827" s="155"/>
      <c r="D1827" s="155"/>
      <c r="E1827" s="155"/>
      <c r="F1827" s="155"/>
      <c r="G1827" s="155"/>
      <c r="H1827" s="155"/>
      <c r="I1827" s="180"/>
      <c r="J1827" s="180"/>
      <c r="K1827" s="180"/>
      <c r="L1827" s="180"/>
      <c r="M1827" s="180"/>
      <c r="N1827" s="181"/>
      <c r="O1827" s="155"/>
      <c r="P1827" s="155"/>
      <c r="Q1827" s="155"/>
      <c r="R1827" s="155"/>
      <c r="AE1827" s="182"/>
      <c r="AF1827" s="178"/>
      <c r="AG1827" s="183"/>
      <c r="AM1827" s="182"/>
      <c r="AN1827" s="178"/>
      <c r="AO1827" s="183"/>
      <c r="BR1827" s="157"/>
    </row>
    <row r="1828" spans="1:70" s="5" customFormat="1" x14ac:dyDescent="0.25">
      <c r="A1828" s="155"/>
      <c r="B1828" s="155"/>
      <c r="C1828" s="155"/>
      <c r="D1828" s="155"/>
      <c r="E1828" s="155"/>
      <c r="F1828" s="155"/>
      <c r="G1828" s="155"/>
      <c r="H1828" s="155"/>
      <c r="I1828" s="180"/>
      <c r="J1828" s="180"/>
      <c r="K1828" s="180"/>
      <c r="L1828" s="180"/>
      <c r="M1828" s="180"/>
      <c r="N1828" s="181"/>
      <c r="O1828" s="155"/>
      <c r="P1828" s="155"/>
      <c r="Q1828" s="155"/>
      <c r="R1828" s="155"/>
      <c r="AE1828" s="182"/>
      <c r="AF1828" s="178"/>
      <c r="AG1828" s="183"/>
      <c r="AM1828" s="182"/>
      <c r="AN1828" s="178"/>
      <c r="AO1828" s="183"/>
      <c r="BR1828" s="157"/>
    </row>
    <row r="1829" spans="1:70" s="5" customFormat="1" x14ac:dyDescent="0.25">
      <c r="A1829" s="155"/>
      <c r="B1829" s="155"/>
      <c r="C1829" s="155"/>
      <c r="D1829" s="155"/>
      <c r="E1829" s="155"/>
      <c r="F1829" s="155"/>
      <c r="G1829" s="155"/>
      <c r="H1829" s="155"/>
      <c r="I1829" s="180"/>
      <c r="J1829" s="180"/>
      <c r="K1829" s="180"/>
      <c r="L1829" s="180"/>
      <c r="M1829" s="180"/>
      <c r="N1829" s="181"/>
      <c r="O1829" s="155"/>
      <c r="P1829" s="155"/>
      <c r="Q1829" s="155"/>
      <c r="R1829" s="155"/>
      <c r="AE1829" s="182"/>
      <c r="AF1829" s="178"/>
      <c r="AG1829" s="183"/>
      <c r="AM1829" s="182"/>
      <c r="AN1829" s="178"/>
      <c r="AO1829" s="183"/>
      <c r="BR1829" s="157"/>
    </row>
    <row r="1830" spans="1:70" s="5" customFormat="1" x14ac:dyDescent="0.25">
      <c r="A1830" s="155"/>
      <c r="B1830" s="155"/>
      <c r="C1830" s="155"/>
      <c r="D1830" s="155"/>
      <c r="E1830" s="155"/>
      <c r="F1830" s="155"/>
      <c r="G1830" s="155"/>
      <c r="H1830" s="155"/>
      <c r="I1830" s="180"/>
      <c r="J1830" s="180"/>
      <c r="K1830" s="180"/>
      <c r="L1830" s="180"/>
      <c r="M1830" s="180"/>
      <c r="N1830" s="181"/>
      <c r="O1830" s="155"/>
      <c r="P1830" s="155"/>
      <c r="Q1830" s="155"/>
      <c r="R1830" s="155"/>
      <c r="AE1830" s="182"/>
      <c r="AF1830" s="178"/>
      <c r="AG1830" s="183"/>
      <c r="AM1830" s="182"/>
      <c r="AN1830" s="178"/>
      <c r="AO1830" s="183"/>
      <c r="BR1830" s="157"/>
    </row>
    <row r="1831" spans="1:70" s="5" customFormat="1" x14ac:dyDescent="0.25">
      <c r="A1831" s="155"/>
      <c r="B1831" s="155"/>
      <c r="C1831" s="155"/>
      <c r="D1831" s="155"/>
      <c r="E1831" s="155"/>
      <c r="F1831" s="155"/>
      <c r="G1831" s="155"/>
      <c r="H1831" s="155"/>
      <c r="I1831" s="180"/>
      <c r="J1831" s="180"/>
      <c r="K1831" s="180"/>
      <c r="L1831" s="180"/>
      <c r="M1831" s="180"/>
      <c r="N1831" s="181"/>
      <c r="O1831" s="155"/>
      <c r="P1831" s="155"/>
      <c r="Q1831" s="155"/>
      <c r="R1831" s="155"/>
      <c r="AE1831" s="182"/>
      <c r="AF1831" s="178"/>
      <c r="AG1831" s="183"/>
      <c r="AM1831" s="182"/>
      <c r="AN1831" s="178"/>
      <c r="AO1831" s="183"/>
      <c r="BR1831" s="157"/>
    </row>
    <row r="1832" spans="1:70" s="5" customFormat="1" x14ac:dyDescent="0.25">
      <c r="A1832" s="155"/>
      <c r="B1832" s="155"/>
      <c r="C1832" s="155"/>
      <c r="D1832" s="155"/>
      <c r="E1832" s="155"/>
      <c r="F1832" s="155"/>
      <c r="G1832" s="155"/>
      <c r="H1832" s="155"/>
      <c r="I1832" s="180"/>
      <c r="J1832" s="180"/>
      <c r="K1832" s="180"/>
      <c r="L1832" s="180"/>
      <c r="M1832" s="180"/>
      <c r="N1832" s="181"/>
      <c r="O1832" s="155"/>
      <c r="P1832" s="155"/>
      <c r="Q1832" s="155"/>
      <c r="R1832" s="155"/>
      <c r="AE1832" s="182"/>
      <c r="AF1832" s="178"/>
      <c r="AG1832" s="183"/>
      <c r="AM1832" s="182"/>
      <c r="AN1832" s="178"/>
      <c r="AO1832" s="183"/>
      <c r="BR1832" s="157"/>
    </row>
    <row r="1833" spans="1:70" s="5" customFormat="1" x14ac:dyDescent="0.25">
      <c r="A1833" s="155"/>
      <c r="B1833" s="155"/>
      <c r="C1833" s="155"/>
      <c r="D1833" s="155"/>
      <c r="E1833" s="155"/>
      <c r="F1833" s="155"/>
      <c r="G1833" s="155"/>
      <c r="H1833" s="155"/>
      <c r="I1833" s="180"/>
      <c r="J1833" s="180"/>
      <c r="K1833" s="180"/>
      <c r="L1833" s="180"/>
      <c r="M1833" s="180"/>
      <c r="N1833" s="181"/>
      <c r="O1833" s="155"/>
      <c r="P1833" s="155"/>
      <c r="Q1833" s="155"/>
      <c r="R1833" s="155"/>
      <c r="AE1833" s="182"/>
      <c r="AF1833" s="178"/>
      <c r="AG1833" s="183"/>
      <c r="AM1833" s="182"/>
      <c r="AN1833" s="178"/>
      <c r="AO1833" s="183"/>
      <c r="BR1833" s="157"/>
    </row>
    <row r="1834" spans="1:70" s="5" customFormat="1" x14ac:dyDescent="0.25">
      <c r="A1834" s="155"/>
      <c r="B1834" s="155"/>
      <c r="C1834" s="155"/>
      <c r="D1834" s="155"/>
      <c r="E1834" s="155"/>
      <c r="F1834" s="155"/>
      <c r="G1834" s="155"/>
      <c r="H1834" s="155"/>
      <c r="I1834" s="180"/>
      <c r="J1834" s="180"/>
      <c r="K1834" s="180"/>
      <c r="L1834" s="180"/>
      <c r="M1834" s="180"/>
      <c r="N1834" s="181"/>
      <c r="O1834" s="155"/>
      <c r="P1834" s="155"/>
      <c r="Q1834" s="155"/>
      <c r="R1834" s="155"/>
      <c r="AE1834" s="182"/>
      <c r="AF1834" s="178"/>
      <c r="AG1834" s="183"/>
      <c r="AM1834" s="182"/>
      <c r="AN1834" s="178"/>
      <c r="AO1834" s="183"/>
      <c r="BR1834" s="157"/>
    </row>
    <row r="1835" spans="1:70" s="5" customFormat="1" x14ac:dyDescent="0.25">
      <c r="A1835" s="155"/>
      <c r="B1835" s="155"/>
      <c r="C1835" s="155"/>
      <c r="D1835" s="155"/>
      <c r="E1835" s="155"/>
      <c r="F1835" s="155"/>
      <c r="G1835" s="155"/>
      <c r="H1835" s="155"/>
      <c r="I1835" s="180"/>
      <c r="J1835" s="180"/>
      <c r="K1835" s="180"/>
      <c r="L1835" s="180"/>
      <c r="M1835" s="180"/>
      <c r="N1835" s="181"/>
      <c r="O1835" s="155"/>
      <c r="P1835" s="155"/>
      <c r="Q1835" s="155"/>
      <c r="R1835" s="155"/>
      <c r="AE1835" s="182"/>
      <c r="AF1835" s="178"/>
      <c r="AG1835" s="183"/>
      <c r="AM1835" s="182"/>
      <c r="AN1835" s="178"/>
      <c r="AO1835" s="183"/>
      <c r="BR1835" s="157"/>
    </row>
    <row r="1836" spans="1:70" s="5" customFormat="1" x14ac:dyDescent="0.25">
      <c r="A1836" s="155"/>
      <c r="B1836" s="155"/>
      <c r="C1836" s="155"/>
      <c r="D1836" s="155"/>
      <c r="E1836" s="155"/>
      <c r="F1836" s="155"/>
      <c r="G1836" s="155"/>
      <c r="H1836" s="155"/>
      <c r="I1836" s="180"/>
      <c r="J1836" s="180"/>
      <c r="K1836" s="180"/>
      <c r="L1836" s="180"/>
      <c r="M1836" s="180"/>
      <c r="N1836" s="181"/>
      <c r="O1836" s="155"/>
      <c r="P1836" s="155"/>
      <c r="Q1836" s="155"/>
      <c r="R1836" s="155"/>
      <c r="AE1836" s="182"/>
      <c r="AF1836" s="178"/>
      <c r="AG1836" s="183"/>
      <c r="AM1836" s="182"/>
      <c r="AN1836" s="178"/>
      <c r="AO1836" s="183"/>
      <c r="BR1836" s="157"/>
    </row>
    <row r="1837" spans="1:70" s="5" customFormat="1" x14ac:dyDescent="0.25">
      <c r="A1837" s="155"/>
      <c r="B1837" s="155"/>
      <c r="C1837" s="155"/>
      <c r="D1837" s="155"/>
      <c r="E1837" s="155"/>
      <c r="F1837" s="155"/>
      <c r="G1837" s="155"/>
      <c r="H1837" s="155"/>
      <c r="I1837" s="180"/>
      <c r="J1837" s="180"/>
      <c r="K1837" s="180"/>
      <c r="L1837" s="180"/>
      <c r="M1837" s="180"/>
      <c r="N1837" s="181"/>
      <c r="O1837" s="155"/>
      <c r="P1837" s="155"/>
      <c r="Q1837" s="155"/>
      <c r="R1837" s="155"/>
      <c r="AE1837" s="182"/>
      <c r="AF1837" s="178"/>
      <c r="AG1837" s="183"/>
      <c r="AM1837" s="182"/>
      <c r="AN1837" s="178"/>
      <c r="AO1837" s="183"/>
      <c r="BR1837" s="157"/>
    </row>
    <row r="1838" spans="1:70" s="5" customFormat="1" x14ac:dyDescent="0.25">
      <c r="A1838" s="155"/>
      <c r="B1838" s="155"/>
      <c r="C1838" s="155"/>
      <c r="D1838" s="155"/>
      <c r="E1838" s="155"/>
      <c r="F1838" s="155"/>
      <c r="G1838" s="155"/>
      <c r="H1838" s="155"/>
      <c r="I1838" s="180"/>
      <c r="J1838" s="180"/>
      <c r="K1838" s="180"/>
      <c r="L1838" s="180"/>
      <c r="M1838" s="180"/>
      <c r="N1838" s="181"/>
      <c r="O1838" s="155"/>
      <c r="P1838" s="155"/>
      <c r="Q1838" s="155"/>
      <c r="R1838" s="155"/>
      <c r="AE1838" s="182"/>
      <c r="AF1838" s="178"/>
      <c r="AG1838" s="183"/>
      <c r="AM1838" s="182"/>
      <c r="AN1838" s="178"/>
      <c r="AO1838" s="183"/>
      <c r="BR1838" s="157"/>
    </row>
    <row r="1839" spans="1:70" s="5" customFormat="1" x14ac:dyDescent="0.25">
      <c r="A1839" s="155"/>
      <c r="B1839" s="155"/>
      <c r="C1839" s="155"/>
      <c r="D1839" s="155"/>
      <c r="E1839" s="155"/>
      <c r="F1839" s="155"/>
      <c r="G1839" s="155"/>
      <c r="H1839" s="155"/>
      <c r="I1839" s="180"/>
      <c r="J1839" s="180"/>
      <c r="K1839" s="180"/>
      <c r="L1839" s="180"/>
      <c r="M1839" s="180"/>
      <c r="N1839" s="181"/>
      <c r="O1839" s="155"/>
      <c r="P1839" s="155"/>
      <c r="Q1839" s="155"/>
      <c r="R1839" s="155"/>
      <c r="AE1839" s="182"/>
      <c r="AF1839" s="178"/>
      <c r="AG1839" s="183"/>
      <c r="AM1839" s="182"/>
      <c r="AN1839" s="178"/>
      <c r="AO1839" s="183"/>
      <c r="BR1839" s="157"/>
    </row>
    <row r="1840" spans="1:70" s="5" customFormat="1" x14ac:dyDescent="0.25">
      <c r="A1840" s="155"/>
      <c r="B1840" s="155"/>
      <c r="C1840" s="155"/>
      <c r="D1840" s="155"/>
      <c r="E1840" s="155"/>
      <c r="F1840" s="155"/>
      <c r="G1840" s="155"/>
      <c r="H1840" s="155"/>
      <c r="I1840" s="180"/>
      <c r="J1840" s="180"/>
      <c r="K1840" s="180"/>
      <c r="L1840" s="180"/>
      <c r="M1840" s="180"/>
      <c r="N1840" s="181"/>
      <c r="O1840" s="155"/>
      <c r="P1840" s="155"/>
      <c r="Q1840" s="155"/>
      <c r="R1840" s="155"/>
      <c r="AE1840" s="182"/>
      <c r="AF1840" s="178"/>
      <c r="AG1840" s="183"/>
      <c r="AM1840" s="182"/>
      <c r="AN1840" s="178"/>
      <c r="AO1840" s="183"/>
      <c r="BR1840" s="157"/>
    </row>
    <row r="1841" spans="1:70" s="5" customFormat="1" x14ac:dyDescent="0.25">
      <c r="A1841" s="155"/>
      <c r="B1841" s="155"/>
      <c r="C1841" s="155"/>
      <c r="D1841" s="155"/>
      <c r="E1841" s="155"/>
      <c r="F1841" s="155"/>
      <c r="G1841" s="155"/>
      <c r="H1841" s="155"/>
      <c r="I1841" s="180"/>
      <c r="J1841" s="180"/>
      <c r="K1841" s="180"/>
      <c r="L1841" s="180"/>
      <c r="M1841" s="180"/>
      <c r="N1841" s="181"/>
      <c r="O1841" s="155"/>
      <c r="P1841" s="155"/>
      <c r="Q1841" s="155"/>
      <c r="R1841" s="155"/>
      <c r="AE1841" s="182"/>
      <c r="AF1841" s="178"/>
      <c r="AG1841" s="183"/>
      <c r="AM1841" s="182"/>
      <c r="AN1841" s="178"/>
      <c r="AO1841" s="183"/>
      <c r="BR1841" s="157"/>
    </row>
    <row r="1842" spans="1:70" s="5" customFormat="1" x14ac:dyDescent="0.25">
      <c r="A1842" s="155"/>
      <c r="B1842" s="155"/>
      <c r="C1842" s="155"/>
      <c r="D1842" s="155"/>
      <c r="E1842" s="155"/>
      <c r="F1842" s="155"/>
      <c r="G1842" s="155"/>
      <c r="H1842" s="155"/>
      <c r="I1842" s="180"/>
      <c r="J1842" s="180"/>
      <c r="K1842" s="180"/>
      <c r="L1842" s="180"/>
      <c r="M1842" s="180"/>
      <c r="N1842" s="181"/>
      <c r="O1842" s="155"/>
      <c r="P1842" s="155"/>
      <c r="Q1842" s="155"/>
      <c r="R1842" s="155"/>
      <c r="AE1842" s="182"/>
      <c r="AF1842" s="178"/>
      <c r="AG1842" s="183"/>
      <c r="AM1842" s="182"/>
      <c r="AN1842" s="178"/>
      <c r="AO1842" s="183"/>
      <c r="BR1842" s="157"/>
    </row>
    <row r="1843" spans="1:70" s="5" customFormat="1" x14ac:dyDescent="0.25">
      <c r="A1843" s="155"/>
      <c r="B1843" s="155"/>
      <c r="C1843" s="155"/>
      <c r="D1843" s="155"/>
      <c r="E1843" s="155"/>
      <c r="F1843" s="155"/>
      <c r="G1843" s="155"/>
      <c r="H1843" s="155"/>
      <c r="I1843" s="180"/>
      <c r="J1843" s="180"/>
      <c r="K1843" s="180"/>
      <c r="L1843" s="180"/>
      <c r="M1843" s="180"/>
      <c r="N1843" s="181"/>
      <c r="O1843" s="155"/>
      <c r="P1843" s="155"/>
      <c r="Q1843" s="155"/>
      <c r="R1843" s="155"/>
      <c r="AE1843" s="182"/>
      <c r="AF1843" s="178"/>
      <c r="AG1843" s="183"/>
      <c r="AM1843" s="182"/>
      <c r="AN1843" s="178"/>
      <c r="AO1843" s="183"/>
      <c r="BR1843" s="157"/>
    </row>
    <row r="1844" spans="1:70" s="5" customFormat="1" x14ac:dyDescent="0.25">
      <c r="A1844" s="155"/>
      <c r="B1844" s="155"/>
      <c r="C1844" s="155"/>
      <c r="D1844" s="155"/>
      <c r="E1844" s="155"/>
      <c r="F1844" s="155"/>
      <c r="G1844" s="155"/>
      <c r="H1844" s="155"/>
      <c r="I1844" s="180"/>
      <c r="J1844" s="180"/>
      <c r="K1844" s="180"/>
      <c r="L1844" s="180"/>
      <c r="M1844" s="180"/>
      <c r="N1844" s="181"/>
      <c r="O1844" s="155"/>
      <c r="P1844" s="155"/>
      <c r="Q1844" s="155"/>
      <c r="R1844" s="155"/>
      <c r="AE1844" s="182"/>
      <c r="AF1844" s="178"/>
      <c r="AG1844" s="183"/>
      <c r="AM1844" s="182"/>
      <c r="AN1844" s="178"/>
      <c r="AO1844" s="183"/>
      <c r="BR1844" s="157"/>
    </row>
    <row r="1845" spans="1:70" s="5" customFormat="1" x14ac:dyDescent="0.25">
      <c r="A1845" s="155"/>
      <c r="B1845" s="155"/>
      <c r="C1845" s="155"/>
      <c r="D1845" s="155"/>
      <c r="E1845" s="155"/>
      <c r="F1845" s="155"/>
      <c r="G1845" s="155"/>
      <c r="H1845" s="155"/>
      <c r="I1845" s="180"/>
      <c r="J1845" s="180"/>
      <c r="K1845" s="180"/>
      <c r="L1845" s="180"/>
      <c r="M1845" s="180"/>
      <c r="N1845" s="181"/>
      <c r="O1845" s="155"/>
      <c r="P1845" s="155"/>
      <c r="Q1845" s="155"/>
      <c r="R1845" s="155"/>
      <c r="AE1845" s="182"/>
      <c r="AF1845" s="178"/>
      <c r="AG1845" s="183"/>
      <c r="AM1845" s="182"/>
      <c r="AN1845" s="178"/>
      <c r="AO1845" s="183"/>
      <c r="BR1845" s="157"/>
    </row>
    <row r="1846" spans="1:70" s="5" customFormat="1" x14ac:dyDescent="0.25">
      <c r="A1846" s="155"/>
      <c r="B1846" s="155"/>
      <c r="C1846" s="155"/>
      <c r="D1846" s="155"/>
      <c r="E1846" s="155"/>
      <c r="F1846" s="155"/>
      <c r="G1846" s="155"/>
      <c r="H1846" s="155"/>
      <c r="I1846" s="180"/>
      <c r="J1846" s="180"/>
      <c r="K1846" s="180"/>
      <c r="L1846" s="180"/>
      <c r="M1846" s="180"/>
      <c r="N1846" s="181"/>
      <c r="O1846" s="155"/>
      <c r="P1846" s="155"/>
      <c r="Q1846" s="155"/>
      <c r="R1846" s="155"/>
      <c r="AE1846" s="182"/>
      <c r="AF1846" s="178"/>
      <c r="AG1846" s="183"/>
      <c r="AM1846" s="182"/>
      <c r="AN1846" s="178"/>
      <c r="AO1846" s="183"/>
      <c r="BR1846" s="157"/>
    </row>
    <row r="1847" spans="1:70" s="5" customFormat="1" x14ac:dyDescent="0.25">
      <c r="A1847" s="155"/>
      <c r="B1847" s="155"/>
      <c r="C1847" s="155"/>
      <c r="D1847" s="155"/>
      <c r="E1847" s="155"/>
      <c r="F1847" s="155"/>
      <c r="G1847" s="155"/>
      <c r="H1847" s="155"/>
      <c r="I1847" s="180"/>
      <c r="J1847" s="180"/>
      <c r="K1847" s="180"/>
      <c r="L1847" s="180"/>
      <c r="M1847" s="180"/>
      <c r="N1847" s="181"/>
      <c r="O1847" s="155"/>
      <c r="P1847" s="155"/>
      <c r="Q1847" s="155"/>
      <c r="R1847" s="155"/>
      <c r="AE1847" s="182"/>
      <c r="AF1847" s="178"/>
      <c r="AG1847" s="183"/>
      <c r="AM1847" s="182"/>
      <c r="AN1847" s="178"/>
      <c r="AO1847" s="183"/>
      <c r="BR1847" s="157"/>
    </row>
    <row r="1848" spans="1:70" s="5" customFormat="1" x14ac:dyDescent="0.25">
      <c r="A1848" s="155"/>
      <c r="B1848" s="155"/>
      <c r="C1848" s="155"/>
      <c r="D1848" s="155"/>
      <c r="E1848" s="155"/>
      <c r="F1848" s="155"/>
      <c r="G1848" s="155"/>
      <c r="H1848" s="155"/>
      <c r="I1848" s="180"/>
      <c r="J1848" s="180"/>
      <c r="K1848" s="180"/>
      <c r="L1848" s="180"/>
      <c r="M1848" s="180"/>
      <c r="N1848" s="181"/>
      <c r="O1848" s="155"/>
      <c r="P1848" s="155"/>
      <c r="Q1848" s="155"/>
      <c r="R1848" s="155"/>
      <c r="AE1848" s="182"/>
      <c r="AF1848" s="178"/>
      <c r="AG1848" s="183"/>
      <c r="AM1848" s="182"/>
      <c r="AN1848" s="178"/>
      <c r="AO1848" s="183"/>
      <c r="BR1848" s="157"/>
    </row>
    <row r="1849" spans="1:70" s="5" customFormat="1" x14ac:dyDescent="0.25">
      <c r="A1849" s="155"/>
      <c r="B1849" s="155"/>
      <c r="C1849" s="155"/>
      <c r="D1849" s="155"/>
      <c r="E1849" s="155"/>
      <c r="F1849" s="155"/>
      <c r="G1849" s="155"/>
      <c r="H1849" s="155"/>
      <c r="I1849" s="180"/>
      <c r="J1849" s="180"/>
      <c r="K1849" s="180"/>
      <c r="L1849" s="180"/>
      <c r="M1849" s="180"/>
      <c r="N1849" s="181"/>
      <c r="O1849" s="155"/>
      <c r="P1849" s="155"/>
      <c r="Q1849" s="155"/>
      <c r="R1849" s="155"/>
      <c r="AE1849" s="182"/>
      <c r="AF1849" s="178"/>
      <c r="AG1849" s="183"/>
      <c r="AM1849" s="182"/>
      <c r="AN1849" s="178"/>
      <c r="AO1849" s="183"/>
      <c r="BR1849" s="157"/>
    </row>
    <row r="1850" spans="1:70" s="5" customFormat="1" x14ac:dyDescent="0.25">
      <c r="A1850" s="155"/>
      <c r="B1850" s="155"/>
      <c r="C1850" s="155"/>
      <c r="D1850" s="155"/>
      <c r="E1850" s="155"/>
      <c r="F1850" s="155"/>
      <c r="G1850" s="155"/>
      <c r="H1850" s="155"/>
      <c r="I1850" s="180"/>
      <c r="J1850" s="180"/>
      <c r="K1850" s="180"/>
      <c r="L1850" s="180"/>
      <c r="M1850" s="180"/>
      <c r="N1850" s="181"/>
      <c r="O1850" s="155"/>
      <c r="P1850" s="155"/>
      <c r="Q1850" s="155"/>
      <c r="R1850" s="155"/>
      <c r="AE1850" s="182"/>
      <c r="AF1850" s="178"/>
      <c r="AG1850" s="183"/>
      <c r="AM1850" s="182"/>
      <c r="AN1850" s="178"/>
      <c r="AO1850" s="183"/>
      <c r="BR1850" s="157"/>
    </row>
    <row r="1851" spans="1:70" s="5" customFormat="1" x14ac:dyDescent="0.25">
      <c r="A1851" s="155"/>
      <c r="B1851" s="155"/>
      <c r="C1851" s="155"/>
      <c r="D1851" s="155"/>
      <c r="E1851" s="155"/>
      <c r="F1851" s="155"/>
      <c r="G1851" s="155"/>
      <c r="H1851" s="155"/>
      <c r="I1851" s="180"/>
      <c r="J1851" s="180"/>
      <c r="K1851" s="180"/>
      <c r="L1851" s="180"/>
      <c r="M1851" s="180"/>
      <c r="N1851" s="181"/>
      <c r="O1851" s="155"/>
      <c r="P1851" s="155"/>
      <c r="Q1851" s="155"/>
      <c r="R1851" s="155"/>
      <c r="AE1851" s="182"/>
      <c r="AF1851" s="178"/>
      <c r="AG1851" s="183"/>
      <c r="AM1851" s="182"/>
      <c r="AN1851" s="178"/>
      <c r="AO1851" s="183"/>
      <c r="BR1851" s="157"/>
    </row>
    <row r="1852" spans="1:70" s="5" customFormat="1" x14ac:dyDescent="0.25">
      <c r="A1852" s="155"/>
      <c r="B1852" s="155"/>
      <c r="C1852" s="155"/>
      <c r="D1852" s="155"/>
      <c r="E1852" s="155"/>
      <c r="F1852" s="155"/>
      <c r="G1852" s="155"/>
      <c r="H1852" s="155"/>
      <c r="I1852" s="180"/>
      <c r="J1852" s="180"/>
      <c r="K1852" s="180"/>
      <c r="L1852" s="180"/>
      <c r="M1852" s="180"/>
      <c r="N1852" s="181"/>
      <c r="O1852" s="155"/>
      <c r="P1852" s="155"/>
      <c r="Q1852" s="155"/>
      <c r="R1852" s="155"/>
      <c r="AE1852" s="182"/>
      <c r="AF1852" s="178"/>
      <c r="AG1852" s="183"/>
      <c r="AM1852" s="182"/>
      <c r="AN1852" s="178"/>
      <c r="AO1852" s="183"/>
      <c r="BR1852" s="157"/>
    </row>
    <row r="1853" spans="1:70" s="5" customFormat="1" x14ac:dyDescent="0.25">
      <c r="A1853" s="155"/>
      <c r="B1853" s="155"/>
      <c r="C1853" s="155"/>
      <c r="D1853" s="155"/>
      <c r="E1853" s="155"/>
      <c r="F1853" s="155"/>
      <c r="G1853" s="155"/>
      <c r="H1853" s="155"/>
      <c r="I1853" s="180"/>
      <c r="J1853" s="180"/>
      <c r="K1853" s="180"/>
      <c r="L1853" s="180"/>
      <c r="M1853" s="180"/>
      <c r="N1853" s="181"/>
      <c r="O1853" s="155"/>
      <c r="P1853" s="155"/>
      <c r="Q1853" s="155"/>
      <c r="R1853" s="155"/>
      <c r="AE1853" s="182"/>
      <c r="AF1853" s="178"/>
      <c r="AG1853" s="183"/>
      <c r="AM1853" s="182"/>
      <c r="AN1853" s="178"/>
      <c r="AO1853" s="183"/>
      <c r="BR1853" s="157"/>
    </row>
    <row r="1854" spans="1:70" s="5" customFormat="1" x14ac:dyDescent="0.25">
      <c r="A1854" s="155"/>
      <c r="B1854" s="155"/>
      <c r="C1854" s="155"/>
      <c r="D1854" s="155"/>
      <c r="E1854" s="155"/>
      <c r="F1854" s="155"/>
      <c r="G1854" s="155"/>
      <c r="H1854" s="155"/>
      <c r="I1854" s="180"/>
      <c r="J1854" s="180"/>
      <c r="K1854" s="180"/>
      <c r="L1854" s="180"/>
      <c r="M1854" s="180"/>
      <c r="N1854" s="181"/>
      <c r="O1854" s="155"/>
      <c r="P1854" s="155"/>
      <c r="Q1854" s="155"/>
      <c r="R1854" s="155"/>
      <c r="AE1854" s="182"/>
      <c r="AF1854" s="178"/>
      <c r="AG1854" s="183"/>
      <c r="AM1854" s="182"/>
      <c r="AN1854" s="178"/>
      <c r="AO1854" s="183"/>
      <c r="BR1854" s="157"/>
    </row>
    <row r="1855" spans="1:70" s="5" customFormat="1" x14ac:dyDescent="0.25">
      <c r="A1855" s="155"/>
      <c r="B1855" s="155"/>
      <c r="C1855" s="155"/>
      <c r="D1855" s="155"/>
      <c r="E1855" s="155"/>
      <c r="F1855" s="155"/>
      <c r="G1855" s="155"/>
      <c r="H1855" s="155"/>
      <c r="I1855" s="180"/>
      <c r="J1855" s="180"/>
      <c r="K1855" s="180"/>
      <c r="L1855" s="180"/>
      <c r="M1855" s="180"/>
      <c r="N1855" s="181"/>
      <c r="O1855" s="155"/>
      <c r="P1855" s="155"/>
      <c r="Q1855" s="155"/>
      <c r="R1855" s="155"/>
      <c r="AE1855" s="182"/>
      <c r="AF1855" s="178"/>
      <c r="AG1855" s="183"/>
      <c r="AM1855" s="182"/>
      <c r="AN1855" s="178"/>
      <c r="AO1855" s="183"/>
      <c r="BR1855" s="157"/>
    </row>
    <row r="1856" spans="1:70" s="5" customFormat="1" x14ac:dyDescent="0.25">
      <c r="A1856" s="155"/>
      <c r="B1856" s="155"/>
      <c r="C1856" s="155"/>
      <c r="D1856" s="155"/>
      <c r="E1856" s="155"/>
      <c r="F1856" s="155"/>
      <c r="G1856" s="155"/>
      <c r="H1856" s="155"/>
      <c r="I1856" s="180"/>
      <c r="J1856" s="180"/>
      <c r="K1856" s="180"/>
      <c r="L1856" s="180"/>
      <c r="M1856" s="180"/>
      <c r="N1856" s="181"/>
      <c r="O1856" s="155"/>
      <c r="P1856" s="155"/>
      <c r="Q1856" s="155"/>
      <c r="R1856" s="155"/>
      <c r="AE1856" s="182"/>
      <c r="AF1856" s="178"/>
      <c r="AG1856" s="183"/>
      <c r="AM1856" s="182"/>
      <c r="AN1856" s="178"/>
      <c r="AO1856" s="183"/>
      <c r="BR1856" s="157"/>
    </row>
    <row r="1857" spans="1:70" s="5" customFormat="1" x14ac:dyDescent="0.25">
      <c r="A1857" s="155"/>
      <c r="B1857" s="155"/>
      <c r="C1857" s="155"/>
      <c r="D1857" s="155"/>
      <c r="E1857" s="155"/>
      <c r="F1857" s="155"/>
      <c r="G1857" s="155"/>
      <c r="H1857" s="155"/>
      <c r="I1857" s="180"/>
      <c r="J1857" s="180"/>
      <c r="K1857" s="180"/>
      <c r="L1857" s="180"/>
      <c r="M1857" s="180"/>
      <c r="N1857" s="181"/>
      <c r="O1857" s="155"/>
      <c r="P1857" s="155"/>
      <c r="Q1857" s="155"/>
      <c r="R1857" s="155"/>
      <c r="AE1857" s="182"/>
      <c r="AF1857" s="178"/>
      <c r="AG1857" s="183"/>
      <c r="AM1857" s="182"/>
      <c r="AN1857" s="178"/>
      <c r="AO1857" s="183"/>
      <c r="BR1857" s="157"/>
    </row>
    <row r="1858" spans="1:70" s="5" customFormat="1" x14ac:dyDescent="0.25">
      <c r="A1858" s="155"/>
      <c r="B1858" s="155"/>
      <c r="C1858" s="155"/>
      <c r="D1858" s="155"/>
      <c r="E1858" s="155"/>
      <c r="F1858" s="155"/>
      <c r="G1858" s="155"/>
      <c r="H1858" s="155"/>
      <c r="I1858" s="180"/>
      <c r="J1858" s="180"/>
      <c r="K1858" s="180"/>
      <c r="L1858" s="180"/>
      <c r="M1858" s="180"/>
      <c r="N1858" s="181"/>
      <c r="O1858" s="155"/>
      <c r="P1858" s="155"/>
      <c r="Q1858" s="155"/>
      <c r="R1858" s="155"/>
      <c r="AE1858" s="182"/>
      <c r="AF1858" s="178"/>
      <c r="AG1858" s="183"/>
      <c r="AM1858" s="182"/>
      <c r="AN1858" s="178"/>
      <c r="AO1858" s="183"/>
      <c r="BR1858" s="157"/>
    </row>
    <row r="1859" spans="1:70" s="5" customFormat="1" x14ac:dyDescent="0.25">
      <c r="A1859" s="155"/>
      <c r="B1859" s="155"/>
      <c r="C1859" s="155"/>
      <c r="D1859" s="155"/>
      <c r="E1859" s="155"/>
      <c r="F1859" s="155"/>
      <c r="G1859" s="155"/>
      <c r="H1859" s="155"/>
      <c r="I1859" s="180"/>
      <c r="J1859" s="180"/>
      <c r="K1859" s="180"/>
      <c r="L1859" s="180"/>
      <c r="M1859" s="180"/>
      <c r="N1859" s="181"/>
      <c r="O1859" s="155"/>
      <c r="P1859" s="155"/>
      <c r="Q1859" s="155"/>
      <c r="R1859" s="155"/>
      <c r="AE1859" s="182"/>
      <c r="AF1859" s="178"/>
      <c r="AG1859" s="183"/>
      <c r="AM1859" s="182"/>
      <c r="AN1859" s="178"/>
      <c r="AO1859" s="183"/>
      <c r="BR1859" s="157"/>
    </row>
    <row r="1860" spans="1:70" s="5" customFormat="1" x14ac:dyDescent="0.25">
      <c r="A1860" s="155"/>
      <c r="B1860" s="155"/>
      <c r="C1860" s="155"/>
      <c r="D1860" s="155"/>
      <c r="E1860" s="155"/>
      <c r="F1860" s="155"/>
      <c r="G1860" s="155"/>
      <c r="H1860" s="155"/>
      <c r="I1860" s="180"/>
      <c r="J1860" s="180"/>
      <c r="K1860" s="180"/>
      <c r="L1860" s="180"/>
      <c r="M1860" s="180"/>
      <c r="N1860" s="181"/>
      <c r="O1860" s="155"/>
      <c r="P1860" s="155"/>
      <c r="Q1860" s="155"/>
      <c r="R1860" s="155"/>
      <c r="AE1860" s="182"/>
      <c r="AF1860" s="178"/>
      <c r="AG1860" s="183"/>
      <c r="AM1860" s="182"/>
      <c r="AN1860" s="178"/>
      <c r="AO1860" s="183"/>
      <c r="BR1860" s="157"/>
    </row>
    <row r="1861" spans="1:70" s="5" customFormat="1" x14ac:dyDescent="0.25">
      <c r="A1861" s="155"/>
      <c r="B1861" s="155"/>
      <c r="C1861" s="155"/>
      <c r="D1861" s="155"/>
      <c r="E1861" s="155"/>
      <c r="F1861" s="155"/>
      <c r="G1861" s="155"/>
      <c r="H1861" s="155"/>
      <c r="I1861" s="180"/>
      <c r="J1861" s="180"/>
      <c r="K1861" s="180"/>
      <c r="L1861" s="180"/>
      <c r="M1861" s="180"/>
      <c r="N1861" s="181"/>
      <c r="O1861" s="155"/>
      <c r="P1861" s="155"/>
      <c r="Q1861" s="155"/>
      <c r="R1861" s="155"/>
      <c r="AE1861" s="182"/>
      <c r="AF1861" s="178"/>
      <c r="AG1861" s="183"/>
      <c r="AM1861" s="182"/>
      <c r="AN1861" s="178"/>
      <c r="AO1861" s="183"/>
      <c r="BR1861" s="157"/>
    </row>
    <row r="1862" spans="1:70" s="5" customFormat="1" x14ac:dyDescent="0.25">
      <c r="A1862" s="155"/>
      <c r="B1862" s="155"/>
      <c r="C1862" s="155"/>
      <c r="D1862" s="155"/>
      <c r="E1862" s="155"/>
      <c r="F1862" s="155"/>
      <c r="G1862" s="155"/>
      <c r="H1862" s="155"/>
      <c r="I1862" s="180"/>
      <c r="J1862" s="180"/>
      <c r="K1862" s="180"/>
      <c r="L1862" s="180"/>
      <c r="M1862" s="180"/>
      <c r="N1862" s="181"/>
      <c r="O1862" s="155"/>
      <c r="P1862" s="155"/>
      <c r="Q1862" s="155"/>
      <c r="R1862" s="155"/>
      <c r="AE1862" s="182"/>
      <c r="AF1862" s="178"/>
      <c r="AG1862" s="183"/>
      <c r="AM1862" s="182"/>
      <c r="AN1862" s="178"/>
      <c r="AO1862" s="183"/>
      <c r="BR1862" s="157"/>
    </row>
    <row r="1863" spans="1:70" s="5" customFormat="1" x14ac:dyDescent="0.25">
      <c r="A1863" s="155"/>
      <c r="B1863" s="155"/>
      <c r="C1863" s="155"/>
      <c r="D1863" s="155"/>
      <c r="E1863" s="155"/>
      <c r="F1863" s="155"/>
      <c r="G1863" s="155"/>
      <c r="H1863" s="155"/>
      <c r="I1863" s="180"/>
      <c r="J1863" s="180"/>
      <c r="K1863" s="180"/>
      <c r="L1863" s="180"/>
      <c r="M1863" s="180"/>
      <c r="N1863" s="181"/>
      <c r="O1863" s="155"/>
      <c r="P1863" s="155"/>
      <c r="Q1863" s="155"/>
      <c r="R1863" s="155"/>
      <c r="AE1863" s="182"/>
      <c r="AF1863" s="178"/>
      <c r="AG1863" s="183"/>
      <c r="AM1863" s="182"/>
      <c r="AN1863" s="178"/>
      <c r="AO1863" s="183"/>
      <c r="BR1863" s="157"/>
    </row>
    <row r="1864" spans="1:70" s="5" customFormat="1" x14ac:dyDescent="0.25">
      <c r="A1864" s="155"/>
      <c r="B1864" s="155"/>
      <c r="C1864" s="155"/>
      <c r="D1864" s="155"/>
      <c r="E1864" s="155"/>
      <c r="F1864" s="155"/>
      <c r="G1864" s="155"/>
      <c r="H1864" s="155"/>
      <c r="I1864" s="180"/>
      <c r="J1864" s="180"/>
      <c r="K1864" s="180"/>
      <c r="L1864" s="180"/>
      <c r="M1864" s="180"/>
      <c r="N1864" s="181"/>
      <c r="O1864" s="155"/>
      <c r="P1864" s="155"/>
      <c r="Q1864" s="155"/>
      <c r="R1864" s="155"/>
      <c r="AE1864" s="182"/>
      <c r="AF1864" s="178"/>
      <c r="AG1864" s="183"/>
      <c r="AM1864" s="182"/>
      <c r="AN1864" s="178"/>
      <c r="AO1864" s="183"/>
      <c r="BR1864" s="157"/>
    </row>
    <row r="1865" spans="1:70" s="5" customFormat="1" x14ac:dyDescent="0.25">
      <c r="A1865" s="155"/>
      <c r="B1865" s="155"/>
      <c r="C1865" s="155"/>
      <c r="D1865" s="155"/>
      <c r="E1865" s="155"/>
      <c r="F1865" s="155"/>
      <c r="G1865" s="155"/>
      <c r="H1865" s="155"/>
      <c r="I1865" s="180"/>
      <c r="J1865" s="180"/>
      <c r="K1865" s="180"/>
      <c r="L1865" s="180"/>
      <c r="M1865" s="180"/>
      <c r="N1865" s="181"/>
      <c r="O1865" s="155"/>
      <c r="P1865" s="155"/>
      <c r="Q1865" s="155"/>
      <c r="R1865" s="155"/>
      <c r="AE1865" s="182"/>
      <c r="AF1865" s="178"/>
      <c r="AG1865" s="183"/>
      <c r="AM1865" s="182"/>
      <c r="AN1865" s="178"/>
      <c r="AO1865" s="183"/>
      <c r="BR1865" s="157"/>
    </row>
    <row r="1866" spans="1:70" s="5" customFormat="1" x14ac:dyDescent="0.25">
      <c r="A1866" s="155"/>
      <c r="B1866" s="155"/>
      <c r="C1866" s="155"/>
      <c r="D1866" s="155"/>
      <c r="E1866" s="155"/>
      <c r="F1866" s="155"/>
      <c r="G1866" s="155"/>
      <c r="H1866" s="155"/>
      <c r="I1866" s="180"/>
      <c r="J1866" s="180"/>
      <c r="K1866" s="180"/>
      <c r="L1866" s="180"/>
      <c r="M1866" s="180"/>
      <c r="N1866" s="181"/>
      <c r="O1866" s="155"/>
      <c r="P1866" s="155"/>
      <c r="Q1866" s="155"/>
      <c r="R1866" s="155"/>
      <c r="AE1866" s="182"/>
      <c r="AF1866" s="178"/>
      <c r="AG1866" s="183"/>
      <c r="AM1866" s="182"/>
      <c r="AN1866" s="178"/>
      <c r="AO1866" s="183"/>
      <c r="BR1866" s="157"/>
    </row>
    <row r="1867" spans="1:70" s="5" customFormat="1" x14ac:dyDescent="0.25">
      <c r="A1867" s="155"/>
      <c r="B1867" s="155"/>
      <c r="C1867" s="155"/>
      <c r="D1867" s="155"/>
      <c r="E1867" s="155"/>
      <c r="F1867" s="155"/>
      <c r="G1867" s="155"/>
      <c r="H1867" s="155"/>
      <c r="I1867" s="180"/>
      <c r="J1867" s="180"/>
      <c r="K1867" s="180"/>
      <c r="L1867" s="180"/>
      <c r="M1867" s="180"/>
      <c r="N1867" s="181"/>
      <c r="O1867" s="155"/>
      <c r="P1867" s="155"/>
      <c r="Q1867" s="155"/>
      <c r="R1867" s="155"/>
      <c r="AE1867" s="182"/>
      <c r="AF1867" s="178"/>
      <c r="AG1867" s="183"/>
      <c r="AM1867" s="182"/>
      <c r="AN1867" s="178"/>
      <c r="AO1867" s="183"/>
      <c r="BR1867" s="157"/>
    </row>
    <row r="1868" spans="1:70" s="5" customFormat="1" x14ac:dyDescent="0.25">
      <c r="A1868" s="155"/>
      <c r="B1868" s="155"/>
      <c r="C1868" s="155"/>
      <c r="D1868" s="155"/>
      <c r="E1868" s="155"/>
      <c r="F1868" s="155"/>
      <c r="G1868" s="155"/>
      <c r="H1868" s="155"/>
      <c r="I1868" s="180"/>
      <c r="J1868" s="180"/>
      <c r="K1868" s="180"/>
      <c r="L1868" s="180"/>
      <c r="M1868" s="180"/>
      <c r="N1868" s="181"/>
      <c r="O1868" s="155"/>
      <c r="P1868" s="155"/>
      <c r="Q1868" s="155"/>
      <c r="R1868" s="155"/>
      <c r="AE1868" s="182"/>
      <c r="AF1868" s="178"/>
      <c r="AG1868" s="183"/>
      <c r="AM1868" s="182"/>
      <c r="AN1868" s="178"/>
      <c r="AO1868" s="183"/>
      <c r="BR1868" s="157"/>
    </row>
    <row r="1869" spans="1:70" s="5" customFormat="1" x14ac:dyDescent="0.25">
      <c r="A1869" s="155"/>
      <c r="B1869" s="155"/>
      <c r="C1869" s="155"/>
      <c r="D1869" s="155"/>
      <c r="E1869" s="155"/>
      <c r="F1869" s="155"/>
      <c r="G1869" s="155"/>
      <c r="H1869" s="155"/>
      <c r="I1869" s="180"/>
      <c r="J1869" s="180"/>
      <c r="K1869" s="180"/>
      <c r="L1869" s="180"/>
      <c r="M1869" s="180"/>
      <c r="N1869" s="181"/>
      <c r="O1869" s="155"/>
      <c r="P1869" s="155"/>
      <c r="Q1869" s="155"/>
      <c r="R1869" s="155"/>
      <c r="AE1869" s="182"/>
      <c r="AF1869" s="178"/>
      <c r="AG1869" s="183"/>
      <c r="AM1869" s="182"/>
      <c r="AN1869" s="178"/>
      <c r="AO1869" s="183"/>
      <c r="BR1869" s="157"/>
    </row>
    <row r="1870" spans="1:70" s="5" customFormat="1" x14ac:dyDescent="0.25">
      <c r="A1870" s="155"/>
      <c r="B1870" s="155"/>
      <c r="C1870" s="155"/>
      <c r="D1870" s="155"/>
      <c r="E1870" s="155"/>
      <c r="F1870" s="155"/>
      <c r="G1870" s="155"/>
      <c r="H1870" s="155"/>
      <c r="I1870" s="180"/>
      <c r="J1870" s="180"/>
      <c r="K1870" s="180"/>
      <c r="L1870" s="180"/>
      <c r="M1870" s="180"/>
      <c r="N1870" s="181"/>
      <c r="O1870" s="155"/>
      <c r="P1870" s="155"/>
      <c r="Q1870" s="155"/>
      <c r="R1870" s="155"/>
      <c r="AE1870" s="182"/>
      <c r="AF1870" s="178"/>
      <c r="AG1870" s="183"/>
      <c r="AM1870" s="182"/>
      <c r="AN1870" s="178"/>
      <c r="AO1870" s="183"/>
      <c r="BR1870" s="157"/>
    </row>
    <row r="1871" spans="1:70" s="5" customFormat="1" x14ac:dyDescent="0.25">
      <c r="A1871" s="155"/>
      <c r="B1871" s="155"/>
      <c r="C1871" s="155"/>
      <c r="D1871" s="155"/>
      <c r="E1871" s="155"/>
      <c r="F1871" s="155"/>
      <c r="G1871" s="155"/>
      <c r="H1871" s="155"/>
      <c r="I1871" s="180"/>
      <c r="J1871" s="180"/>
      <c r="K1871" s="180"/>
      <c r="L1871" s="180"/>
      <c r="M1871" s="180"/>
      <c r="N1871" s="181"/>
      <c r="O1871" s="155"/>
      <c r="P1871" s="155"/>
      <c r="Q1871" s="155"/>
      <c r="R1871" s="155"/>
      <c r="AE1871" s="182"/>
      <c r="AF1871" s="178"/>
      <c r="AG1871" s="183"/>
      <c r="AM1871" s="182"/>
      <c r="AN1871" s="178"/>
      <c r="AO1871" s="183"/>
      <c r="BR1871" s="157"/>
    </row>
    <row r="1872" spans="1:70" s="5" customFormat="1" x14ac:dyDescent="0.25">
      <c r="A1872" s="155"/>
      <c r="B1872" s="155"/>
      <c r="C1872" s="155"/>
      <c r="D1872" s="155"/>
      <c r="E1872" s="155"/>
      <c r="F1872" s="155"/>
      <c r="G1872" s="155"/>
      <c r="H1872" s="155"/>
      <c r="I1872" s="180"/>
      <c r="J1872" s="180"/>
      <c r="K1872" s="180"/>
      <c r="L1872" s="180"/>
      <c r="M1872" s="180"/>
      <c r="N1872" s="181"/>
      <c r="O1872" s="155"/>
      <c r="P1872" s="155"/>
      <c r="Q1872" s="155"/>
      <c r="R1872" s="155"/>
      <c r="AE1872" s="182"/>
      <c r="AF1872" s="178"/>
      <c r="AG1872" s="183"/>
      <c r="AM1872" s="182"/>
      <c r="AN1872" s="178"/>
      <c r="AO1872" s="183"/>
      <c r="BR1872" s="157"/>
    </row>
    <row r="1873" spans="1:70" s="5" customFormat="1" x14ac:dyDescent="0.25">
      <c r="A1873" s="155"/>
      <c r="B1873" s="155"/>
      <c r="C1873" s="155"/>
      <c r="D1873" s="155"/>
      <c r="E1873" s="155"/>
      <c r="F1873" s="155"/>
      <c r="G1873" s="155"/>
      <c r="H1873" s="155"/>
      <c r="I1873" s="180"/>
      <c r="J1873" s="180"/>
      <c r="K1873" s="180"/>
      <c r="L1873" s="180"/>
      <c r="M1873" s="180"/>
      <c r="N1873" s="181"/>
      <c r="O1873" s="155"/>
      <c r="P1873" s="155"/>
      <c r="Q1873" s="155"/>
      <c r="R1873" s="155"/>
      <c r="AE1873" s="182"/>
      <c r="AF1873" s="178"/>
      <c r="AG1873" s="183"/>
      <c r="AM1873" s="182"/>
      <c r="AN1873" s="178"/>
      <c r="AO1873" s="183"/>
      <c r="BR1873" s="157"/>
    </row>
    <row r="1874" spans="1:70" s="5" customFormat="1" x14ac:dyDescent="0.25">
      <c r="A1874" s="155"/>
      <c r="B1874" s="155"/>
      <c r="C1874" s="155"/>
      <c r="D1874" s="155"/>
      <c r="E1874" s="155"/>
      <c r="F1874" s="155"/>
      <c r="G1874" s="155"/>
      <c r="H1874" s="155"/>
      <c r="I1874" s="180"/>
      <c r="J1874" s="180"/>
      <c r="K1874" s="180"/>
      <c r="L1874" s="180"/>
      <c r="M1874" s="180"/>
      <c r="N1874" s="181"/>
      <c r="O1874" s="155"/>
      <c r="P1874" s="155"/>
      <c r="Q1874" s="155"/>
      <c r="R1874" s="155"/>
      <c r="AE1874" s="182"/>
      <c r="AF1874" s="178"/>
      <c r="AG1874" s="183"/>
      <c r="AM1874" s="182"/>
      <c r="AN1874" s="178"/>
      <c r="AO1874" s="183"/>
      <c r="BR1874" s="157"/>
    </row>
    <row r="1875" spans="1:70" s="5" customFormat="1" x14ac:dyDescent="0.25">
      <c r="A1875" s="155"/>
      <c r="B1875" s="155"/>
      <c r="C1875" s="155"/>
      <c r="D1875" s="155"/>
      <c r="E1875" s="155"/>
      <c r="F1875" s="155"/>
      <c r="G1875" s="155"/>
      <c r="H1875" s="155"/>
      <c r="I1875" s="180"/>
      <c r="J1875" s="180"/>
      <c r="K1875" s="180"/>
      <c r="L1875" s="180"/>
      <c r="M1875" s="180"/>
      <c r="N1875" s="181"/>
      <c r="O1875" s="155"/>
      <c r="P1875" s="155"/>
      <c r="Q1875" s="155"/>
      <c r="R1875" s="155"/>
      <c r="AE1875" s="182"/>
      <c r="AF1875" s="178"/>
      <c r="AG1875" s="183"/>
      <c r="AM1875" s="182"/>
      <c r="AN1875" s="178"/>
      <c r="AO1875" s="183"/>
      <c r="BR1875" s="157"/>
    </row>
    <row r="1876" spans="1:70" s="5" customFormat="1" x14ac:dyDescent="0.25">
      <c r="A1876" s="155"/>
      <c r="B1876" s="155"/>
      <c r="C1876" s="155"/>
      <c r="D1876" s="155"/>
      <c r="E1876" s="155"/>
      <c r="F1876" s="155"/>
      <c r="G1876" s="155"/>
      <c r="H1876" s="155"/>
      <c r="I1876" s="180"/>
      <c r="J1876" s="180"/>
      <c r="K1876" s="180"/>
      <c r="L1876" s="180"/>
      <c r="M1876" s="180"/>
      <c r="N1876" s="181"/>
      <c r="O1876" s="155"/>
      <c r="P1876" s="155"/>
      <c r="Q1876" s="155"/>
      <c r="R1876" s="155"/>
      <c r="AE1876" s="182"/>
      <c r="AF1876" s="178"/>
      <c r="AG1876" s="183"/>
      <c r="AM1876" s="182"/>
      <c r="AN1876" s="178"/>
      <c r="AO1876" s="183"/>
      <c r="BR1876" s="157"/>
    </row>
    <row r="1877" spans="1:70" s="5" customFormat="1" x14ac:dyDescent="0.25">
      <c r="A1877" s="155"/>
      <c r="B1877" s="155"/>
      <c r="C1877" s="155"/>
      <c r="D1877" s="155"/>
      <c r="E1877" s="155"/>
      <c r="F1877" s="155"/>
      <c r="G1877" s="155"/>
      <c r="H1877" s="155"/>
      <c r="I1877" s="180"/>
      <c r="J1877" s="180"/>
      <c r="K1877" s="180"/>
      <c r="L1877" s="180"/>
      <c r="M1877" s="180"/>
      <c r="N1877" s="181"/>
      <c r="O1877" s="155"/>
      <c r="P1877" s="155"/>
      <c r="Q1877" s="155"/>
      <c r="R1877" s="155"/>
      <c r="AE1877" s="182"/>
      <c r="AF1877" s="178"/>
      <c r="AG1877" s="183"/>
      <c r="AM1877" s="182"/>
      <c r="AN1877" s="178"/>
      <c r="AO1877" s="183"/>
      <c r="BR1877" s="157"/>
    </row>
    <row r="1878" spans="1:70" s="5" customFormat="1" x14ac:dyDescent="0.25">
      <c r="A1878" s="155"/>
      <c r="B1878" s="155"/>
      <c r="C1878" s="155"/>
      <c r="D1878" s="155"/>
      <c r="E1878" s="155"/>
      <c r="F1878" s="155"/>
      <c r="G1878" s="155"/>
      <c r="H1878" s="155"/>
      <c r="I1878" s="180"/>
      <c r="J1878" s="180"/>
      <c r="K1878" s="180"/>
      <c r="L1878" s="180"/>
      <c r="M1878" s="180"/>
      <c r="N1878" s="181"/>
      <c r="O1878" s="155"/>
      <c r="P1878" s="155"/>
      <c r="Q1878" s="155"/>
      <c r="R1878" s="155"/>
      <c r="AE1878" s="182"/>
      <c r="AF1878" s="178"/>
      <c r="AG1878" s="183"/>
      <c r="AM1878" s="182"/>
      <c r="AN1878" s="178"/>
      <c r="AO1878" s="183"/>
      <c r="BR1878" s="157"/>
    </row>
    <row r="1879" spans="1:70" s="5" customFormat="1" x14ac:dyDescent="0.25">
      <c r="A1879" s="155"/>
      <c r="B1879" s="155"/>
      <c r="C1879" s="155"/>
      <c r="D1879" s="155"/>
      <c r="E1879" s="155"/>
      <c r="F1879" s="155"/>
      <c r="G1879" s="155"/>
      <c r="H1879" s="155"/>
      <c r="I1879" s="180"/>
      <c r="J1879" s="180"/>
      <c r="K1879" s="180"/>
      <c r="L1879" s="180"/>
      <c r="M1879" s="180"/>
      <c r="N1879" s="181"/>
      <c r="O1879" s="155"/>
      <c r="P1879" s="155"/>
      <c r="Q1879" s="155"/>
      <c r="R1879" s="155"/>
      <c r="AE1879" s="182"/>
      <c r="AF1879" s="178"/>
      <c r="AG1879" s="183"/>
      <c r="AM1879" s="182"/>
      <c r="AN1879" s="178"/>
      <c r="AO1879" s="183"/>
      <c r="BR1879" s="157"/>
    </row>
    <row r="1880" spans="1:70" s="5" customFormat="1" x14ac:dyDescent="0.25">
      <c r="A1880" s="155"/>
      <c r="B1880" s="155"/>
      <c r="C1880" s="155"/>
      <c r="D1880" s="155"/>
      <c r="E1880" s="155"/>
      <c r="F1880" s="155"/>
      <c r="G1880" s="155"/>
      <c r="H1880" s="155"/>
      <c r="I1880" s="180"/>
      <c r="J1880" s="180"/>
      <c r="K1880" s="180"/>
      <c r="L1880" s="180"/>
      <c r="M1880" s="180"/>
      <c r="N1880" s="181"/>
      <c r="O1880" s="155"/>
      <c r="P1880" s="155"/>
      <c r="Q1880" s="155"/>
      <c r="R1880" s="155"/>
      <c r="AE1880" s="182"/>
      <c r="AF1880" s="178"/>
      <c r="AG1880" s="183"/>
      <c r="AM1880" s="182"/>
      <c r="AN1880" s="178"/>
      <c r="AO1880" s="183"/>
      <c r="BR1880" s="157"/>
    </row>
    <row r="1881" spans="1:70" s="5" customFormat="1" x14ac:dyDescent="0.25">
      <c r="A1881" s="155"/>
      <c r="B1881" s="155"/>
      <c r="C1881" s="155"/>
      <c r="D1881" s="155"/>
      <c r="E1881" s="155"/>
      <c r="F1881" s="155"/>
      <c r="G1881" s="155"/>
      <c r="H1881" s="155"/>
      <c r="I1881" s="180"/>
      <c r="J1881" s="180"/>
      <c r="K1881" s="180"/>
      <c r="L1881" s="180"/>
      <c r="M1881" s="180"/>
      <c r="N1881" s="181"/>
      <c r="O1881" s="155"/>
      <c r="P1881" s="155"/>
      <c r="Q1881" s="155"/>
      <c r="R1881" s="155"/>
      <c r="AE1881" s="182"/>
      <c r="AF1881" s="178"/>
      <c r="AG1881" s="183"/>
      <c r="AM1881" s="182"/>
      <c r="AN1881" s="178"/>
      <c r="AO1881" s="183"/>
      <c r="BR1881" s="157"/>
    </row>
    <row r="1882" spans="1:70" s="5" customFormat="1" x14ac:dyDescent="0.25">
      <c r="A1882" s="155"/>
      <c r="B1882" s="155"/>
      <c r="C1882" s="155"/>
      <c r="D1882" s="155"/>
      <c r="E1882" s="155"/>
      <c r="F1882" s="155"/>
      <c r="G1882" s="155"/>
      <c r="H1882" s="155"/>
      <c r="I1882" s="180"/>
      <c r="J1882" s="180"/>
      <c r="K1882" s="180"/>
      <c r="L1882" s="180"/>
      <c r="M1882" s="180"/>
      <c r="N1882" s="181"/>
      <c r="O1882" s="155"/>
      <c r="P1882" s="155"/>
      <c r="Q1882" s="155"/>
      <c r="R1882" s="155"/>
      <c r="AE1882" s="182"/>
      <c r="AF1882" s="178"/>
      <c r="AG1882" s="183"/>
      <c r="AM1882" s="182"/>
      <c r="AN1882" s="178"/>
      <c r="AO1882" s="183"/>
      <c r="BR1882" s="157"/>
    </row>
    <row r="1883" spans="1:70" s="5" customFormat="1" x14ac:dyDescent="0.25">
      <c r="A1883" s="155"/>
      <c r="B1883" s="155"/>
      <c r="C1883" s="155"/>
      <c r="D1883" s="155"/>
      <c r="E1883" s="155"/>
      <c r="F1883" s="155"/>
      <c r="G1883" s="155"/>
      <c r="H1883" s="155"/>
      <c r="I1883" s="180"/>
      <c r="J1883" s="180"/>
      <c r="K1883" s="180"/>
      <c r="L1883" s="180"/>
      <c r="M1883" s="180"/>
      <c r="N1883" s="181"/>
      <c r="O1883" s="155"/>
      <c r="P1883" s="155"/>
      <c r="Q1883" s="155"/>
      <c r="R1883" s="155"/>
      <c r="AE1883" s="182"/>
      <c r="AF1883" s="178"/>
      <c r="AG1883" s="183"/>
      <c r="AM1883" s="182"/>
      <c r="AN1883" s="178"/>
      <c r="AO1883" s="183"/>
      <c r="BR1883" s="157"/>
    </row>
    <row r="1884" spans="1:70" s="5" customFormat="1" x14ac:dyDescent="0.25">
      <c r="A1884" s="155"/>
      <c r="B1884" s="155"/>
      <c r="C1884" s="155"/>
      <c r="D1884" s="155"/>
      <c r="E1884" s="155"/>
      <c r="F1884" s="155"/>
      <c r="G1884" s="155"/>
      <c r="H1884" s="155"/>
      <c r="I1884" s="180"/>
      <c r="J1884" s="180"/>
      <c r="K1884" s="180"/>
      <c r="L1884" s="180"/>
      <c r="M1884" s="180"/>
      <c r="N1884" s="181"/>
      <c r="O1884" s="155"/>
      <c r="P1884" s="155"/>
      <c r="Q1884" s="155"/>
      <c r="R1884" s="155"/>
      <c r="AE1884" s="182"/>
      <c r="AF1884" s="178"/>
      <c r="AG1884" s="183"/>
      <c r="AM1884" s="182"/>
      <c r="AN1884" s="178"/>
      <c r="AO1884" s="183"/>
      <c r="BR1884" s="157"/>
    </row>
    <row r="1885" spans="1:70" s="5" customFormat="1" x14ac:dyDescent="0.25">
      <c r="A1885" s="155"/>
      <c r="B1885" s="155"/>
      <c r="C1885" s="155"/>
      <c r="D1885" s="155"/>
      <c r="E1885" s="155"/>
      <c r="F1885" s="155"/>
      <c r="G1885" s="155"/>
      <c r="H1885" s="155"/>
      <c r="I1885" s="180"/>
      <c r="J1885" s="180"/>
      <c r="K1885" s="180"/>
      <c r="L1885" s="180"/>
      <c r="M1885" s="180"/>
      <c r="N1885" s="181"/>
      <c r="O1885" s="155"/>
      <c r="P1885" s="155"/>
      <c r="Q1885" s="155"/>
      <c r="R1885" s="155"/>
      <c r="AE1885" s="182"/>
      <c r="AF1885" s="178"/>
      <c r="AG1885" s="183"/>
      <c r="AM1885" s="182"/>
      <c r="AN1885" s="178"/>
      <c r="AO1885" s="183"/>
      <c r="BR1885" s="157"/>
    </row>
    <row r="1886" spans="1:70" s="5" customFormat="1" x14ac:dyDescent="0.25">
      <c r="A1886" s="155"/>
      <c r="B1886" s="155"/>
      <c r="C1886" s="155"/>
      <c r="D1886" s="155"/>
      <c r="E1886" s="155"/>
      <c r="F1886" s="155"/>
      <c r="G1886" s="155"/>
      <c r="H1886" s="155"/>
      <c r="I1886" s="180"/>
      <c r="J1886" s="180"/>
      <c r="K1886" s="180"/>
      <c r="L1886" s="180"/>
      <c r="M1886" s="180"/>
      <c r="N1886" s="181"/>
      <c r="O1886" s="155"/>
      <c r="P1886" s="155"/>
      <c r="Q1886" s="155"/>
      <c r="R1886" s="155"/>
      <c r="AE1886" s="182"/>
      <c r="AF1886" s="178"/>
      <c r="AG1886" s="183"/>
      <c r="AM1886" s="182"/>
      <c r="AN1886" s="178"/>
      <c r="AO1886" s="183"/>
      <c r="BR1886" s="157"/>
    </row>
    <row r="1887" spans="1:70" s="5" customFormat="1" x14ac:dyDescent="0.25">
      <c r="A1887" s="155"/>
      <c r="B1887" s="155"/>
      <c r="C1887" s="155"/>
      <c r="D1887" s="155"/>
      <c r="E1887" s="155"/>
      <c r="F1887" s="155"/>
      <c r="G1887" s="155"/>
      <c r="H1887" s="155"/>
      <c r="I1887" s="180"/>
      <c r="J1887" s="180"/>
      <c r="K1887" s="180"/>
      <c r="L1887" s="180"/>
      <c r="M1887" s="180"/>
      <c r="N1887" s="181"/>
      <c r="O1887" s="155"/>
      <c r="P1887" s="155"/>
      <c r="Q1887" s="155"/>
      <c r="R1887" s="155"/>
      <c r="AE1887" s="182"/>
      <c r="AF1887" s="178"/>
      <c r="AG1887" s="183"/>
      <c r="AM1887" s="182"/>
      <c r="AN1887" s="178"/>
      <c r="AO1887" s="183"/>
      <c r="BR1887" s="157"/>
    </row>
    <row r="1888" spans="1:70" s="5" customFormat="1" x14ac:dyDescent="0.25">
      <c r="A1888" s="155"/>
      <c r="B1888" s="155"/>
      <c r="C1888" s="155"/>
      <c r="D1888" s="155"/>
      <c r="E1888" s="155"/>
      <c r="F1888" s="155"/>
      <c r="G1888" s="155"/>
      <c r="H1888" s="155"/>
      <c r="I1888" s="180"/>
      <c r="J1888" s="180"/>
      <c r="K1888" s="180"/>
      <c r="L1888" s="180"/>
      <c r="M1888" s="180"/>
      <c r="N1888" s="181"/>
      <c r="O1888" s="155"/>
      <c r="P1888" s="155"/>
      <c r="Q1888" s="155"/>
      <c r="R1888" s="155"/>
      <c r="AE1888" s="182"/>
      <c r="AF1888" s="178"/>
      <c r="AG1888" s="183"/>
      <c r="AM1888" s="182"/>
      <c r="AN1888" s="178"/>
      <c r="AO1888" s="183"/>
      <c r="BR1888" s="157"/>
    </row>
    <row r="1889" spans="1:70" s="5" customFormat="1" x14ac:dyDescent="0.25">
      <c r="A1889" s="155"/>
      <c r="B1889" s="155"/>
      <c r="C1889" s="155"/>
      <c r="D1889" s="155"/>
      <c r="E1889" s="155"/>
      <c r="F1889" s="155"/>
      <c r="G1889" s="155"/>
      <c r="H1889" s="155"/>
      <c r="I1889" s="180"/>
      <c r="J1889" s="180"/>
      <c r="K1889" s="180"/>
      <c r="L1889" s="180"/>
      <c r="M1889" s="180"/>
      <c r="N1889" s="181"/>
      <c r="O1889" s="155"/>
      <c r="P1889" s="155"/>
      <c r="Q1889" s="155"/>
      <c r="R1889" s="155"/>
      <c r="AE1889" s="182"/>
      <c r="AF1889" s="178"/>
      <c r="AG1889" s="183"/>
      <c r="AM1889" s="182"/>
      <c r="AN1889" s="178"/>
      <c r="AO1889" s="183"/>
      <c r="BR1889" s="157"/>
    </row>
    <row r="1890" spans="1:70" s="5" customFormat="1" x14ac:dyDescent="0.25">
      <c r="A1890" s="155"/>
      <c r="B1890" s="155"/>
      <c r="C1890" s="155"/>
      <c r="D1890" s="155"/>
      <c r="E1890" s="155"/>
      <c r="F1890" s="155"/>
      <c r="G1890" s="155"/>
      <c r="H1890" s="155"/>
      <c r="I1890" s="180"/>
      <c r="J1890" s="180"/>
      <c r="K1890" s="180"/>
      <c r="L1890" s="180"/>
      <c r="M1890" s="180"/>
      <c r="N1890" s="181"/>
      <c r="O1890" s="155"/>
      <c r="P1890" s="155"/>
      <c r="Q1890" s="155"/>
      <c r="R1890" s="155"/>
      <c r="AE1890" s="182"/>
      <c r="AF1890" s="178"/>
      <c r="AG1890" s="183"/>
      <c r="AM1890" s="182"/>
      <c r="AN1890" s="178"/>
      <c r="AO1890" s="183"/>
      <c r="BR1890" s="157"/>
    </row>
    <row r="1891" spans="1:70" s="5" customFormat="1" x14ac:dyDescent="0.25">
      <c r="A1891" s="155"/>
      <c r="B1891" s="155"/>
      <c r="C1891" s="155"/>
      <c r="D1891" s="155"/>
      <c r="E1891" s="155"/>
      <c r="F1891" s="155"/>
      <c r="G1891" s="155"/>
      <c r="H1891" s="155"/>
      <c r="I1891" s="180"/>
      <c r="J1891" s="180"/>
      <c r="K1891" s="180"/>
      <c r="L1891" s="180"/>
      <c r="M1891" s="180"/>
      <c r="N1891" s="181"/>
      <c r="O1891" s="155"/>
      <c r="P1891" s="155"/>
      <c r="Q1891" s="155"/>
      <c r="R1891" s="155"/>
      <c r="AE1891" s="182"/>
      <c r="AF1891" s="178"/>
      <c r="AG1891" s="183"/>
      <c r="AM1891" s="182"/>
      <c r="AN1891" s="178"/>
      <c r="AO1891" s="183"/>
      <c r="BR1891" s="157"/>
    </row>
    <row r="1892" spans="1:70" s="5" customFormat="1" x14ac:dyDescent="0.25">
      <c r="A1892" s="155"/>
      <c r="B1892" s="155"/>
      <c r="C1892" s="155"/>
      <c r="D1892" s="155"/>
      <c r="E1892" s="155"/>
      <c r="F1892" s="155"/>
      <c r="G1892" s="155"/>
      <c r="H1892" s="155"/>
      <c r="I1892" s="180"/>
      <c r="J1892" s="180"/>
      <c r="K1892" s="180"/>
      <c r="L1892" s="180"/>
      <c r="M1892" s="180"/>
      <c r="N1892" s="181"/>
      <c r="O1892" s="155"/>
      <c r="P1892" s="155"/>
      <c r="Q1892" s="155"/>
      <c r="R1892" s="155"/>
      <c r="AE1892" s="182"/>
      <c r="AF1892" s="178"/>
      <c r="AG1892" s="183"/>
      <c r="AM1892" s="182"/>
      <c r="AN1892" s="178"/>
      <c r="AO1892" s="183"/>
      <c r="BR1892" s="157"/>
    </row>
    <row r="1893" spans="1:70" s="5" customFormat="1" x14ac:dyDescent="0.25">
      <c r="A1893" s="155"/>
      <c r="B1893" s="155"/>
      <c r="C1893" s="155"/>
      <c r="D1893" s="155"/>
      <c r="E1893" s="155"/>
      <c r="F1893" s="155"/>
      <c r="G1893" s="155"/>
      <c r="H1893" s="155"/>
      <c r="I1893" s="180"/>
      <c r="J1893" s="180"/>
      <c r="K1893" s="180"/>
      <c r="L1893" s="180"/>
      <c r="M1893" s="180"/>
      <c r="N1893" s="181"/>
      <c r="O1893" s="155"/>
      <c r="P1893" s="155"/>
      <c r="Q1893" s="155"/>
      <c r="R1893" s="155"/>
      <c r="AE1893" s="182"/>
      <c r="AF1893" s="178"/>
      <c r="AG1893" s="183"/>
      <c r="AM1893" s="182"/>
      <c r="AN1893" s="178"/>
      <c r="AO1893" s="183"/>
      <c r="BR1893" s="157"/>
    </row>
    <row r="1894" spans="1:70" s="5" customFormat="1" x14ac:dyDescent="0.25">
      <c r="A1894" s="155"/>
      <c r="B1894" s="155"/>
      <c r="C1894" s="155"/>
      <c r="D1894" s="155"/>
      <c r="E1894" s="155"/>
      <c r="F1894" s="155"/>
      <c r="G1894" s="155"/>
      <c r="H1894" s="155"/>
      <c r="I1894" s="180"/>
      <c r="J1894" s="180"/>
      <c r="K1894" s="180"/>
      <c r="L1894" s="180"/>
      <c r="M1894" s="180"/>
      <c r="N1894" s="181"/>
      <c r="O1894" s="155"/>
      <c r="P1894" s="155"/>
      <c r="Q1894" s="155"/>
      <c r="R1894" s="155"/>
      <c r="AE1894" s="182"/>
      <c r="AF1894" s="178"/>
      <c r="AG1894" s="183"/>
      <c r="AM1894" s="182"/>
      <c r="AN1894" s="178"/>
      <c r="AO1894" s="183"/>
      <c r="BR1894" s="157"/>
    </row>
    <row r="1895" spans="1:70" s="5" customFormat="1" x14ac:dyDescent="0.25">
      <c r="A1895" s="155"/>
      <c r="B1895" s="155"/>
      <c r="C1895" s="155"/>
      <c r="D1895" s="155"/>
      <c r="E1895" s="155"/>
      <c r="F1895" s="155"/>
      <c r="G1895" s="155"/>
      <c r="H1895" s="155"/>
      <c r="I1895" s="180"/>
      <c r="J1895" s="180"/>
      <c r="K1895" s="180"/>
      <c r="L1895" s="180"/>
      <c r="M1895" s="180"/>
      <c r="N1895" s="181"/>
      <c r="O1895" s="155"/>
      <c r="P1895" s="155"/>
      <c r="Q1895" s="155"/>
      <c r="R1895" s="155"/>
      <c r="AE1895" s="182"/>
      <c r="AF1895" s="178"/>
      <c r="AG1895" s="183"/>
      <c r="AM1895" s="182"/>
      <c r="AN1895" s="178"/>
      <c r="AO1895" s="183"/>
      <c r="BR1895" s="157"/>
    </row>
    <row r="1896" spans="1:70" s="5" customFormat="1" x14ac:dyDescent="0.25">
      <c r="A1896" s="155"/>
      <c r="B1896" s="155"/>
      <c r="C1896" s="155"/>
      <c r="D1896" s="155"/>
      <c r="E1896" s="155"/>
      <c r="F1896" s="155"/>
      <c r="G1896" s="155"/>
      <c r="H1896" s="155"/>
      <c r="I1896" s="180"/>
      <c r="J1896" s="180"/>
      <c r="K1896" s="180"/>
      <c r="L1896" s="180"/>
      <c r="M1896" s="180"/>
      <c r="N1896" s="181"/>
      <c r="O1896" s="155"/>
      <c r="P1896" s="155"/>
      <c r="Q1896" s="155"/>
      <c r="R1896" s="155"/>
      <c r="AE1896" s="182"/>
      <c r="AF1896" s="178"/>
      <c r="AG1896" s="183"/>
      <c r="AM1896" s="182"/>
      <c r="AN1896" s="178"/>
      <c r="AO1896" s="183"/>
      <c r="BR1896" s="157"/>
    </row>
    <row r="1897" spans="1:70" s="5" customFormat="1" x14ac:dyDescent="0.25">
      <c r="A1897" s="155"/>
      <c r="B1897" s="155"/>
      <c r="C1897" s="155"/>
      <c r="D1897" s="155"/>
      <c r="E1897" s="155"/>
      <c r="F1897" s="155"/>
      <c r="G1897" s="155"/>
      <c r="H1897" s="155"/>
      <c r="I1897" s="180"/>
      <c r="J1897" s="180"/>
      <c r="K1897" s="180"/>
      <c r="L1897" s="180"/>
      <c r="M1897" s="180"/>
      <c r="N1897" s="181"/>
      <c r="O1897" s="155"/>
      <c r="P1897" s="155"/>
      <c r="Q1897" s="155"/>
      <c r="R1897" s="155"/>
      <c r="AE1897" s="182"/>
      <c r="AF1897" s="178"/>
      <c r="AG1897" s="183"/>
      <c r="AM1897" s="182"/>
      <c r="AN1897" s="178"/>
      <c r="AO1897" s="183"/>
      <c r="BR1897" s="157"/>
    </row>
    <row r="1898" spans="1:70" s="5" customFormat="1" x14ac:dyDescent="0.25">
      <c r="A1898" s="155"/>
      <c r="B1898" s="155"/>
      <c r="C1898" s="155"/>
      <c r="D1898" s="155"/>
      <c r="E1898" s="155"/>
      <c r="F1898" s="155"/>
      <c r="G1898" s="155"/>
      <c r="H1898" s="155"/>
      <c r="I1898" s="180"/>
      <c r="J1898" s="180"/>
      <c r="K1898" s="180"/>
      <c r="L1898" s="180"/>
      <c r="M1898" s="180"/>
      <c r="N1898" s="181"/>
      <c r="O1898" s="155"/>
      <c r="P1898" s="155"/>
      <c r="Q1898" s="155"/>
      <c r="R1898" s="155"/>
      <c r="AE1898" s="182"/>
      <c r="AF1898" s="178"/>
      <c r="AG1898" s="183"/>
      <c r="AM1898" s="182"/>
      <c r="AN1898" s="178"/>
      <c r="AO1898" s="183"/>
      <c r="BR1898" s="157"/>
    </row>
    <row r="1899" spans="1:70" s="5" customFormat="1" x14ac:dyDescent="0.25">
      <c r="A1899" s="155"/>
      <c r="B1899" s="155"/>
      <c r="C1899" s="155"/>
      <c r="D1899" s="155"/>
      <c r="E1899" s="155"/>
      <c r="F1899" s="155"/>
      <c r="G1899" s="155"/>
      <c r="H1899" s="155"/>
      <c r="I1899" s="180"/>
      <c r="J1899" s="180"/>
      <c r="K1899" s="180"/>
      <c r="L1899" s="180"/>
      <c r="M1899" s="180"/>
      <c r="N1899" s="181"/>
      <c r="O1899" s="155"/>
      <c r="P1899" s="155"/>
      <c r="Q1899" s="155"/>
      <c r="R1899" s="155"/>
      <c r="AE1899" s="182"/>
      <c r="AF1899" s="178"/>
      <c r="AG1899" s="183"/>
      <c r="AM1899" s="182"/>
      <c r="AN1899" s="178"/>
      <c r="AO1899" s="183"/>
      <c r="BR1899" s="157"/>
    </row>
    <row r="1900" spans="1:70" s="5" customFormat="1" x14ac:dyDescent="0.25">
      <c r="A1900" s="155"/>
      <c r="B1900" s="155"/>
      <c r="C1900" s="155"/>
      <c r="D1900" s="155"/>
      <c r="E1900" s="155"/>
      <c r="F1900" s="155"/>
      <c r="G1900" s="155"/>
      <c r="H1900" s="155"/>
      <c r="I1900" s="180"/>
      <c r="J1900" s="180"/>
      <c r="K1900" s="180"/>
      <c r="L1900" s="180"/>
      <c r="M1900" s="180"/>
      <c r="N1900" s="181"/>
      <c r="O1900" s="155"/>
      <c r="P1900" s="155"/>
      <c r="Q1900" s="155"/>
      <c r="R1900" s="155"/>
      <c r="AE1900" s="182"/>
      <c r="AF1900" s="178"/>
      <c r="AG1900" s="183"/>
      <c r="AM1900" s="182"/>
      <c r="AN1900" s="178"/>
      <c r="AO1900" s="183"/>
      <c r="BR1900" s="157"/>
    </row>
    <row r="1901" spans="1:70" s="5" customFormat="1" x14ac:dyDescent="0.25">
      <c r="A1901" s="155"/>
      <c r="B1901" s="155"/>
      <c r="C1901" s="155"/>
      <c r="D1901" s="155"/>
      <c r="E1901" s="155"/>
      <c r="F1901" s="155"/>
      <c r="G1901" s="155"/>
      <c r="H1901" s="155"/>
      <c r="I1901" s="180"/>
      <c r="J1901" s="180"/>
      <c r="K1901" s="180"/>
      <c r="L1901" s="180"/>
      <c r="M1901" s="180"/>
      <c r="N1901" s="181"/>
      <c r="O1901" s="155"/>
      <c r="P1901" s="155"/>
      <c r="Q1901" s="155"/>
      <c r="R1901" s="155"/>
      <c r="AE1901" s="182"/>
      <c r="AF1901" s="178"/>
      <c r="AG1901" s="183"/>
      <c r="AM1901" s="182"/>
      <c r="AN1901" s="178"/>
      <c r="AO1901" s="183"/>
      <c r="BR1901" s="157"/>
    </row>
    <row r="1902" spans="1:70" s="5" customFormat="1" x14ac:dyDescent="0.25">
      <c r="A1902" s="155"/>
      <c r="B1902" s="155"/>
      <c r="C1902" s="155"/>
      <c r="D1902" s="155"/>
      <c r="E1902" s="155"/>
      <c r="F1902" s="155"/>
      <c r="G1902" s="155"/>
      <c r="H1902" s="155"/>
      <c r="I1902" s="180"/>
      <c r="J1902" s="180"/>
      <c r="K1902" s="180"/>
      <c r="L1902" s="180"/>
      <c r="M1902" s="180"/>
      <c r="N1902" s="181"/>
      <c r="O1902" s="155"/>
      <c r="P1902" s="155"/>
      <c r="Q1902" s="155"/>
      <c r="R1902" s="155"/>
      <c r="AE1902" s="182"/>
      <c r="AF1902" s="178"/>
      <c r="AG1902" s="183"/>
      <c r="AM1902" s="182"/>
      <c r="AN1902" s="178"/>
      <c r="AO1902" s="183"/>
      <c r="BR1902" s="157"/>
    </row>
    <row r="1903" spans="1:70" s="5" customFormat="1" x14ac:dyDescent="0.25">
      <c r="A1903" s="155"/>
      <c r="B1903" s="155"/>
      <c r="C1903" s="155"/>
      <c r="D1903" s="155"/>
      <c r="E1903" s="155"/>
      <c r="F1903" s="155"/>
      <c r="G1903" s="155"/>
      <c r="H1903" s="155"/>
      <c r="I1903" s="180"/>
      <c r="J1903" s="180"/>
      <c r="K1903" s="180"/>
      <c r="L1903" s="180"/>
      <c r="M1903" s="180"/>
      <c r="N1903" s="181"/>
      <c r="O1903" s="155"/>
      <c r="P1903" s="155"/>
      <c r="Q1903" s="155"/>
      <c r="R1903" s="155"/>
      <c r="AE1903" s="182"/>
      <c r="AF1903" s="178"/>
      <c r="AG1903" s="183"/>
      <c r="AM1903" s="182"/>
      <c r="AN1903" s="178"/>
      <c r="AO1903" s="183"/>
      <c r="BR1903" s="157"/>
    </row>
    <row r="1904" spans="1:70" s="5" customFormat="1" x14ac:dyDescent="0.25">
      <c r="A1904" s="155"/>
      <c r="B1904" s="155"/>
      <c r="C1904" s="155"/>
      <c r="D1904" s="155"/>
      <c r="E1904" s="155"/>
      <c r="F1904" s="155"/>
      <c r="G1904" s="155"/>
      <c r="H1904" s="155"/>
      <c r="I1904" s="180"/>
      <c r="J1904" s="180"/>
      <c r="K1904" s="180"/>
      <c r="L1904" s="180"/>
      <c r="M1904" s="180"/>
      <c r="N1904" s="181"/>
      <c r="O1904" s="155"/>
      <c r="P1904" s="155"/>
      <c r="Q1904" s="155"/>
      <c r="R1904" s="155"/>
      <c r="AE1904" s="182"/>
      <c r="AF1904" s="178"/>
      <c r="AG1904" s="183"/>
      <c r="AM1904" s="182"/>
      <c r="AN1904" s="178"/>
      <c r="AO1904" s="183"/>
      <c r="BR1904" s="157"/>
    </row>
    <row r="1905" spans="1:70" s="5" customFormat="1" x14ac:dyDescent="0.25">
      <c r="A1905" s="155"/>
      <c r="B1905" s="155"/>
      <c r="C1905" s="155"/>
      <c r="D1905" s="155"/>
      <c r="E1905" s="155"/>
      <c r="F1905" s="155"/>
      <c r="G1905" s="155"/>
      <c r="H1905" s="155"/>
      <c r="I1905" s="180"/>
      <c r="J1905" s="180"/>
      <c r="K1905" s="180"/>
      <c r="L1905" s="180"/>
      <c r="M1905" s="180"/>
      <c r="N1905" s="181"/>
      <c r="O1905" s="155"/>
      <c r="P1905" s="155"/>
      <c r="Q1905" s="155"/>
      <c r="R1905" s="155"/>
      <c r="AE1905" s="182"/>
      <c r="AF1905" s="178"/>
      <c r="AG1905" s="183"/>
      <c r="AM1905" s="182"/>
      <c r="AN1905" s="178"/>
      <c r="AO1905" s="183"/>
      <c r="BR1905" s="157"/>
    </row>
    <row r="1906" spans="1:70" s="5" customFormat="1" x14ac:dyDescent="0.25">
      <c r="A1906" s="155"/>
      <c r="B1906" s="155"/>
      <c r="C1906" s="155"/>
      <c r="D1906" s="155"/>
      <c r="E1906" s="155"/>
      <c r="F1906" s="155"/>
      <c r="G1906" s="155"/>
      <c r="H1906" s="155"/>
      <c r="I1906" s="180"/>
      <c r="J1906" s="180"/>
      <c r="K1906" s="180"/>
      <c r="L1906" s="180"/>
      <c r="M1906" s="180"/>
      <c r="N1906" s="181"/>
      <c r="O1906" s="155"/>
      <c r="P1906" s="155"/>
      <c r="Q1906" s="155"/>
      <c r="R1906" s="155"/>
      <c r="AE1906" s="182"/>
      <c r="AF1906" s="178"/>
      <c r="AG1906" s="183"/>
      <c r="AM1906" s="182"/>
      <c r="AN1906" s="178"/>
      <c r="AO1906" s="183"/>
      <c r="BR1906" s="157"/>
    </row>
    <row r="1907" spans="1:70" s="5" customFormat="1" x14ac:dyDescent="0.25">
      <c r="A1907" s="155"/>
      <c r="B1907" s="155"/>
      <c r="C1907" s="155"/>
      <c r="D1907" s="155"/>
      <c r="E1907" s="155"/>
      <c r="F1907" s="155"/>
      <c r="G1907" s="155"/>
      <c r="H1907" s="155"/>
      <c r="I1907" s="180"/>
      <c r="J1907" s="180"/>
      <c r="K1907" s="180"/>
      <c r="L1907" s="180"/>
      <c r="M1907" s="180"/>
      <c r="N1907" s="181"/>
      <c r="O1907" s="155"/>
      <c r="P1907" s="155"/>
      <c r="Q1907" s="155"/>
      <c r="R1907" s="155"/>
      <c r="AE1907" s="182"/>
      <c r="AF1907" s="178"/>
      <c r="AG1907" s="183"/>
      <c r="AM1907" s="182"/>
      <c r="AN1907" s="178"/>
      <c r="AO1907" s="183"/>
      <c r="BR1907" s="157"/>
    </row>
    <row r="1908" spans="1:70" s="5" customFormat="1" x14ac:dyDescent="0.25">
      <c r="A1908" s="155"/>
      <c r="B1908" s="155"/>
      <c r="C1908" s="155"/>
      <c r="D1908" s="155"/>
      <c r="E1908" s="155"/>
      <c r="F1908" s="155"/>
      <c r="G1908" s="155"/>
      <c r="H1908" s="155"/>
      <c r="I1908" s="180"/>
      <c r="J1908" s="180"/>
      <c r="K1908" s="180"/>
      <c r="L1908" s="180"/>
      <c r="M1908" s="180"/>
      <c r="N1908" s="181"/>
      <c r="O1908" s="155"/>
      <c r="P1908" s="155"/>
      <c r="Q1908" s="155"/>
      <c r="R1908" s="155"/>
      <c r="AE1908" s="182"/>
      <c r="AF1908" s="178"/>
      <c r="AG1908" s="183"/>
      <c r="AM1908" s="182"/>
      <c r="AN1908" s="178"/>
      <c r="AO1908" s="183"/>
      <c r="BR1908" s="157"/>
    </row>
    <row r="1909" spans="1:70" s="5" customFormat="1" x14ac:dyDescent="0.25">
      <c r="A1909" s="155"/>
      <c r="B1909" s="155"/>
      <c r="C1909" s="155"/>
      <c r="D1909" s="155"/>
      <c r="E1909" s="155"/>
      <c r="F1909" s="155"/>
      <c r="G1909" s="155"/>
      <c r="H1909" s="155"/>
      <c r="I1909" s="180"/>
      <c r="J1909" s="180"/>
      <c r="K1909" s="180"/>
      <c r="L1909" s="180"/>
      <c r="M1909" s="180"/>
      <c r="N1909" s="181"/>
      <c r="O1909" s="155"/>
      <c r="P1909" s="155"/>
      <c r="Q1909" s="155"/>
      <c r="R1909" s="155"/>
      <c r="AE1909" s="182"/>
      <c r="AF1909" s="178"/>
      <c r="AG1909" s="183"/>
      <c r="AM1909" s="182"/>
      <c r="AN1909" s="178"/>
      <c r="AO1909" s="183"/>
      <c r="BR1909" s="157"/>
    </row>
    <row r="1910" spans="1:70" s="5" customFormat="1" x14ac:dyDescent="0.25">
      <c r="A1910" s="155"/>
      <c r="B1910" s="155"/>
      <c r="C1910" s="155"/>
      <c r="D1910" s="155"/>
      <c r="E1910" s="155"/>
      <c r="F1910" s="155"/>
      <c r="G1910" s="155"/>
      <c r="H1910" s="155"/>
      <c r="I1910" s="180"/>
      <c r="J1910" s="180"/>
      <c r="K1910" s="180"/>
      <c r="L1910" s="180"/>
      <c r="M1910" s="180"/>
      <c r="N1910" s="181"/>
      <c r="O1910" s="155"/>
      <c r="P1910" s="155"/>
      <c r="Q1910" s="155"/>
      <c r="R1910" s="155"/>
      <c r="AE1910" s="182"/>
      <c r="AF1910" s="178"/>
      <c r="AG1910" s="183"/>
      <c r="AM1910" s="182"/>
      <c r="AN1910" s="178"/>
      <c r="AO1910" s="183"/>
      <c r="BR1910" s="157"/>
    </row>
    <row r="1911" spans="1:70" s="5" customFormat="1" x14ac:dyDescent="0.25">
      <c r="A1911" s="155"/>
      <c r="B1911" s="155"/>
      <c r="C1911" s="155"/>
      <c r="D1911" s="155"/>
      <c r="E1911" s="155"/>
      <c r="F1911" s="155"/>
      <c r="G1911" s="155"/>
      <c r="H1911" s="155"/>
      <c r="I1911" s="180"/>
      <c r="J1911" s="180"/>
      <c r="K1911" s="180"/>
      <c r="L1911" s="180"/>
      <c r="M1911" s="180"/>
      <c r="N1911" s="181"/>
      <c r="O1911" s="155"/>
      <c r="P1911" s="155"/>
      <c r="Q1911" s="155"/>
      <c r="R1911" s="155"/>
      <c r="AE1911" s="182"/>
      <c r="AF1911" s="178"/>
      <c r="AG1911" s="183"/>
      <c r="AM1911" s="182"/>
      <c r="AN1911" s="178"/>
      <c r="AO1911" s="183"/>
      <c r="BR1911" s="157"/>
    </row>
    <row r="1912" spans="1:70" s="5" customFormat="1" x14ac:dyDescent="0.25">
      <c r="A1912" s="155"/>
      <c r="B1912" s="155"/>
      <c r="C1912" s="155"/>
      <c r="D1912" s="155"/>
      <c r="E1912" s="155"/>
      <c r="F1912" s="155"/>
      <c r="G1912" s="155"/>
      <c r="H1912" s="155"/>
      <c r="I1912" s="180"/>
      <c r="J1912" s="180"/>
      <c r="K1912" s="180"/>
      <c r="L1912" s="180"/>
      <c r="M1912" s="180"/>
      <c r="N1912" s="181"/>
      <c r="O1912" s="155"/>
      <c r="P1912" s="155"/>
      <c r="Q1912" s="155"/>
      <c r="R1912" s="155"/>
      <c r="AE1912" s="182"/>
      <c r="AF1912" s="178"/>
      <c r="AG1912" s="183"/>
      <c r="AM1912" s="182"/>
      <c r="AN1912" s="178"/>
      <c r="AO1912" s="183"/>
      <c r="BR1912" s="157"/>
    </row>
    <row r="1913" spans="1:70" s="5" customFormat="1" x14ac:dyDescent="0.25">
      <c r="A1913" s="155"/>
      <c r="B1913" s="155"/>
      <c r="C1913" s="155"/>
      <c r="D1913" s="155"/>
      <c r="E1913" s="155"/>
      <c r="F1913" s="155"/>
      <c r="G1913" s="155"/>
      <c r="H1913" s="155"/>
      <c r="I1913" s="180"/>
      <c r="J1913" s="180"/>
      <c r="K1913" s="180"/>
      <c r="L1913" s="180"/>
      <c r="M1913" s="180"/>
      <c r="N1913" s="181"/>
      <c r="O1913" s="155"/>
      <c r="P1913" s="155"/>
      <c r="Q1913" s="155"/>
      <c r="R1913" s="155"/>
      <c r="AE1913" s="182"/>
      <c r="AF1913" s="178"/>
      <c r="AG1913" s="183"/>
      <c r="AM1913" s="182"/>
      <c r="AN1913" s="178"/>
      <c r="AO1913" s="183"/>
      <c r="BR1913" s="157"/>
    </row>
    <row r="1914" spans="1:70" s="5" customFormat="1" x14ac:dyDescent="0.25">
      <c r="A1914" s="155"/>
      <c r="B1914" s="155"/>
      <c r="C1914" s="155"/>
      <c r="D1914" s="155"/>
      <c r="E1914" s="155"/>
      <c r="F1914" s="155"/>
      <c r="G1914" s="155"/>
      <c r="H1914" s="155"/>
      <c r="I1914" s="180"/>
      <c r="J1914" s="180"/>
      <c r="K1914" s="180"/>
      <c r="L1914" s="180"/>
      <c r="M1914" s="180"/>
      <c r="N1914" s="181"/>
      <c r="O1914" s="155"/>
      <c r="P1914" s="155"/>
      <c r="Q1914" s="155"/>
      <c r="R1914" s="155"/>
      <c r="AE1914" s="182"/>
      <c r="AF1914" s="178"/>
      <c r="AG1914" s="183"/>
      <c r="AM1914" s="182"/>
      <c r="AN1914" s="178"/>
      <c r="AO1914" s="183"/>
      <c r="BR1914" s="157"/>
    </row>
    <row r="1915" spans="1:70" s="5" customFormat="1" x14ac:dyDescent="0.25">
      <c r="A1915" s="155"/>
      <c r="B1915" s="155"/>
      <c r="C1915" s="155"/>
      <c r="D1915" s="155"/>
      <c r="E1915" s="155"/>
      <c r="F1915" s="155"/>
      <c r="G1915" s="155"/>
      <c r="H1915" s="155"/>
      <c r="I1915" s="180"/>
      <c r="J1915" s="180"/>
      <c r="K1915" s="180"/>
      <c r="L1915" s="180"/>
      <c r="M1915" s="180"/>
      <c r="N1915" s="181"/>
      <c r="O1915" s="155"/>
      <c r="P1915" s="155"/>
      <c r="Q1915" s="155"/>
      <c r="R1915" s="155"/>
      <c r="AE1915" s="182"/>
      <c r="AF1915" s="178"/>
      <c r="AG1915" s="183"/>
      <c r="AM1915" s="182"/>
      <c r="AN1915" s="178"/>
      <c r="AO1915" s="183"/>
      <c r="BR1915" s="157"/>
    </row>
    <row r="1916" spans="1:70" s="5" customFormat="1" x14ac:dyDescent="0.25">
      <c r="A1916" s="155"/>
      <c r="B1916" s="155"/>
      <c r="C1916" s="155"/>
      <c r="D1916" s="155"/>
      <c r="E1916" s="155"/>
      <c r="F1916" s="155"/>
      <c r="G1916" s="155"/>
      <c r="H1916" s="155"/>
      <c r="I1916" s="180"/>
      <c r="J1916" s="180"/>
      <c r="K1916" s="180"/>
      <c r="L1916" s="180"/>
      <c r="M1916" s="180"/>
      <c r="N1916" s="181"/>
      <c r="O1916" s="155"/>
      <c r="P1916" s="155"/>
      <c r="Q1916" s="155"/>
      <c r="R1916" s="155"/>
      <c r="AE1916" s="182"/>
      <c r="AF1916" s="178"/>
      <c r="AG1916" s="183"/>
      <c r="AM1916" s="182"/>
      <c r="AN1916" s="178"/>
      <c r="AO1916" s="183"/>
      <c r="BR1916" s="157"/>
    </row>
    <row r="1917" spans="1:70" s="5" customFormat="1" x14ac:dyDescent="0.25">
      <c r="A1917" s="155"/>
      <c r="B1917" s="155"/>
      <c r="C1917" s="155"/>
      <c r="D1917" s="155"/>
      <c r="E1917" s="155"/>
      <c r="F1917" s="155"/>
      <c r="G1917" s="155"/>
      <c r="H1917" s="155"/>
      <c r="I1917" s="180"/>
      <c r="J1917" s="180"/>
      <c r="K1917" s="180"/>
      <c r="L1917" s="180"/>
      <c r="M1917" s="180"/>
      <c r="N1917" s="181"/>
      <c r="O1917" s="155"/>
      <c r="P1917" s="155"/>
      <c r="Q1917" s="155"/>
      <c r="R1917" s="155"/>
      <c r="AE1917" s="182"/>
      <c r="AF1917" s="178"/>
      <c r="AG1917" s="183"/>
      <c r="AM1917" s="182"/>
      <c r="AN1917" s="178"/>
      <c r="AO1917" s="183"/>
      <c r="BR1917" s="157"/>
    </row>
    <row r="1918" spans="1:70" s="5" customFormat="1" x14ac:dyDescent="0.25">
      <c r="A1918" s="155"/>
      <c r="B1918" s="155"/>
      <c r="C1918" s="155"/>
      <c r="D1918" s="155"/>
      <c r="E1918" s="155"/>
      <c r="F1918" s="155"/>
      <c r="G1918" s="155"/>
      <c r="H1918" s="155"/>
      <c r="I1918" s="180"/>
      <c r="J1918" s="180"/>
      <c r="K1918" s="180"/>
      <c r="L1918" s="180"/>
      <c r="M1918" s="180"/>
      <c r="N1918" s="181"/>
      <c r="O1918" s="155"/>
      <c r="P1918" s="155"/>
      <c r="Q1918" s="155"/>
      <c r="R1918" s="155"/>
      <c r="AE1918" s="182"/>
      <c r="AF1918" s="178"/>
      <c r="AG1918" s="183"/>
      <c r="AM1918" s="182"/>
      <c r="AN1918" s="178"/>
      <c r="AO1918" s="183"/>
      <c r="BR1918" s="157"/>
    </row>
    <row r="1919" spans="1:70" s="5" customFormat="1" x14ac:dyDescent="0.25">
      <c r="A1919" s="155"/>
      <c r="B1919" s="155"/>
      <c r="C1919" s="155"/>
      <c r="D1919" s="155"/>
      <c r="E1919" s="155"/>
      <c r="F1919" s="155"/>
      <c r="G1919" s="155"/>
      <c r="H1919" s="155"/>
      <c r="I1919" s="180"/>
      <c r="J1919" s="180"/>
      <c r="K1919" s="180"/>
      <c r="L1919" s="180"/>
      <c r="M1919" s="180"/>
      <c r="N1919" s="181"/>
      <c r="O1919" s="155"/>
      <c r="P1919" s="155"/>
      <c r="Q1919" s="155"/>
      <c r="R1919" s="155"/>
      <c r="AE1919" s="182"/>
      <c r="AF1919" s="178"/>
      <c r="AG1919" s="183"/>
      <c r="AM1919" s="182"/>
      <c r="AN1919" s="178"/>
      <c r="AO1919" s="183"/>
      <c r="BR1919" s="157"/>
    </row>
    <row r="1920" spans="1:70" s="5" customFormat="1" x14ac:dyDescent="0.25">
      <c r="A1920" s="155"/>
      <c r="B1920" s="155"/>
      <c r="C1920" s="155"/>
      <c r="D1920" s="155"/>
      <c r="E1920" s="155"/>
      <c r="F1920" s="155"/>
      <c r="G1920" s="155"/>
      <c r="H1920" s="155"/>
      <c r="I1920" s="180"/>
      <c r="J1920" s="180"/>
      <c r="K1920" s="180"/>
      <c r="L1920" s="180"/>
      <c r="M1920" s="180"/>
      <c r="N1920" s="181"/>
      <c r="O1920" s="155"/>
      <c r="P1920" s="155"/>
      <c r="Q1920" s="155"/>
      <c r="R1920" s="155"/>
      <c r="AE1920" s="182"/>
      <c r="AF1920" s="178"/>
      <c r="AG1920" s="183"/>
      <c r="AM1920" s="182"/>
      <c r="AN1920" s="178"/>
      <c r="AO1920" s="183"/>
      <c r="BR1920" s="157"/>
    </row>
    <row r="1921" spans="1:70" s="5" customFormat="1" x14ac:dyDescent="0.25">
      <c r="A1921" s="155"/>
      <c r="B1921" s="155"/>
      <c r="C1921" s="155"/>
      <c r="D1921" s="155"/>
      <c r="E1921" s="155"/>
      <c r="F1921" s="155"/>
      <c r="G1921" s="155"/>
      <c r="H1921" s="155"/>
      <c r="I1921" s="180"/>
      <c r="J1921" s="180"/>
      <c r="K1921" s="180"/>
      <c r="L1921" s="180"/>
      <c r="M1921" s="180"/>
      <c r="N1921" s="181"/>
      <c r="O1921" s="155"/>
      <c r="P1921" s="155"/>
      <c r="Q1921" s="155"/>
      <c r="R1921" s="155"/>
      <c r="AE1921" s="182"/>
      <c r="AF1921" s="178"/>
      <c r="AG1921" s="183"/>
      <c r="AM1921" s="182"/>
      <c r="AN1921" s="178"/>
      <c r="AO1921" s="183"/>
      <c r="BR1921" s="157"/>
    </row>
    <row r="1922" spans="1:70" s="5" customFormat="1" x14ac:dyDescent="0.25">
      <c r="A1922" s="155"/>
      <c r="B1922" s="155"/>
      <c r="C1922" s="155"/>
      <c r="D1922" s="155"/>
      <c r="E1922" s="155"/>
      <c r="F1922" s="155"/>
      <c r="G1922" s="155"/>
      <c r="H1922" s="155"/>
      <c r="I1922" s="180"/>
      <c r="J1922" s="180"/>
      <c r="K1922" s="180"/>
      <c r="L1922" s="180"/>
      <c r="M1922" s="180"/>
      <c r="N1922" s="181"/>
      <c r="O1922" s="155"/>
      <c r="P1922" s="155"/>
      <c r="Q1922" s="155"/>
      <c r="R1922" s="155"/>
      <c r="AE1922" s="182"/>
      <c r="AF1922" s="178"/>
      <c r="AG1922" s="183"/>
      <c r="AM1922" s="182"/>
      <c r="AN1922" s="178"/>
      <c r="AO1922" s="183"/>
      <c r="BR1922" s="157"/>
    </row>
    <row r="1923" spans="1:70" s="5" customFormat="1" x14ac:dyDescent="0.25">
      <c r="A1923" s="155"/>
      <c r="B1923" s="155"/>
      <c r="C1923" s="155"/>
      <c r="D1923" s="155"/>
      <c r="E1923" s="155"/>
      <c r="F1923" s="155"/>
      <c r="G1923" s="155"/>
      <c r="H1923" s="155"/>
      <c r="I1923" s="180"/>
      <c r="J1923" s="180"/>
      <c r="K1923" s="180"/>
      <c r="L1923" s="180"/>
      <c r="M1923" s="180"/>
      <c r="N1923" s="181"/>
      <c r="O1923" s="155"/>
      <c r="P1923" s="155"/>
      <c r="Q1923" s="155"/>
      <c r="R1923" s="155"/>
      <c r="AE1923" s="182"/>
      <c r="AF1923" s="178"/>
      <c r="AG1923" s="183"/>
      <c r="AM1923" s="182"/>
      <c r="AN1923" s="178"/>
      <c r="AO1923" s="183"/>
      <c r="BR1923" s="157"/>
    </row>
    <row r="1924" spans="1:70" s="5" customFormat="1" x14ac:dyDescent="0.25">
      <c r="A1924" s="155"/>
      <c r="B1924" s="155"/>
      <c r="C1924" s="155"/>
      <c r="D1924" s="155"/>
      <c r="E1924" s="155"/>
      <c r="F1924" s="155"/>
      <c r="G1924" s="155"/>
      <c r="H1924" s="155"/>
      <c r="I1924" s="180"/>
      <c r="J1924" s="180"/>
      <c r="K1924" s="180"/>
      <c r="L1924" s="180"/>
      <c r="M1924" s="180"/>
      <c r="N1924" s="181"/>
      <c r="O1924" s="155"/>
      <c r="P1924" s="155"/>
      <c r="Q1924" s="155"/>
      <c r="R1924" s="155"/>
      <c r="AE1924" s="182"/>
      <c r="AF1924" s="178"/>
      <c r="AG1924" s="183"/>
      <c r="AM1924" s="182"/>
      <c r="AN1924" s="178"/>
      <c r="AO1924" s="183"/>
      <c r="BR1924" s="157"/>
    </row>
    <row r="1925" spans="1:70" s="5" customFormat="1" x14ac:dyDescent="0.25">
      <c r="A1925" s="155"/>
      <c r="B1925" s="155"/>
      <c r="C1925" s="155"/>
      <c r="D1925" s="155"/>
      <c r="E1925" s="155"/>
      <c r="F1925" s="155"/>
      <c r="G1925" s="155"/>
      <c r="H1925" s="155"/>
      <c r="I1925" s="180"/>
      <c r="J1925" s="180"/>
      <c r="K1925" s="180"/>
      <c r="L1925" s="180"/>
      <c r="M1925" s="180"/>
      <c r="N1925" s="181"/>
      <c r="O1925" s="155"/>
      <c r="P1925" s="155"/>
      <c r="Q1925" s="155"/>
      <c r="R1925" s="155"/>
      <c r="AE1925" s="182"/>
      <c r="AF1925" s="178"/>
      <c r="AG1925" s="183"/>
      <c r="AM1925" s="182"/>
      <c r="AN1925" s="178"/>
      <c r="AO1925" s="183"/>
      <c r="BR1925" s="157"/>
    </row>
    <row r="1926" spans="1:70" s="5" customFormat="1" x14ac:dyDescent="0.25">
      <c r="A1926" s="155"/>
      <c r="B1926" s="155"/>
      <c r="C1926" s="155"/>
      <c r="D1926" s="155"/>
      <c r="E1926" s="155"/>
      <c r="F1926" s="155"/>
      <c r="G1926" s="155"/>
      <c r="H1926" s="155"/>
      <c r="I1926" s="180"/>
      <c r="J1926" s="180"/>
      <c r="K1926" s="180"/>
      <c r="L1926" s="180"/>
      <c r="M1926" s="180"/>
      <c r="N1926" s="181"/>
      <c r="O1926" s="155"/>
      <c r="P1926" s="155"/>
      <c r="Q1926" s="155"/>
      <c r="R1926" s="155"/>
      <c r="AE1926" s="182"/>
      <c r="AF1926" s="178"/>
      <c r="AG1926" s="183"/>
      <c r="AM1926" s="182"/>
      <c r="AN1926" s="178"/>
      <c r="AO1926" s="183"/>
      <c r="BR1926" s="157"/>
    </row>
    <row r="1927" spans="1:70" s="5" customFormat="1" x14ac:dyDescent="0.25">
      <c r="A1927" s="155"/>
      <c r="B1927" s="155"/>
      <c r="C1927" s="155"/>
      <c r="D1927" s="155"/>
      <c r="E1927" s="155"/>
      <c r="F1927" s="155"/>
      <c r="G1927" s="155"/>
      <c r="H1927" s="155"/>
      <c r="I1927" s="180"/>
      <c r="J1927" s="180"/>
      <c r="K1927" s="180"/>
      <c r="L1927" s="180"/>
      <c r="M1927" s="180"/>
      <c r="N1927" s="181"/>
      <c r="O1927" s="155"/>
      <c r="P1927" s="155"/>
      <c r="Q1927" s="155"/>
      <c r="R1927" s="155"/>
      <c r="AE1927" s="182"/>
      <c r="AF1927" s="178"/>
      <c r="AG1927" s="183"/>
      <c r="AM1927" s="182"/>
      <c r="AN1927" s="178"/>
      <c r="AO1927" s="183"/>
      <c r="BR1927" s="157"/>
    </row>
    <row r="1928" spans="1:70" s="5" customFormat="1" x14ac:dyDescent="0.25">
      <c r="A1928" s="155"/>
      <c r="B1928" s="155"/>
      <c r="C1928" s="155"/>
      <c r="D1928" s="155"/>
      <c r="E1928" s="155"/>
      <c r="F1928" s="155"/>
      <c r="G1928" s="155"/>
      <c r="H1928" s="155"/>
      <c r="I1928" s="180"/>
      <c r="J1928" s="180"/>
      <c r="K1928" s="180"/>
      <c r="L1928" s="180"/>
      <c r="M1928" s="180"/>
      <c r="N1928" s="181"/>
      <c r="O1928" s="155"/>
      <c r="P1928" s="155"/>
      <c r="Q1928" s="155"/>
      <c r="R1928" s="155"/>
      <c r="AE1928" s="182"/>
      <c r="AF1928" s="178"/>
      <c r="AG1928" s="183"/>
      <c r="AM1928" s="182"/>
      <c r="AN1928" s="178"/>
      <c r="AO1928" s="183"/>
      <c r="BR1928" s="157"/>
    </row>
    <row r="1929" spans="1:70" s="5" customFormat="1" x14ac:dyDescent="0.25">
      <c r="A1929" s="155"/>
      <c r="B1929" s="155"/>
      <c r="C1929" s="155"/>
      <c r="D1929" s="155"/>
      <c r="E1929" s="155"/>
      <c r="F1929" s="155"/>
      <c r="G1929" s="155"/>
      <c r="H1929" s="155"/>
      <c r="I1929" s="180"/>
      <c r="J1929" s="180"/>
      <c r="K1929" s="180"/>
      <c r="L1929" s="180"/>
      <c r="M1929" s="180"/>
      <c r="N1929" s="181"/>
      <c r="O1929" s="155"/>
      <c r="P1929" s="155"/>
      <c r="Q1929" s="155"/>
      <c r="R1929" s="155"/>
      <c r="AE1929" s="182"/>
      <c r="AF1929" s="178"/>
      <c r="AG1929" s="183"/>
      <c r="AM1929" s="182"/>
      <c r="AN1929" s="178"/>
      <c r="AO1929" s="183"/>
      <c r="BR1929" s="157"/>
    </row>
    <row r="1930" spans="1:70" s="5" customFormat="1" x14ac:dyDescent="0.25">
      <c r="A1930" s="155"/>
      <c r="B1930" s="155"/>
      <c r="C1930" s="155"/>
      <c r="D1930" s="155"/>
      <c r="E1930" s="155"/>
      <c r="F1930" s="155"/>
      <c r="G1930" s="155"/>
      <c r="H1930" s="155"/>
      <c r="I1930" s="180"/>
      <c r="J1930" s="180"/>
      <c r="K1930" s="180"/>
      <c r="L1930" s="180"/>
      <c r="M1930" s="180"/>
      <c r="N1930" s="181"/>
      <c r="O1930" s="155"/>
      <c r="P1930" s="155"/>
      <c r="Q1930" s="155"/>
      <c r="R1930" s="155"/>
      <c r="AE1930" s="182"/>
      <c r="AF1930" s="178"/>
      <c r="AG1930" s="183"/>
      <c r="AM1930" s="182"/>
      <c r="AN1930" s="178"/>
      <c r="AO1930" s="183"/>
      <c r="BR1930" s="157"/>
    </row>
    <row r="1931" spans="1:70" s="5" customFormat="1" x14ac:dyDescent="0.25">
      <c r="A1931" s="155"/>
      <c r="B1931" s="155"/>
      <c r="C1931" s="155"/>
      <c r="D1931" s="155"/>
      <c r="E1931" s="155"/>
      <c r="F1931" s="155"/>
      <c r="G1931" s="155"/>
      <c r="H1931" s="155"/>
      <c r="I1931" s="180"/>
      <c r="J1931" s="180"/>
      <c r="K1931" s="180"/>
      <c r="L1931" s="180"/>
      <c r="M1931" s="180"/>
      <c r="N1931" s="181"/>
      <c r="O1931" s="155"/>
      <c r="P1931" s="155"/>
      <c r="Q1931" s="155"/>
      <c r="R1931" s="155"/>
      <c r="AE1931" s="182"/>
      <c r="AF1931" s="178"/>
      <c r="AG1931" s="183"/>
      <c r="AM1931" s="182"/>
      <c r="AN1931" s="178"/>
      <c r="AO1931" s="183"/>
      <c r="BR1931" s="157"/>
    </row>
    <row r="1932" spans="1:70" s="5" customFormat="1" x14ac:dyDescent="0.25">
      <c r="A1932" s="155"/>
      <c r="B1932" s="155"/>
      <c r="C1932" s="155"/>
      <c r="D1932" s="155"/>
      <c r="E1932" s="155"/>
      <c r="F1932" s="155"/>
      <c r="G1932" s="155"/>
      <c r="H1932" s="155"/>
      <c r="I1932" s="180"/>
      <c r="J1932" s="180"/>
      <c r="K1932" s="180"/>
      <c r="L1932" s="180"/>
      <c r="M1932" s="180"/>
      <c r="N1932" s="181"/>
      <c r="O1932" s="155"/>
      <c r="P1932" s="155"/>
      <c r="Q1932" s="155"/>
      <c r="R1932" s="155"/>
      <c r="AE1932" s="182"/>
      <c r="AF1932" s="178"/>
      <c r="AG1932" s="183"/>
      <c r="AM1932" s="182"/>
      <c r="AN1932" s="178"/>
      <c r="AO1932" s="183"/>
      <c r="BR1932" s="157"/>
    </row>
    <row r="1933" spans="1:70" s="5" customFormat="1" x14ac:dyDescent="0.25">
      <c r="A1933" s="155"/>
      <c r="B1933" s="155"/>
      <c r="C1933" s="155"/>
      <c r="D1933" s="155"/>
      <c r="E1933" s="155"/>
      <c r="F1933" s="155"/>
      <c r="G1933" s="155"/>
      <c r="H1933" s="155"/>
      <c r="I1933" s="180"/>
      <c r="J1933" s="180"/>
      <c r="K1933" s="180"/>
      <c r="L1933" s="180"/>
      <c r="M1933" s="180"/>
      <c r="N1933" s="181"/>
      <c r="O1933" s="155"/>
      <c r="P1933" s="155"/>
      <c r="Q1933" s="155"/>
      <c r="R1933" s="155"/>
      <c r="AE1933" s="182"/>
      <c r="AF1933" s="178"/>
      <c r="AG1933" s="183"/>
      <c r="AM1933" s="182"/>
      <c r="AN1933" s="178"/>
      <c r="AO1933" s="183"/>
      <c r="BR1933" s="157"/>
    </row>
    <row r="1934" spans="1:70" s="5" customFormat="1" x14ac:dyDescent="0.25">
      <c r="A1934" s="155"/>
      <c r="B1934" s="155"/>
      <c r="C1934" s="155"/>
      <c r="D1934" s="155"/>
      <c r="E1934" s="155"/>
      <c r="F1934" s="155"/>
      <c r="G1934" s="155"/>
      <c r="H1934" s="155"/>
      <c r="I1934" s="180"/>
      <c r="J1934" s="180"/>
      <c r="K1934" s="180"/>
      <c r="L1934" s="180"/>
      <c r="M1934" s="180"/>
      <c r="N1934" s="181"/>
      <c r="O1934" s="155"/>
      <c r="P1934" s="155"/>
      <c r="Q1934" s="155"/>
      <c r="R1934" s="155"/>
      <c r="AE1934" s="182"/>
      <c r="AF1934" s="178"/>
      <c r="AG1934" s="183"/>
      <c r="AM1934" s="182"/>
      <c r="AN1934" s="178"/>
      <c r="AO1934" s="183"/>
      <c r="BR1934" s="157"/>
    </row>
    <row r="1935" spans="1:70" s="5" customFormat="1" x14ac:dyDescent="0.25">
      <c r="A1935" s="155"/>
      <c r="B1935" s="155"/>
      <c r="C1935" s="155"/>
      <c r="D1935" s="155"/>
      <c r="E1935" s="155"/>
      <c r="F1935" s="155"/>
      <c r="G1935" s="155"/>
      <c r="H1935" s="155"/>
      <c r="I1935" s="180"/>
      <c r="J1935" s="180"/>
      <c r="K1935" s="180"/>
      <c r="L1935" s="180"/>
      <c r="M1935" s="180"/>
      <c r="N1935" s="181"/>
      <c r="O1935" s="155"/>
      <c r="P1935" s="155"/>
      <c r="Q1935" s="155"/>
      <c r="R1935" s="155"/>
      <c r="AE1935" s="182"/>
      <c r="AF1935" s="178"/>
      <c r="AG1935" s="183"/>
      <c r="AM1935" s="182"/>
      <c r="AN1935" s="178"/>
      <c r="AO1935" s="183"/>
      <c r="BR1935" s="157"/>
    </row>
    <row r="1936" spans="1:70" s="5" customFormat="1" x14ac:dyDescent="0.25">
      <c r="A1936" s="155"/>
      <c r="B1936" s="155"/>
      <c r="C1936" s="155"/>
      <c r="D1936" s="155"/>
      <c r="E1936" s="155"/>
      <c r="F1936" s="155"/>
      <c r="G1936" s="155"/>
      <c r="H1936" s="155"/>
      <c r="I1936" s="180"/>
      <c r="J1936" s="180"/>
      <c r="K1936" s="180"/>
      <c r="L1936" s="180"/>
      <c r="M1936" s="180"/>
      <c r="N1936" s="181"/>
      <c r="O1936" s="155"/>
      <c r="P1936" s="155"/>
      <c r="Q1936" s="155"/>
      <c r="R1936" s="155"/>
      <c r="AE1936" s="182"/>
      <c r="AF1936" s="178"/>
      <c r="AG1936" s="183"/>
      <c r="AM1936" s="182"/>
      <c r="AN1936" s="178"/>
      <c r="AO1936" s="183"/>
      <c r="BR1936" s="157"/>
    </row>
    <row r="1937" spans="1:70" s="5" customFormat="1" x14ac:dyDescent="0.25">
      <c r="A1937" s="155"/>
      <c r="B1937" s="155"/>
      <c r="C1937" s="155"/>
      <c r="D1937" s="155"/>
      <c r="E1937" s="155"/>
      <c r="F1937" s="155"/>
      <c r="G1937" s="155"/>
      <c r="H1937" s="155"/>
      <c r="I1937" s="180"/>
      <c r="J1937" s="180"/>
      <c r="K1937" s="180"/>
      <c r="L1937" s="180"/>
      <c r="M1937" s="180"/>
      <c r="N1937" s="181"/>
      <c r="O1937" s="155"/>
      <c r="P1937" s="155"/>
      <c r="Q1937" s="155"/>
      <c r="R1937" s="155"/>
      <c r="AE1937" s="182"/>
      <c r="AF1937" s="178"/>
      <c r="AG1937" s="183"/>
      <c r="AM1937" s="182"/>
      <c r="AN1937" s="178"/>
      <c r="AO1937" s="183"/>
      <c r="BR1937" s="157"/>
    </row>
    <row r="1938" spans="1:70" s="5" customFormat="1" x14ac:dyDescent="0.25">
      <c r="A1938" s="155"/>
      <c r="B1938" s="155"/>
      <c r="C1938" s="155"/>
      <c r="D1938" s="155"/>
      <c r="E1938" s="155"/>
      <c r="F1938" s="155"/>
      <c r="G1938" s="155"/>
      <c r="H1938" s="155"/>
      <c r="I1938" s="180"/>
      <c r="J1938" s="180"/>
      <c r="K1938" s="180"/>
      <c r="L1938" s="180"/>
      <c r="M1938" s="180"/>
      <c r="N1938" s="181"/>
      <c r="O1938" s="155"/>
      <c r="P1938" s="155"/>
      <c r="Q1938" s="155"/>
      <c r="R1938" s="155"/>
      <c r="AE1938" s="182"/>
      <c r="AF1938" s="178"/>
      <c r="AG1938" s="183"/>
      <c r="AM1938" s="182"/>
      <c r="AN1938" s="178"/>
      <c r="AO1938" s="183"/>
      <c r="BR1938" s="157"/>
    </row>
    <row r="1939" spans="1:70" s="5" customFormat="1" x14ac:dyDescent="0.25">
      <c r="A1939" s="155"/>
      <c r="B1939" s="155"/>
      <c r="C1939" s="155"/>
      <c r="D1939" s="155"/>
      <c r="E1939" s="155"/>
      <c r="F1939" s="155"/>
      <c r="G1939" s="155"/>
      <c r="H1939" s="155"/>
      <c r="I1939" s="180"/>
      <c r="J1939" s="180"/>
      <c r="K1939" s="180"/>
      <c r="L1939" s="180"/>
      <c r="M1939" s="180"/>
      <c r="N1939" s="181"/>
      <c r="O1939" s="155"/>
      <c r="P1939" s="155"/>
      <c r="Q1939" s="155"/>
      <c r="R1939" s="155"/>
      <c r="AE1939" s="182"/>
      <c r="AF1939" s="178"/>
      <c r="AG1939" s="183"/>
      <c r="AM1939" s="182"/>
      <c r="AN1939" s="178"/>
      <c r="AO1939" s="183"/>
      <c r="BR1939" s="157"/>
    </row>
    <row r="1940" spans="1:70" s="5" customFormat="1" x14ac:dyDescent="0.25">
      <c r="A1940" s="155"/>
      <c r="B1940" s="155"/>
      <c r="C1940" s="155"/>
      <c r="D1940" s="155"/>
      <c r="E1940" s="155"/>
      <c r="F1940" s="155"/>
      <c r="G1940" s="155"/>
      <c r="H1940" s="155"/>
      <c r="I1940" s="180"/>
      <c r="J1940" s="180"/>
      <c r="K1940" s="180"/>
      <c r="L1940" s="180"/>
      <c r="M1940" s="180"/>
      <c r="N1940" s="181"/>
      <c r="O1940" s="155"/>
      <c r="P1940" s="155"/>
      <c r="Q1940" s="155"/>
      <c r="R1940" s="155"/>
      <c r="AE1940" s="182"/>
      <c r="AF1940" s="178"/>
      <c r="AG1940" s="183"/>
      <c r="AM1940" s="182"/>
      <c r="AN1940" s="178"/>
      <c r="AO1940" s="183"/>
      <c r="BR1940" s="157"/>
    </row>
    <row r="1941" spans="1:70" s="5" customFormat="1" x14ac:dyDescent="0.25">
      <c r="A1941" s="155"/>
      <c r="B1941" s="155"/>
      <c r="C1941" s="155"/>
      <c r="D1941" s="155"/>
      <c r="E1941" s="155"/>
      <c r="F1941" s="155"/>
      <c r="G1941" s="155"/>
      <c r="H1941" s="155"/>
      <c r="I1941" s="180"/>
      <c r="J1941" s="180"/>
      <c r="K1941" s="180"/>
      <c r="L1941" s="180"/>
      <c r="M1941" s="180"/>
      <c r="N1941" s="181"/>
      <c r="O1941" s="155"/>
      <c r="P1941" s="155"/>
      <c r="Q1941" s="155"/>
      <c r="R1941" s="155"/>
      <c r="AE1941" s="182"/>
      <c r="AF1941" s="178"/>
      <c r="AG1941" s="183"/>
      <c r="AM1941" s="182"/>
      <c r="AN1941" s="178"/>
      <c r="AO1941" s="183"/>
      <c r="BR1941" s="157"/>
    </row>
    <row r="1942" spans="1:70" s="5" customFormat="1" x14ac:dyDescent="0.25">
      <c r="A1942" s="155"/>
      <c r="B1942" s="155"/>
      <c r="C1942" s="155"/>
      <c r="D1942" s="155"/>
      <c r="E1942" s="155"/>
      <c r="F1942" s="155"/>
      <c r="G1942" s="155"/>
      <c r="H1942" s="155"/>
      <c r="I1942" s="180"/>
      <c r="J1942" s="180"/>
      <c r="K1942" s="180"/>
      <c r="L1942" s="180"/>
      <c r="M1942" s="180"/>
      <c r="N1942" s="181"/>
      <c r="O1942" s="155"/>
      <c r="P1942" s="155"/>
      <c r="Q1942" s="155"/>
      <c r="R1942" s="155"/>
      <c r="AE1942" s="182"/>
      <c r="AF1942" s="178"/>
      <c r="AG1942" s="183"/>
      <c r="AM1942" s="182"/>
      <c r="AN1942" s="178"/>
      <c r="AO1942" s="183"/>
      <c r="BR1942" s="157"/>
    </row>
    <row r="1943" spans="1:70" s="5" customFormat="1" x14ac:dyDescent="0.25">
      <c r="A1943" s="155"/>
      <c r="B1943" s="155"/>
      <c r="C1943" s="155"/>
      <c r="D1943" s="155"/>
      <c r="E1943" s="155"/>
      <c r="F1943" s="155"/>
      <c r="G1943" s="155"/>
      <c r="H1943" s="155"/>
      <c r="I1943" s="180"/>
      <c r="J1943" s="180"/>
      <c r="K1943" s="180"/>
      <c r="L1943" s="180"/>
      <c r="M1943" s="180"/>
      <c r="N1943" s="181"/>
      <c r="O1943" s="155"/>
      <c r="P1943" s="155"/>
      <c r="Q1943" s="155"/>
      <c r="R1943" s="155"/>
      <c r="AE1943" s="182"/>
      <c r="AF1943" s="178"/>
      <c r="AG1943" s="183"/>
      <c r="AM1943" s="182"/>
      <c r="AN1943" s="178"/>
      <c r="AO1943" s="183"/>
      <c r="BR1943" s="157"/>
    </row>
    <row r="1944" spans="1:70" s="5" customFormat="1" x14ac:dyDescent="0.25">
      <c r="A1944" s="155"/>
      <c r="B1944" s="155"/>
      <c r="C1944" s="155"/>
      <c r="D1944" s="155"/>
      <c r="E1944" s="155"/>
      <c r="F1944" s="155"/>
      <c r="G1944" s="155"/>
      <c r="H1944" s="155"/>
      <c r="I1944" s="180"/>
      <c r="J1944" s="180"/>
      <c r="K1944" s="180"/>
      <c r="L1944" s="180"/>
      <c r="M1944" s="180"/>
      <c r="N1944" s="181"/>
      <c r="O1944" s="155"/>
      <c r="P1944" s="155"/>
      <c r="Q1944" s="155"/>
      <c r="R1944" s="155"/>
      <c r="AE1944" s="182"/>
      <c r="AF1944" s="178"/>
      <c r="AG1944" s="183"/>
      <c r="AM1944" s="182"/>
      <c r="AN1944" s="178"/>
      <c r="AO1944" s="183"/>
      <c r="BR1944" s="157"/>
    </row>
    <row r="1945" spans="1:70" s="5" customFormat="1" x14ac:dyDescent="0.25">
      <c r="A1945" s="155"/>
      <c r="B1945" s="155"/>
      <c r="C1945" s="155"/>
      <c r="D1945" s="155"/>
      <c r="E1945" s="155"/>
      <c r="F1945" s="155"/>
      <c r="G1945" s="155"/>
      <c r="H1945" s="155"/>
      <c r="I1945" s="180"/>
      <c r="J1945" s="180"/>
      <c r="K1945" s="180"/>
      <c r="L1945" s="180"/>
      <c r="M1945" s="180"/>
      <c r="N1945" s="181"/>
      <c r="O1945" s="155"/>
      <c r="P1945" s="155"/>
      <c r="Q1945" s="155"/>
      <c r="R1945" s="155"/>
      <c r="AE1945" s="182"/>
      <c r="AF1945" s="178"/>
      <c r="AG1945" s="183"/>
      <c r="AM1945" s="182"/>
      <c r="AN1945" s="178"/>
      <c r="AO1945" s="183"/>
      <c r="BR1945" s="157"/>
    </row>
    <row r="1946" spans="1:70" s="5" customFormat="1" x14ac:dyDescent="0.25">
      <c r="A1946" s="155"/>
      <c r="B1946" s="155"/>
      <c r="C1946" s="155"/>
      <c r="D1946" s="155"/>
      <c r="E1946" s="155"/>
      <c r="F1946" s="155"/>
      <c r="G1946" s="155"/>
      <c r="H1946" s="155"/>
      <c r="I1946" s="180"/>
      <c r="J1946" s="180"/>
      <c r="K1946" s="180"/>
      <c r="L1946" s="180"/>
      <c r="M1946" s="180"/>
      <c r="N1946" s="181"/>
      <c r="O1946" s="155"/>
      <c r="P1946" s="155"/>
      <c r="Q1946" s="155"/>
      <c r="R1946" s="155"/>
      <c r="AE1946" s="182"/>
      <c r="AF1946" s="178"/>
      <c r="AG1946" s="183"/>
      <c r="AM1946" s="182"/>
      <c r="AN1946" s="178"/>
      <c r="AO1946" s="183"/>
      <c r="BR1946" s="157"/>
    </row>
    <row r="1947" spans="1:70" s="5" customFormat="1" x14ac:dyDescent="0.25">
      <c r="A1947" s="155"/>
      <c r="B1947" s="155"/>
      <c r="C1947" s="155"/>
      <c r="D1947" s="155"/>
      <c r="E1947" s="155"/>
      <c r="F1947" s="155"/>
      <c r="G1947" s="155"/>
      <c r="H1947" s="155"/>
      <c r="I1947" s="180"/>
      <c r="J1947" s="180"/>
      <c r="K1947" s="180"/>
      <c r="L1947" s="180"/>
      <c r="M1947" s="180"/>
      <c r="N1947" s="181"/>
      <c r="O1947" s="155"/>
      <c r="P1947" s="155"/>
      <c r="Q1947" s="155"/>
      <c r="R1947" s="155"/>
      <c r="AE1947" s="182"/>
      <c r="AF1947" s="178"/>
      <c r="AG1947" s="183"/>
      <c r="AM1947" s="182"/>
      <c r="AN1947" s="178"/>
      <c r="AO1947" s="183"/>
      <c r="BR1947" s="157"/>
    </row>
    <row r="1948" spans="1:70" s="5" customFormat="1" x14ac:dyDescent="0.25">
      <c r="A1948" s="155"/>
      <c r="B1948" s="155"/>
      <c r="C1948" s="155"/>
      <c r="D1948" s="155"/>
      <c r="E1948" s="155"/>
      <c r="F1948" s="155"/>
      <c r="G1948" s="155"/>
      <c r="H1948" s="155"/>
      <c r="I1948" s="180"/>
      <c r="J1948" s="180"/>
      <c r="K1948" s="180"/>
      <c r="L1948" s="180"/>
      <c r="M1948" s="180"/>
      <c r="N1948" s="181"/>
      <c r="O1948" s="155"/>
      <c r="P1948" s="155"/>
      <c r="Q1948" s="155"/>
      <c r="R1948" s="155"/>
      <c r="AE1948" s="182"/>
      <c r="AF1948" s="178"/>
      <c r="AG1948" s="183"/>
      <c r="AM1948" s="182"/>
      <c r="AN1948" s="178"/>
      <c r="AO1948" s="183"/>
      <c r="BR1948" s="157"/>
    </row>
    <row r="1949" spans="1:70" s="5" customFormat="1" x14ac:dyDescent="0.25">
      <c r="A1949" s="155"/>
      <c r="B1949" s="155"/>
      <c r="C1949" s="155"/>
      <c r="D1949" s="155"/>
      <c r="E1949" s="155"/>
      <c r="F1949" s="155"/>
      <c r="G1949" s="155"/>
      <c r="H1949" s="155"/>
      <c r="I1949" s="180"/>
      <c r="J1949" s="180"/>
      <c r="K1949" s="180"/>
      <c r="L1949" s="180"/>
      <c r="M1949" s="180"/>
      <c r="N1949" s="181"/>
      <c r="O1949" s="155"/>
      <c r="P1949" s="155"/>
      <c r="Q1949" s="155"/>
      <c r="R1949" s="155"/>
      <c r="AE1949" s="182"/>
      <c r="AF1949" s="178"/>
      <c r="AG1949" s="183"/>
      <c r="AM1949" s="182"/>
      <c r="AN1949" s="178"/>
      <c r="AO1949" s="183"/>
      <c r="BR1949" s="157"/>
    </row>
    <row r="1950" spans="1:70" s="5" customFormat="1" x14ac:dyDescent="0.25">
      <c r="A1950" s="155"/>
      <c r="B1950" s="155"/>
      <c r="C1950" s="155"/>
      <c r="D1950" s="155"/>
      <c r="E1950" s="155"/>
      <c r="F1950" s="155"/>
      <c r="G1950" s="155"/>
      <c r="H1950" s="155"/>
      <c r="I1950" s="180"/>
      <c r="J1950" s="180"/>
      <c r="K1950" s="180"/>
      <c r="L1950" s="180"/>
      <c r="M1950" s="180"/>
      <c r="N1950" s="181"/>
      <c r="O1950" s="155"/>
      <c r="P1950" s="155"/>
      <c r="Q1950" s="155"/>
      <c r="R1950" s="155"/>
      <c r="AE1950" s="182"/>
      <c r="AF1950" s="178"/>
      <c r="AG1950" s="183"/>
      <c r="AM1950" s="182"/>
      <c r="AN1950" s="178"/>
      <c r="AO1950" s="183"/>
      <c r="BR1950" s="157"/>
    </row>
    <row r="1951" spans="1:70" s="5" customFormat="1" x14ac:dyDescent="0.25">
      <c r="A1951" s="155"/>
      <c r="B1951" s="155"/>
      <c r="C1951" s="155"/>
      <c r="D1951" s="155"/>
      <c r="E1951" s="155"/>
      <c r="F1951" s="155"/>
      <c r="G1951" s="155"/>
      <c r="H1951" s="155"/>
      <c r="I1951" s="180"/>
      <c r="J1951" s="180"/>
      <c r="K1951" s="180"/>
      <c r="L1951" s="180"/>
      <c r="M1951" s="180"/>
      <c r="N1951" s="181"/>
      <c r="O1951" s="155"/>
      <c r="P1951" s="155"/>
      <c r="Q1951" s="155"/>
      <c r="R1951" s="155"/>
      <c r="AE1951" s="182"/>
      <c r="AF1951" s="178"/>
      <c r="AG1951" s="183"/>
      <c r="AM1951" s="182"/>
      <c r="AN1951" s="178"/>
      <c r="AO1951" s="183"/>
      <c r="BR1951" s="157"/>
    </row>
    <row r="1952" spans="1:70" s="5" customFormat="1" x14ac:dyDescent="0.25">
      <c r="A1952" s="155"/>
      <c r="B1952" s="155"/>
      <c r="C1952" s="155"/>
      <c r="D1952" s="155"/>
      <c r="E1952" s="155"/>
      <c r="F1952" s="155"/>
      <c r="G1952" s="155"/>
      <c r="H1952" s="155"/>
      <c r="I1952" s="180"/>
      <c r="J1952" s="180"/>
      <c r="K1952" s="180"/>
      <c r="L1952" s="180"/>
      <c r="M1952" s="180"/>
      <c r="N1952" s="181"/>
      <c r="O1952" s="155"/>
      <c r="P1952" s="155"/>
      <c r="Q1952" s="155"/>
      <c r="R1952" s="155"/>
      <c r="AE1952" s="182"/>
      <c r="AF1952" s="178"/>
      <c r="AG1952" s="183"/>
      <c r="AM1952" s="182"/>
      <c r="AN1952" s="178"/>
      <c r="AO1952" s="183"/>
      <c r="BR1952" s="157"/>
    </row>
    <row r="1953" spans="1:70" s="5" customFormat="1" x14ac:dyDescent="0.25">
      <c r="A1953" s="155"/>
      <c r="B1953" s="155"/>
      <c r="C1953" s="155"/>
      <c r="D1953" s="155"/>
      <c r="E1953" s="155"/>
      <c r="F1953" s="155"/>
      <c r="G1953" s="155"/>
      <c r="H1953" s="155"/>
      <c r="I1953" s="180"/>
      <c r="J1953" s="180"/>
      <c r="K1953" s="180"/>
      <c r="L1953" s="180"/>
      <c r="M1953" s="180"/>
      <c r="N1953" s="181"/>
      <c r="O1953" s="155"/>
      <c r="P1953" s="155"/>
      <c r="Q1953" s="155"/>
      <c r="R1953" s="155"/>
      <c r="AE1953" s="182"/>
      <c r="AF1953" s="178"/>
      <c r="AG1953" s="183"/>
      <c r="AM1953" s="182"/>
      <c r="AN1953" s="178"/>
      <c r="AO1953" s="183"/>
      <c r="BR1953" s="157"/>
    </row>
    <row r="1954" spans="1:70" s="5" customFormat="1" x14ac:dyDescent="0.25">
      <c r="A1954" s="155"/>
      <c r="B1954" s="155"/>
      <c r="C1954" s="155"/>
      <c r="D1954" s="155"/>
      <c r="E1954" s="155"/>
      <c r="F1954" s="155"/>
      <c r="G1954" s="155"/>
      <c r="H1954" s="155"/>
      <c r="I1954" s="180"/>
      <c r="J1954" s="180"/>
      <c r="K1954" s="180"/>
      <c r="L1954" s="180"/>
      <c r="M1954" s="180"/>
      <c r="N1954" s="181"/>
      <c r="O1954" s="155"/>
      <c r="P1954" s="155"/>
      <c r="Q1954" s="155"/>
      <c r="R1954" s="155"/>
      <c r="AE1954" s="182"/>
      <c r="AF1954" s="178"/>
      <c r="AG1954" s="183"/>
      <c r="AM1954" s="182"/>
      <c r="AN1954" s="178"/>
      <c r="AO1954" s="183"/>
      <c r="BR1954" s="157"/>
    </row>
    <row r="1955" spans="1:70" s="5" customFormat="1" x14ac:dyDescent="0.25">
      <c r="A1955" s="155"/>
      <c r="B1955" s="155"/>
      <c r="C1955" s="155"/>
      <c r="D1955" s="155"/>
      <c r="E1955" s="155"/>
      <c r="F1955" s="155"/>
      <c r="G1955" s="155"/>
      <c r="H1955" s="155"/>
      <c r="I1955" s="180"/>
      <c r="J1955" s="180"/>
      <c r="K1955" s="180"/>
      <c r="L1955" s="180"/>
      <c r="M1955" s="180"/>
      <c r="N1955" s="181"/>
      <c r="O1955" s="155"/>
      <c r="P1955" s="155"/>
      <c r="Q1955" s="155"/>
      <c r="R1955" s="155"/>
      <c r="AE1955" s="182"/>
      <c r="AF1955" s="178"/>
      <c r="AG1955" s="183"/>
      <c r="AM1955" s="182"/>
      <c r="AN1955" s="178"/>
      <c r="AO1955" s="183"/>
      <c r="BR1955" s="157"/>
    </row>
    <row r="1956" spans="1:70" s="5" customFormat="1" x14ac:dyDescent="0.25">
      <c r="A1956" s="155"/>
      <c r="B1956" s="155"/>
      <c r="C1956" s="155"/>
      <c r="D1956" s="155"/>
      <c r="E1956" s="155"/>
      <c r="F1956" s="155"/>
      <c r="G1956" s="155"/>
      <c r="H1956" s="155"/>
      <c r="I1956" s="180"/>
      <c r="J1956" s="180"/>
      <c r="K1956" s="180"/>
      <c r="L1956" s="180"/>
      <c r="M1956" s="180"/>
      <c r="N1956" s="181"/>
      <c r="O1956" s="155"/>
      <c r="P1956" s="155"/>
      <c r="Q1956" s="155"/>
      <c r="R1956" s="155"/>
      <c r="AE1956" s="182"/>
      <c r="AF1956" s="178"/>
      <c r="AG1956" s="183"/>
      <c r="AM1956" s="182"/>
      <c r="AN1956" s="178"/>
      <c r="AO1956" s="183"/>
      <c r="BR1956" s="157"/>
    </row>
    <row r="1957" spans="1:70" s="5" customFormat="1" x14ac:dyDescent="0.25">
      <c r="A1957" s="155"/>
      <c r="B1957" s="155"/>
      <c r="C1957" s="155"/>
      <c r="D1957" s="155"/>
      <c r="E1957" s="155"/>
      <c r="F1957" s="155"/>
      <c r="G1957" s="155"/>
      <c r="H1957" s="155"/>
      <c r="I1957" s="180"/>
      <c r="J1957" s="180"/>
      <c r="K1957" s="180"/>
      <c r="L1957" s="180"/>
      <c r="M1957" s="180"/>
      <c r="N1957" s="181"/>
      <c r="O1957" s="155"/>
      <c r="P1957" s="155"/>
      <c r="Q1957" s="155"/>
      <c r="R1957" s="155"/>
      <c r="AE1957" s="182"/>
      <c r="AF1957" s="178"/>
      <c r="AG1957" s="183"/>
      <c r="AM1957" s="182"/>
      <c r="AN1957" s="178"/>
      <c r="AO1957" s="183"/>
      <c r="BR1957" s="157"/>
    </row>
    <row r="1958" spans="1:70" s="5" customFormat="1" x14ac:dyDescent="0.25">
      <c r="A1958" s="155"/>
      <c r="B1958" s="155"/>
      <c r="C1958" s="155"/>
      <c r="D1958" s="155"/>
      <c r="E1958" s="155"/>
      <c r="F1958" s="155"/>
      <c r="G1958" s="155"/>
      <c r="H1958" s="155"/>
      <c r="I1958" s="180"/>
      <c r="J1958" s="180"/>
      <c r="K1958" s="180"/>
      <c r="L1958" s="180"/>
      <c r="M1958" s="180"/>
      <c r="N1958" s="181"/>
      <c r="O1958" s="155"/>
      <c r="P1958" s="155"/>
      <c r="Q1958" s="155"/>
      <c r="R1958" s="155"/>
      <c r="AE1958" s="182"/>
      <c r="AF1958" s="178"/>
      <c r="AG1958" s="183"/>
      <c r="AM1958" s="182"/>
      <c r="AN1958" s="178"/>
      <c r="AO1958" s="183"/>
      <c r="BR1958" s="157"/>
    </row>
    <row r="1959" spans="1:70" s="5" customFormat="1" x14ac:dyDescent="0.25">
      <c r="A1959" s="155"/>
      <c r="B1959" s="155"/>
      <c r="C1959" s="155"/>
      <c r="D1959" s="155"/>
      <c r="E1959" s="155"/>
      <c r="F1959" s="155"/>
      <c r="G1959" s="155"/>
      <c r="H1959" s="155"/>
      <c r="I1959" s="180"/>
      <c r="J1959" s="180"/>
      <c r="K1959" s="180"/>
      <c r="L1959" s="180"/>
      <c r="M1959" s="180"/>
      <c r="N1959" s="181"/>
      <c r="O1959" s="155"/>
      <c r="P1959" s="155"/>
      <c r="Q1959" s="155"/>
      <c r="R1959" s="155"/>
      <c r="AE1959" s="182"/>
      <c r="AF1959" s="178"/>
      <c r="AG1959" s="183"/>
      <c r="AM1959" s="182"/>
      <c r="AN1959" s="178"/>
      <c r="AO1959" s="183"/>
      <c r="BR1959" s="157"/>
    </row>
    <row r="1960" spans="1:70" s="5" customFormat="1" x14ac:dyDescent="0.25">
      <c r="A1960" s="155"/>
      <c r="B1960" s="155"/>
      <c r="C1960" s="155"/>
      <c r="D1960" s="155"/>
      <c r="E1960" s="155"/>
      <c r="F1960" s="155"/>
      <c r="G1960" s="155"/>
      <c r="H1960" s="155"/>
      <c r="I1960" s="180"/>
      <c r="J1960" s="180"/>
      <c r="K1960" s="180"/>
      <c r="L1960" s="180"/>
      <c r="M1960" s="180"/>
      <c r="N1960" s="181"/>
      <c r="O1960" s="155"/>
      <c r="P1960" s="155"/>
      <c r="Q1960" s="155"/>
      <c r="R1960" s="155"/>
      <c r="AE1960" s="182"/>
      <c r="AF1960" s="178"/>
      <c r="AG1960" s="183"/>
      <c r="AM1960" s="182"/>
      <c r="AN1960" s="178"/>
      <c r="AO1960" s="183"/>
      <c r="BR1960" s="157"/>
    </row>
    <row r="1961" spans="1:70" s="5" customFormat="1" x14ac:dyDescent="0.25">
      <c r="A1961" s="155"/>
      <c r="B1961" s="155"/>
      <c r="C1961" s="155"/>
      <c r="D1961" s="155"/>
      <c r="E1961" s="155"/>
      <c r="F1961" s="155"/>
      <c r="G1961" s="155"/>
      <c r="H1961" s="155"/>
      <c r="I1961" s="180"/>
      <c r="J1961" s="180"/>
      <c r="K1961" s="180"/>
      <c r="L1961" s="180"/>
      <c r="M1961" s="180"/>
      <c r="N1961" s="181"/>
      <c r="O1961" s="155"/>
      <c r="P1961" s="155"/>
      <c r="Q1961" s="155"/>
      <c r="R1961" s="155"/>
      <c r="AE1961" s="182"/>
      <c r="AF1961" s="178"/>
      <c r="AG1961" s="183"/>
      <c r="AM1961" s="182"/>
      <c r="AN1961" s="178"/>
      <c r="AO1961" s="183"/>
      <c r="BR1961" s="157"/>
    </row>
    <row r="1962" spans="1:70" s="5" customFormat="1" x14ac:dyDescent="0.25">
      <c r="A1962" s="155"/>
      <c r="B1962" s="155"/>
      <c r="C1962" s="155"/>
      <c r="D1962" s="155"/>
      <c r="E1962" s="155"/>
      <c r="F1962" s="155"/>
      <c r="G1962" s="155"/>
      <c r="H1962" s="155"/>
      <c r="I1962" s="180"/>
      <c r="J1962" s="180"/>
      <c r="K1962" s="180"/>
      <c r="L1962" s="180"/>
      <c r="M1962" s="180"/>
      <c r="N1962" s="181"/>
      <c r="O1962" s="155"/>
      <c r="P1962" s="155"/>
      <c r="Q1962" s="155"/>
      <c r="R1962" s="155"/>
      <c r="AE1962" s="182"/>
      <c r="AF1962" s="178"/>
      <c r="AG1962" s="183"/>
      <c r="AM1962" s="182"/>
      <c r="AN1962" s="178"/>
      <c r="AO1962" s="183"/>
      <c r="BR1962" s="157"/>
    </row>
    <row r="1963" spans="1:70" s="5" customFormat="1" x14ac:dyDescent="0.25">
      <c r="A1963" s="155"/>
      <c r="B1963" s="155"/>
      <c r="C1963" s="155"/>
      <c r="D1963" s="155"/>
      <c r="E1963" s="155"/>
      <c r="F1963" s="155"/>
      <c r="G1963" s="155"/>
      <c r="H1963" s="155"/>
      <c r="I1963" s="180"/>
      <c r="J1963" s="180"/>
      <c r="K1963" s="180"/>
      <c r="L1963" s="180"/>
      <c r="M1963" s="180"/>
      <c r="N1963" s="181"/>
      <c r="O1963" s="155"/>
      <c r="P1963" s="155"/>
      <c r="Q1963" s="155"/>
      <c r="R1963" s="155"/>
      <c r="AE1963" s="182"/>
      <c r="AF1963" s="178"/>
      <c r="AG1963" s="183"/>
      <c r="AM1963" s="182"/>
      <c r="AN1963" s="178"/>
      <c r="AO1963" s="183"/>
      <c r="BR1963" s="157"/>
    </row>
    <row r="1964" spans="1:70" s="5" customFormat="1" x14ac:dyDescent="0.25">
      <c r="A1964" s="155"/>
      <c r="B1964" s="155"/>
      <c r="C1964" s="155"/>
      <c r="D1964" s="155"/>
      <c r="E1964" s="155"/>
      <c r="F1964" s="155"/>
      <c r="G1964" s="155"/>
      <c r="H1964" s="155"/>
      <c r="I1964" s="180"/>
      <c r="J1964" s="180"/>
      <c r="K1964" s="180"/>
      <c r="L1964" s="180"/>
      <c r="M1964" s="180"/>
      <c r="N1964" s="181"/>
      <c r="O1964" s="155"/>
      <c r="P1964" s="155"/>
      <c r="Q1964" s="155"/>
      <c r="R1964" s="155"/>
      <c r="AE1964" s="182"/>
      <c r="AF1964" s="178"/>
      <c r="AG1964" s="183"/>
      <c r="AM1964" s="182"/>
      <c r="AN1964" s="178"/>
      <c r="AO1964" s="183"/>
      <c r="BR1964" s="157"/>
    </row>
    <row r="1965" spans="1:70" s="5" customFormat="1" x14ac:dyDescent="0.25">
      <c r="A1965" s="155"/>
      <c r="B1965" s="155"/>
      <c r="C1965" s="155"/>
      <c r="D1965" s="155"/>
      <c r="E1965" s="155"/>
      <c r="F1965" s="155"/>
      <c r="G1965" s="155"/>
      <c r="H1965" s="155"/>
      <c r="I1965" s="180"/>
      <c r="J1965" s="180"/>
      <c r="K1965" s="180"/>
      <c r="L1965" s="180"/>
      <c r="M1965" s="180"/>
      <c r="N1965" s="181"/>
      <c r="O1965" s="155"/>
      <c r="P1965" s="155"/>
      <c r="Q1965" s="155"/>
      <c r="R1965" s="155"/>
      <c r="AE1965" s="182"/>
      <c r="AF1965" s="178"/>
      <c r="AG1965" s="183"/>
      <c r="AM1965" s="182"/>
      <c r="AN1965" s="178"/>
      <c r="AO1965" s="183"/>
      <c r="BR1965" s="157"/>
    </row>
    <row r="1966" spans="1:70" s="5" customFormat="1" x14ac:dyDescent="0.25">
      <c r="A1966" s="155"/>
      <c r="B1966" s="155"/>
      <c r="C1966" s="155"/>
      <c r="D1966" s="155"/>
      <c r="E1966" s="155"/>
      <c r="F1966" s="155"/>
      <c r="G1966" s="155"/>
      <c r="H1966" s="155"/>
      <c r="I1966" s="180"/>
      <c r="J1966" s="180"/>
      <c r="K1966" s="180"/>
      <c r="L1966" s="180"/>
      <c r="M1966" s="180"/>
      <c r="N1966" s="181"/>
      <c r="O1966" s="155"/>
      <c r="P1966" s="155"/>
      <c r="Q1966" s="155"/>
      <c r="R1966" s="155"/>
      <c r="AE1966" s="182"/>
      <c r="AF1966" s="178"/>
      <c r="AG1966" s="183"/>
      <c r="AM1966" s="182"/>
      <c r="AN1966" s="178"/>
      <c r="AO1966" s="183"/>
      <c r="BR1966" s="157"/>
    </row>
    <row r="1967" spans="1:70" s="5" customFormat="1" x14ac:dyDescent="0.25">
      <c r="A1967" s="155"/>
      <c r="B1967" s="155"/>
      <c r="C1967" s="155"/>
      <c r="D1967" s="155"/>
      <c r="E1967" s="155"/>
      <c r="F1967" s="155"/>
      <c r="G1967" s="155"/>
      <c r="H1967" s="155"/>
      <c r="I1967" s="180"/>
      <c r="J1967" s="180"/>
      <c r="K1967" s="180"/>
      <c r="L1967" s="180"/>
      <c r="M1967" s="180"/>
      <c r="N1967" s="181"/>
      <c r="O1967" s="155"/>
      <c r="P1967" s="155"/>
      <c r="Q1967" s="155"/>
      <c r="R1967" s="155"/>
      <c r="AE1967" s="182"/>
      <c r="AF1967" s="178"/>
      <c r="AG1967" s="183"/>
      <c r="AM1967" s="182"/>
      <c r="AN1967" s="178"/>
      <c r="AO1967" s="183"/>
      <c r="BR1967" s="157"/>
    </row>
    <row r="1968" spans="1:70" s="5" customFormat="1" x14ac:dyDescent="0.25">
      <c r="A1968" s="155"/>
      <c r="B1968" s="155"/>
      <c r="C1968" s="155"/>
      <c r="D1968" s="155"/>
      <c r="E1968" s="155"/>
      <c r="F1968" s="155"/>
      <c r="G1968" s="155"/>
      <c r="H1968" s="155"/>
      <c r="I1968" s="180"/>
      <c r="J1968" s="180"/>
      <c r="K1968" s="180"/>
      <c r="L1968" s="180"/>
      <c r="M1968" s="180"/>
      <c r="N1968" s="181"/>
      <c r="O1968" s="155"/>
      <c r="P1968" s="155"/>
      <c r="Q1968" s="155"/>
      <c r="R1968" s="155"/>
      <c r="AE1968" s="182"/>
      <c r="AF1968" s="178"/>
      <c r="AG1968" s="183"/>
      <c r="AM1968" s="182"/>
      <c r="AN1968" s="178"/>
      <c r="AO1968" s="183"/>
      <c r="BR1968" s="157"/>
    </row>
    <row r="1969" spans="1:70" s="5" customFormat="1" x14ac:dyDescent="0.25">
      <c r="A1969" s="155"/>
      <c r="B1969" s="155"/>
      <c r="C1969" s="155"/>
      <c r="D1969" s="155"/>
      <c r="E1969" s="155"/>
      <c r="F1969" s="155"/>
      <c r="G1969" s="155"/>
      <c r="H1969" s="155"/>
      <c r="I1969" s="180"/>
      <c r="J1969" s="180"/>
      <c r="K1969" s="180"/>
      <c r="L1969" s="180"/>
      <c r="M1969" s="180"/>
      <c r="N1969" s="181"/>
      <c r="O1969" s="155"/>
      <c r="P1969" s="155"/>
      <c r="Q1969" s="155"/>
      <c r="R1969" s="155"/>
      <c r="AE1969" s="182"/>
      <c r="AF1969" s="178"/>
      <c r="AG1969" s="183"/>
      <c r="AM1969" s="182"/>
      <c r="AN1969" s="178"/>
      <c r="AO1969" s="183"/>
      <c r="BR1969" s="157"/>
    </row>
    <row r="1970" spans="1:70" s="5" customFormat="1" x14ac:dyDescent="0.25">
      <c r="A1970" s="155"/>
      <c r="B1970" s="155"/>
      <c r="C1970" s="155"/>
      <c r="D1970" s="155"/>
      <c r="E1970" s="155"/>
      <c r="F1970" s="155"/>
      <c r="G1970" s="155"/>
      <c r="H1970" s="155"/>
      <c r="I1970" s="180"/>
      <c r="J1970" s="180"/>
      <c r="K1970" s="180"/>
      <c r="L1970" s="180"/>
      <c r="M1970" s="180"/>
      <c r="N1970" s="181"/>
      <c r="O1970" s="155"/>
      <c r="P1970" s="155"/>
      <c r="Q1970" s="155"/>
      <c r="R1970" s="155"/>
      <c r="AE1970" s="182"/>
      <c r="AF1970" s="178"/>
      <c r="AG1970" s="183"/>
      <c r="AM1970" s="182"/>
      <c r="AN1970" s="178"/>
      <c r="AO1970" s="183"/>
      <c r="BR1970" s="157"/>
    </row>
    <row r="1971" spans="1:70" s="5" customFormat="1" x14ac:dyDescent="0.25">
      <c r="A1971" s="155"/>
      <c r="B1971" s="155"/>
      <c r="C1971" s="155"/>
      <c r="D1971" s="155"/>
      <c r="E1971" s="155"/>
      <c r="F1971" s="155"/>
      <c r="G1971" s="155"/>
      <c r="H1971" s="155"/>
      <c r="I1971" s="180"/>
      <c r="J1971" s="180"/>
      <c r="K1971" s="180"/>
      <c r="L1971" s="180"/>
      <c r="M1971" s="180"/>
      <c r="N1971" s="181"/>
      <c r="O1971" s="155"/>
      <c r="P1971" s="155"/>
      <c r="Q1971" s="155"/>
      <c r="R1971" s="155"/>
      <c r="AE1971" s="182"/>
      <c r="AF1971" s="178"/>
      <c r="AG1971" s="183"/>
      <c r="AM1971" s="182"/>
      <c r="AN1971" s="178"/>
      <c r="AO1971" s="183"/>
      <c r="BR1971" s="157"/>
    </row>
    <row r="1972" spans="1:70" s="5" customFormat="1" x14ac:dyDescent="0.25">
      <c r="A1972" s="155"/>
      <c r="B1972" s="155"/>
      <c r="C1972" s="155"/>
      <c r="D1972" s="155"/>
      <c r="E1972" s="155"/>
      <c r="F1972" s="155"/>
      <c r="G1972" s="155"/>
      <c r="H1972" s="155"/>
      <c r="I1972" s="180"/>
      <c r="J1972" s="180"/>
      <c r="K1972" s="180"/>
      <c r="L1972" s="180"/>
      <c r="M1972" s="180"/>
      <c r="N1972" s="181"/>
      <c r="O1972" s="155"/>
      <c r="P1972" s="155"/>
      <c r="Q1972" s="155"/>
      <c r="R1972" s="155"/>
      <c r="AE1972" s="182"/>
      <c r="AF1972" s="178"/>
      <c r="AG1972" s="183"/>
      <c r="AM1972" s="182"/>
      <c r="AN1972" s="178"/>
      <c r="AO1972" s="183"/>
      <c r="BR1972" s="157"/>
    </row>
    <row r="1973" spans="1:70" s="5" customFormat="1" x14ac:dyDescent="0.25">
      <c r="A1973" s="155"/>
      <c r="B1973" s="155"/>
      <c r="C1973" s="155"/>
      <c r="D1973" s="155"/>
      <c r="E1973" s="155"/>
      <c r="F1973" s="155"/>
      <c r="G1973" s="155"/>
      <c r="H1973" s="155"/>
      <c r="I1973" s="180"/>
      <c r="J1973" s="180"/>
      <c r="K1973" s="180"/>
      <c r="L1973" s="180"/>
      <c r="M1973" s="180"/>
      <c r="N1973" s="181"/>
      <c r="O1973" s="155"/>
      <c r="P1973" s="155"/>
      <c r="Q1973" s="155"/>
      <c r="R1973" s="155"/>
      <c r="AE1973" s="182"/>
      <c r="AF1973" s="178"/>
      <c r="AG1973" s="183"/>
      <c r="AM1973" s="182"/>
      <c r="AN1973" s="178"/>
      <c r="AO1973" s="183"/>
      <c r="BR1973" s="157"/>
    </row>
    <row r="1974" spans="1:70" s="5" customFormat="1" x14ac:dyDescent="0.25">
      <c r="A1974" s="155"/>
      <c r="B1974" s="155"/>
      <c r="C1974" s="155"/>
      <c r="D1974" s="155"/>
      <c r="E1974" s="155"/>
      <c r="F1974" s="155"/>
      <c r="G1974" s="155"/>
      <c r="H1974" s="155"/>
      <c r="I1974" s="180"/>
      <c r="J1974" s="180"/>
      <c r="K1974" s="180"/>
      <c r="L1974" s="180"/>
      <c r="M1974" s="180"/>
      <c r="N1974" s="181"/>
      <c r="O1974" s="155"/>
      <c r="P1974" s="155"/>
      <c r="Q1974" s="155"/>
      <c r="R1974" s="155"/>
      <c r="AE1974" s="182"/>
      <c r="AF1974" s="178"/>
      <c r="AG1974" s="183"/>
      <c r="AM1974" s="182"/>
      <c r="AN1974" s="178"/>
      <c r="AO1974" s="183"/>
      <c r="BR1974" s="157"/>
    </row>
    <row r="1975" spans="1:70" s="5" customFormat="1" x14ac:dyDescent="0.25">
      <c r="A1975" s="155"/>
      <c r="B1975" s="155"/>
      <c r="C1975" s="155"/>
      <c r="D1975" s="155"/>
      <c r="E1975" s="155"/>
      <c r="F1975" s="155"/>
      <c r="G1975" s="155"/>
      <c r="H1975" s="155"/>
      <c r="I1975" s="180"/>
      <c r="J1975" s="180"/>
      <c r="K1975" s="180"/>
      <c r="L1975" s="180"/>
      <c r="M1975" s="180"/>
      <c r="N1975" s="181"/>
      <c r="O1975" s="155"/>
      <c r="P1975" s="155"/>
      <c r="Q1975" s="155"/>
      <c r="R1975" s="155"/>
      <c r="AE1975" s="182"/>
      <c r="AF1975" s="178"/>
      <c r="AG1975" s="183"/>
      <c r="AM1975" s="182"/>
      <c r="AN1975" s="178"/>
      <c r="AO1975" s="183"/>
      <c r="BR1975" s="157"/>
    </row>
    <row r="1976" spans="1:70" s="5" customFormat="1" x14ac:dyDescent="0.25">
      <c r="A1976" s="155"/>
      <c r="B1976" s="155"/>
      <c r="C1976" s="155"/>
      <c r="D1976" s="155"/>
      <c r="E1976" s="155"/>
      <c r="F1976" s="155"/>
      <c r="G1976" s="155"/>
      <c r="H1976" s="155"/>
      <c r="I1976" s="180"/>
      <c r="J1976" s="180"/>
      <c r="K1976" s="180"/>
      <c r="L1976" s="180"/>
      <c r="M1976" s="180"/>
      <c r="N1976" s="181"/>
      <c r="O1976" s="155"/>
      <c r="P1976" s="155"/>
      <c r="Q1976" s="155"/>
      <c r="R1976" s="155"/>
      <c r="AE1976" s="182"/>
      <c r="AF1976" s="178"/>
      <c r="AG1976" s="183"/>
      <c r="AM1976" s="182"/>
      <c r="AN1976" s="178"/>
      <c r="AO1976" s="183"/>
      <c r="BR1976" s="157"/>
    </row>
    <row r="1977" spans="1:70" s="5" customFormat="1" x14ac:dyDescent="0.25">
      <c r="A1977" s="155"/>
      <c r="B1977" s="155"/>
      <c r="C1977" s="155"/>
      <c r="D1977" s="155"/>
      <c r="E1977" s="155"/>
      <c r="F1977" s="155"/>
      <c r="G1977" s="155"/>
      <c r="H1977" s="155"/>
      <c r="I1977" s="180"/>
      <c r="J1977" s="180"/>
      <c r="K1977" s="180"/>
      <c r="L1977" s="180"/>
      <c r="M1977" s="180"/>
      <c r="N1977" s="181"/>
      <c r="O1977" s="155"/>
      <c r="P1977" s="155"/>
      <c r="Q1977" s="155"/>
      <c r="R1977" s="155"/>
      <c r="AE1977" s="182"/>
      <c r="AF1977" s="178"/>
      <c r="AG1977" s="183"/>
      <c r="AM1977" s="182"/>
      <c r="AN1977" s="178"/>
      <c r="AO1977" s="183"/>
      <c r="BR1977" s="157"/>
    </row>
    <row r="1978" spans="1:70" s="5" customFormat="1" x14ac:dyDescent="0.25">
      <c r="A1978" s="155"/>
      <c r="B1978" s="155"/>
      <c r="C1978" s="155"/>
      <c r="D1978" s="155"/>
      <c r="E1978" s="155"/>
      <c r="F1978" s="155"/>
      <c r="G1978" s="155"/>
      <c r="H1978" s="155"/>
      <c r="I1978" s="180"/>
      <c r="J1978" s="180"/>
      <c r="K1978" s="180"/>
      <c r="L1978" s="180"/>
      <c r="M1978" s="180"/>
      <c r="N1978" s="181"/>
      <c r="O1978" s="155"/>
      <c r="P1978" s="155"/>
      <c r="Q1978" s="155"/>
      <c r="R1978" s="155"/>
      <c r="AE1978" s="182"/>
      <c r="AF1978" s="178"/>
      <c r="AG1978" s="183"/>
      <c r="AM1978" s="182"/>
      <c r="AN1978" s="178"/>
      <c r="AO1978" s="183"/>
      <c r="BR1978" s="157"/>
    </row>
    <row r="1979" spans="1:70" s="5" customFormat="1" x14ac:dyDescent="0.25">
      <c r="A1979" s="155"/>
      <c r="B1979" s="155"/>
      <c r="C1979" s="155"/>
      <c r="D1979" s="155"/>
      <c r="E1979" s="155"/>
      <c r="F1979" s="155"/>
      <c r="G1979" s="155"/>
      <c r="H1979" s="155"/>
      <c r="I1979" s="180"/>
      <c r="J1979" s="180"/>
      <c r="K1979" s="180"/>
      <c r="L1979" s="180"/>
      <c r="M1979" s="180"/>
      <c r="N1979" s="181"/>
      <c r="O1979" s="155"/>
      <c r="P1979" s="155"/>
      <c r="Q1979" s="155"/>
      <c r="R1979" s="155"/>
      <c r="AE1979" s="182"/>
      <c r="AF1979" s="178"/>
      <c r="AG1979" s="183"/>
      <c r="AM1979" s="182"/>
      <c r="AN1979" s="178"/>
      <c r="AO1979" s="183"/>
      <c r="BR1979" s="157"/>
    </row>
    <row r="1980" spans="1:70" s="5" customFormat="1" x14ac:dyDescent="0.25">
      <c r="A1980" s="155"/>
      <c r="B1980" s="155"/>
      <c r="C1980" s="155"/>
      <c r="D1980" s="155"/>
      <c r="E1980" s="155"/>
      <c r="F1980" s="155"/>
      <c r="G1980" s="155"/>
      <c r="H1980" s="155"/>
      <c r="I1980" s="180"/>
      <c r="J1980" s="180"/>
      <c r="K1980" s="180"/>
      <c r="L1980" s="180"/>
      <c r="M1980" s="180"/>
      <c r="N1980" s="181"/>
      <c r="O1980" s="155"/>
      <c r="P1980" s="155"/>
      <c r="Q1980" s="155"/>
      <c r="R1980" s="155"/>
      <c r="AE1980" s="182"/>
      <c r="AF1980" s="178"/>
      <c r="AG1980" s="183"/>
      <c r="AM1980" s="182"/>
      <c r="AN1980" s="178"/>
      <c r="AO1980" s="183"/>
      <c r="BR1980" s="157"/>
    </row>
    <row r="1981" spans="1:70" s="5" customFormat="1" x14ac:dyDescent="0.25">
      <c r="A1981" s="155"/>
      <c r="B1981" s="155"/>
      <c r="C1981" s="155"/>
      <c r="D1981" s="155"/>
      <c r="E1981" s="155"/>
      <c r="F1981" s="155"/>
      <c r="G1981" s="155"/>
      <c r="H1981" s="155"/>
      <c r="I1981" s="180"/>
      <c r="J1981" s="180"/>
      <c r="K1981" s="180"/>
      <c r="L1981" s="180"/>
      <c r="M1981" s="180"/>
      <c r="N1981" s="181"/>
      <c r="O1981" s="155"/>
      <c r="P1981" s="155"/>
      <c r="Q1981" s="155"/>
      <c r="R1981" s="155"/>
      <c r="AE1981" s="182"/>
      <c r="AF1981" s="178"/>
      <c r="AG1981" s="183"/>
      <c r="AM1981" s="182"/>
      <c r="AN1981" s="178"/>
      <c r="AO1981" s="183"/>
      <c r="BR1981" s="157"/>
    </row>
    <row r="1982" spans="1:70" s="5" customFormat="1" x14ac:dyDescent="0.25">
      <c r="A1982" s="155"/>
      <c r="B1982" s="155"/>
      <c r="C1982" s="155"/>
      <c r="D1982" s="155"/>
      <c r="E1982" s="155"/>
      <c r="F1982" s="155"/>
      <c r="G1982" s="155"/>
      <c r="H1982" s="155"/>
      <c r="I1982" s="180"/>
      <c r="J1982" s="180"/>
      <c r="K1982" s="180"/>
      <c r="L1982" s="180"/>
      <c r="M1982" s="180"/>
      <c r="N1982" s="181"/>
      <c r="O1982" s="155"/>
      <c r="P1982" s="155"/>
      <c r="Q1982" s="155"/>
      <c r="R1982" s="155"/>
      <c r="AE1982" s="182"/>
      <c r="AF1982" s="178"/>
      <c r="AG1982" s="183"/>
      <c r="AM1982" s="182"/>
      <c r="AN1982" s="178"/>
      <c r="AO1982" s="183"/>
      <c r="BR1982" s="157"/>
    </row>
    <row r="1983" spans="1:70" s="5" customFormat="1" x14ac:dyDescent="0.25">
      <c r="A1983" s="155"/>
      <c r="B1983" s="155"/>
      <c r="C1983" s="155"/>
      <c r="D1983" s="155"/>
      <c r="E1983" s="155"/>
      <c r="F1983" s="155"/>
      <c r="G1983" s="155"/>
      <c r="H1983" s="155"/>
      <c r="I1983" s="180"/>
      <c r="J1983" s="180"/>
      <c r="K1983" s="180"/>
      <c r="L1983" s="180"/>
      <c r="M1983" s="180"/>
      <c r="N1983" s="181"/>
      <c r="O1983" s="155"/>
      <c r="P1983" s="155"/>
      <c r="Q1983" s="155"/>
      <c r="R1983" s="155"/>
      <c r="AE1983" s="182"/>
      <c r="AF1983" s="178"/>
      <c r="AG1983" s="183"/>
      <c r="AM1983" s="182"/>
      <c r="AN1983" s="178"/>
      <c r="AO1983" s="183"/>
      <c r="BR1983" s="157"/>
    </row>
    <row r="1984" spans="1:70" s="5" customFormat="1" x14ac:dyDescent="0.25">
      <c r="A1984" s="155"/>
      <c r="B1984" s="155"/>
      <c r="C1984" s="155"/>
      <c r="D1984" s="155"/>
      <c r="E1984" s="155"/>
      <c r="F1984" s="155"/>
      <c r="G1984" s="155"/>
      <c r="H1984" s="155"/>
      <c r="I1984" s="180"/>
      <c r="J1984" s="180"/>
      <c r="K1984" s="180"/>
      <c r="L1984" s="180"/>
      <c r="M1984" s="180"/>
      <c r="N1984" s="181"/>
      <c r="O1984" s="155"/>
      <c r="P1984" s="155"/>
      <c r="Q1984" s="155"/>
      <c r="R1984" s="155"/>
      <c r="AE1984" s="182"/>
      <c r="AF1984" s="178"/>
      <c r="AG1984" s="183"/>
      <c r="AM1984" s="182"/>
      <c r="AN1984" s="178"/>
      <c r="AO1984" s="183"/>
      <c r="BR1984" s="157"/>
    </row>
    <row r="1985" spans="1:70" s="5" customFormat="1" x14ac:dyDescent="0.25">
      <c r="A1985" s="155"/>
      <c r="B1985" s="155"/>
      <c r="C1985" s="155"/>
      <c r="D1985" s="155"/>
      <c r="E1985" s="155"/>
      <c r="F1985" s="155"/>
      <c r="G1985" s="155"/>
      <c r="H1985" s="155"/>
      <c r="I1985" s="180"/>
      <c r="J1985" s="180"/>
      <c r="K1985" s="180"/>
      <c r="L1985" s="180"/>
      <c r="M1985" s="180"/>
      <c r="N1985" s="181"/>
      <c r="O1985" s="155"/>
      <c r="P1985" s="155"/>
      <c r="Q1985" s="155"/>
      <c r="R1985" s="155"/>
      <c r="AE1985" s="182"/>
      <c r="AF1985" s="178"/>
      <c r="AG1985" s="183"/>
      <c r="AM1985" s="182"/>
      <c r="AN1985" s="178"/>
      <c r="AO1985" s="183"/>
      <c r="BR1985" s="157"/>
    </row>
    <row r="1986" spans="1:70" s="5" customFormat="1" x14ac:dyDescent="0.25">
      <c r="A1986" s="155"/>
      <c r="B1986" s="155"/>
      <c r="C1986" s="155"/>
      <c r="D1986" s="155"/>
      <c r="E1986" s="155"/>
      <c r="F1986" s="155"/>
      <c r="G1986" s="155"/>
      <c r="H1986" s="155"/>
      <c r="I1986" s="180"/>
      <c r="J1986" s="180"/>
      <c r="K1986" s="180"/>
      <c r="L1986" s="180"/>
      <c r="M1986" s="180"/>
      <c r="N1986" s="181"/>
      <c r="O1986" s="155"/>
      <c r="P1986" s="155"/>
      <c r="Q1986" s="155"/>
      <c r="R1986" s="155"/>
      <c r="AE1986" s="182"/>
      <c r="AF1986" s="178"/>
      <c r="AG1986" s="183"/>
      <c r="AM1986" s="182"/>
      <c r="AN1986" s="178"/>
      <c r="AO1986" s="183"/>
      <c r="BR1986" s="157"/>
    </row>
    <row r="1987" spans="1:70" s="5" customFormat="1" x14ac:dyDescent="0.25">
      <c r="A1987" s="155"/>
      <c r="B1987" s="155"/>
      <c r="C1987" s="155"/>
      <c r="D1987" s="155"/>
      <c r="E1987" s="155"/>
      <c r="F1987" s="155"/>
      <c r="G1987" s="155"/>
      <c r="H1987" s="155"/>
      <c r="I1987" s="180"/>
      <c r="J1987" s="180"/>
      <c r="K1987" s="180"/>
      <c r="L1987" s="180"/>
      <c r="M1987" s="180"/>
      <c r="N1987" s="181"/>
      <c r="O1987" s="155"/>
      <c r="P1987" s="155"/>
      <c r="Q1987" s="155"/>
      <c r="R1987" s="155"/>
      <c r="AE1987" s="182"/>
      <c r="AF1987" s="178"/>
      <c r="AG1987" s="183"/>
      <c r="AM1987" s="182"/>
      <c r="AN1987" s="178"/>
      <c r="AO1987" s="183"/>
      <c r="BR1987" s="157"/>
    </row>
    <row r="1988" spans="1:70" s="5" customFormat="1" x14ac:dyDescent="0.25">
      <c r="A1988" s="155"/>
      <c r="B1988" s="155"/>
      <c r="C1988" s="155"/>
      <c r="D1988" s="155"/>
      <c r="E1988" s="155"/>
      <c r="F1988" s="155"/>
      <c r="G1988" s="155"/>
      <c r="H1988" s="155"/>
      <c r="I1988" s="180"/>
      <c r="J1988" s="180"/>
      <c r="K1988" s="180"/>
      <c r="L1988" s="180"/>
      <c r="M1988" s="180"/>
      <c r="N1988" s="181"/>
      <c r="O1988" s="155"/>
      <c r="P1988" s="155"/>
      <c r="Q1988" s="155"/>
      <c r="R1988" s="155"/>
      <c r="AE1988" s="182"/>
      <c r="AF1988" s="178"/>
      <c r="AG1988" s="183"/>
      <c r="AM1988" s="182"/>
      <c r="AN1988" s="178"/>
      <c r="AO1988" s="183"/>
      <c r="BR1988" s="157"/>
    </row>
    <row r="1989" spans="1:70" s="5" customFormat="1" x14ac:dyDescent="0.25">
      <c r="A1989" s="155"/>
      <c r="B1989" s="155"/>
      <c r="C1989" s="155"/>
      <c r="D1989" s="155"/>
      <c r="E1989" s="155"/>
      <c r="F1989" s="155"/>
      <c r="G1989" s="155"/>
      <c r="H1989" s="155"/>
      <c r="I1989" s="180"/>
      <c r="J1989" s="180"/>
      <c r="K1989" s="180"/>
      <c r="L1989" s="180"/>
      <c r="M1989" s="180"/>
      <c r="N1989" s="181"/>
      <c r="O1989" s="155"/>
      <c r="P1989" s="155"/>
      <c r="Q1989" s="155"/>
      <c r="R1989" s="155"/>
      <c r="AE1989" s="182"/>
      <c r="AF1989" s="178"/>
      <c r="AG1989" s="183"/>
      <c r="AM1989" s="182"/>
      <c r="AN1989" s="178"/>
      <c r="AO1989" s="183"/>
      <c r="BR1989" s="157"/>
    </row>
    <row r="1990" spans="1:70" s="5" customFormat="1" x14ac:dyDescent="0.25">
      <c r="A1990" s="155"/>
      <c r="B1990" s="155"/>
      <c r="C1990" s="155"/>
      <c r="D1990" s="155"/>
      <c r="E1990" s="155"/>
      <c r="F1990" s="155"/>
      <c r="G1990" s="155"/>
      <c r="H1990" s="155"/>
      <c r="I1990" s="180"/>
      <c r="J1990" s="180"/>
      <c r="K1990" s="180"/>
      <c r="L1990" s="180"/>
      <c r="M1990" s="180"/>
      <c r="N1990" s="181"/>
      <c r="O1990" s="155"/>
      <c r="P1990" s="155"/>
      <c r="Q1990" s="155"/>
      <c r="R1990" s="155"/>
      <c r="AE1990" s="182"/>
      <c r="AF1990" s="178"/>
      <c r="AG1990" s="183"/>
      <c r="AM1990" s="182"/>
      <c r="AN1990" s="178"/>
      <c r="AO1990" s="183"/>
      <c r="BR1990" s="157"/>
    </row>
    <row r="1991" spans="1:70" s="5" customFormat="1" x14ac:dyDescent="0.25">
      <c r="A1991" s="155"/>
      <c r="B1991" s="155"/>
      <c r="C1991" s="155"/>
      <c r="D1991" s="155"/>
      <c r="E1991" s="155"/>
      <c r="F1991" s="155"/>
      <c r="G1991" s="155"/>
      <c r="H1991" s="155"/>
      <c r="I1991" s="180"/>
      <c r="J1991" s="180"/>
      <c r="K1991" s="180"/>
      <c r="L1991" s="180"/>
      <c r="M1991" s="180"/>
      <c r="N1991" s="181"/>
      <c r="O1991" s="155"/>
      <c r="P1991" s="155"/>
      <c r="Q1991" s="155"/>
      <c r="R1991" s="155"/>
      <c r="AE1991" s="182"/>
      <c r="AF1991" s="178"/>
      <c r="AG1991" s="183"/>
      <c r="AM1991" s="182"/>
      <c r="AN1991" s="178"/>
      <c r="AO1991" s="183"/>
      <c r="BR1991" s="157"/>
    </row>
    <row r="1992" spans="1:70" s="5" customFormat="1" x14ac:dyDescent="0.25">
      <c r="A1992" s="155"/>
      <c r="B1992" s="155"/>
      <c r="C1992" s="155"/>
      <c r="D1992" s="155"/>
      <c r="E1992" s="155"/>
      <c r="F1992" s="155"/>
      <c r="G1992" s="155"/>
      <c r="H1992" s="155"/>
      <c r="I1992" s="180"/>
      <c r="J1992" s="180"/>
      <c r="K1992" s="180"/>
      <c r="L1992" s="180"/>
      <c r="M1992" s="180"/>
      <c r="N1992" s="181"/>
      <c r="O1992" s="155"/>
      <c r="P1992" s="155"/>
      <c r="Q1992" s="155"/>
      <c r="R1992" s="155"/>
      <c r="AE1992" s="182"/>
      <c r="AF1992" s="178"/>
      <c r="AG1992" s="183"/>
      <c r="AM1992" s="182"/>
      <c r="AN1992" s="178"/>
      <c r="AO1992" s="183"/>
      <c r="BR1992" s="157"/>
    </row>
    <row r="1993" spans="1:70" s="5" customFormat="1" x14ac:dyDescent="0.25">
      <c r="A1993" s="155"/>
      <c r="B1993" s="155"/>
      <c r="C1993" s="155"/>
      <c r="D1993" s="155"/>
      <c r="E1993" s="155"/>
      <c r="F1993" s="155"/>
      <c r="G1993" s="155"/>
      <c r="H1993" s="155"/>
      <c r="I1993" s="180"/>
      <c r="J1993" s="180"/>
      <c r="K1993" s="180"/>
      <c r="L1993" s="180"/>
      <c r="M1993" s="180"/>
      <c r="N1993" s="181"/>
      <c r="O1993" s="155"/>
      <c r="P1993" s="155"/>
      <c r="Q1993" s="155"/>
      <c r="R1993" s="155"/>
      <c r="AE1993" s="182"/>
      <c r="AF1993" s="178"/>
      <c r="AG1993" s="183"/>
      <c r="AM1993" s="182"/>
      <c r="AN1993" s="178"/>
      <c r="AO1993" s="183"/>
      <c r="BR1993" s="157"/>
    </row>
    <row r="1994" spans="1:70" s="5" customFormat="1" x14ac:dyDescent="0.25">
      <c r="A1994" s="155"/>
      <c r="B1994" s="155"/>
      <c r="C1994" s="155"/>
      <c r="D1994" s="155"/>
      <c r="E1994" s="155"/>
      <c r="F1994" s="155"/>
      <c r="G1994" s="155"/>
      <c r="H1994" s="155"/>
      <c r="I1994" s="180"/>
      <c r="J1994" s="180"/>
      <c r="K1994" s="180"/>
      <c r="L1994" s="180"/>
      <c r="M1994" s="180"/>
      <c r="N1994" s="181"/>
      <c r="O1994" s="155"/>
      <c r="P1994" s="155"/>
      <c r="Q1994" s="155"/>
      <c r="R1994" s="155"/>
      <c r="AE1994" s="182"/>
      <c r="AF1994" s="178"/>
      <c r="AG1994" s="183"/>
      <c r="AM1994" s="182"/>
      <c r="AN1994" s="178"/>
      <c r="AO1994" s="183"/>
      <c r="BR1994" s="157"/>
    </row>
    <row r="1995" spans="1:70" s="5" customFormat="1" x14ac:dyDescent="0.25">
      <c r="A1995" s="155"/>
      <c r="B1995" s="155"/>
      <c r="C1995" s="155"/>
      <c r="D1995" s="155"/>
      <c r="E1995" s="155"/>
      <c r="F1995" s="155"/>
      <c r="G1995" s="155"/>
      <c r="H1995" s="155"/>
      <c r="I1995" s="180"/>
      <c r="J1995" s="180"/>
      <c r="K1995" s="180"/>
      <c r="L1995" s="180"/>
      <c r="M1995" s="180"/>
      <c r="N1995" s="181"/>
      <c r="O1995" s="155"/>
      <c r="P1995" s="155"/>
      <c r="Q1995" s="155"/>
      <c r="R1995" s="155"/>
      <c r="AE1995" s="182"/>
      <c r="AF1995" s="178"/>
      <c r="AG1995" s="183"/>
      <c r="AM1995" s="182"/>
      <c r="AN1995" s="178"/>
      <c r="AO1995" s="183"/>
      <c r="BR1995" s="157"/>
    </row>
    <row r="1996" spans="1:70" s="5" customFormat="1" x14ac:dyDescent="0.25">
      <c r="A1996" s="155"/>
      <c r="B1996" s="155"/>
      <c r="C1996" s="155"/>
      <c r="D1996" s="155"/>
      <c r="E1996" s="155"/>
      <c r="F1996" s="155"/>
      <c r="G1996" s="155"/>
      <c r="H1996" s="155"/>
      <c r="I1996" s="180"/>
      <c r="J1996" s="180"/>
      <c r="K1996" s="180"/>
      <c r="L1996" s="180"/>
      <c r="M1996" s="180"/>
      <c r="N1996" s="181"/>
      <c r="O1996" s="155"/>
      <c r="P1996" s="155"/>
      <c r="Q1996" s="155"/>
      <c r="R1996" s="155"/>
      <c r="AE1996" s="182"/>
      <c r="AF1996" s="178"/>
      <c r="AG1996" s="183"/>
      <c r="AM1996" s="182"/>
      <c r="AN1996" s="178"/>
      <c r="AO1996" s="183"/>
      <c r="BR1996" s="157"/>
    </row>
    <row r="1997" spans="1:70" s="5" customFormat="1" x14ac:dyDescent="0.25">
      <c r="A1997" s="155"/>
      <c r="B1997" s="155"/>
      <c r="C1997" s="155"/>
      <c r="D1997" s="155"/>
      <c r="E1997" s="155"/>
      <c r="F1997" s="155"/>
      <c r="G1997" s="155"/>
      <c r="H1997" s="155"/>
      <c r="I1997" s="180"/>
      <c r="J1997" s="180"/>
      <c r="K1997" s="180"/>
      <c r="L1997" s="180"/>
      <c r="M1997" s="180"/>
      <c r="N1997" s="181"/>
      <c r="O1997" s="155"/>
      <c r="P1997" s="155"/>
      <c r="Q1997" s="155"/>
      <c r="R1997" s="155"/>
      <c r="AE1997" s="182"/>
      <c r="AF1997" s="178"/>
      <c r="AG1997" s="183"/>
      <c r="AM1997" s="182"/>
      <c r="AN1997" s="178"/>
      <c r="AO1997" s="183"/>
      <c r="BR1997" s="157"/>
    </row>
    <row r="1998" spans="1:70" s="5" customFormat="1" x14ac:dyDescent="0.25">
      <c r="A1998" s="155"/>
      <c r="B1998" s="155"/>
      <c r="C1998" s="155"/>
      <c r="D1998" s="155"/>
      <c r="E1998" s="155"/>
      <c r="F1998" s="155"/>
      <c r="G1998" s="155"/>
      <c r="H1998" s="155"/>
      <c r="I1998" s="180"/>
      <c r="J1998" s="180"/>
      <c r="K1998" s="180"/>
      <c r="L1998" s="180"/>
      <c r="M1998" s="180"/>
      <c r="N1998" s="181"/>
      <c r="O1998" s="155"/>
      <c r="P1998" s="155"/>
      <c r="Q1998" s="155"/>
      <c r="R1998" s="155"/>
      <c r="AE1998" s="182"/>
      <c r="AF1998" s="178"/>
      <c r="AG1998" s="183"/>
      <c r="AM1998" s="182"/>
      <c r="AN1998" s="178"/>
      <c r="AO1998" s="183"/>
      <c r="BR1998" s="157"/>
    </row>
    <row r="1999" spans="1:70" s="5" customFormat="1" x14ac:dyDescent="0.25">
      <c r="A1999" s="155"/>
      <c r="B1999" s="155"/>
      <c r="C1999" s="155"/>
      <c r="D1999" s="155"/>
      <c r="E1999" s="155"/>
      <c r="F1999" s="155"/>
      <c r="G1999" s="155"/>
      <c r="H1999" s="155"/>
      <c r="I1999" s="180"/>
      <c r="J1999" s="180"/>
      <c r="K1999" s="180"/>
      <c r="L1999" s="180"/>
      <c r="M1999" s="180"/>
      <c r="N1999" s="181"/>
      <c r="O1999" s="155"/>
      <c r="P1999" s="155"/>
      <c r="Q1999" s="155"/>
      <c r="R1999" s="155"/>
      <c r="AE1999" s="182"/>
      <c r="AF1999" s="178"/>
      <c r="AG1999" s="183"/>
      <c r="AM1999" s="182"/>
      <c r="AN1999" s="178"/>
      <c r="AO1999" s="183"/>
      <c r="BR1999" s="157"/>
    </row>
    <row r="2000" spans="1:70" s="5" customFormat="1" x14ac:dyDescent="0.25">
      <c r="A2000" s="155"/>
      <c r="B2000" s="155"/>
      <c r="C2000" s="155"/>
      <c r="D2000" s="155"/>
      <c r="E2000" s="155"/>
      <c r="F2000" s="155"/>
      <c r="G2000" s="155"/>
      <c r="H2000" s="155"/>
      <c r="I2000" s="180"/>
      <c r="J2000" s="180"/>
      <c r="K2000" s="180"/>
      <c r="L2000" s="180"/>
      <c r="M2000" s="180"/>
      <c r="N2000" s="181"/>
      <c r="O2000" s="155"/>
      <c r="P2000" s="155"/>
      <c r="Q2000" s="155"/>
      <c r="R2000" s="155"/>
      <c r="AE2000" s="182"/>
      <c r="AF2000" s="178"/>
      <c r="AG2000" s="183"/>
      <c r="AM2000" s="182"/>
      <c r="AN2000" s="178"/>
      <c r="AO2000" s="183"/>
      <c r="BR2000" s="157"/>
    </row>
    <row r="2001" spans="1:70" s="5" customFormat="1" x14ac:dyDescent="0.25">
      <c r="A2001" s="155"/>
      <c r="B2001" s="155"/>
      <c r="C2001" s="155"/>
      <c r="D2001" s="155"/>
      <c r="E2001" s="155"/>
      <c r="F2001" s="155"/>
      <c r="G2001" s="155"/>
      <c r="H2001" s="155"/>
      <c r="I2001" s="180"/>
      <c r="J2001" s="180"/>
      <c r="K2001" s="180"/>
      <c r="L2001" s="180"/>
      <c r="M2001" s="180"/>
      <c r="N2001" s="181"/>
      <c r="O2001" s="155"/>
      <c r="P2001" s="155"/>
      <c r="Q2001" s="155"/>
      <c r="R2001" s="155"/>
      <c r="AE2001" s="182"/>
      <c r="AF2001" s="178"/>
      <c r="AG2001" s="183"/>
      <c r="AM2001" s="182"/>
      <c r="AN2001" s="178"/>
      <c r="AO2001" s="183"/>
      <c r="BR2001" s="157"/>
    </row>
    <row r="2002" spans="1:70" s="5" customFormat="1" x14ac:dyDescent="0.25">
      <c r="A2002" s="155"/>
      <c r="B2002" s="155"/>
      <c r="C2002" s="155"/>
      <c r="D2002" s="155"/>
      <c r="E2002" s="155"/>
      <c r="F2002" s="155"/>
      <c r="G2002" s="155"/>
      <c r="H2002" s="155"/>
      <c r="I2002" s="180"/>
      <c r="J2002" s="180"/>
      <c r="K2002" s="180"/>
      <c r="L2002" s="180"/>
      <c r="M2002" s="180"/>
      <c r="N2002" s="181"/>
      <c r="O2002" s="155"/>
      <c r="P2002" s="155"/>
      <c r="Q2002" s="155"/>
      <c r="R2002" s="155"/>
      <c r="AE2002" s="182"/>
      <c r="AF2002" s="178"/>
      <c r="AG2002" s="183"/>
      <c r="AM2002" s="182"/>
      <c r="AN2002" s="178"/>
      <c r="AO2002" s="183"/>
      <c r="BR2002" s="157"/>
    </row>
    <row r="2003" spans="1:70" s="5" customFormat="1" x14ac:dyDescent="0.25">
      <c r="A2003" s="155"/>
      <c r="B2003" s="155"/>
      <c r="C2003" s="155"/>
      <c r="D2003" s="155"/>
      <c r="E2003" s="155"/>
      <c r="F2003" s="155"/>
      <c r="G2003" s="155"/>
      <c r="H2003" s="155"/>
      <c r="I2003" s="180"/>
      <c r="J2003" s="180"/>
      <c r="K2003" s="180"/>
      <c r="L2003" s="180"/>
      <c r="M2003" s="180"/>
      <c r="N2003" s="181"/>
      <c r="O2003" s="155"/>
      <c r="P2003" s="155"/>
      <c r="Q2003" s="155"/>
      <c r="R2003" s="155"/>
      <c r="AE2003" s="182"/>
      <c r="AF2003" s="178"/>
      <c r="AG2003" s="183"/>
      <c r="AM2003" s="182"/>
      <c r="AN2003" s="178"/>
      <c r="AO2003" s="183"/>
      <c r="BR2003" s="157"/>
    </row>
    <row r="2004" spans="1:70" s="5" customFormat="1" x14ac:dyDescent="0.25">
      <c r="A2004" s="155"/>
      <c r="B2004" s="155"/>
      <c r="C2004" s="155"/>
      <c r="D2004" s="155"/>
      <c r="E2004" s="155"/>
      <c r="F2004" s="155"/>
      <c r="G2004" s="155"/>
      <c r="H2004" s="155"/>
      <c r="I2004" s="180"/>
      <c r="J2004" s="180"/>
      <c r="K2004" s="180"/>
      <c r="L2004" s="180"/>
      <c r="M2004" s="180"/>
      <c r="N2004" s="181"/>
      <c r="O2004" s="155"/>
      <c r="P2004" s="155"/>
      <c r="Q2004" s="155"/>
      <c r="R2004" s="155"/>
      <c r="AE2004" s="182"/>
      <c r="AF2004" s="178"/>
      <c r="AG2004" s="183"/>
      <c r="AM2004" s="182"/>
      <c r="AN2004" s="178"/>
      <c r="AO2004" s="183"/>
      <c r="BR2004" s="157"/>
    </row>
    <row r="2005" spans="1:70" s="5" customFormat="1" x14ac:dyDescent="0.25">
      <c r="A2005" s="155"/>
      <c r="B2005" s="155"/>
      <c r="C2005" s="155"/>
      <c r="D2005" s="155"/>
      <c r="E2005" s="155"/>
      <c r="F2005" s="155"/>
      <c r="G2005" s="155"/>
      <c r="H2005" s="155"/>
      <c r="I2005" s="180"/>
      <c r="J2005" s="180"/>
      <c r="K2005" s="180"/>
      <c r="L2005" s="180"/>
      <c r="M2005" s="180"/>
      <c r="N2005" s="181"/>
      <c r="O2005" s="155"/>
      <c r="P2005" s="155"/>
      <c r="Q2005" s="155"/>
      <c r="R2005" s="155"/>
      <c r="AE2005" s="182"/>
      <c r="AF2005" s="178"/>
      <c r="AG2005" s="183"/>
      <c r="AM2005" s="182"/>
      <c r="AN2005" s="178"/>
      <c r="AO2005" s="183"/>
      <c r="BR2005" s="157"/>
    </row>
    <row r="2006" spans="1:70" s="5" customFormat="1" x14ac:dyDescent="0.25">
      <c r="A2006" s="155"/>
      <c r="B2006" s="155"/>
      <c r="C2006" s="155"/>
      <c r="D2006" s="155"/>
      <c r="E2006" s="155"/>
      <c r="F2006" s="155"/>
      <c r="G2006" s="155"/>
      <c r="H2006" s="155"/>
      <c r="I2006" s="180"/>
      <c r="J2006" s="180"/>
      <c r="K2006" s="180"/>
      <c r="L2006" s="180"/>
      <c r="M2006" s="180"/>
      <c r="N2006" s="181"/>
      <c r="O2006" s="155"/>
      <c r="P2006" s="155"/>
      <c r="Q2006" s="155"/>
      <c r="R2006" s="155"/>
      <c r="AE2006" s="182"/>
      <c r="AF2006" s="178"/>
      <c r="AG2006" s="183"/>
      <c r="AM2006" s="182"/>
      <c r="AN2006" s="178"/>
      <c r="AO2006" s="183"/>
      <c r="BR2006" s="157"/>
    </row>
    <row r="2007" spans="1:70" s="5" customFormat="1" x14ac:dyDescent="0.25">
      <c r="A2007" s="155"/>
      <c r="B2007" s="155"/>
      <c r="C2007" s="155"/>
      <c r="D2007" s="155"/>
      <c r="E2007" s="155"/>
      <c r="F2007" s="155"/>
      <c r="G2007" s="155"/>
      <c r="H2007" s="155"/>
      <c r="I2007" s="180"/>
      <c r="J2007" s="180"/>
      <c r="K2007" s="180"/>
      <c r="L2007" s="180"/>
      <c r="M2007" s="180"/>
      <c r="N2007" s="181"/>
      <c r="O2007" s="155"/>
      <c r="P2007" s="155"/>
      <c r="Q2007" s="155"/>
      <c r="R2007" s="155"/>
      <c r="AE2007" s="182"/>
      <c r="AF2007" s="178"/>
      <c r="AG2007" s="183"/>
      <c r="AM2007" s="182"/>
      <c r="AN2007" s="178"/>
      <c r="AO2007" s="183"/>
      <c r="BR2007" s="157"/>
    </row>
    <row r="2008" spans="1:70" s="5" customFormat="1" x14ac:dyDescent="0.25">
      <c r="A2008" s="155"/>
      <c r="B2008" s="155"/>
      <c r="C2008" s="155"/>
      <c r="D2008" s="155"/>
      <c r="E2008" s="155"/>
      <c r="F2008" s="155"/>
      <c r="G2008" s="155"/>
      <c r="H2008" s="155"/>
      <c r="I2008" s="180"/>
      <c r="J2008" s="180"/>
      <c r="K2008" s="180"/>
      <c r="L2008" s="180"/>
      <c r="M2008" s="180"/>
      <c r="N2008" s="181"/>
      <c r="O2008" s="155"/>
      <c r="P2008" s="155"/>
      <c r="Q2008" s="155"/>
      <c r="R2008" s="155"/>
      <c r="AE2008" s="182"/>
      <c r="AF2008" s="178"/>
      <c r="AG2008" s="183"/>
      <c r="AM2008" s="182"/>
      <c r="AN2008" s="178"/>
      <c r="AO2008" s="183"/>
      <c r="BR2008" s="157"/>
    </row>
    <row r="2009" spans="1:70" s="5" customFormat="1" x14ac:dyDescent="0.25">
      <c r="A2009" s="155"/>
      <c r="B2009" s="155"/>
      <c r="C2009" s="155"/>
      <c r="D2009" s="155"/>
      <c r="E2009" s="155"/>
      <c r="F2009" s="155"/>
      <c r="G2009" s="155"/>
      <c r="H2009" s="155"/>
      <c r="I2009" s="180"/>
      <c r="J2009" s="180"/>
      <c r="K2009" s="180"/>
      <c r="L2009" s="180"/>
      <c r="M2009" s="180"/>
      <c r="N2009" s="181"/>
      <c r="O2009" s="155"/>
      <c r="P2009" s="155"/>
      <c r="Q2009" s="155"/>
      <c r="R2009" s="155"/>
      <c r="AE2009" s="182"/>
      <c r="AF2009" s="178"/>
      <c r="AG2009" s="183"/>
      <c r="AM2009" s="182"/>
      <c r="AN2009" s="178"/>
      <c r="AO2009" s="183"/>
      <c r="BR2009" s="157"/>
    </row>
    <row r="2010" spans="1:70" s="5" customFormat="1" x14ac:dyDescent="0.25">
      <c r="A2010" s="155"/>
      <c r="B2010" s="155"/>
      <c r="C2010" s="155"/>
      <c r="D2010" s="155"/>
      <c r="E2010" s="155"/>
      <c r="F2010" s="155"/>
      <c r="G2010" s="155"/>
      <c r="H2010" s="155"/>
      <c r="I2010" s="180"/>
      <c r="J2010" s="180"/>
      <c r="K2010" s="180"/>
      <c r="L2010" s="180"/>
      <c r="M2010" s="180"/>
      <c r="N2010" s="181"/>
      <c r="O2010" s="155"/>
      <c r="P2010" s="155"/>
      <c r="Q2010" s="155"/>
      <c r="R2010" s="155"/>
      <c r="AE2010" s="182"/>
      <c r="AF2010" s="178"/>
      <c r="AG2010" s="183"/>
      <c r="AM2010" s="182"/>
      <c r="AN2010" s="178"/>
      <c r="AO2010" s="183"/>
      <c r="BR2010" s="157"/>
    </row>
    <row r="2011" spans="1:70" s="5" customFormat="1" x14ac:dyDescent="0.25">
      <c r="A2011" s="155"/>
      <c r="B2011" s="155"/>
      <c r="C2011" s="155"/>
      <c r="D2011" s="155"/>
      <c r="E2011" s="155"/>
      <c r="F2011" s="155"/>
      <c r="G2011" s="155"/>
      <c r="H2011" s="155"/>
      <c r="I2011" s="180"/>
      <c r="J2011" s="180"/>
      <c r="K2011" s="180"/>
      <c r="L2011" s="180"/>
      <c r="M2011" s="180"/>
      <c r="N2011" s="181"/>
      <c r="O2011" s="155"/>
      <c r="P2011" s="155"/>
      <c r="Q2011" s="155"/>
      <c r="R2011" s="155"/>
      <c r="AE2011" s="182"/>
      <c r="AF2011" s="178"/>
      <c r="AG2011" s="183"/>
      <c r="AM2011" s="182"/>
      <c r="AN2011" s="178"/>
      <c r="AO2011" s="183"/>
      <c r="BR2011" s="157"/>
    </row>
    <row r="2012" spans="1:70" s="5" customFormat="1" x14ac:dyDescent="0.25">
      <c r="A2012" s="155"/>
      <c r="B2012" s="155"/>
      <c r="C2012" s="155"/>
      <c r="D2012" s="155"/>
      <c r="E2012" s="155"/>
      <c r="F2012" s="155"/>
      <c r="G2012" s="155"/>
      <c r="H2012" s="155"/>
      <c r="I2012" s="180"/>
      <c r="J2012" s="180"/>
      <c r="K2012" s="180"/>
      <c r="L2012" s="180"/>
      <c r="M2012" s="180"/>
      <c r="N2012" s="181"/>
      <c r="O2012" s="155"/>
      <c r="P2012" s="155"/>
      <c r="Q2012" s="155"/>
      <c r="R2012" s="155"/>
      <c r="AE2012" s="182"/>
      <c r="AF2012" s="178"/>
      <c r="AG2012" s="183"/>
      <c r="AM2012" s="182"/>
      <c r="AN2012" s="178"/>
      <c r="AO2012" s="183"/>
      <c r="BR2012" s="157"/>
    </row>
    <row r="2013" spans="1:70" s="5" customFormat="1" x14ac:dyDescent="0.25">
      <c r="A2013" s="155"/>
      <c r="B2013" s="155"/>
      <c r="C2013" s="155"/>
      <c r="D2013" s="155"/>
      <c r="E2013" s="155"/>
      <c r="F2013" s="155"/>
      <c r="G2013" s="155"/>
      <c r="H2013" s="155"/>
      <c r="I2013" s="180"/>
      <c r="J2013" s="180"/>
      <c r="K2013" s="180"/>
      <c r="L2013" s="180"/>
      <c r="M2013" s="180"/>
      <c r="N2013" s="181"/>
      <c r="O2013" s="155"/>
      <c r="P2013" s="155"/>
      <c r="Q2013" s="155"/>
      <c r="R2013" s="155"/>
      <c r="AE2013" s="182"/>
      <c r="AF2013" s="178"/>
      <c r="AG2013" s="183"/>
      <c r="AM2013" s="182"/>
      <c r="AN2013" s="178"/>
      <c r="AO2013" s="183"/>
      <c r="BR2013" s="157"/>
    </row>
    <row r="2014" spans="1:70" s="5" customFormat="1" x14ac:dyDescent="0.25">
      <c r="A2014" s="155"/>
      <c r="B2014" s="155"/>
      <c r="C2014" s="155"/>
      <c r="D2014" s="155"/>
      <c r="E2014" s="155"/>
      <c r="F2014" s="155"/>
      <c r="G2014" s="155"/>
      <c r="H2014" s="155"/>
      <c r="I2014" s="180"/>
      <c r="J2014" s="180"/>
      <c r="K2014" s="180"/>
      <c r="L2014" s="180"/>
      <c r="M2014" s="180"/>
      <c r="N2014" s="181"/>
      <c r="O2014" s="155"/>
      <c r="P2014" s="155"/>
      <c r="Q2014" s="155"/>
      <c r="R2014" s="155"/>
      <c r="AE2014" s="182"/>
      <c r="AF2014" s="178"/>
      <c r="AG2014" s="183"/>
      <c r="AM2014" s="182"/>
      <c r="AN2014" s="178"/>
      <c r="AO2014" s="183"/>
      <c r="BR2014" s="157"/>
    </row>
    <row r="2015" spans="1:70" s="5" customFormat="1" x14ac:dyDescent="0.25">
      <c r="A2015" s="155"/>
      <c r="B2015" s="155"/>
      <c r="C2015" s="155"/>
      <c r="D2015" s="155"/>
      <c r="E2015" s="155"/>
      <c r="F2015" s="155"/>
      <c r="G2015" s="155"/>
      <c r="H2015" s="155"/>
      <c r="I2015" s="180"/>
      <c r="J2015" s="180"/>
      <c r="K2015" s="180"/>
      <c r="L2015" s="180"/>
      <c r="M2015" s="180"/>
      <c r="N2015" s="181"/>
      <c r="O2015" s="155"/>
      <c r="P2015" s="155"/>
      <c r="Q2015" s="155"/>
      <c r="R2015" s="155"/>
      <c r="AE2015" s="182"/>
      <c r="AF2015" s="178"/>
      <c r="AG2015" s="183"/>
      <c r="AM2015" s="182"/>
      <c r="AN2015" s="178"/>
      <c r="AO2015" s="183"/>
      <c r="BR2015" s="157"/>
    </row>
    <row r="2016" spans="1:70" s="5" customFormat="1" x14ac:dyDescent="0.25">
      <c r="A2016" s="155"/>
      <c r="B2016" s="155"/>
      <c r="C2016" s="155"/>
      <c r="D2016" s="155"/>
      <c r="E2016" s="155"/>
      <c r="F2016" s="155"/>
      <c r="G2016" s="155"/>
      <c r="H2016" s="155"/>
      <c r="I2016" s="180"/>
      <c r="J2016" s="180"/>
      <c r="K2016" s="180"/>
      <c r="L2016" s="180"/>
      <c r="M2016" s="180"/>
      <c r="N2016" s="181"/>
      <c r="O2016" s="155"/>
      <c r="P2016" s="155"/>
      <c r="Q2016" s="155"/>
      <c r="R2016" s="155"/>
      <c r="AE2016" s="182"/>
      <c r="AF2016" s="178"/>
      <c r="AG2016" s="183"/>
      <c r="AM2016" s="182"/>
      <c r="AN2016" s="178"/>
      <c r="AO2016" s="183"/>
      <c r="BR2016" s="157"/>
    </row>
    <row r="2017" spans="1:70" s="5" customFormat="1" x14ac:dyDescent="0.25">
      <c r="A2017" s="155"/>
      <c r="B2017" s="155"/>
      <c r="C2017" s="155"/>
      <c r="D2017" s="155"/>
      <c r="E2017" s="155"/>
      <c r="F2017" s="155"/>
      <c r="G2017" s="155"/>
      <c r="H2017" s="155"/>
      <c r="I2017" s="180"/>
      <c r="J2017" s="180"/>
      <c r="K2017" s="180"/>
      <c r="L2017" s="180"/>
      <c r="M2017" s="180"/>
      <c r="N2017" s="181"/>
      <c r="O2017" s="155"/>
      <c r="P2017" s="155"/>
      <c r="Q2017" s="155"/>
      <c r="R2017" s="155"/>
      <c r="AE2017" s="182"/>
      <c r="AF2017" s="178"/>
      <c r="AG2017" s="183"/>
      <c r="AM2017" s="182"/>
      <c r="AN2017" s="178"/>
      <c r="AO2017" s="183"/>
      <c r="BR2017" s="157"/>
    </row>
    <row r="2018" spans="1:70" s="5" customFormat="1" x14ac:dyDescent="0.25">
      <c r="A2018" s="155"/>
      <c r="B2018" s="155"/>
      <c r="C2018" s="155"/>
      <c r="D2018" s="155"/>
      <c r="E2018" s="155"/>
      <c r="F2018" s="155"/>
      <c r="G2018" s="155"/>
      <c r="H2018" s="155"/>
      <c r="I2018" s="180"/>
      <c r="J2018" s="180"/>
      <c r="K2018" s="180"/>
      <c r="L2018" s="180"/>
      <c r="M2018" s="180"/>
      <c r="N2018" s="181"/>
      <c r="O2018" s="155"/>
      <c r="P2018" s="155"/>
      <c r="Q2018" s="155"/>
      <c r="R2018" s="155"/>
      <c r="AE2018" s="182"/>
      <c r="AF2018" s="178"/>
      <c r="AG2018" s="183"/>
      <c r="AM2018" s="182"/>
      <c r="AN2018" s="178"/>
      <c r="AO2018" s="183"/>
      <c r="BR2018" s="157"/>
    </row>
    <row r="2019" spans="1:70" s="5" customFormat="1" x14ac:dyDescent="0.25">
      <c r="A2019" s="155"/>
      <c r="B2019" s="155"/>
      <c r="C2019" s="155"/>
      <c r="D2019" s="155"/>
      <c r="E2019" s="155"/>
      <c r="F2019" s="155"/>
      <c r="G2019" s="155"/>
      <c r="H2019" s="155"/>
      <c r="I2019" s="180"/>
      <c r="J2019" s="180"/>
      <c r="K2019" s="180"/>
      <c r="L2019" s="180"/>
      <c r="M2019" s="180"/>
      <c r="N2019" s="181"/>
      <c r="O2019" s="155"/>
      <c r="P2019" s="155"/>
      <c r="Q2019" s="155"/>
      <c r="R2019" s="155"/>
      <c r="AE2019" s="182"/>
      <c r="AF2019" s="178"/>
      <c r="AG2019" s="183"/>
      <c r="AM2019" s="182"/>
      <c r="AN2019" s="178"/>
      <c r="AO2019" s="183"/>
      <c r="BR2019" s="157"/>
    </row>
    <row r="2020" spans="1:70" s="5" customFormat="1" x14ac:dyDescent="0.25">
      <c r="A2020" s="155"/>
      <c r="B2020" s="155"/>
      <c r="C2020" s="155"/>
      <c r="D2020" s="155"/>
      <c r="E2020" s="155"/>
      <c r="F2020" s="155"/>
      <c r="G2020" s="155"/>
      <c r="H2020" s="155"/>
      <c r="I2020" s="180"/>
      <c r="J2020" s="180"/>
      <c r="K2020" s="180"/>
      <c r="L2020" s="180"/>
      <c r="M2020" s="180"/>
      <c r="N2020" s="181"/>
      <c r="O2020" s="155"/>
      <c r="P2020" s="155"/>
      <c r="Q2020" s="155"/>
      <c r="R2020" s="155"/>
      <c r="AE2020" s="182"/>
      <c r="AF2020" s="178"/>
      <c r="AG2020" s="183"/>
      <c r="AM2020" s="182"/>
      <c r="AN2020" s="178"/>
      <c r="AO2020" s="183"/>
      <c r="BR2020" s="157"/>
    </row>
    <row r="2021" spans="1:70" s="5" customFormat="1" x14ac:dyDescent="0.25">
      <c r="A2021" s="155"/>
      <c r="B2021" s="155"/>
      <c r="C2021" s="155"/>
      <c r="D2021" s="155"/>
      <c r="E2021" s="155"/>
      <c r="F2021" s="155"/>
      <c r="G2021" s="155"/>
      <c r="H2021" s="155"/>
      <c r="I2021" s="180"/>
      <c r="J2021" s="180"/>
      <c r="K2021" s="180"/>
      <c r="L2021" s="180"/>
      <c r="M2021" s="180"/>
      <c r="N2021" s="181"/>
      <c r="O2021" s="155"/>
      <c r="P2021" s="155"/>
      <c r="Q2021" s="155"/>
      <c r="R2021" s="155"/>
      <c r="AE2021" s="182"/>
      <c r="AF2021" s="178"/>
      <c r="AG2021" s="183"/>
      <c r="AM2021" s="182"/>
      <c r="AN2021" s="178"/>
      <c r="AO2021" s="183"/>
      <c r="BR2021" s="157"/>
    </row>
    <row r="2022" spans="1:70" s="5" customFormat="1" x14ac:dyDescent="0.25">
      <c r="A2022" s="155"/>
      <c r="B2022" s="155"/>
      <c r="C2022" s="155"/>
      <c r="D2022" s="155"/>
      <c r="E2022" s="155"/>
      <c r="F2022" s="155"/>
      <c r="G2022" s="155"/>
      <c r="H2022" s="155"/>
      <c r="I2022" s="180"/>
      <c r="J2022" s="180"/>
      <c r="K2022" s="180"/>
      <c r="L2022" s="180"/>
      <c r="M2022" s="180"/>
      <c r="N2022" s="181"/>
      <c r="O2022" s="155"/>
      <c r="P2022" s="155"/>
      <c r="Q2022" s="155"/>
      <c r="R2022" s="155"/>
      <c r="AE2022" s="182"/>
      <c r="AF2022" s="178"/>
      <c r="AG2022" s="183"/>
      <c r="AM2022" s="182"/>
      <c r="AN2022" s="178"/>
      <c r="AO2022" s="183"/>
      <c r="BR2022" s="157"/>
    </row>
    <row r="2023" spans="1:70" s="5" customFormat="1" x14ac:dyDescent="0.25">
      <c r="A2023" s="155"/>
      <c r="B2023" s="155"/>
      <c r="C2023" s="155"/>
      <c r="D2023" s="155"/>
      <c r="E2023" s="155"/>
      <c r="F2023" s="155"/>
      <c r="G2023" s="155"/>
      <c r="H2023" s="155"/>
      <c r="I2023" s="180"/>
      <c r="J2023" s="180"/>
      <c r="K2023" s="180"/>
      <c r="L2023" s="180"/>
      <c r="M2023" s="180"/>
      <c r="N2023" s="181"/>
      <c r="O2023" s="155"/>
      <c r="P2023" s="155"/>
      <c r="Q2023" s="155"/>
      <c r="R2023" s="155"/>
      <c r="AE2023" s="182"/>
      <c r="AF2023" s="178"/>
      <c r="AG2023" s="183"/>
      <c r="AM2023" s="182"/>
      <c r="AN2023" s="178"/>
      <c r="AO2023" s="183"/>
      <c r="BR2023" s="157"/>
    </row>
    <row r="2024" spans="1:70" s="5" customFormat="1" x14ac:dyDescent="0.25">
      <c r="A2024" s="155"/>
      <c r="B2024" s="155"/>
      <c r="C2024" s="155"/>
      <c r="D2024" s="155"/>
      <c r="E2024" s="155"/>
      <c r="F2024" s="155"/>
      <c r="G2024" s="155"/>
      <c r="H2024" s="155"/>
      <c r="I2024" s="180"/>
      <c r="J2024" s="180"/>
      <c r="K2024" s="180"/>
      <c r="L2024" s="180"/>
      <c r="M2024" s="180"/>
      <c r="N2024" s="181"/>
      <c r="O2024" s="155"/>
      <c r="P2024" s="155"/>
      <c r="Q2024" s="155"/>
      <c r="R2024" s="155"/>
      <c r="AE2024" s="182"/>
      <c r="AF2024" s="178"/>
      <c r="AG2024" s="183"/>
      <c r="AM2024" s="182"/>
      <c r="AN2024" s="178"/>
      <c r="AO2024" s="183"/>
      <c r="BR2024" s="157"/>
    </row>
    <row r="2025" spans="1:70" s="5" customFormat="1" x14ac:dyDescent="0.25">
      <c r="A2025" s="155"/>
      <c r="B2025" s="155"/>
      <c r="C2025" s="155"/>
      <c r="D2025" s="155"/>
      <c r="E2025" s="155"/>
      <c r="F2025" s="155"/>
      <c r="G2025" s="155"/>
      <c r="H2025" s="155"/>
      <c r="I2025" s="180"/>
      <c r="J2025" s="180"/>
      <c r="K2025" s="180"/>
      <c r="L2025" s="180"/>
      <c r="M2025" s="180"/>
      <c r="N2025" s="181"/>
      <c r="O2025" s="155"/>
      <c r="P2025" s="155"/>
      <c r="Q2025" s="155"/>
      <c r="R2025" s="155"/>
      <c r="AE2025" s="182"/>
      <c r="AF2025" s="178"/>
      <c r="AG2025" s="183"/>
      <c r="AM2025" s="182"/>
      <c r="AN2025" s="178"/>
      <c r="AO2025" s="183"/>
      <c r="BR2025" s="157"/>
    </row>
    <row r="2026" spans="1:70" s="5" customFormat="1" x14ac:dyDescent="0.25">
      <c r="A2026" s="155"/>
      <c r="B2026" s="155"/>
      <c r="C2026" s="155"/>
      <c r="D2026" s="155"/>
      <c r="E2026" s="155"/>
      <c r="F2026" s="155"/>
      <c r="G2026" s="155"/>
      <c r="H2026" s="155"/>
      <c r="I2026" s="180"/>
      <c r="J2026" s="180"/>
      <c r="K2026" s="180"/>
      <c r="L2026" s="180"/>
      <c r="M2026" s="180"/>
      <c r="N2026" s="181"/>
      <c r="O2026" s="155"/>
      <c r="P2026" s="155"/>
      <c r="Q2026" s="155"/>
      <c r="R2026" s="155"/>
      <c r="AE2026" s="182"/>
      <c r="AF2026" s="178"/>
      <c r="AG2026" s="183"/>
      <c r="AM2026" s="182"/>
      <c r="AN2026" s="178"/>
      <c r="AO2026" s="183"/>
      <c r="BR2026" s="157"/>
    </row>
    <row r="2027" spans="1:70" s="5" customFormat="1" x14ac:dyDescent="0.25">
      <c r="A2027" s="155"/>
      <c r="B2027" s="155"/>
      <c r="C2027" s="155"/>
      <c r="D2027" s="155"/>
      <c r="E2027" s="155"/>
      <c r="F2027" s="155"/>
      <c r="G2027" s="155"/>
      <c r="H2027" s="155"/>
      <c r="I2027" s="180"/>
      <c r="J2027" s="180"/>
      <c r="K2027" s="180"/>
      <c r="L2027" s="180"/>
      <c r="M2027" s="180"/>
      <c r="N2027" s="181"/>
      <c r="O2027" s="155"/>
      <c r="P2027" s="155"/>
      <c r="Q2027" s="155"/>
      <c r="R2027" s="155"/>
      <c r="AE2027" s="182"/>
      <c r="AF2027" s="178"/>
      <c r="AG2027" s="183"/>
      <c r="AM2027" s="182"/>
      <c r="AN2027" s="178"/>
      <c r="AO2027" s="183"/>
      <c r="BR2027" s="157"/>
    </row>
    <row r="2028" spans="1:70" s="5" customFormat="1" x14ac:dyDescent="0.25">
      <c r="A2028" s="155"/>
      <c r="B2028" s="155"/>
      <c r="C2028" s="155"/>
      <c r="D2028" s="155"/>
      <c r="E2028" s="155"/>
      <c r="F2028" s="155"/>
      <c r="G2028" s="155"/>
      <c r="H2028" s="155"/>
      <c r="I2028" s="180"/>
      <c r="J2028" s="180"/>
      <c r="K2028" s="180"/>
      <c r="L2028" s="180"/>
      <c r="M2028" s="180"/>
      <c r="N2028" s="181"/>
      <c r="O2028" s="155"/>
      <c r="P2028" s="155"/>
      <c r="Q2028" s="155"/>
      <c r="R2028" s="155"/>
      <c r="AE2028" s="182"/>
      <c r="AF2028" s="178"/>
      <c r="AG2028" s="183"/>
      <c r="AM2028" s="182"/>
      <c r="AN2028" s="178"/>
      <c r="AO2028" s="183"/>
      <c r="BR2028" s="157"/>
    </row>
    <row r="2029" spans="1:70" s="5" customFormat="1" x14ac:dyDescent="0.25">
      <c r="A2029" s="155"/>
      <c r="B2029" s="155"/>
      <c r="C2029" s="155"/>
      <c r="D2029" s="155"/>
      <c r="E2029" s="155"/>
      <c r="F2029" s="155"/>
      <c r="G2029" s="155"/>
      <c r="H2029" s="155"/>
      <c r="I2029" s="180"/>
      <c r="J2029" s="180"/>
      <c r="K2029" s="180"/>
      <c r="L2029" s="180"/>
      <c r="M2029" s="180"/>
      <c r="N2029" s="181"/>
      <c r="O2029" s="155"/>
      <c r="P2029" s="155"/>
      <c r="Q2029" s="155"/>
      <c r="R2029" s="155"/>
      <c r="AE2029" s="182"/>
      <c r="AF2029" s="178"/>
      <c r="AG2029" s="183"/>
      <c r="AM2029" s="182"/>
      <c r="AN2029" s="178"/>
      <c r="AO2029" s="183"/>
      <c r="BR2029" s="157"/>
    </row>
    <row r="2030" spans="1:70" s="5" customFormat="1" x14ac:dyDescent="0.25">
      <c r="A2030" s="155"/>
      <c r="B2030" s="155"/>
      <c r="C2030" s="155"/>
      <c r="D2030" s="155"/>
      <c r="E2030" s="155"/>
      <c r="F2030" s="155"/>
      <c r="G2030" s="155"/>
      <c r="H2030" s="155"/>
      <c r="I2030" s="180"/>
      <c r="J2030" s="180"/>
      <c r="K2030" s="180"/>
      <c r="L2030" s="180"/>
      <c r="M2030" s="180"/>
      <c r="N2030" s="181"/>
      <c r="O2030" s="155"/>
      <c r="P2030" s="155"/>
      <c r="Q2030" s="155"/>
      <c r="R2030" s="155"/>
      <c r="AE2030" s="182"/>
      <c r="AF2030" s="178"/>
      <c r="AG2030" s="183"/>
      <c r="AM2030" s="182"/>
      <c r="AN2030" s="178"/>
      <c r="AO2030" s="183"/>
      <c r="BR2030" s="157"/>
    </row>
    <row r="2031" spans="1:70" s="5" customFormat="1" x14ac:dyDescent="0.25">
      <c r="A2031" s="155"/>
      <c r="B2031" s="155"/>
      <c r="C2031" s="155"/>
      <c r="D2031" s="155"/>
      <c r="E2031" s="155"/>
      <c r="F2031" s="155"/>
      <c r="G2031" s="155"/>
      <c r="H2031" s="155"/>
      <c r="I2031" s="180"/>
      <c r="J2031" s="180"/>
      <c r="K2031" s="180"/>
      <c r="L2031" s="180"/>
      <c r="M2031" s="180"/>
      <c r="N2031" s="181"/>
      <c r="O2031" s="155"/>
      <c r="P2031" s="155"/>
      <c r="Q2031" s="155"/>
      <c r="R2031" s="155"/>
      <c r="AE2031" s="182"/>
      <c r="AF2031" s="178"/>
      <c r="AG2031" s="183"/>
      <c r="AM2031" s="182"/>
      <c r="AN2031" s="178"/>
      <c r="AO2031" s="183"/>
      <c r="BR2031" s="157"/>
    </row>
    <row r="2032" spans="1:70" s="5" customFormat="1" x14ac:dyDescent="0.25">
      <c r="A2032" s="155"/>
      <c r="B2032" s="155"/>
      <c r="C2032" s="155"/>
      <c r="D2032" s="155"/>
      <c r="E2032" s="155"/>
      <c r="F2032" s="155"/>
      <c r="G2032" s="155"/>
      <c r="H2032" s="155"/>
      <c r="I2032" s="180"/>
      <c r="J2032" s="180"/>
      <c r="K2032" s="180"/>
      <c r="L2032" s="180"/>
      <c r="M2032" s="180"/>
      <c r="N2032" s="181"/>
      <c r="O2032" s="155"/>
      <c r="P2032" s="155"/>
      <c r="Q2032" s="155"/>
      <c r="R2032" s="155"/>
      <c r="AE2032" s="182"/>
      <c r="AF2032" s="178"/>
      <c r="AG2032" s="183"/>
      <c r="AM2032" s="182"/>
      <c r="AN2032" s="178"/>
      <c r="AO2032" s="183"/>
      <c r="BR2032" s="157"/>
    </row>
    <row r="2033" spans="1:70" s="5" customFormat="1" x14ac:dyDescent="0.25">
      <c r="A2033" s="155"/>
      <c r="B2033" s="155"/>
      <c r="C2033" s="155"/>
      <c r="D2033" s="155"/>
      <c r="E2033" s="155"/>
      <c r="F2033" s="155"/>
      <c r="G2033" s="155"/>
      <c r="H2033" s="155"/>
      <c r="I2033" s="180"/>
      <c r="J2033" s="180"/>
      <c r="K2033" s="180"/>
      <c r="L2033" s="180"/>
      <c r="M2033" s="180"/>
      <c r="N2033" s="181"/>
      <c r="O2033" s="155"/>
      <c r="P2033" s="155"/>
      <c r="Q2033" s="155"/>
      <c r="R2033" s="155"/>
      <c r="AE2033" s="182"/>
      <c r="AF2033" s="178"/>
      <c r="AG2033" s="183"/>
      <c r="AM2033" s="182"/>
      <c r="AN2033" s="178"/>
      <c r="AO2033" s="183"/>
      <c r="BR2033" s="157"/>
    </row>
    <row r="2034" spans="1:70" s="5" customFormat="1" x14ac:dyDescent="0.25">
      <c r="A2034" s="155"/>
      <c r="B2034" s="155"/>
      <c r="C2034" s="155"/>
      <c r="D2034" s="155"/>
      <c r="E2034" s="155"/>
      <c r="F2034" s="155"/>
      <c r="G2034" s="155"/>
      <c r="H2034" s="155"/>
      <c r="I2034" s="180"/>
      <c r="J2034" s="180"/>
      <c r="K2034" s="180"/>
      <c r="L2034" s="180"/>
      <c r="M2034" s="180"/>
      <c r="N2034" s="181"/>
      <c r="O2034" s="155"/>
      <c r="P2034" s="155"/>
      <c r="Q2034" s="155"/>
      <c r="R2034" s="155"/>
      <c r="AE2034" s="182"/>
      <c r="AF2034" s="178"/>
      <c r="AG2034" s="183"/>
      <c r="AM2034" s="182"/>
      <c r="AN2034" s="178"/>
      <c r="AO2034" s="183"/>
      <c r="BR2034" s="157"/>
    </row>
    <row r="2035" spans="1:70" s="5" customFormat="1" x14ac:dyDescent="0.25">
      <c r="A2035" s="155"/>
      <c r="B2035" s="155"/>
      <c r="C2035" s="155"/>
      <c r="D2035" s="155"/>
      <c r="E2035" s="155"/>
      <c r="F2035" s="155"/>
      <c r="G2035" s="155"/>
      <c r="H2035" s="155"/>
      <c r="I2035" s="180"/>
      <c r="J2035" s="180"/>
      <c r="K2035" s="180"/>
      <c r="L2035" s="180"/>
      <c r="M2035" s="180"/>
      <c r="N2035" s="181"/>
      <c r="O2035" s="155"/>
      <c r="P2035" s="155"/>
      <c r="Q2035" s="155"/>
      <c r="R2035" s="155"/>
      <c r="AE2035" s="182"/>
      <c r="AF2035" s="178"/>
      <c r="AG2035" s="183"/>
      <c r="AM2035" s="182"/>
      <c r="AN2035" s="178"/>
      <c r="AO2035" s="183"/>
      <c r="BR2035" s="157"/>
    </row>
    <row r="2036" spans="1:70" s="5" customFormat="1" x14ac:dyDescent="0.25">
      <c r="A2036" s="155"/>
      <c r="B2036" s="155"/>
      <c r="C2036" s="155"/>
      <c r="D2036" s="155"/>
      <c r="E2036" s="155"/>
      <c r="F2036" s="155"/>
      <c r="G2036" s="155"/>
      <c r="H2036" s="155"/>
      <c r="I2036" s="180"/>
      <c r="J2036" s="180"/>
      <c r="K2036" s="180"/>
      <c r="L2036" s="180"/>
      <c r="M2036" s="180"/>
      <c r="N2036" s="181"/>
      <c r="O2036" s="155"/>
      <c r="P2036" s="155"/>
      <c r="Q2036" s="155"/>
      <c r="R2036" s="155"/>
      <c r="AE2036" s="182"/>
      <c r="AF2036" s="178"/>
      <c r="AG2036" s="183"/>
      <c r="AM2036" s="182"/>
      <c r="AN2036" s="178"/>
      <c r="AO2036" s="183"/>
      <c r="BR2036" s="157"/>
    </row>
    <row r="2037" spans="1:70" s="5" customFormat="1" x14ac:dyDescent="0.25">
      <c r="A2037" s="155"/>
      <c r="B2037" s="155"/>
      <c r="C2037" s="155"/>
      <c r="D2037" s="155"/>
      <c r="E2037" s="155"/>
      <c r="F2037" s="155"/>
      <c r="G2037" s="155"/>
      <c r="H2037" s="155"/>
      <c r="I2037" s="180"/>
      <c r="J2037" s="180"/>
      <c r="K2037" s="180"/>
      <c r="L2037" s="180"/>
      <c r="M2037" s="180"/>
      <c r="N2037" s="181"/>
      <c r="O2037" s="155"/>
      <c r="P2037" s="155"/>
      <c r="Q2037" s="155"/>
      <c r="R2037" s="155"/>
      <c r="AE2037" s="182"/>
      <c r="AF2037" s="178"/>
      <c r="AG2037" s="183"/>
      <c r="AM2037" s="182"/>
      <c r="AN2037" s="178"/>
      <c r="AO2037" s="183"/>
      <c r="BR2037" s="157"/>
    </row>
    <row r="2038" spans="1:70" s="5" customFormat="1" x14ac:dyDescent="0.25">
      <c r="A2038" s="155"/>
      <c r="B2038" s="155"/>
      <c r="C2038" s="155"/>
      <c r="D2038" s="155"/>
      <c r="E2038" s="155"/>
      <c r="F2038" s="155"/>
      <c r="G2038" s="155"/>
      <c r="H2038" s="155"/>
      <c r="I2038" s="180"/>
      <c r="J2038" s="180"/>
      <c r="K2038" s="180"/>
      <c r="L2038" s="180"/>
      <c r="M2038" s="180"/>
      <c r="N2038" s="181"/>
      <c r="O2038" s="155"/>
      <c r="P2038" s="155"/>
      <c r="Q2038" s="155"/>
      <c r="R2038" s="155"/>
      <c r="AE2038" s="182"/>
      <c r="AF2038" s="178"/>
      <c r="AG2038" s="183"/>
      <c r="AM2038" s="182"/>
      <c r="AN2038" s="178"/>
      <c r="AO2038" s="183"/>
      <c r="BR2038" s="157"/>
    </row>
    <row r="2039" spans="1:70" s="5" customFormat="1" x14ac:dyDescent="0.25">
      <c r="A2039" s="155"/>
      <c r="B2039" s="155"/>
      <c r="C2039" s="155"/>
      <c r="D2039" s="155"/>
      <c r="E2039" s="155"/>
      <c r="F2039" s="155"/>
      <c r="G2039" s="155"/>
      <c r="H2039" s="155"/>
      <c r="I2039" s="180"/>
      <c r="J2039" s="180"/>
      <c r="K2039" s="180"/>
      <c r="L2039" s="180"/>
      <c r="M2039" s="180"/>
      <c r="N2039" s="181"/>
      <c r="O2039" s="155"/>
      <c r="P2039" s="155"/>
      <c r="Q2039" s="155"/>
      <c r="R2039" s="155"/>
      <c r="AE2039" s="182"/>
      <c r="AF2039" s="178"/>
      <c r="AG2039" s="183"/>
      <c r="AM2039" s="182"/>
      <c r="AN2039" s="178"/>
      <c r="AO2039" s="183"/>
      <c r="BR2039" s="157"/>
    </row>
    <row r="2040" spans="1:70" s="5" customFormat="1" x14ac:dyDescent="0.25">
      <c r="A2040" s="155"/>
      <c r="B2040" s="155"/>
      <c r="C2040" s="155"/>
      <c r="D2040" s="155"/>
      <c r="E2040" s="155"/>
      <c r="F2040" s="155"/>
      <c r="G2040" s="155"/>
      <c r="H2040" s="155"/>
      <c r="I2040" s="180"/>
      <c r="J2040" s="180"/>
      <c r="K2040" s="180"/>
      <c r="L2040" s="180"/>
      <c r="M2040" s="180"/>
      <c r="N2040" s="181"/>
      <c r="O2040" s="155"/>
      <c r="P2040" s="155"/>
      <c r="Q2040" s="155"/>
      <c r="R2040" s="155"/>
      <c r="AE2040" s="182"/>
      <c r="AF2040" s="178"/>
      <c r="AG2040" s="183"/>
      <c r="AM2040" s="182"/>
      <c r="AN2040" s="178"/>
      <c r="AO2040" s="183"/>
      <c r="BR2040" s="157"/>
    </row>
    <row r="2041" spans="1:70" s="5" customFormat="1" x14ac:dyDescent="0.25">
      <c r="A2041" s="155"/>
      <c r="B2041" s="155"/>
      <c r="C2041" s="155"/>
      <c r="D2041" s="155"/>
      <c r="E2041" s="155"/>
      <c r="F2041" s="155"/>
      <c r="G2041" s="155"/>
      <c r="H2041" s="155"/>
      <c r="I2041" s="180"/>
      <c r="J2041" s="180"/>
      <c r="K2041" s="180"/>
      <c r="L2041" s="180"/>
      <c r="M2041" s="180"/>
      <c r="N2041" s="181"/>
      <c r="O2041" s="155"/>
      <c r="P2041" s="155"/>
      <c r="Q2041" s="155"/>
      <c r="R2041" s="155"/>
      <c r="AE2041" s="182"/>
      <c r="AF2041" s="178"/>
      <c r="AG2041" s="183"/>
      <c r="AM2041" s="182"/>
      <c r="AN2041" s="178"/>
      <c r="AO2041" s="183"/>
      <c r="BR2041" s="157"/>
    </row>
    <row r="2042" spans="1:70" s="5" customFormat="1" x14ac:dyDescent="0.25">
      <c r="A2042" s="155"/>
      <c r="B2042" s="155"/>
      <c r="C2042" s="155"/>
      <c r="D2042" s="155"/>
      <c r="E2042" s="155"/>
      <c r="F2042" s="155"/>
      <c r="G2042" s="155"/>
      <c r="H2042" s="155"/>
      <c r="I2042" s="180"/>
      <c r="J2042" s="180"/>
      <c r="K2042" s="180"/>
      <c r="L2042" s="180"/>
      <c r="M2042" s="180"/>
      <c r="N2042" s="181"/>
      <c r="O2042" s="155"/>
      <c r="P2042" s="155"/>
      <c r="Q2042" s="155"/>
      <c r="R2042" s="155"/>
      <c r="AE2042" s="182"/>
      <c r="AF2042" s="178"/>
      <c r="AG2042" s="183"/>
      <c r="AM2042" s="182"/>
      <c r="AN2042" s="178"/>
      <c r="AO2042" s="183"/>
      <c r="BR2042" s="157"/>
    </row>
    <row r="2043" spans="1:70" s="5" customFormat="1" x14ac:dyDescent="0.25">
      <c r="A2043" s="155"/>
      <c r="B2043" s="155"/>
      <c r="C2043" s="155"/>
      <c r="D2043" s="155"/>
      <c r="E2043" s="155"/>
      <c r="F2043" s="155"/>
      <c r="G2043" s="155"/>
      <c r="H2043" s="155"/>
      <c r="I2043" s="180"/>
      <c r="J2043" s="180"/>
      <c r="K2043" s="180"/>
      <c r="L2043" s="180"/>
      <c r="M2043" s="180"/>
      <c r="N2043" s="181"/>
      <c r="O2043" s="155"/>
      <c r="P2043" s="155"/>
      <c r="Q2043" s="155"/>
      <c r="R2043" s="155"/>
      <c r="AE2043" s="182"/>
      <c r="AF2043" s="178"/>
      <c r="AG2043" s="183"/>
      <c r="AM2043" s="182"/>
      <c r="AN2043" s="178"/>
      <c r="AO2043" s="183"/>
      <c r="BR2043" s="157"/>
    </row>
    <row r="2044" spans="1:70" s="5" customFormat="1" x14ac:dyDescent="0.25">
      <c r="A2044" s="155"/>
      <c r="B2044" s="155"/>
      <c r="C2044" s="155"/>
      <c r="D2044" s="155"/>
      <c r="E2044" s="155"/>
      <c r="F2044" s="155"/>
      <c r="G2044" s="155"/>
      <c r="H2044" s="155"/>
      <c r="I2044" s="180"/>
      <c r="J2044" s="180"/>
      <c r="K2044" s="180"/>
      <c r="L2044" s="180"/>
      <c r="M2044" s="180"/>
      <c r="N2044" s="181"/>
      <c r="O2044" s="155"/>
      <c r="P2044" s="155"/>
      <c r="Q2044" s="155"/>
      <c r="R2044" s="155"/>
      <c r="AE2044" s="182"/>
      <c r="AF2044" s="178"/>
      <c r="AG2044" s="183"/>
      <c r="AM2044" s="182"/>
      <c r="AN2044" s="178"/>
      <c r="AO2044" s="183"/>
      <c r="BR2044" s="157"/>
    </row>
    <row r="2045" spans="1:70" s="5" customFormat="1" x14ac:dyDescent="0.25">
      <c r="A2045" s="155"/>
      <c r="B2045" s="155"/>
      <c r="C2045" s="155"/>
      <c r="D2045" s="155"/>
      <c r="E2045" s="155"/>
      <c r="F2045" s="155"/>
      <c r="G2045" s="155"/>
      <c r="H2045" s="155"/>
      <c r="I2045" s="180"/>
      <c r="J2045" s="180"/>
      <c r="K2045" s="180"/>
      <c r="L2045" s="180"/>
      <c r="M2045" s="180"/>
      <c r="N2045" s="181"/>
      <c r="O2045" s="155"/>
      <c r="P2045" s="155"/>
      <c r="Q2045" s="155"/>
      <c r="R2045" s="155"/>
      <c r="AE2045" s="182"/>
      <c r="AF2045" s="178"/>
      <c r="AG2045" s="183"/>
      <c r="AM2045" s="182"/>
      <c r="AN2045" s="178"/>
      <c r="AO2045" s="183"/>
      <c r="BR2045" s="157"/>
    </row>
    <row r="2046" spans="1:70" s="5" customFormat="1" x14ac:dyDescent="0.25">
      <c r="A2046" s="155"/>
      <c r="B2046" s="155"/>
      <c r="C2046" s="155"/>
      <c r="D2046" s="155"/>
      <c r="E2046" s="155"/>
      <c r="F2046" s="155"/>
      <c r="G2046" s="155"/>
      <c r="H2046" s="155"/>
      <c r="I2046" s="180"/>
      <c r="J2046" s="180"/>
      <c r="K2046" s="180"/>
      <c r="L2046" s="180"/>
      <c r="M2046" s="180"/>
      <c r="N2046" s="181"/>
      <c r="O2046" s="155"/>
      <c r="P2046" s="155"/>
      <c r="Q2046" s="155"/>
      <c r="R2046" s="155"/>
      <c r="AE2046" s="182"/>
      <c r="AF2046" s="178"/>
      <c r="AG2046" s="183"/>
      <c r="AM2046" s="182"/>
      <c r="AN2046" s="178"/>
      <c r="AO2046" s="183"/>
      <c r="BR2046" s="157"/>
    </row>
    <row r="2047" spans="1:70" s="5" customFormat="1" x14ac:dyDescent="0.25">
      <c r="A2047" s="155"/>
      <c r="B2047" s="155"/>
      <c r="C2047" s="155"/>
      <c r="D2047" s="155"/>
      <c r="E2047" s="155"/>
      <c r="F2047" s="155"/>
      <c r="G2047" s="155"/>
      <c r="H2047" s="155"/>
      <c r="I2047" s="180"/>
      <c r="J2047" s="180"/>
      <c r="K2047" s="180"/>
      <c r="L2047" s="180"/>
      <c r="M2047" s="180"/>
      <c r="N2047" s="181"/>
      <c r="O2047" s="155"/>
      <c r="P2047" s="155"/>
      <c r="Q2047" s="155"/>
      <c r="R2047" s="155"/>
      <c r="AE2047" s="182"/>
      <c r="AF2047" s="178"/>
      <c r="AG2047" s="183"/>
      <c r="AM2047" s="182"/>
      <c r="AN2047" s="178"/>
      <c r="AO2047" s="183"/>
      <c r="BR2047" s="157"/>
    </row>
    <row r="2048" spans="1:70" s="5" customFormat="1" x14ac:dyDescent="0.25">
      <c r="A2048" s="155"/>
      <c r="B2048" s="155"/>
      <c r="C2048" s="155"/>
      <c r="D2048" s="155"/>
      <c r="E2048" s="155"/>
      <c r="F2048" s="155"/>
      <c r="G2048" s="155"/>
      <c r="H2048" s="155"/>
      <c r="I2048" s="180"/>
      <c r="J2048" s="180"/>
      <c r="K2048" s="180"/>
      <c r="L2048" s="180"/>
      <c r="M2048" s="180"/>
      <c r="N2048" s="181"/>
      <c r="O2048" s="155"/>
      <c r="P2048" s="155"/>
      <c r="Q2048" s="155"/>
      <c r="R2048" s="155"/>
      <c r="AE2048" s="182"/>
      <c r="AF2048" s="178"/>
      <c r="AG2048" s="183"/>
      <c r="AM2048" s="182"/>
      <c r="AN2048" s="178"/>
      <c r="AO2048" s="183"/>
      <c r="BR2048" s="157"/>
    </row>
    <row r="2049" spans="1:70" s="5" customFormat="1" x14ac:dyDescent="0.25">
      <c r="A2049" s="155"/>
      <c r="B2049" s="155"/>
      <c r="C2049" s="155"/>
      <c r="D2049" s="155"/>
      <c r="E2049" s="155"/>
      <c r="F2049" s="155"/>
      <c r="G2049" s="155"/>
      <c r="H2049" s="155"/>
      <c r="I2049" s="180"/>
      <c r="J2049" s="180"/>
      <c r="K2049" s="180"/>
      <c r="L2049" s="180"/>
      <c r="M2049" s="180"/>
      <c r="N2049" s="181"/>
      <c r="O2049" s="155"/>
      <c r="P2049" s="155"/>
      <c r="Q2049" s="155"/>
      <c r="R2049" s="155"/>
      <c r="AE2049" s="182"/>
      <c r="AF2049" s="178"/>
      <c r="AG2049" s="183"/>
      <c r="AM2049" s="182"/>
      <c r="AN2049" s="178"/>
      <c r="AO2049" s="183"/>
      <c r="BR2049" s="157"/>
    </row>
    <row r="2050" spans="1:70" s="5" customFormat="1" x14ac:dyDescent="0.25">
      <c r="A2050" s="155"/>
      <c r="B2050" s="155"/>
      <c r="C2050" s="155"/>
      <c r="D2050" s="155"/>
      <c r="E2050" s="155"/>
      <c r="F2050" s="155"/>
      <c r="G2050" s="155"/>
      <c r="H2050" s="155"/>
      <c r="I2050" s="180"/>
      <c r="J2050" s="180"/>
      <c r="K2050" s="180"/>
      <c r="L2050" s="180"/>
      <c r="M2050" s="180"/>
      <c r="N2050" s="181"/>
      <c r="O2050" s="155"/>
      <c r="P2050" s="155"/>
      <c r="Q2050" s="155"/>
      <c r="R2050" s="155"/>
      <c r="AE2050" s="182"/>
      <c r="AF2050" s="178"/>
      <c r="AG2050" s="183"/>
      <c r="AM2050" s="182"/>
      <c r="AN2050" s="178"/>
      <c r="AO2050" s="183"/>
      <c r="BR2050" s="157"/>
    </row>
    <row r="2051" spans="1:70" s="5" customFormat="1" x14ac:dyDescent="0.25">
      <c r="A2051" s="155"/>
      <c r="B2051" s="155"/>
      <c r="C2051" s="155"/>
      <c r="D2051" s="155"/>
      <c r="E2051" s="155"/>
      <c r="F2051" s="155"/>
      <c r="G2051" s="155"/>
      <c r="H2051" s="155"/>
      <c r="I2051" s="180"/>
      <c r="J2051" s="180"/>
      <c r="K2051" s="180"/>
      <c r="L2051" s="180"/>
      <c r="M2051" s="180"/>
      <c r="N2051" s="181"/>
      <c r="O2051" s="155"/>
      <c r="P2051" s="155"/>
      <c r="Q2051" s="155"/>
      <c r="R2051" s="155"/>
      <c r="AE2051" s="182"/>
      <c r="AF2051" s="178"/>
      <c r="AG2051" s="183"/>
      <c r="AM2051" s="182"/>
      <c r="AN2051" s="178"/>
      <c r="AO2051" s="183"/>
      <c r="BR2051" s="157"/>
    </row>
    <row r="2052" spans="1:70" s="5" customFormat="1" x14ac:dyDescent="0.25">
      <c r="A2052" s="155"/>
      <c r="B2052" s="155"/>
      <c r="C2052" s="155"/>
      <c r="D2052" s="155"/>
      <c r="E2052" s="155"/>
      <c r="F2052" s="155"/>
      <c r="G2052" s="155"/>
      <c r="H2052" s="155"/>
      <c r="I2052" s="180"/>
      <c r="J2052" s="180"/>
      <c r="K2052" s="180"/>
      <c r="L2052" s="180"/>
      <c r="M2052" s="180"/>
      <c r="N2052" s="181"/>
      <c r="O2052" s="155"/>
      <c r="P2052" s="155"/>
      <c r="Q2052" s="155"/>
      <c r="R2052" s="155"/>
      <c r="AE2052" s="182"/>
      <c r="AF2052" s="178"/>
      <c r="AG2052" s="183"/>
      <c r="AM2052" s="182"/>
      <c r="AN2052" s="178"/>
      <c r="AO2052" s="183"/>
      <c r="BR2052" s="157"/>
    </row>
    <row r="2053" spans="1:70" s="5" customFormat="1" x14ac:dyDescent="0.25">
      <c r="A2053" s="155"/>
      <c r="B2053" s="155"/>
      <c r="C2053" s="155"/>
      <c r="D2053" s="155"/>
      <c r="E2053" s="155"/>
      <c r="F2053" s="155"/>
      <c r="G2053" s="155"/>
      <c r="H2053" s="155"/>
      <c r="I2053" s="180"/>
      <c r="J2053" s="180"/>
      <c r="K2053" s="180"/>
      <c r="L2053" s="180"/>
      <c r="M2053" s="180"/>
      <c r="N2053" s="181"/>
      <c r="O2053" s="155"/>
      <c r="P2053" s="155"/>
      <c r="Q2053" s="155"/>
      <c r="R2053" s="155"/>
      <c r="AE2053" s="182"/>
      <c r="AF2053" s="178"/>
      <c r="AG2053" s="183"/>
      <c r="AM2053" s="182"/>
      <c r="AN2053" s="178"/>
      <c r="AO2053" s="183"/>
      <c r="BR2053" s="157"/>
    </row>
    <row r="2054" spans="1:70" s="5" customFormat="1" x14ac:dyDescent="0.25">
      <c r="A2054" s="155"/>
      <c r="B2054" s="155"/>
      <c r="C2054" s="155"/>
      <c r="D2054" s="155"/>
      <c r="E2054" s="155"/>
      <c r="F2054" s="155"/>
      <c r="G2054" s="155"/>
      <c r="H2054" s="155"/>
      <c r="I2054" s="180"/>
      <c r="J2054" s="180"/>
      <c r="K2054" s="180"/>
      <c r="L2054" s="180"/>
      <c r="M2054" s="180"/>
      <c r="N2054" s="181"/>
      <c r="O2054" s="155"/>
      <c r="P2054" s="155"/>
      <c r="Q2054" s="155"/>
      <c r="R2054" s="155"/>
      <c r="AE2054" s="182"/>
      <c r="AF2054" s="178"/>
      <c r="AG2054" s="183"/>
      <c r="AM2054" s="182"/>
      <c r="AN2054" s="178"/>
      <c r="AO2054" s="183"/>
      <c r="BR2054" s="157"/>
    </row>
    <row r="2055" spans="1:70" s="5" customFormat="1" x14ac:dyDescent="0.25">
      <c r="A2055" s="155"/>
      <c r="B2055" s="155"/>
      <c r="C2055" s="155"/>
      <c r="D2055" s="155"/>
      <c r="E2055" s="155"/>
      <c r="F2055" s="155"/>
      <c r="G2055" s="155"/>
      <c r="H2055" s="155"/>
      <c r="I2055" s="180"/>
      <c r="J2055" s="180"/>
      <c r="K2055" s="180"/>
      <c r="L2055" s="180"/>
      <c r="M2055" s="180"/>
      <c r="N2055" s="181"/>
      <c r="O2055" s="155"/>
      <c r="P2055" s="155"/>
      <c r="Q2055" s="155"/>
      <c r="R2055" s="155"/>
      <c r="AE2055" s="182"/>
      <c r="AF2055" s="178"/>
      <c r="AG2055" s="183"/>
      <c r="AM2055" s="182"/>
      <c r="AN2055" s="178"/>
      <c r="AO2055" s="183"/>
      <c r="BR2055" s="157"/>
    </row>
    <row r="2056" spans="1:70" s="5" customFormat="1" x14ac:dyDescent="0.25">
      <c r="A2056" s="155"/>
      <c r="B2056" s="155"/>
      <c r="C2056" s="155"/>
      <c r="D2056" s="155"/>
      <c r="E2056" s="155"/>
      <c r="F2056" s="155"/>
      <c r="G2056" s="155"/>
      <c r="H2056" s="155"/>
      <c r="I2056" s="180"/>
      <c r="J2056" s="180"/>
      <c r="K2056" s="180"/>
      <c r="L2056" s="180"/>
      <c r="M2056" s="180"/>
      <c r="N2056" s="181"/>
      <c r="O2056" s="155"/>
      <c r="P2056" s="155"/>
      <c r="Q2056" s="155"/>
      <c r="R2056" s="155"/>
      <c r="AE2056" s="182"/>
      <c r="AF2056" s="178"/>
      <c r="AG2056" s="183"/>
      <c r="AM2056" s="182"/>
      <c r="AN2056" s="178"/>
      <c r="AO2056" s="183"/>
      <c r="BR2056" s="157"/>
    </row>
    <row r="2057" spans="1:70" s="5" customFormat="1" x14ac:dyDescent="0.25">
      <c r="A2057" s="155"/>
      <c r="B2057" s="155"/>
      <c r="C2057" s="155"/>
      <c r="D2057" s="155"/>
      <c r="E2057" s="155"/>
      <c r="F2057" s="155"/>
      <c r="G2057" s="155"/>
      <c r="H2057" s="155"/>
      <c r="I2057" s="180"/>
      <c r="J2057" s="180"/>
      <c r="K2057" s="180"/>
      <c r="L2057" s="180"/>
      <c r="M2057" s="180"/>
      <c r="N2057" s="181"/>
      <c r="O2057" s="155"/>
      <c r="P2057" s="155"/>
      <c r="Q2057" s="155"/>
      <c r="R2057" s="155"/>
      <c r="AE2057" s="182"/>
      <c r="AF2057" s="178"/>
      <c r="AG2057" s="183"/>
      <c r="AM2057" s="182"/>
      <c r="AN2057" s="178"/>
      <c r="AO2057" s="183"/>
      <c r="BR2057" s="157"/>
    </row>
    <row r="2058" spans="1:70" s="5" customFormat="1" x14ac:dyDescent="0.25">
      <c r="A2058" s="155"/>
      <c r="B2058" s="155"/>
      <c r="C2058" s="155"/>
      <c r="D2058" s="155"/>
      <c r="E2058" s="155"/>
      <c r="F2058" s="155"/>
      <c r="G2058" s="155"/>
      <c r="H2058" s="155"/>
      <c r="I2058" s="180"/>
      <c r="J2058" s="180"/>
      <c r="K2058" s="180"/>
      <c r="L2058" s="180"/>
      <c r="M2058" s="180"/>
      <c r="N2058" s="181"/>
      <c r="O2058" s="155"/>
      <c r="P2058" s="155"/>
      <c r="Q2058" s="155"/>
      <c r="R2058" s="155"/>
      <c r="AE2058" s="182"/>
      <c r="AF2058" s="178"/>
      <c r="AG2058" s="183"/>
      <c r="AM2058" s="182"/>
      <c r="AN2058" s="178"/>
      <c r="AO2058" s="183"/>
      <c r="BR2058" s="157"/>
    </row>
    <row r="2059" spans="1:70" s="5" customFormat="1" x14ac:dyDescent="0.25">
      <c r="A2059" s="155"/>
      <c r="B2059" s="155"/>
      <c r="C2059" s="155"/>
      <c r="D2059" s="155"/>
      <c r="E2059" s="155"/>
      <c r="F2059" s="155"/>
      <c r="G2059" s="155"/>
      <c r="H2059" s="155"/>
      <c r="I2059" s="180"/>
      <c r="J2059" s="180"/>
      <c r="K2059" s="180"/>
      <c r="L2059" s="180"/>
      <c r="M2059" s="180"/>
      <c r="N2059" s="181"/>
      <c r="O2059" s="155"/>
      <c r="P2059" s="155"/>
      <c r="Q2059" s="155"/>
      <c r="R2059" s="155"/>
      <c r="AE2059" s="182"/>
      <c r="AF2059" s="178"/>
      <c r="AG2059" s="183"/>
      <c r="AM2059" s="182"/>
      <c r="AN2059" s="178"/>
      <c r="AO2059" s="183"/>
      <c r="BR2059" s="157"/>
    </row>
    <row r="2060" spans="1:70" s="5" customFormat="1" x14ac:dyDescent="0.25">
      <c r="A2060" s="155"/>
      <c r="B2060" s="155"/>
      <c r="C2060" s="155"/>
      <c r="D2060" s="155"/>
      <c r="E2060" s="155"/>
      <c r="F2060" s="155"/>
      <c r="G2060" s="155"/>
      <c r="H2060" s="155"/>
      <c r="I2060" s="180"/>
      <c r="J2060" s="180"/>
      <c r="K2060" s="180"/>
      <c r="L2060" s="180"/>
      <c r="M2060" s="180"/>
      <c r="N2060" s="181"/>
      <c r="O2060" s="155"/>
      <c r="P2060" s="155"/>
      <c r="Q2060" s="155"/>
      <c r="R2060" s="155"/>
      <c r="AE2060" s="182"/>
      <c r="AF2060" s="178"/>
      <c r="AG2060" s="183"/>
      <c r="AM2060" s="182"/>
      <c r="AN2060" s="178"/>
      <c r="AO2060" s="183"/>
      <c r="BR2060" s="157"/>
    </row>
    <row r="2061" spans="1:70" s="5" customFormat="1" x14ac:dyDescent="0.25">
      <c r="A2061" s="155"/>
      <c r="B2061" s="155"/>
      <c r="C2061" s="155"/>
      <c r="D2061" s="155"/>
      <c r="E2061" s="155"/>
      <c r="F2061" s="155"/>
      <c r="G2061" s="155"/>
      <c r="H2061" s="155"/>
      <c r="I2061" s="180"/>
      <c r="J2061" s="180"/>
      <c r="K2061" s="180"/>
      <c r="L2061" s="180"/>
      <c r="M2061" s="180"/>
      <c r="N2061" s="181"/>
      <c r="O2061" s="155"/>
      <c r="P2061" s="155"/>
      <c r="Q2061" s="155"/>
      <c r="R2061" s="155"/>
      <c r="AE2061" s="182"/>
      <c r="AF2061" s="178"/>
      <c r="AG2061" s="183"/>
      <c r="AM2061" s="182"/>
      <c r="AN2061" s="178"/>
      <c r="AO2061" s="183"/>
      <c r="BR2061" s="157"/>
    </row>
    <row r="2062" spans="1:70" s="5" customFormat="1" x14ac:dyDescent="0.25">
      <c r="A2062" s="155"/>
      <c r="B2062" s="155"/>
      <c r="C2062" s="155"/>
      <c r="D2062" s="155"/>
      <c r="E2062" s="155"/>
      <c r="F2062" s="155"/>
      <c r="G2062" s="155"/>
      <c r="H2062" s="155"/>
      <c r="I2062" s="180"/>
      <c r="J2062" s="180"/>
      <c r="K2062" s="180"/>
      <c r="L2062" s="180"/>
      <c r="M2062" s="180"/>
      <c r="N2062" s="181"/>
      <c r="O2062" s="155"/>
      <c r="P2062" s="155"/>
      <c r="Q2062" s="155"/>
      <c r="R2062" s="155"/>
      <c r="AE2062" s="182"/>
      <c r="AF2062" s="178"/>
      <c r="AG2062" s="183"/>
      <c r="AM2062" s="182"/>
      <c r="AN2062" s="178"/>
      <c r="AO2062" s="183"/>
      <c r="BR2062" s="157"/>
    </row>
    <row r="2063" spans="1:70" s="5" customFormat="1" x14ac:dyDescent="0.25">
      <c r="A2063" s="155"/>
      <c r="B2063" s="155"/>
      <c r="C2063" s="155"/>
      <c r="D2063" s="155"/>
      <c r="E2063" s="155"/>
      <c r="F2063" s="155"/>
      <c r="G2063" s="155"/>
      <c r="H2063" s="155"/>
      <c r="I2063" s="180"/>
      <c r="J2063" s="180"/>
      <c r="K2063" s="180"/>
      <c r="L2063" s="180"/>
      <c r="M2063" s="180"/>
      <c r="N2063" s="181"/>
      <c r="O2063" s="155"/>
      <c r="P2063" s="155"/>
      <c r="Q2063" s="155"/>
      <c r="R2063" s="155"/>
      <c r="AE2063" s="182"/>
      <c r="AF2063" s="178"/>
      <c r="AG2063" s="183"/>
      <c r="AM2063" s="182"/>
      <c r="AN2063" s="178"/>
      <c r="AO2063" s="183"/>
      <c r="BR2063" s="157"/>
    </row>
    <row r="2064" spans="1:70" s="5" customFormat="1" x14ac:dyDescent="0.25">
      <c r="A2064" s="155"/>
      <c r="B2064" s="155"/>
      <c r="C2064" s="155"/>
      <c r="D2064" s="155"/>
      <c r="E2064" s="155"/>
      <c r="F2064" s="155"/>
      <c r="G2064" s="155"/>
      <c r="H2064" s="155"/>
      <c r="I2064" s="180"/>
      <c r="J2064" s="180"/>
      <c r="K2064" s="180"/>
      <c r="L2064" s="180"/>
      <c r="M2064" s="180"/>
      <c r="N2064" s="181"/>
      <c r="O2064" s="155"/>
      <c r="P2064" s="155"/>
      <c r="Q2064" s="155"/>
      <c r="R2064" s="155"/>
      <c r="AE2064" s="182"/>
      <c r="AF2064" s="178"/>
      <c r="AG2064" s="183"/>
      <c r="AM2064" s="182"/>
      <c r="AN2064" s="178"/>
      <c r="AO2064" s="183"/>
      <c r="BR2064" s="157"/>
    </row>
    <row r="2065" spans="1:70" s="5" customFormat="1" x14ac:dyDescent="0.25">
      <c r="A2065" s="155"/>
      <c r="B2065" s="155"/>
      <c r="C2065" s="155"/>
      <c r="D2065" s="155"/>
      <c r="E2065" s="155"/>
      <c r="F2065" s="155"/>
      <c r="G2065" s="155"/>
      <c r="H2065" s="155"/>
      <c r="I2065" s="180"/>
      <c r="J2065" s="180"/>
      <c r="K2065" s="180"/>
      <c r="L2065" s="180"/>
      <c r="M2065" s="180"/>
      <c r="N2065" s="181"/>
      <c r="O2065" s="155"/>
      <c r="P2065" s="155"/>
      <c r="Q2065" s="155"/>
      <c r="R2065" s="155"/>
      <c r="AE2065" s="182"/>
      <c r="AF2065" s="178"/>
      <c r="AG2065" s="183"/>
      <c r="AM2065" s="182"/>
      <c r="AN2065" s="178"/>
      <c r="AO2065" s="183"/>
      <c r="BR2065" s="157"/>
    </row>
    <row r="2066" spans="1:70" s="5" customFormat="1" x14ac:dyDescent="0.25">
      <c r="A2066" s="155"/>
      <c r="B2066" s="155"/>
      <c r="C2066" s="155"/>
      <c r="D2066" s="155"/>
      <c r="E2066" s="155"/>
      <c r="F2066" s="155"/>
      <c r="G2066" s="155"/>
      <c r="H2066" s="155"/>
      <c r="I2066" s="180"/>
      <c r="J2066" s="180"/>
      <c r="K2066" s="180"/>
      <c r="L2066" s="180"/>
      <c r="M2066" s="180"/>
      <c r="N2066" s="181"/>
      <c r="O2066" s="155"/>
      <c r="P2066" s="155"/>
      <c r="Q2066" s="155"/>
      <c r="R2066" s="155"/>
      <c r="AE2066" s="182"/>
      <c r="AF2066" s="178"/>
      <c r="AG2066" s="183"/>
      <c r="AM2066" s="182"/>
      <c r="AN2066" s="178"/>
      <c r="AO2066" s="183"/>
      <c r="BR2066" s="157"/>
    </row>
    <row r="2067" spans="1:70" s="5" customFormat="1" x14ac:dyDescent="0.25">
      <c r="A2067" s="155"/>
      <c r="B2067" s="155"/>
      <c r="C2067" s="155"/>
      <c r="D2067" s="155"/>
      <c r="E2067" s="155"/>
      <c r="F2067" s="155"/>
      <c r="G2067" s="155"/>
      <c r="H2067" s="155"/>
      <c r="I2067" s="180"/>
      <c r="J2067" s="180"/>
      <c r="K2067" s="180"/>
      <c r="L2067" s="180"/>
      <c r="M2067" s="180"/>
      <c r="N2067" s="181"/>
      <c r="O2067" s="155"/>
      <c r="P2067" s="155"/>
      <c r="Q2067" s="155"/>
      <c r="R2067" s="155"/>
      <c r="AE2067" s="182"/>
      <c r="AF2067" s="178"/>
      <c r="AG2067" s="183"/>
      <c r="AM2067" s="182"/>
      <c r="AN2067" s="178"/>
      <c r="AO2067" s="183"/>
      <c r="BR2067" s="157"/>
    </row>
    <row r="2068" spans="1:70" s="5" customFormat="1" x14ac:dyDescent="0.25">
      <c r="A2068" s="155"/>
      <c r="B2068" s="155"/>
      <c r="C2068" s="155"/>
      <c r="D2068" s="155"/>
      <c r="E2068" s="155"/>
      <c r="F2068" s="155"/>
      <c r="G2068" s="155"/>
      <c r="H2068" s="155"/>
      <c r="I2068" s="180"/>
      <c r="J2068" s="180"/>
      <c r="K2068" s="180"/>
      <c r="L2068" s="180"/>
      <c r="M2068" s="180"/>
      <c r="N2068" s="181"/>
      <c r="O2068" s="155"/>
      <c r="P2068" s="155"/>
      <c r="Q2068" s="155"/>
      <c r="R2068" s="155"/>
      <c r="AE2068" s="182"/>
      <c r="AF2068" s="178"/>
      <c r="AG2068" s="183"/>
      <c r="AM2068" s="182"/>
      <c r="AN2068" s="178"/>
      <c r="AO2068" s="183"/>
      <c r="BR2068" s="157"/>
    </row>
    <row r="2069" spans="1:70" s="5" customFormat="1" x14ac:dyDescent="0.25">
      <c r="A2069" s="155"/>
      <c r="B2069" s="155"/>
      <c r="C2069" s="155"/>
      <c r="D2069" s="155"/>
      <c r="E2069" s="155"/>
      <c r="F2069" s="155"/>
      <c r="G2069" s="155"/>
      <c r="H2069" s="155"/>
      <c r="I2069" s="180"/>
      <c r="J2069" s="180"/>
      <c r="K2069" s="180"/>
      <c r="L2069" s="180"/>
      <c r="M2069" s="180"/>
      <c r="N2069" s="181"/>
      <c r="O2069" s="155"/>
      <c r="P2069" s="155"/>
      <c r="Q2069" s="155"/>
      <c r="R2069" s="155"/>
      <c r="AE2069" s="182"/>
      <c r="AF2069" s="178"/>
      <c r="AG2069" s="183"/>
      <c r="AM2069" s="182"/>
      <c r="AN2069" s="178"/>
      <c r="AO2069" s="183"/>
      <c r="BR2069" s="157"/>
    </row>
    <row r="2070" spans="1:70" s="5" customFormat="1" x14ac:dyDescent="0.25">
      <c r="A2070" s="155"/>
      <c r="B2070" s="155"/>
      <c r="C2070" s="155"/>
      <c r="D2070" s="155"/>
      <c r="E2070" s="155"/>
      <c r="F2070" s="155"/>
      <c r="G2070" s="155"/>
      <c r="H2070" s="155"/>
      <c r="I2070" s="180"/>
      <c r="J2070" s="180"/>
      <c r="K2070" s="180"/>
      <c r="L2070" s="180"/>
      <c r="M2070" s="180"/>
      <c r="N2070" s="181"/>
      <c r="O2070" s="155"/>
      <c r="P2070" s="155"/>
      <c r="Q2070" s="155"/>
      <c r="R2070" s="155"/>
      <c r="AE2070" s="182"/>
      <c r="AF2070" s="178"/>
      <c r="AG2070" s="183"/>
      <c r="AM2070" s="182"/>
      <c r="AN2070" s="178"/>
      <c r="AO2070" s="183"/>
      <c r="BR2070" s="157"/>
    </row>
    <row r="2071" spans="1:70" s="5" customFormat="1" x14ac:dyDescent="0.25">
      <c r="A2071" s="155"/>
      <c r="B2071" s="155"/>
      <c r="C2071" s="155"/>
      <c r="D2071" s="155"/>
      <c r="E2071" s="155"/>
      <c r="F2071" s="155"/>
      <c r="G2071" s="155"/>
      <c r="H2071" s="155"/>
      <c r="I2071" s="180"/>
      <c r="J2071" s="180"/>
      <c r="K2071" s="180"/>
      <c r="L2071" s="180"/>
      <c r="M2071" s="180"/>
      <c r="N2071" s="181"/>
      <c r="O2071" s="155"/>
      <c r="P2071" s="155"/>
      <c r="Q2071" s="155"/>
      <c r="R2071" s="155"/>
      <c r="AE2071" s="182"/>
      <c r="AF2071" s="178"/>
      <c r="AG2071" s="183"/>
      <c r="AM2071" s="182"/>
      <c r="AN2071" s="178"/>
      <c r="AO2071" s="183"/>
      <c r="BR2071" s="157"/>
    </row>
    <row r="2072" spans="1:70" s="5" customFormat="1" x14ac:dyDescent="0.25">
      <c r="A2072" s="155"/>
      <c r="B2072" s="155"/>
      <c r="C2072" s="155"/>
      <c r="D2072" s="155"/>
      <c r="E2072" s="155"/>
      <c r="F2072" s="155"/>
      <c r="G2072" s="155"/>
      <c r="H2072" s="155"/>
      <c r="I2072" s="180"/>
      <c r="J2072" s="180"/>
      <c r="K2072" s="180"/>
      <c r="L2072" s="180"/>
      <c r="M2072" s="180"/>
      <c r="N2072" s="181"/>
      <c r="O2072" s="155"/>
      <c r="P2072" s="155"/>
      <c r="Q2072" s="155"/>
      <c r="R2072" s="155"/>
      <c r="AE2072" s="182"/>
      <c r="AF2072" s="178"/>
      <c r="AG2072" s="183"/>
      <c r="AM2072" s="182"/>
      <c r="AN2072" s="178"/>
      <c r="AO2072" s="183"/>
      <c r="BR2072" s="157"/>
    </row>
    <row r="2073" spans="1:70" s="5" customFormat="1" x14ac:dyDescent="0.25">
      <c r="A2073" s="155"/>
      <c r="B2073" s="155"/>
      <c r="C2073" s="155"/>
      <c r="D2073" s="155"/>
      <c r="E2073" s="155"/>
      <c r="F2073" s="155"/>
      <c r="G2073" s="155"/>
      <c r="H2073" s="155"/>
      <c r="I2073" s="180"/>
      <c r="J2073" s="180"/>
      <c r="K2073" s="180"/>
      <c r="L2073" s="180"/>
      <c r="M2073" s="180"/>
      <c r="N2073" s="181"/>
      <c r="O2073" s="155"/>
      <c r="P2073" s="155"/>
      <c r="Q2073" s="155"/>
      <c r="R2073" s="155"/>
      <c r="AE2073" s="182"/>
      <c r="AF2073" s="178"/>
      <c r="AG2073" s="183"/>
      <c r="AM2073" s="182"/>
      <c r="AN2073" s="178"/>
      <c r="AO2073" s="183"/>
      <c r="BR2073" s="157"/>
    </row>
    <row r="2074" spans="1:70" s="5" customFormat="1" x14ac:dyDescent="0.25">
      <c r="A2074" s="155"/>
      <c r="B2074" s="155"/>
      <c r="C2074" s="155"/>
      <c r="D2074" s="155"/>
      <c r="E2074" s="155"/>
      <c r="F2074" s="155"/>
      <c r="G2074" s="155"/>
      <c r="H2074" s="155"/>
      <c r="I2074" s="180"/>
      <c r="J2074" s="180"/>
      <c r="K2074" s="180"/>
      <c r="L2074" s="180"/>
      <c r="M2074" s="180"/>
      <c r="N2074" s="181"/>
      <c r="O2074" s="155"/>
      <c r="P2074" s="155"/>
      <c r="Q2074" s="155"/>
      <c r="R2074" s="155"/>
      <c r="AE2074" s="182"/>
      <c r="AF2074" s="178"/>
      <c r="AG2074" s="183"/>
      <c r="AM2074" s="182"/>
      <c r="AN2074" s="178"/>
      <c r="AO2074" s="183"/>
      <c r="BR2074" s="157"/>
    </row>
    <row r="2075" spans="1:70" s="5" customFormat="1" x14ac:dyDescent="0.25">
      <c r="A2075" s="155"/>
      <c r="B2075" s="155"/>
      <c r="C2075" s="155"/>
      <c r="D2075" s="155"/>
      <c r="E2075" s="155"/>
      <c r="F2075" s="155"/>
      <c r="G2075" s="155"/>
      <c r="H2075" s="155"/>
      <c r="I2075" s="180"/>
      <c r="J2075" s="180"/>
      <c r="K2075" s="180"/>
      <c r="L2075" s="180"/>
      <c r="M2075" s="180"/>
      <c r="N2075" s="181"/>
      <c r="O2075" s="155"/>
      <c r="P2075" s="155"/>
      <c r="Q2075" s="155"/>
      <c r="R2075" s="155"/>
      <c r="AE2075" s="182"/>
      <c r="AF2075" s="178"/>
      <c r="AG2075" s="183"/>
      <c r="AM2075" s="182"/>
      <c r="AN2075" s="178"/>
      <c r="AO2075" s="183"/>
      <c r="BR2075" s="157"/>
    </row>
    <row r="2076" spans="1:70" s="5" customFormat="1" x14ac:dyDescent="0.25">
      <c r="A2076" s="155"/>
      <c r="B2076" s="155"/>
      <c r="C2076" s="155"/>
      <c r="D2076" s="155"/>
      <c r="E2076" s="155"/>
      <c r="F2076" s="155"/>
      <c r="G2076" s="155"/>
      <c r="H2076" s="155"/>
      <c r="I2076" s="180"/>
      <c r="J2076" s="180"/>
      <c r="K2076" s="180"/>
      <c r="L2076" s="180"/>
      <c r="M2076" s="180"/>
      <c r="N2076" s="181"/>
      <c r="O2076" s="155"/>
      <c r="P2076" s="155"/>
      <c r="Q2076" s="155"/>
      <c r="R2076" s="155"/>
      <c r="AE2076" s="182"/>
      <c r="AF2076" s="178"/>
      <c r="AG2076" s="183"/>
      <c r="AM2076" s="182"/>
      <c r="AN2076" s="178"/>
      <c r="AO2076" s="183"/>
      <c r="BR2076" s="157"/>
    </row>
    <row r="2077" spans="1:70" s="5" customFormat="1" x14ac:dyDescent="0.25">
      <c r="A2077" s="155"/>
      <c r="B2077" s="155"/>
      <c r="C2077" s="155"/>
      <c r="D2077" s="155"/>
      <c r="E2077" s="155"/>
      <c r="F2077" s="155"/>
      <c r="G2077" s="155"/>
      <c r="H2077" s="155"/>
      <c r="I2077" s="180"/>
      <c r="J2077" s="180"/>
      <c r="K2077" s="180"/>
      <c r="L2077" s="180"/>
      <c r="M2077" s="180"/>
      <c r="N2077" s="181"/>
      <c r="O2077" s="155"/>
      <c r="P2077" s="155"/>
      <c r="Q2077" s="155"/>
      <c r="R2077" s="155"/>
      <c r="AE2077" s="182"/>
      <c r="AF2077" s="178"/>
      <c r="AG2077" s="183"/>
      <c r="AM2077" s="182"/>
      <c r="AN2077" s="178"/>
      <c r="AO2077" s="183"/>
      <c r="BR2077" s="157"/>
    </row>
    <row r="2078" spans="1:70" s="5" customFormat="1" x14ac:dyDescent="0.25">
      <c r="A2078" s="155"/>
      <c r="B2078" s="155"/>
      <c r="C2078" s="155"/>
      <c r="D2078" s="155"/>
      <c r="E2078" s="155"/>
      <c r="F2078" s="155"/>
      <c r="G2078" s="155"/>
      <c r="H2078" s="155"/>
      <c r="I2078" s="180"/>
      <c r="J2078" s="180"/>
      <c r="K2078" s="180"/>
      <c r="L2078" s="180"/>
      <c r="M2078" s="180"/>
      <c r="N2078" s="181"/>
      <c r="O2078" s="155"/>
      <c r="P2078" s="155"/>
      <c r="Q2078" s="155"/>
      <c r="R2078" s="155"/>
      <c r="AE2078" s="182"/>
      <c r="AF2078" s="178"/>
      <c r="AG2078" s="183"/>
      <c r="AM2078" s="182"/>
      <c r="AN2078" s="178"/>
      <c r="AO2078" s="183"/>
      <c r="BR2078" s="157"/>
    </row>
    <row r="2079" spans="1:70" s="5" customFormat="1" x14ac:dyDescent="0.25">
      <c r="A2079" s="155"/>
      <c r="B2079" s="155"/>
      <c r="C2079" s="155"/>
      <c r="D2079" s="155"/>
      <c r="E2079" s="155"/>
      <c r="F2079" s="155"/>
      <c r="G2079" s="155"/>
      <c r="H2079" s="155"/>
      <c r="I2079" s="180"/>
      <c r="J2079" s="180"/>
      <c r="K2079" s="180"/>
      <c r="L2079" s="180"/>
      <c r="M2079" s="180"/>
      <c r="N2079" s="181"/>
      <c r="O2079" s="155"/>
      <c r="P2079" s="155"/>
      <c r="Q2079" s="155"/>
      <c r="R2079" s="155"/>
      <c r="AE2079" s="182"/>
      <c r="AF2079" s="178"/>
      <c r="AG2079" s="183"/>
      <c r="AM2079" s="182"/>
      <c r="AN2079" s="178"/>
      <c r="AO2079" s="183"/>
      <c r="BR2079" s="157"/>
    </row>
    <row r="2080" spans="1:70" s="5" customFormat="1" x14ac:dyDescent="0.25">
      <c r="A2080" s="155"/>
      <c r="B2080" s="155"/>
      <c r="C2080" s="155"/>
      <c r="D2080" s="155"/>
      <c r="E2080" s="155"/>
      <c r="F2080" s="155"/>
      <c r="G2080" s="155"/>
      <c r="H2080" s="155"/>
      <c r="I2080" s="180"/>
      <c r="J2080" s="180"/>
      <c r="K2080" s="180"/>
      <c r="L2080" s="180"/>
      <c r="M2080" s="180"/>
      <c r="N2080" s="181"/>
      <c r="O2080" s="155"/>
      <c r="P2080" s="155"/>
      <c r="Q2080" s="155"/>
      <c r="R2080" s="155"/>
      <c r="AE2080" s="182"/>
      <c r="AF2080" s="178"/>
      <c r="AG2080" s="183"/>
      <c r="AM2080" s="182"/>
      <c r="AN2080" s="178"/>
      <c r="AO2080" s="183"/>
      <c r="BR2080" s="157"/>
    </row>
    <row r="2081" spans="1:70" s="5" customFormat="1" x14ac:dyDescent="0.25">
      <c r="A2081" s="155"/>
      <c r="B2081" s="155"/>
      <c r="C2081" s="155"/>
      <c r="D2081" s="155"/>
      <c r="E2081" s="155"/>
      <c r="F2081" s="155"/>
      <c r="G2081" s="155"/>
      <c r="H2081" s="155"/>
      <c r="I2081" s="180"/>
      <c r="J2081" s="180"/>
      <c r="K2081" s="180"/>
      <c r="L2081" s="180"/>
      <c r="M2081" s="180"/>
      <c r="N2081" s="181"/>
      <c r="O2081" s="155"/>
      <c r="P2081" s="155"/>
      <c r="Q2081" s="155"/>
      <c r="R2081" s="155"/>
      <c r="AE2081" s="182"/>
      <c r="AF2081" s="178"/>
      <c r="AG2081" s="183"/>
      <c r="AM2081" s="182"/>
      <c r="AN2081" s="178"/>
      <c r="AO2081" s="183"/>
      <c r="BR2081" s="157"/>
    </row>
    <row r="2082" spans="1:70" s="5" customFormat="1" x14ac:dyDescent="0.25">
      <c r="A2082" s="155"/>
      <c r="B2082" s="155"/>
      <c r="C2082" s="155"/>
      <c r="D2082" s="155"/>
      <c r="E2082" s="155"/>
      <c r="F2082" s="155"/>
      <c r="G2082" s="155"/>
      <c r="H2082" s="155"/>
      <c r="I2082" s="180"/>
      <c r="J2082" s="180"/>
      <c r="K2082" s="180"/>
      <c r="L2082" s="180"/>
      <c r="M2082" s="180"/>
      <c r="N2082" s="181"/>
      <c r="O2082" s="155"/>
      <c r="P2082" s="155"/>
      <c r="Q2082" s="155"/>
      <c r="R2082" s="155"/>
      <c r="AE2082" s="182"/>
      <c r="AF2082" s="178"/>
      <c r="AG2082" s="183"/>
      <c r="AM2082" s="182"/>
      <c r="AN2082" s="178"/>
      <c r="AO2082" s="183"/>
      <c r="BR2082" s="157"/>
    </row>
    <row r="2083" spans="1:70" s="5" customFormat="1" x14ac:dyDescent="0.25">
      <c r="A2083" s="155"/>
      <c r="B2083" s="155"/>
      <c r="C2083" s="155"/>
      <c r="D2083" s="155"/>
      <c r="E2083" s="155"/>
      <c r="F2083" s="155"/>
      <c r="G2083" s="155"/>
      <c r="H2083" s="155"/>
      <c r="I2083" s="180"/>
      <c r="J2083" s="180"/>
      <c r="K2083" s="180"/>
      <c r="L2083" s="180"/>
      <c r="M2083" s="180"/>
      <c r="N2083" s="181"/>
      <c r="O2083" s="155"/>
      <c r="P2083" s="155"/>
      <c r="Q2083" s="155"/>
      <c r="R2083" s="155"/>
      <c r="AE2083" s="182"/>
      <c r="AF2083" s="178"/>
      <c r="AG2083" s="183"/>
      <c r="AM2083" s="182"/>
      <c r="AN2083" s="178"/>
      <c r="AO2083" s="183"/>
      <c r="BR2083" s="157"/>
    </row>
    <row r="2084" spans="1:70" s="5" customFormat="1" x14ac:dyDescent="0.25">
      <c r="A2084" s="155"/>
      <c r="B2084" s="155"/>
      <c r="C2084" s="155"/>
      <c r="D2084" s="155"/>
      <c r="E2084" s="155"/>
      <c r="F2084" s="155"/>
      <c r="G2084" s="155"/>
      <c r="H2084" s="155"/>
      <c r="I2084" s="180"/>
      <c r="J2084" s="180"/>
      <c r="K2084" s="180"/>
      <c r="L2084" s="180"/>
      <c r="M2084" s="180"/>
      <c r="N2084" s="181"/>
      <c r="O2084" s="155"/>
      <c r="P2084" s="155"/>
      <c r="Q2084" s="155"/>
      <c r="R2084" s="155"/>
      <c r="AE2084" s="182"/>
      <c r="AF2084" s="178"/>
      <c r="AG2084" s="183"/>
      <c r="AM2084" s="182"/>
      <c r="AN2084" s="178"/>
      <c r="AO2084" s="183"/>
      <c r="BR2084" s="157"/>
    </row>
    <row r="2085" spans="1:70" s="5" customFormat="1" x14ac:dyDescent="0.25">
      <c r="A2085" s="155"/>
      <c r="B2085" s="155"/>
      <c r="C2085" s="155"/>
      <c r="D2085" s="155"/>
      <c r="E2085" s="155"/>
      <c r="F2085" s="155"/>
      <c r="G2085" s="155"/>
      <c r="H2085" s="155"/>
      <c r="I2085" s="180"/>
      <c r="J2085" s="180"/>
      <c r="K2085" s="180"/>
      <c r="L2085" s="180"/>
      <c r="M2085" s="180"/>
      <c r="N2085" s="181"/>
      <c r="O2085" s="155"/>
      <c r="P2085" s="155"/>
      <c r="Q2085" s="155"/>
      <c r="R2085" s="155"/>
      <c r="AE2085" s="182"/>
      <c r="AF2085" s="178"/>
      <c r="AG2085" s="183"/>
      <c r="AM2085" s="182"/>
      <c r="AN2085" s="178"/>
      <c r="AO2085" s="183"/>
      <c r="BR2085" s="157"/>
    </row>
    <row r="2086" spans="1:70" s="5" customFormat="1" x14ac:dyDescent="0.25">
      <c r="A2086" s="155"/>
      <c r="B2086" s="155"/>
      <c r="C2086" s="155"/>
      <c r="D2086" s="155"/>
      <c r="E2086" s="155"/>
      <c r="F2086" s="155"/>
      <c r="G2086" s="155"/>
      <c r="H2086" s="155"/>
      <c r="I2086" s="180"/>
      <c r="J2086" s="180"/>
      <c r="K2086" s="180"/>
      <c r="L2086" s="180"/>
      <c r="M2086" s="180"/>
      <c r="N2086" s="181"/>
      <c r="O2086" s="155"/>
      <c r="P2086" s="155"/>
      <c r="Q2086" s="155"/>
      <c r="R2086" s="155"/>
      <c r="AE2086" s="182"/>
      <c r="AF2086" s="178"/>
      <c r="AG2086" s="183"/>
      <c r="AM2086" s="182"/>
      <c r="AN2086" s="178"/>
      <c r="AO2086" s="183"/>
      <c r="BR2086" s="157"/>
    </row>
    <row r="2087" spans="1:70" s="5" customFormat="1" x14ac:dyDescent="0.25">
      <c r="A2087" s="155"/>
      <c r="B2087" s="155"/>
      <c r="C2087" s="155"/>
      <c r="D2087" s="155"/>
      <c r="E2087" s="155"/>
      <c r="F2087" s="155"/>
      <c r="G2087" s="155"/>
      <c r="H2087" s="155"/>
      <c r="I2087" s="180"/>
      <c r="J2087" s="180"/>
      <c r="K2087" s="180"/>
      <c r="L2087" s="180"/>
      <c r="M2087" s="180"/>
      <c r="N2087" s="181"/>
      <c r="O2087" s="155"/>
      <c r="P2087" s="155"/>
      <c r="Q2087" s="155"/>
      <c r="R2087" s="155"/>
      <c r="AE2087" s="182"/>
      <c r="AF2087" s="178"/>
      <c r="AG2087" s="183"/>
      <c r="AM2087" s="182"/>
      <c r="AN2087" s="178"/>
      <c r="AO2087" s="183"/>
      <c r="BR2087" s="157"/>
    </row>
    <row r="2088" spans="1:70" s="5" customFormat="1" x14ac:dyDescent="0.25">
      <c r="A2088" s="155"/>
      <c r="B2088" s="155"/>
      <c r="C2088" s="155"/>
      <c r="D2088" s="155"/>
      <c r="E2088" s="155"/>
      <c r="F2088" s="155"/>
      <c r="G2088" s="155"/>
      <c r="H2088" s="155"/>
      <c r="I2088" s="180"/>
      <c r="J2088" s="180"/>
      <c r="K2088" s="180"/>
      <c r="L2088" s="180"/>
      <c r="M2088" s="180"/>
      <c r="N2088" s="181"/>
      <c r="O2088" s="155"/>
      <c r="P2088" s="155"/>
      <c r="Q2088" s="155"/>
      <c r="R2088" s="155"/>
      <c r="AE2088" s="182"/>
      <c r="AF2088" s="178"/>
      <c r="AG2088" s="183"/>
      <c r="AM2088" s="182"/>
      <c r="AN2088" s="178"/>
      <c r="AO2088" s="183"/>
      <c r="BR2088" s="157"/>
    </row>
    <row r="2089" spans="1:70" s="5" customFormat="1" x14ac:dyDescent="0.25">
      <c r="A2089" s="155"/>
      <c r="B2089" s="155"/>
      <c r="C2089" s="155"/>
      <c r="D2089" s="155"/>
      <c r="E2089" s="155"/>
      <c r="F2089" s="155"/>
      <c r="G2089" s="155"/>
      <c r="H2089" s="155"/>
      <c r="I2089" s="180"/>
      <c r="J2089" s="180"/>
      <c r="K2089" s="180"/>
      <c r="L2089" s="180"/>
      <c r="M2089" s="180"/>
      <c r="N2089" s="181"/>
      <c r="O2089" s="155"/>
      <c r="P2089" s="155"/>
      <c r="Q2089" s="155"/>
      <c r="R2089" s="155"/>
      <c r="AE2089" s="182"/>
      <c r="AF2089" s="178"/>
      <c r="AG2089" s="183"/>
      <c r="AM2089" s="182"/>
      <c r="AN2089" s="178"/>
      <c r="AO2089" s="183"/>
      <c r="BR2089" s="157"/>
    </row>
    <row r="2090" spans="1:70" s="5" customFormat="1" x14ac:dyDescent="0.25">
      <c r="A2090" s="155"/>
      <c r="B2090" s="155"/>
      <c r="C2090" s="155"/>
      <c r="D2090" s="155"/>
      <c r="E2090" s="155"/>
      <c r="F2090" s="155"/>
      <c r="G2090" s="155"/>
      <c r="H2090" s="155"/>
      <c r="I2090" s="180"/>
      <c r="J2090" s="180"/>
      <c r="K2090" s="180"/>
      <c r="L2090" s="180"/>
      <c r="M2090" s="180"/>
      <c r="N2090" s="181"/>
      <c r="O2090" s="155"/>
      <c r="P2090" s="155"/>
      <c r="Q2090" s="155"/>
      <c r="R2090" s="155"/>
      <c r="AE2090" s="182"/>
      <c r="AF2090" s="178"/>
      <c r="AG2090" s="183"/>
      <c r="AM2090" s="182"/>
      <c r="AN2090" s="178"/>
      <c r="AO2090" s="183"/>
      <c r="BR2090" s="157"/>
    </row>
    <row r="2091" spans="1:70" s="5" customFormat="1" x14ac:dyDescent="0.25">
      <c r="A2091" s="155"/>
      <c r="B2091" s="155"/>
      <c r="C2091" s="155"/>
      <c r="D2091" s="155"/>
      <c r="E2091" s="155"/>
      <c r="F2091" s="155"/>
      <c r="G2091" s="155"/>
      <c r="H2091" s="155"/>
      <c r="I2091" s="180"/>
      <c r="J2091" s="180"/>
      <c r="K2091" s="180"/>
      <c r="L2091" s="180"/>
      <c r="M2091" s="180"/>
      <c r="N2091" s="181"/>
      <c r="O2091" s="155"/>
      <c r="P2091" s="155"/>
      <c r="Q2091" s="155"/>
      <c r="R2091" s="155"/>
      <c r="AE2091" s="182"/>
      <c r="AF2091" s="178"/>
      <c r="AG2091" s="183"/>
      <c r="AM2091" s="182"/>
      <c r="AN2091" s="178"/>
      <c r="AO2091" s="183"/>
      <c r="BR2091" s="157"/>
    </row>
    <row r="2092" spans="1:70" s="5" customFormat="1" x14ac:dyDescent="0.25">
      <c r="A2092" s="155"/>
      <c r="B2092" s="155"/>
      <c r="C2092" s="155"/>
      <c r="D2092" s="155"/>
      <c r="E2092" s="155"/>
      <c r="F2092" s="155"/>
      <c r="G2092" s="155"/>
      <c r="H2092" s="155"/>
      <c r="I2092" s="180"/>
      <c r="J2092" s="180"/>
      <c r="K2092" s="180"/>
      <c r="L2092" s="180"/>
      <c r="M2092" s="180"/>
      <c r="N2092" s="181"/>
      <c r="O2092" s="155"/>
      <c r="P2092" s="155"/>
      <c r="Q2092" s="155"/>
      <c r="R2092" s="155"/>
      <c r="AE2092" s="182"/>
      <c r="AF2092" s="178"/>
      <c r="AG2092" s="183"/>
      <c r="AM2092" s="182"/>
      <c r="AN2092" s="178"/>
      <c r="AO2092" s="183"/>
      <c r="BR2092" s="157"/>
    </row>
    <row r="2093" spans="1:70" s="5" customFormat="1" x14ac:dyDescent="0.25">
      <c r="A2093" s="155"/>
      <c r="B2093" s="155"/>
      <c r="C2093" s="155"/>
      <c r="D2093" s="155"/>
      <c r="E2093" s="155"/>
      <c r="F2093" s="155"/>
      <c r="G2093" s="155"/>
      <c r="H2093" s="155"/>
      <c r="I2093" s="180"/>
      <c r="J2093" s="180"/>
      <c r="K2093" s="180"/>
      <c r="L2093" s="180"/>
      <c r="M2093" s="180"/>
      <c r="N2093" s="181"/>
      <c r="O2093" s="155"/>
      <c r="P2093" s="155"/>
      <c r="Q2093" s="155"/>
      <c r="R2093" s="155"/>
      <c r="AE2093" s="182"/>
      <c r="AF2093" s="178"/>
      <c r="AG2093" s="183"/>
      <c r="AM2093" s="182"/>
      <c r="AN2093" s="178"/>
      <c r="AO2093" s="183"/>
      <c r="BR2093" s="157"/>
    </row>
    <row r="2094" spans="1:70" s="5" customFormat="1" x14ac:dyDescent="0.25">
      <c r="A2094" s="155"/>
      <c r="B2094" s="155"/>
      <c r="C2094" s="155"/>
      <c r="D2094" s="155"/>
      <c r="E2094" s="155"/>
      <c r="F2094" s="155"/>
      <c r="G2094" s="155"/>
      <c r="H2094" s="155"/>
      <c r="I2094" s="180"/>
      <c r="J2094" s="180"/>
      <c r="K2094" s="180"/>
      <c r="L2094" s="180"/>
      <c r="M2094" s="180"/>
      <c r="N2094" s="181"/>
      <c r="O2094" s="155"/>
      <c r="P2094" s="155"/>
      <c r="Q2094" s="155"/>
      <c r="R2094" s="155"/>
      <c r="AE2094" s="182"/>
      <c r="AF2094" s="178"/>
      <c r="AG2094" s="183"/>
      <c r="AM2094" s="182"/>
      <c r="AN2094" s="178"/>
      <c r="AO2094" s="183"/>
      <c r="BR2094" s="157"/>
    </row>
    <row r="2095" spans="1:70" s="5" customFormat="1" x14ac:dyDescent="0.25">
      <c r="A2095" s="155"/>
      <c r="B2095" s="155"/>
      <c r="C2095" s="155"/>
      <c r="D2095" s="155"/>
      <c r="E2095" s="155"/>
      <c r="F2095" s="155"/>
      <c r="G2095" s="155"/>
      <c r="H2095" s="155"/>
      <c r="I2095" s="180"/>
      <c r="J2095" s="180"/>
      <c r="K2095" s="180"/>
      <c r="L2095" s="180"/>
      <c r="M2095" s="180"/>
      <c r="N2095" s="181"/>
      <c r="O2095" s="155"/>
      <c r="P2095" s="155"/>
      <c r="Q2095" s="155"/>
      <c r="R2095" s="155"/>
      <c r="AE2095" s="182"/>
      <c r="AF2095" s="178"/>
      <c r="AG2095" s="183"/>
      <c r="AM2095" s="182"/>
      <c r="AN2095" s="178"/>
      <c r="AO2095" s="183"/>
      <c r="BR2095" s="157"/>
    </row>
    <row r="2096" spans="1:70" s="5" customFormat="1" x14ac:dyDescent="0.25">
      <c r="A2096" s="155"/>
      <c r="B2096" s="155"/>
      <c r="C2096" s="155"/>
      <c r="D2096" s="155"/>
      <c r="E2096" s="155"/>
      <c r="F2096" s="155"/>
      <c r="G2096" s="155"/>
      <c r="H2096" s="155"/>
      <c r="I2096" s="180"/>
      <c r="J2096" s="180"/>
      <c r="K2096" s="180"/>
      <c r="L2096" s="180"/>
      <c r="M2096" s="180"/>
      <c r="N2096" s="181"/>
      <c r="O2096" s="155"/>
      <c r="P2096" s="155"/>
      <c r="Q2096" s="155"/>
      <c r="R2096" s="155"/>
      <c r="AE2096" s="182"/>
      <c r="AF2096" s="178"/>
      <c r="AG2096" s="183"/>
      <c r="AM2096" s="182"/>
      <c r="AN2096" s="178"/>
      <c r="AO2096" s="183"/>
      <c r="BR2096" s="157"/>
    </row>
    <row r="2097" spans="1:70" s="5" customFormat="1" x14ac:dyDescent="0.25">
      <c r="A2097" s="155"/>
      <c r="B2097" s="155"/>
      <c r="C2097" s="155"/>
      <c r="D2097" s="155"/>
      <c r="E2097" s="155"/>
      <c r="F2097" s="155"/>
      <c r="G2097" s="155"/>
      <c r="H2097" s="155"/>
      <c r="I2097" s="180"/>
      <c r="J2097" s="180"/>
      <c r="K2097" s="180"/>
      <c r="L2097" s="180"/>
      <c r="M2097" s="180"/>
      <c r="N2097" s="181"/>
      <c r="O2097" s="155"/>
      <c r="P2097" s="155"/>
      <c r="Q2097" s="155"/>
      <c r="R2097" s="155"/>
      <c r="AE2097" s="182"/>
      <c r="AF2097" s="178"/>
      <c r="AG2097" s="183"/>
      <c r="AM2097" s="182"/>
      <c r="AN2097" s="178"/>
      <c r="AO2097" s="183"/>
      <c r="BR2097" s="157"/>
    </row>
    <row r="2098" spans="1:70" s="5" customFormat="1" x14ac:dyDescent="0.25">
      <c r="A2098" s="155"/>
      <c r="B2098" s="155"/>
      <c r="C2098" s="155"/>
      <c r="D2098" s="155"/>
      <c r="E2098" s="155"/>
      <c r="F2098" s="155"/>
      <c r="G2098" s="155"/>
      <c r="H2098" s="155"/>
      <c r="I2098" s="180"/>
      <c r="J2098" s="180"/>
      <c r="K2098" s="180"/>
      <c r="L2098" s="180"/>
      <c r="M2098" s="180"/>
      <c r="N2098" s="181"/>
      <c r="O2098" s="155"/>
      <c r="P2098" s="155"/>
      <c r="Q2098" s="155"/>
      <c r="R2098" s="155"/>
      <c r="AE2098" s="182"/>
      <c r="AF2098" s="178"/>
      <c r="AG2098" s="183"/>
      <c r="AM2098" s="182"/>
      <c r="AN2098" s="178"/>
      <c r="AO2098" s="183"/>
      <c r="BR2098" s="157"/>
    </row>
    <row r="2099" spans="1:70" s="5" customFormat="1" x14ac:dyDescent="0.25">
      <c r="A2099" s="155"/>
      <c r="B2099" s="155"/>
      <c r="C2099" s="155"/>
      <c r="D2099" s="155"/>
      <c r="E2099" s="155"/>
      <c r="F2099" s="155"/>
      <c r="G2099" s="155"/>
      <c r="H2099" s="155"/>
      <c r="I2099" s="180"/>
      <c r="J2099" s="180"/>
      <c r="K2099" s="180"/>
      <c r="L2099" s="180"/>
      <c r="M2099" s="180"/>
      <c r="N2099" s="181"/>
      <c r="O2099" s="155"/>
      <c r="P2099" s="155"/>
      <c r="Q2099" s="155"/>
      <c r="R2099" s="155"/>
      <c r="AE2099" s="182"/>
      <c r="AF2099" s="178"/>
      <c r="AG2099" s="183"/>
      <c r="AM2099" s="182"/>
      <c r="AN2099" s="178"/>
      <c r="AO2099" s="183"/>
      <c r="BR2099" s="157"/>
    </row>
    <row r="2100" spans="1:70" s="5" customFormat="1" x14ac:dyDescent="0.25">
      <c r="A2100" s="155"/>
      <c r="B2100" s="155"/>
      <c r="C2100" s="155"/>
      <c r="D2100" s="155"/>
      <c r="E2100" s="155"/>
      <c r="F2100" s="155"/>
      <c r="G2100" s="155"/>
      <c r="H2100" s="155"/>
      <c r="I2100" s="180"/>
      <c r="J2100" s="180"/>
      <c r="K2100" s="180"/>
      <c r="L2100" s="180"/>
      <c r="M2100" s="180"/>
      <c r="N2100" s="181"/>
      <c r="O2100" s="155"/>
      <c r="P2100" s="155"/>
      <c r="Q2100" s="155"/>
      <c r="R2100" s="155"/>
      <c r="AE2100" s="182"/>
      <c r="AF2100" s="178"/>
      <c r="AG2100" s="183"/>
      <c r="AM2100" s="182"/>
      <c r="AN2100" s="178"/>
      <c r="AO2100" s="183"/>
      <c r="BR2100" s="157"/>
    </row>
    <row r="2101" spans="1:70" s="5" customFormat="1" x14ac:dyDescent="0.25">
      <c r="A2101" s="155"/>
      <c r="B2101" s="155"/>
      <c r="C2101" s="155"/>
      <c r="D2101" s="155"/>
      <c r="E2101" s="155"/>
      <c r="F2101" s="155"/>
      <c r="G2101" s="155"/>
      <c r="H2101" s="155"/>
      <c r="I2101" s="180"/>
      <c r="J2101" s="180"/>
      <c r="K2101" s="180"/>
      <c r="L2101" s="180"/>
      <c r="M2101" s="180"/>
      <c r="N2101" s="181"/>
      <c r="O2101" s="155"/>
      <c r="P2101" s="155"/>
      <c r="Q2101" s="155"/>
      <c r="R2101" s="155"/>
      <c r="AE2101" s="182"/>
      <c r="AF2101" s="178"/>
      <c r="AG2101" s="183"/>
      <c r="AM2101" s="182"/>
      <c r="AN2101" s="178"/>
      <c r="AO2101" s="183"/>
      <c r="BR2101" s="157"/>
    </row>
    <row r="2102" spans="1:70" s="5" customFormat="1" x14ac:dyDescent="0.25">
      <c r="A2102" s="155"/>
      <c r="B2102" s="155"/>
      <c r="C2102" s="155"/>
      <c r="D2102" s="155"/>
      <c r="E2102" s="155"/>
      <c r="F2102" s="155"/>
      <c r="G2102" s="155"/>
      <c r="H2102" s="155"/>
      <c r="I2102" s="180"/>
      <c r="J2102" s="180"/>
      <c r="K2102" s="180"/>
      <c r="L2102" s="180"/>
      <c r="M2102" s="180"/>
      <c r="N2102" s="181"/>
      <c r="O2102" s="155"/>
      <c r="P2102" s="155"/>
      <c r="Q2102" s="155"/>
      <c r="R2102" s="155"/>
      <c r="AE2102" s="182"/>
      <c r="AF2102" s="178"/>
      <c r="AG2102" s="183"/>
      <c r="AM2102" s="182"/>
      <c r="AN2102" s="178"/>
      <c r="AO2102" s="183"/>
      <c r="BR2102" s="157"/>
    </row>
    <row r="2103" spans="1:70" s="5" customFormat="1" x14ac:dyDescent="0.25">
      <c r="A2103" s="155"/>
      <c r="B2103" s="155"/>
      <c r="C2103" s="155"/>
      <c r="D2103" s="155"/>
      <c r="E2103" s="155"/>
      <c r="F2103" s="155"/>
      <c r="G2103" s="155"/>
      <c r="H2103" s="155"/>
      <c r="I2103" s="180"/>
      <c r="J2103" s="180"/>
      <c r="K2103" s="180"/>
      <c r="L2103" s="180"/>
      <c r="M2103" s="180"/>
      <c r="N2103" s="181"/>
      <c r="O2103" s="155"/>
      <c r="P2103" s="155"/>
      <c r="Q2103" s="155"/>
      <c r="R2103" s="155"/>
      <c r="AE2103" s="182"/>
      <c r="AF2103" s="178"/>
      <c r="AG2103" s="183"/>
      <c r="AM2103" s="182"/>
      <c r="AN2103" s="178"/>
      <c r="AO2103" s="183"/>
      <c r="BR2103" s="157"/>
    </row>
    <row r="2104" spans="1:70" s="5" customFormat="1" x14ac:dyDescent="0.25">
      <c r="A2104" s="155"/>
      <c r="B2104" s="155"/>
      <c r="C2104" s="155"/>
      <c r="D2104" s="155"/>
      <c r="E2104" s="155"/>
      <c r="F2104" s="155"/>
      <c r="G2104" s="155"/>
      <c r="H2104" s="155"/>
      <c r="I2104" s="180"/>
      <c r="J2104" s="180"/>
      <c r="K2104" s="180"/>
      <c r="L2104" s="180"/>
      <c r="M2104" s="180"/>
      <c r="N2104" s="181"/>
      <c r="O2104" s="155"/>
      <c r="P2104" s="155"/>
      <c r="Q2104" s="155"/>
      <c r="R2104" s="155"/>
      <c r="AE2104" s="182"/>
      <c r="AF2104" s="178"/>
      <c r="AG2104" s="183"/>
      <c r="AM2104" s="182"/>
      <c r="AN2104" s="178"/>
      <c r="AO2104" s="183"/>
      <c r="BR2104" s="157"/>
    </row>
    <row r="2105" spans="1:70" s="5" customFormat="1" x14ac:dyDescent="0.25">
      <c r="A2105" s="155"/>
      <c r="B2105" s="155"/>
      <c r="C2105" s="155"/>
      <c r="D2105" s="155"/>
      <c r="E2105" s="155"/>
      <c r="F2105" s="155"/>
      <c r="G2105" s="155"/>
      <c r="H2105" s="155"/>
      <c r="I2105" s="180"/>
      <c r="J2105" s="180"/>
      <c r="K2105" s="180"/>
      <c r="L2105" s="180"/>
      <c r="M2105" s="180"/>
      <c r="N2105" s="181"/>
      <c r="O2105" s="155"/>
      <c r="P2105" s="155"/>
      <c r="Q2105" s="155"/>
      <c r="R2105" s="155"/>
      <c r="AE2105" s="182"/>
      <c r="AF2105" s="178"/>
      <c r="AG2105" s="183"/>
      <c r="AM2105" s="182"/>
      <c r="AN2105" s="178"/>
      <c r="AO2105" s="183"/>
      <c r="BR2105" s="157"/>
    </row>
    <row r="2106" spans="1:70" s="5" customFormat="1" x14ac:dyDescent="0.25">
      <c r="A2106" s="155"/>
      <c r="B2106" s="155"/>
      <c r="C2106" s="155"/>
      <c r="D2106" s="155"/>
      <c r="E2106" s="155"/>
      <c r="F2106" s="155"/>
      <c r="G2106" s="155"/>
      <c r="H2106" s="155"/>
      <c r="I2106" s="180"/>
      <c r="J2106" s="180"/>
      <c r="K2106" s="180"/>
      <c r="L2106" s="180"/>
      <c r="M2106" s="180"/>
      <c r="N2106" s="181"/>
      <c r="O2106" s="155"/>
      <c r="P2106" s="155"/>
      <c r="Q2106" s="155"/>
      <c r="R2106" s="155"/>
      <c r="AE2106" s="182"/>
      <c r="AF2106" s="178"/>
      <c r="AG2106" s="183"/>
      <c r="AM2106" s="182"/>
      <c r="AN2106" s="178"/>
      <c r="AO2106" s="183"/>
      <c r="BR2106" s="157"/>
    </row>
    <row r="2107" spans="1:70" s="5" customFormat="1" x14ac:dyDescent="0.25">
      <c r="A2107" s="155"/>
      <c r="B2107" s="155"/>
      <c r="C2107" s="155"/>
      <c r="D2107" s="155"/>
      <c r="E2107" s="155"/>
      <c r="F2107" s="155"/>
      <c r="G2107" s="155"/>
      <c r="H2107" s="155"/>
      <c r="I2107" s="180"/>
      <c r="J2107" s="180"/>
      <c r="K2107" s="180"/>
      <c r="L2107" s="180"/>
      <c r="M2107" s="180"/>
      <c r="N2107" s="181"/>
      <c r="O2107" s="155"/>
      <c r="P2107" s="155"/>
      <c r="Q2107" s="155"/>
      <c r="R2107" s="155"/>
      <c r="AE2107" s="182"/>
      <c r="AF2107" s="178"/>
      <c r="AG2107" s="183"/>
      <c r="AM2107" s="182"/>
      <c r="AN2107" s="178"/>
      <c r="AO2107" s="183"/>
      <c r="BR2107" s="157"/>
    </row>
    <row r="2108" spans="1:70" s="5" customFormat="1" x14ac:dyDescent="0.25">
      <c r="A2108" s="155"/>
      <c r="B2108" s="155"/>
      <c r="C2108" s="155"/>
      <c r="D2108" s="155"/>
      <c r="E2108" s="155"/>
      <c r="F2108" s="155"/>
      <c r="G2108" s="155"/>
      <c r="H2108" s="155"/>
      <c r="I2108" s="180"/>
      <c r="J2108" s="180"/>
      <c r="K2108" s="180"/>
      <c r="L2108" s="180"/>
      <c r="M2108" s="180"/>
      <c r="N2108" s="181"/>
      <c r="O2108" s="155"/>
      <c r="P2108" s="155"/>
      <c r="Q2108" s="155"/>
      <c r="R2108" s="155"/>
      <c r="AE2108" s="182"/>
      <c r="AF2108" s="178"/>
      <c r="AG2108" s="183"/>
      <c r="AM2108" s="182"/>
      <c r="AN2108" s="178"/>
      <c r="AO2108" s="183"/>
      <c r="BR2108" s="157"/>
    </row>
    <row r="2109" spans="1:70" s="5" customFormat="1" x14ac:dyDescent="0.25">
      <c r="A2109" s="155"/>
      <c r="B2109" s="155"/>
      <c r="C2109" s="155"/>
      <c r="D2109" s="155"/>
      <c r="E2109" s="155"/>
      <c r="F2109" s="155"/>
      <c r="G2109" s="155"/>
      <c r="H2109" s="155"/>
      <c r="I2109" s="180"/>
      <c r="J2109" s="180"/>
      <c r="K2109" s="180"/>
      <c r="L2109" s="180"/>
      <c r="M2109" s="180"/>
      <c r="N2109" s="181"/>
      <c r="O2109" s="155"/>
      <c r="P2109" s="155"/>
      <c r="Q2109" s="155"/>
      <c r="R2109" s="155"/>
      <c r="AE2109" s="182"/>
      <c r="AF2109" s="178"/>
      <c r="AG2109" s="183"/>
      <c r="AM2109" s="182"/>
      <c r="AN2109" s="178"/>
      <c r="AO2109" s="183"/>
      <c r="BR2109" s="157"/>
    </row>
    <row r="2110" spans="1:70" s="5" customFormat="1" x14ac:dyDescent="0.25">
      <c r="A2110" s="155"/>
      <c r="B2110" s="155"/>
      <c r="C2110" s="155"/>
      <c r="D2110" s="155"/>
      <c r="E2110" s="155"/>
      <c r="F2110" s="155"/>
      <c r="G2110" s="155"/>
      <c r="H2110" s="155"/>
      <c r="I2110" s="180"/>
      <c r="J2110" s="180"/>
      <c r="K2110" s="180"/>
      <c r="L2110" s="180"/>
      <c r="M2110" s="180"/>
      <c r="N2110" s="181"/>
      <c r="O2110" s="155"/>
      <c r="P2110" s="155"/>
      <c r="Q2110" s="155"/>
      <c r="R2110" s="155"/>
      <c r="AE2110" s="182"/>
      <c r="AF2110" s="178"/>
      <c r="AG2110" s="183"/>
      <c r="AM2110" s="182"/>
      <c r="AN2110" s="178"/>
      <c r="AO2110" s="183"/>
      <c r="BR2110" s="157"/>
    </row>
    <row r="2111" spans="1:70" s="5" customFormat="1" x14ac:dyDescent="0.25">
      <c r="A2111" s="155"/>
      <c r="B2111" s="155"/>
      <c r="C2111" s="155"/>
      <c r="D2111" s="155"/>
      <c r="E2111" s="155"/>
      <c r="F2111" s="155"/>
      <c r="G2111" s="155"/>
      <c r="H2111" s="155"/>
      <c r="I2111" s="180"/>
      <c r="J2111" s="180"/>
      <c r="K2111" s="180"/>
      <c r="L2111" s="180"/>
      <c r="M2111" s="180"/>
      <c r="N2111" s="181"/>
      <c r="O2111" s="155"/>
      <c r="P2111" s="155"/>
      <c r="Q2111" s="155"/>
      <c r="R2111" s="155"/>
      <c r="AE2111" s="182"/>
      <c r="AF2111" s="178"/>
      <c r="AG2111" s="183"/>
      <c r="AM2111" s="182"/>
      <c r="AN2111" s="178"/>
      <c r="AO2111" s="183"/>
      <c r="BR2111" s="157"/>
    </row>
    <row r="2112" spans="1:70" s="5" customFormat="1" x14ac:dyDescent="0.25">
      <c r="A2112" s="155"/>
      <c r="B2112" s="155"/>
      <c r="C2112" s="155"/>
      <c r="D2112" s="155"/>
      <c r="E2112" s="155"/>
      <c r="F2112" s="155"/>
      <c r="G2112" s="155"/>
      <c r="H2112" s="155"/>
      <c r="I2112" s="180"/>
      <c r="J2112" s="180"/>
      <c r="K2112" s="180"/>
      <c r="L2112" s="180"/>
      <c r="M2112" s="180"/>
      <c r="N2112" s="181"/>
      <c r="O2112" s="155"/>
      <c r="P2112" s="155"/>
      <c r="Q2112" s="155"/>
      <c r="R2112" s="155"/>
      <c r="AE2112" s="182"/>
      <c r="AF2112" s="178"/>
      <c r="AG2112" s="183"/>
      <c r="AM2112" s="182"/>
      <c r="AN2112" s="178"/>
      <c r="AO2112" s="183"/>
      <c r="BR2112" s="157"/>
    </row>
    <row r="2113" spans="1:70" s="5" customFormat="1" x14ac:dyDescent="0.25">
      <c r="A2113" s="155"/>
      <c r="B2113" s="155"/>
      <c r="C2113" s="155"/>
      <c r="D2113" s="155"/>
      <c r="E2113" s="155"/>
      <c r="F2113" s="155"/>
      <c r="G2113" s="155"/>
      <c r="H2113" s="155"/>
      <c r="I2113" s="180"/>
      <c r="J2113" s="180"/>
      <c r="K2113" s="180"/>
      <c r="L2113" s="180"/>
      <c r="M2113" s="180"/>
      <c r="N2113" s="181"/>
      <c r="O2113" s="155"/>
      <c r="P2113" s="155"/>
      <c r="Q2113" s="155"/>
      <c r="R2113" s="155"/>
      <c r="AE2113" s="182"/>
      <c r="AF2113" s="178"/>
      <c r="AG2113" s="183"/>
      <c r="AM2113" s="182"/>
      <c r="AN2113" s="178"/>
      <c r="AO2113" s="183"/>
      <c r="BR2113" s="157"/>
    </row>
    <row r="2114" spans="1:70" s="5" customFormat="1" x14ac:dyDescent="0.25">
      <c r="A2114" s="155"/>
      <c r="B2114" s="155"/>
      <c r="C2114" s="155"/>
      <c r="D2114" s="155"/>
      <c r="E2114" s="155"/>
      <c r="F2114" s="155"/>
      <c r="G2114" s="155"/>
      <c r="H2114" s="155"/>
      <c r="I2114" s="180"/>
      <c r="J2114" s="180"/>
      <c r="K2114" s="180"/>
      <c r="L2114" s="180"/>
      <c r="M2114" s="180"/>
      <c r="N2114" s="181"/>
      <c r="O2114" s="155"/>
      <c r="P2114" s="155"/>
      <c r="Q2114" s="155"/>
      <c r="R2114" s="155"/>
      <c r="AE2114" s="182"/>
      <c r="AF2114" s="178"/>
      <c r="AG2114" s="183"/>
      <c r="AM2114" s="182"/>
      <c r="AN2114" s="178"/>
      <c r="AO2114" s="183"/>
      <c r="BR2114" s="157"/>
    </row>
    <row r="2115" spans="1:70" s="5" customFormat="1" x14ac:dyDescent="0.25">
      <c r="A2115" s="155"/>
      <c r="B2115" s="155"/>
      <c r="C2115" s="155"/>
      <c r="D2115" s="155"/>
      <c r="E2115" s="155"/>
      <c r="F2115" s="155"/>
      <c r="G2115" s="155"/>
      <c r="H2115" s="155"/>
      <c r="I2115" s="180"/>
      <c r="J2115" s="180"/>
      <c r="K2115" s="180"/>
      <c r="L2115" s="180"/>
      <c r="M2115" s="180"/>
      <c r="N2115" s="181"/>
      <c r="O2115" s="155"/>
      <c r="P2115" s="155"/>
      <c r="Q2115" s="155"/>
      <c r="R2115" s="155"/>
      <c r="AE2115" s="182"/>
      <c r="AF2115" s="178"/>
      <c r="AG2115" s="183"/>
      <c r="AM2115" s="182"/>
      <c r="AN2115" s="178"/>
      <c r="AO2115" s="183"/>
      <c r="BR2115" s="157"/>
    </row>
    <row r="2116" spans="1:70" s="5" customFormat="1" x14ac:dyDescent="0.25">
      <c r="A2116" s="155"/>
      <c r="B2116" s="155"/>
      <c r="C2116" s="155"/>
      <c r="D2116" s="155"/>
      <c r="E2116" s="155"/>
      <c r="F2116" s="155"/>
      <c r="G2116" s="155"/>
      <c r="H2116" s="155"/>
      <c r="I2116" s="180"/>
      <c r="J2116" s="180"/>
      <c r="K2116" s="180"/>
      <c r="L2116" s="180"/>
      <c r="M2116" s="180"/>
      <c r="N2116" s="181"/>
      <c r="O2116" s="155"/>
      <c r="P2116" s="155"/>
      <c r="Q2116" s="155"/>
      <c r="R2116" s="155"/>
      <c r="AE2116" s="182"/>
      <c r="AF2116" s="178"/>
      <c r="AG2116" s="183"/>
      <c r="AM2116" s="182"/>
      <c r="AN2116" s="178"/>
      <c r="AO2116" s="183"/>
      <c r="BR2116" s="157"/>
    </row>
    <row r="2117" spans="1:70" s="5" customFormat="1" x14ac:dyDescent="0.25">
      <c r="A2117" s="155"/>
      <c r="B2117" s="155"/>
      <c r="C2117" s="155"/>
      <c r="D2117" s="155"/>
      <c r="E2117" s="155"/>
      <c r="F2117" s="155"/>
      <c r="G2117" s="155"/>
      <c r="H2117" s="155"/>
      <c r="I2117" s="180"/>
      <c r="J2117" s="180"/>
      <c r="K2117" s="180"/>
      <c r="L2117" s="180"/>
      <c r="M2117" s="180"/>
      <c r="N2117" s="181"/>
      <c r="O2117" s="155"/>
      <c r="P2117" s="155"/>
      <c r="Q2117" s="155"/>
      <c r="R2117" s="155"/>
      <c r="AE2117" s="182"/>
      <c r="AF2117" s="178"/>
      <c r="AG2117" s="183"/>
      <c r="AM2117" s="182"/>
      <c r="AN2117" s="178"/>
      <c r="AO2117" s="183"/>
      <c r="BR2117" s="157"/>
    </row>
    <row r="2118" spans="1:70" s="5" customFormat="1" x14ac:dyDescent="0.25">
      <c r="A2118" s="155"/>
      <c r="B2118" s="155"/>
      <c r="C2118" s="155"/>
      <c r="D2118" s="155"/>
      <c r="E2118" s="155"/>
      <c r="F2118" s="155"/>
      <c r="G2118" s="155"/>
      <c r="H2118" s="155"/>
      <c r="I2118" s="180"/>
      <c r="J2118" s="180"/>
      <c r="K2118" s="180"/>
      <c r="L2118" s="180"/>
      <c r="M2118" s="180"/>
      <c r="N2118" s="181"/>
      <c r="O2118" s="155"/>
      <c r="P2118" s="155"/>
      <c r="Q2118" s="155"/>
      <c r="R2118" s="155"/>
      <c r="AE2118" s="182"/>
      <c r="AF2118" s="178"/>
      <c r="AG2118" s="183"/>
      <c r="AM2118" s="182"/>
      <c r="AN2118" s="178"/>
      <c r="AO2118" s="183"/>
      <c r="BR2118" s="157"/>
    </row>
    <row r="2119" spans="1:70" s="5" customFormat="1" x14ac:dyDescent="0.25">
      <c r="A2119" s="155"/>
      <c r="B2119" s="155"/>
      <c r="C2119" s="155"/>
      <c r="D2119" s="155"/>
      <c r="E2119" s="155"/>
      <c r="F2119" s="155"/>
      <c r="G2119" s="155"/>
      <c r="H2119" s="155"/>
      <c r="I2119" s="180"/>
      <c r="J2119" s="180"/>
      <c r="K2119" s="180"/>
      <c r="L2119" s="180"/>
      <c r="M2119" s="180"/>
      <c r="N2119" s="181"/>
      <c r="O2119" s="155"/>
      <c r="P2119" s="155"/>
      <c r="Q2119" s="155"/>
      <c r="R2119" s="155"/>
      <c r="AE2119" s="182"/>
      <c r="AF2119" s="178"/>
      <c r="AG2119" s="183"/>
      <c r="AM2119" s="182"/>
      <c r="AN2119" s="178"/>
      <c r="AO2119" s="183"/>
      <c r="BR2119" s="157"/>
    </row>
    <row r="2120" spans="1:70" s="5" customFormat="1" x14ac:dyDescent="0.25">
      <c r="A2120" s="155"/>
      <c r="B2120" s="155"/>
      <c r="C2120" s="155"/>
      <c r="D2120" s="155"/>
      <c r="E2120" s="155"/>
      <c r="F2120" s="155"/>
      <c r="G2120" s="155"/>
      <c r="H2120" s="155"/>
      <c r="I2120" s="180"/>
      <c r="J2120" s="180"/>
      <c r="K2120" s="180"/>
      <c r="L2120" s="180"/>
      <c r="M2120" s="180"/>
      <c r="N2120" s="181"/>
      <c r="O2120" s="155"/>
      <c r="P2120" s="155"/>
      <c r="Q2120" s="155"/>
      <c r="R2120" s="155"/>
      <c r="AE2120" s="182"/>
      <c r="AF2120" s="178"/>
      <c r="AG2120" s="183"/>
      <c r="AM2120" s="182"/>
      <c r="AN2120" s="178"/>
      <c r="AO2120" s="183"/>
      <c r="BR2120" s="157"/>
    </row>
    <row r="2121" spans="1:70" s="5" customFormat="1" x14ac:dyDescent="0.25">
      <c r="A2121" s="155"/>
      <c r="B2121" s="155"/>
      <c r="C2121" s="155"/>
      <c r="D2121" s="155"/>
      <c r="E2121" s="155"/>
      <c r="F2121" s="155"/>
      <c r="G2121" s="155"/>
      <c r="H2121" s="155"/>
      <c r="I2121" s="180"/>
      <c r="J2121" s="180"/>
      <c r="K2121" s="180"/>
      <c r="L2121" s="180"/>
      <c r="M2121" s="180"/>
      <c r="N2121" s="181"/>
      <c r="O2121" s="155"/>
      <c r="P2121" s="155"/>
      <c r="Q2121" s="155"/>
      <c r="R2121" s="155"/>
      <c r="AE2121" s="182"/>
      <c r="AF2121" s="178"/>
      <c r="AG2121" s="183"/>
      <c r="AM2121" s="182"/>
      <c r="AN2121" s="178"/>
      <c r="AO2121" s="183"/>
      <c r="BR2121" s="157"/>
    </row>
    <row r="2122" spans="1:70" s="5" customFormat="1" x14ac:dyDescent="0.25">
      <c r="A2122" s="155"/>
      <c r="B2122" s="155"/>
      <c r="C2122" s="155"/>
      <c r="D2122" s="155"/>
      <c r="E2122" s="155"/>
      <c r="F2122" s="155"/>
      <c r="G2122" s="155"/>
      <c r="H2122" s="155"/>
      <c r="I2122" s="180"/>
      <c r="J2122" s="180"/>
      <c r="K2122" s="180"/>
      <c r="L2122" s="180"/>
      <c r="M2122" s="180"/>
      <c r="N2122" s="181"/>
      <c r="O2122" s="155"/>
      <c r="P2122" s="155"/>
      <c r="Q2122" s="155"/>
      <c r="R2122" s="155"/>
      <c r="AE2122" s="182"/>
      <c r="AF2122" s="178"/>
      <c r="AG2122" s="183"/>
      <c r="AM2122" s="182"/>
      <c r="AN2122" s="178"/>
      <c r="AO2122" s="183"/>
      <c r="BR2122" s="157"/>
    </row>
    <row r="2123" spans="1:70" s="5" customFormat="1" x14ac:dyDescent="0.25">
      <c r="A2123" s="155"/>
      <c r="B2123" s="155"/>
      <c r="C2123" s="155"/>
      <c r="D2123" s="155"/>
      <c r="E2123" s="155"/>
      <c r="F2123" s="155"/>
      <c r="G2123" s="155"/>
      <c r="H2123" s="155"/>
      <c r="I2123" s="180"/>
      <c r="J2123" s="180"/>
      <c r="K2123" s="180"/>
      <c r="L2123" s="180"/>
      <c r="M2123" s="180"/>
      <c r="N2123" s="181"/>
      <c r="O2123" s="155"/>
      <c r="P2123" s="155"/>
      <c r="Q2123" s="155"/>
      <c r="R2123" s="155"/>
      <c r="AE2123" s="182"/>
      <c r="AF2123" s="178"/>
      <c r="AG2123" s="183"/>
      <c r="AM2123" s="182"/>
      <c r="AN2123" s="178"/>
      <c r="AO2123" s="183"/>
      <c r="BR2123" s="157"/>
    </row>
    <row r="2124" spans="1:70" s="5" customFormat="1" x14ac:dyDescent="0.25">
      <c r="A2124" s="155"/>
      <c r="B2124" s="155"/>
      <c r="C2124" s="155"/>
      <c r="D2124" s="155"/>
      <c r="E2124" s="155"/>
      <c r="F2124" s="155"/>
      <c r="G2124" s="155"/>
      <c r="H2124" s="155"/>
      <c r="I2124" s="180"/>
      <c r="J2124" s="180"/>
      <c r="K2124" s="180"/>
      <c r="L2124" s="180"/>
      <c r="M2124" s="180"/>
      <c r="N2124" s="181"/>
      <c r="O2124" s="155"/>
      <c r="P2124" s="155"/>
      <c r="Q2124" s="155"/>
      <c r="R2124" s="155"/>
      <c r="AE2124" s="182"/>
      <c r="AF2124" s="178"/>
      <c r="AG2124" s="183"/>
      <c r="AM2124" s="182"/>
      <c r="AN2124" s="178"/>
      <c r="AO2124" s="183"/>
      <c r="BR2124" s="157"/>
    </row>
    <row r="2125" spans="1:70" s="5" customFormat="1" x14ac:dyDescent="0.25">
      <c r="A2125" s="155"/>
      <c r="B2125" s="155"/>
      <c r="C2125" s="155"/>
      <c r="D2125" s="155"/>
      <c r="E2125" s="155"/>
      <c r="F2125" s="155"/>
      <c r="G2125" s="155"/>
      <c r="H2125" s="155"/>
      <c r="I2125" s="180"/>
      <c r="J2125" s="180"/>
      <c r="K2125" s="180"/>
      <c r="L2125" s="180"/>
      <c r="M2125" s="180"/>
      <c r="N2125" s="181"/>
      <c r="O2125" s="155"/>
      <c r="P2125" s="155"/>
      <c r="Q2125" s="155"/>
      <c r="R2125" s="155"/>
      <c r="AE2125" s="182"/>
      <c r="AF2125" s="178"/>
      <c r="AG2125" s="183"/>
      <c r="AM2125" s="182"/>
      <c r="AN2125" s="178"/>
      <c r="AO2125" s="183"/>
      <c r="BR2125" s="157"/>
    </row>
    <row r="2126" spans="1:70" s="5" customFormat="1" x14ac:dyDescent="0.25">
      <c r="A2126" s="155"/>
      <c r="B2126" s="155"/>
      <c r="C2126" s="155"/>
      <c r="D2126" s="155"/>
      <c r="E2126" s="155"/>
      <c r="F2126" s="155"/>
      <c r="G2126" s="155"/>
      <c r="H2126" s="155"/>
      <c r="I2126" s="180"/>
      <c r="J2126" s="180"/>
      <c r="K2126" s="180"/>
      <c r="L2126" s="180"/>
      <c r="M2126" s="180"/>
      <c r="N2126" s="181"/>
      <c r="O2126" s="155"/>
      <c r="P2126" s="155"/>
      <c r="Q2126" s="155"/>
      <c r="R2126" s="155"/>
      <c r="AE2126" s="182"/>
      <c r="AF2126" s="178"/>
      <c r="AG2126" s="183"/>
      <c r="AM2126" s="182"/>
      <c r="AN2126" s="178"/>
      <c r="AO2126" s="183"/>
      <c r="BR2126" s="157"/>
    </row>
    <row r="2127" spans="1:70" s="5" customFormat="1" x14ac:dyDescent="0.25">
      <c r="A2127" s="155"/>
      <c r="B2127" s="155"/>
      <c r="C2127" s="155"/>
      <c r="D2127" s="155"/>
      <c r="E2127" s="155"/>
      <c r="F2127" s="155"/>
      <c r="G2127" s="155"/>
      <c r="H2127" s="155"/>
      <c r="I2127" s="180"/>
      <c r="J2127" s="180"/>
      <c r="K2127" s="180"/>
      <c r="L2127" s="180"/>
      <c r="M2127" s="180"/>
      <c r="N2127" s="181"/>
      <c r="O2127" s="155"/>
      <c r="P2127" s="155"/>
      <c r="Q2127" s="155"/>
      <c r="R2127" s="155"/>
      <c r="AE2127" s="182"/>
      <c r="AF2127" s="178"/>
      <c r="AG2127" s="183"/>
      <c r="AM2127" s="182"/>
      <c r="AN2127" s="178"/>
      <c r="AO2127" s="183"/>
      <c r="BR2127" s="157"/>
    </row>
    <row r="2128" spans="1:70" s="5" customFormat="1" x14ac:dyDescent="0.25">
      <c r="A2128" s="155"/>
      <c r="B2128" s="155"/>
      <c r="C2128" s="155"/>
      <c r="D2128" s="155"/>
      <c r="E2128" s="155"/>
      <c r="F2128" s="155"/>
      <c r="G2128" s="155"/>
      <c r="H2128" s="155"/>
      <c r="I2128" s="180"/>
      <c r="J2128" s="180"/>
      <c r="K2128" s="180"/>
      <c r="L2128" s="180"/>
      <c r="M2128" s="180"/>
      <c r="N2128" s="181"/>
      <c r="O2128" s="155"/>
      <c r="P2128" s="155"/>
      <c r="Q2128" s="155"/>
      <c r="R2128" s="155"/>
      <c r="AE2128" s="182"/>
      <c r="AF2128" s="178"/>
      <c r="AG2128" s="183"/>
      <c r="AM2128" s="182"/>
      <c r="AN2128" s="178"/>
      <c r="AO2128" s="183"/>
      <c r="BR2128" s="157"/>
    </row>
    <row r="2129" spans="1:70" s="5" customFormat="1" x14ac:dyDescent="0.25">
      <c r="A2129" s="155"/>
      <c r="B2129" s="155"/>
      <c r="C2129" s="155"/>
      <c r="D2129" s="155"/>
      <c r="E2129" s="155"/>
      <c r="F2129" s="155"/>
      <c r="G2129" s="155"/>
      <c r="H2129" s="155"/>
      <c r="I2129" s="180"/>
      <c r="J2129" s="180"/>
      <c r="K2129" s="180"/>
      <c r="L2129" s="180"/>
      <c r="M2129" s="180"/>
      <c r="N2129" s="181"/>
      <c r="O2129" s="155"/>
      <c r="P2129" s="155"/>
      <c r="Q2129" s="155"/>
      <c r="R2129" s="155"/>
      <c r="AE2129" s="182"/>
      <c r="AF2129" s="178"/>
      <c r="AG2129" s="183"/>
      <c r="AM2129" s="182"/>
      <c r="AN2129" s="178"/>
      <c r="AO2129" s="183"/>
      <c r="BR2129" s="157"/>
    </row>
    <row r="2130" spans="1:70" s="5" customFormat="1" x14ac:dyDescent="0.25">
      <c r="A2130" s="155"/>
      <c r="B2130" s="155"/>
      <c r="C2130" s="155"/>
      <c r="D2130" s="155"/>
      <c r="E2130" s="155"/>
      <c r="F2130" s="155"/>
      <c r="G2130" s="155"/>
      <c r="H2130" s="155"/>
      <c r="I2130" s="180"/>
      <c r="J2130" s="180"/>
      <c r="K2130" s="180"/>
      <c r="L2130" s="180"/>
      <c r="M2130" s="180"/>
      <c r="N2130" s="181"/>
      <c r="O2130" s="155"/>
      <c r="P2130" s="155"/>
      <c r="Q2130" s="155"/>
      <c r="R2130" s="155"/>
      <c r="AE2130" s="182"/>
      <c r="AF2130" s="178"/>
      <c r="AG2130" s="183"/>
      <c r="AM2130" s="182"/>
      <c r="AN2130" s="178"/>
      <c r="AO2130" s="183"/>
      <c r="BR2130" s="157"/>
    </row>
    <row r="2131" spans="1:70" s="5" customFormat="1" x14ac:dyDescent="0.25">
      <c r="A2131" s="155"/>
      <c r="B2131" s="155"/>
      <c r="C2131" s="155"/>
      <c r="D2131" s="155"/>
      <c r="E2131" s="155"/>
      <c r="F2131" s="155"/>
      <c r="G2131" s="155"/>
      <c r="H2131" s="155"/>
      <c r="I2131" s="180"/>
      <c r="J2131" s="180"/>
      <c r="K2131" s="180"/>
      <c r="L2131" s="180"/>
      <c r="M2131" s="180"/>
      <c r="N2131" s="181"/>
      <c r="O2131" s="155"/>
      <c r="P2131" s="155"/>
      <c r="Q2131" s="155"/>
      <c r="R2131" s="155"/>
      <c r="AE2131" s="182"/>
      <c r="AF2131" s="178"/>
      <c r="AG2131" s="183"/>
      <c r="AM2131" s="182"/>
      <c r="AN2131" s="178"/>
      <c r="AO2131" s="183"/>
      <c r="BR2131" s="157"/>
    </row>
    <row r="2132" spans="1:70" s="5" customFormat="1" x14ac:dyDescent="0.25">
      <c r="A2132" s="155"/>
      <c r="B2132" s="155"/>
      <c r="C2132" s="155"/>
      <c r="D2132" s="155"/>
      <c r="E2132" s="155"/>
      <c r="F2132" s="155"/>
      <c r="G2132" s="155"/>
      <c r="H2132" s="155"/>
      <c r="I2132" s="180"/>
      <c r="J2132" s="180"/>
      <c r="K2132" s="180"/>
      <c r="L2132" s="180"/>
      <c r="M2132" s="180"/>
      <c r="N2132" s="181"/>
      <c r="O2132" s="155"/>
      <c r="P2132" s="155"/>
      <c r="Q2132" s="155"/>
      <c r="R2132" s="155"/>
      <c r="AE2132" s="182"/>
      <c r="AF2132" s="178"/>
      <c r="AG2132" s="183"/>
      <c r="AM2132" s="182"/>
      <c r="AN2132" s="178"/>
      <c r="AO2132" s="183"/>
      <c r="BR2132" s="157"/>
    </row>
    <row r="2133" spans="1:70" s="5" customFormat="1" x14ac:dyDescent="0.25">
      <c r="A2133" s="155"/>
      <c r="B2133" s="155"/>
      <c r="C2133" s="155"/>
      <c r="D2133" s="155"/>
      <c r="E2133" s="155"/>
      <c r="F2133" s="155"/>
      <c r="G2133" s="155"/>
      <c r="H2133" s="155"/>
      <c r="I2133" s="180"/>
      <c r="J2133" s="180"/>
      <c r="K2133" s="180"/>
      <c r="L2133" s="180"/>
      <c r="M2133" s="180"/>
      <c r="N2133" s="181"/>
      <c r="O2133" s="155"/>
      <c r="P2133" s="155"/>
      <c r="Q2133" s="155"/>
      <c r="R2133" s="155"/>
      <c r="AE2133" s="182"/>
      <c r="AF2133" s="178"/>
      <c r="AG2133" s="183"/>
      <c r="AM2133" s="182"/>
      <c r="AN2133" s="178"/>
      <c r="AO2133" s="183"/>
      <c r="BR2133" s="157"/>
    </row>
    <row r="2134" spans="1:70" s="5" customFormat="1" x14ac:dyDescent="0.25">
      <c r="A2134" s="155"/>
      <c r="B2134" s="155"/>
      <c r="C2134" s="155"/>
      <c r="D2134" s="155"/>
      <c r="E2134" s="155"/>
      <c r="F2134" s="155"/>
      <c r="G2134" s="155"/>
      <c r="H2134" s="155"/>
      <c r="I2134" s="180"/>
      <c r="J2134" s="180"/>
      <c r="K2134" s="180"/>
      <c r="L2134" s="180"/>
      <c r="M2134" s="180"/>
      <c r="N2134" s="181"/>
      <c r="O2134" s="155"/>
      <c r="P2134" s="155"/>
      <c r="Q2134" s="155"/>
      <c r="R2134" s="155"/>
      <c r="AE2134" s="182"/>
      <c r="AF2134" s="178"/>
      <c r="AG2134" s="183"/>
      <c r="AM2134" s="182"/>
      <c r="AN2134" s="178"/>
      <c r="AO2134" s="183"/>
      <c r="BR2134" s="157"/>
    </row>
    <row r="2135" spans="1:70" s="5" customFormat="1" x14ac:dyDescent="0.25">
      <c r="A2135" s="155"/>
      <c r="B2135" s="155"/>
      <c r="C2135" s="155"/>
      <c r="D2135" s="155"/>
      <c r="E2135" s="155"/>
      <c r="F2135" s="155"/>
      <c r="G2135" s="155"/>
      <c r="H2135" s="155"/>
      <c r="I2135" s="180"/>
      <c r="J2135" s="180"/>
      <c r="K2135" s="180"/>
      <c r="L2135" s="180"/>
      <c r="M2135" s="180"/>
      <c r="N2135" s="181"/>
      <c r="O2135" s="155"/>
      <c r="P2135" s="155"/>
      <c r="Q2135" s="155"/>
      <c r="R2135" s="155"/>
      <c r="AE2135" s="182"/>
      <c r="AF2135" s="178"/>
      <c r="AG2135" s="183"/>
      <c r="AM2135" s="182"/>
      <c r="AN2135" s="178"/>
      <c r="AO2135" s="183"/>
      <c r="BR2135" s="157"/>
    </row>
    <row r="2136" spans="1:70" s="5" customFormat="1" x14ac:dyDescent="0.25">
      <c r="A2136" s="155"/>
      <c r="B2136" s="155"/>
      <c r="C2136" s="155"/>
      <c r="D2136" s="155"/>
      <c r="E2136" s="155"/>
      <c r="F2136" s="155"/>
      <c r="G2136" s="155"/>
      <c r="H2136" s="155"/>
      <c r="I2136" s="180"/>
      <c r="J2136" s="180"/>
      <c r="K2136" s="180"/>
      <c r="L2136" s="180"/>
      <c r="M2136" s="180"/>
      <c r="N2136" s="181"/>
      <c r="O2136" s="155"/>
      <c r="P2136" s="155"/>
      <c r="Q2136" s="155"/>
      <c r="R2136" s="155"/>
      <c r="AE2136" s="182"/>
      <c r="AF2136" s="178"/>
      <c r="AG2136" s="183"/>
      <c r="AM2136" s="182"/>
      <c r="AN2136" s="178"/>
      <c r="AO2136" s="183"/>
      <c r="BR2136" s="157"/>
    </row>
    <row r="2137" spans="1:70" s="5" customFormat="1" x14ac:dyDescent="0.25">
      <c r="A2137" s="155"/>
      <c r="B2137" s="155"/>
      <c r="C2137" s="155"/>
      <c r="D2137" s="155"/>
      <c r="E2137" s="155"/>
      <c r="F2137" s="155"/>
      <c r="G2137" s="155"/>
      <c r="H2137" s="155"/>
      <c r="I2137" s="180"/>
      <c r="J2137" s="180"/>
      <c r="K2137" s="180"/>
      <c r="L2137" s="180"/>
      <c r="M2137" s="180"/>
      <c r="N2137" s="181"/>
      <c r="O2137" s="155"/>
      <c r="P2137" s="155"/>
      <c r="Q2137" s="155"/>
      <c r="R2137" s="155"/>
      <c r="AE2137" s="182"/>
      <c r="AF2137" s="178"/>
      <c r="AG2137" s="183"/>
      <c r="AM2137" s="182"/>
      <c r="AN2137" s="178"/>
      <c r="AO2137" s="183"/>
      <c r="BR2137" s="157"/>
    </row>
    <row r="2138" spans="1:70" s="5" customFormat="1" x14ac:dyDescent="0.25">
      <c r="A2138" s="155"/>
      <c r="B2138" s="155"/>
      <c r="C2138" s="155"/>
      <c r="D2138" s="155"/>
      <c r="E2138" s="155"/>
      <c r="F2138" s="155"/>
      <c r="G2138" s="155"/>
      <c r="H2138" s="155"/>
      <c r="I2138" s="180"/>
      <c r="J2138" s="180"/>
      <c r="K2138" s="180"/>
      <c r="L2138" s="180"/>
      <c r="M2138" s="180"/>
      <c r="N2138" s="181"/>
      <c r="O2138" s="155"/>
      <c r="P2138" s="155"/>
      <c r="Q2138" s="155"/>
      <c r="R2138" s="155"/>
      <c r="AE2138" s="182"/>
      <c r="AF2138" s="178"/>
      <c r="AG2138" s="183"/>
      <c r="AM2138" s="182"/>
      <c r="AN2138" s="178"/>
      <c r="AO2138" s="183"/>
      <c r="BR2138" s="157"/>
    </row>
    <row r="2139" spans="1:70" s="5" customFormat="1" x14ac:dyDescent="0.25">
      <c r="A2139" s="155"/>
      <c r="B2139" s="155"/>
      <c r="C2139" s="155"/>
      <c r="D2139" s="155"/>
      <c r="E2139" s="155"/>
      <c r="F2139" s="155"/>
      <c r="G2139" s="155"/>
      <c r="H2139" s="155"/>
      <c r="I2139" s="180"/>
      <c r="J2139" s="180"/>
      <c r="K2139" s="180"/>
      <c r="L2139" s="180"/>
      <c r="M2139" s="180"/>
      <c r="N2139" s="181"/>
      <c r="O2139" s="155"/>
      <c r="P2139" s="155"/>
      <c r="Q2139" s="155"/>
      <c r="R2139" s="155"/>
      <c r="AE2139" s="182"/>
      <c r="AF2139" s="178"/>
      <c r="AG2139" s="183"/>
      <c r="AM2139" s="182"/>
      <c r="AN2139" s="178"/>
      <c r="AO2139" s="183"/>
      <c r="BR2139" s="157"/>
    </row>
    <row r="2140" spans="1:70" s="5" customFormat="1" x14ac:dyDescent="0.25">
      <c r="A2140" s="155"/>
      <c r="B2140" s="155"/>
      <c r="C2140" s="155"/>
      <c r="D2140" s="155"/>
      <c r="E2140" s="155"/>
      <c r="F2140" s="155"/>
      <c r="G2140" s="155"/>
      <c r="H2140" s="155"/>
      <c r="I2140" s="180"/>
      <c r="J2140" s="180"/>
      <c r="K2140" s="180"/>
      <c r="L2140" s="180"/>
      <c r="M2140" s="180"/>
      <c r="N2140" s="181"/>
      <c r="O2140" s="155"/>
      <c r="P2140" s="155"/>
      <c r="Q2140" s="155"/>
      <c r="R2140" s="155"/>
      <c r="AE2140" s="182"/>
      <c r="AF2140" s="178"/>
      <c r="AG2140" s="183"/>
      <c r="AM2140" s="182"/>
      <c r="AN2140" s="178"/>
      <c r="AO2140" s="183"/>
      <c r="BR2140" s="157"/>
    </row>
    <row r="2141" spans="1:70" s="5" customFormat="1" x14ac:dyDescent="0.25">
      <c r="A2141" s="155"/>
      <c r="B2141" s="155"/>
      <c r="C2141" s="155"/>
      <c r="D2141" s="155"/>
      <c r="E2141" s="155"/>
      <c r="F2141" s="155"/>
      <c r="G2141" s="155"/>
      <c r="H2141" s="155"/>
      <c r="I2141" s="180"/>
      <c r="J2141" s="180"/>
      <c r="K2141" s="180"/>
      <c r="L2141" s="180"/>
      <c r="M2141" s="180"/>
      <c r="N2141" s="181"/>
      <c r="O2141" s="155"/>
      <c r="P2141" s="155"/>
      <c r="Q2141" s="155"/>
      <c r="R2141" s="155"/>
      <c r="AE2141" s="182"/>
      <c r="AF2141" s="178"/>
      <c r="AG2141" s="183"/>
      <c r="AM2141" s="182"/>
      <c r="AN2141" s="178"/>
      <c r="AO2141" s="183"/>
      <c r="BR2141" s="157"/>
    </row>
    <row r="2142" spans="1:70" s="5" customFormat="1" x14ac:dyDescent="0.25">
      <c r="A2142" s="155"/>
      <c r="B2142" s="155"/>
      <c r="C2142" s="155"/>
      <c r="D2142" s="155"/>
      <c r="E2142" s="155"/>
      <c r="F2142" s="155"/>
      <c r="G2142" s="155"/>
      <c r="H2142" s="155"/>
      <c r="I2142" s="180"/>
      <c r="J2142" s="180"/>
      <c r="K2142" s="180"/>
      <c r="L2142" s="180"/>
      <c r="M2142" s="180"/>
      <c r="N2142" s="181"/>
      <c r="O2142" s="155"/>
      <c r="P2142" s="155"/>
      <c r="Q2142" s="155"/>
      <c r="R2142" s="155"/>
      <c r="AE2142" s="182"/>
      <c r="AF2142" s="178"/>
      <c r="AG2142" s="183"/>
      <c r="AM2142" s="182"/>
      <c r="AN2142" s="178"/>
      <c r="AO2142" s="183"/>
      <c r="BR2142" s="157"/>
    </row>
    <row r="2143" spans="1:70" s="5" customFormat="1" x14ac:dyDescent="0.25">
      <c r="A2143" s="155"/>
      <c r="B2143" s="155"/>
      <c r="C2143" s="155"/>
      <c r="D2143" s="155"/>
      <c r="E2143" s="155"/>
      <c r="F2143" s="155"/>
      <c r="G2143" s="155"/>
      <c r="H2143" s="155"/>
      <c r="I2143" s="180"/>
      <c r="J2143" s="180"/>
      <c r="K2143" s="180"/>
      <c r="L2143" s="180"/>
      <c r="M2143" s="180"/>
      <c r="N2143" s="181"/>
      <c r="O2143" s="155"/>
      <c r="P2143" s="155"/>
      <c r="Q2143" s="155"/>
      <c r="R2143" s="155"/>
      <c r="AE2143" s="182"/>
      <c r="AF2143" s="178"/>
      <c r="AG2143" s="183"/>
      <c r="AM2143" s="182"/>
      <c r="AN2143" s="178"/>
      <c r="AO2143" s="183"/>
      <c r="BR2143" s="157"/>
    </row>
    <row r="2144" spans="1:70" s="5" customFormat="1" x14ac:dyDescent="0.25">
      <c r="A2144" s="155"/>
      <c r="B2144" s="155"/>
      <c r="C2144" s="155"/>
      <c r="D2144" s="155"/>
      <c r="E2144" s="155"/>
      <c r="F2144" s="155"/>
      <c r="G2144" s="155"/>
      <c r="H2144" s="155"/>
      <c r="I2144" s="180"/>
      <c r="J2144" s="180"/>
      <c r="K2144" s="180"/>
      <c r="L2144" s="180"/>
      <c r="M2144" s="180"/>
      <c r="N2144" s="181"/>
      <c r="O2144" s="155"/>
      <c r="P2144" s="155"/>
      <c r="Q2144" s="155"/>
      <c r="R2144" s="155"/>
      <c r="AE2144" s="182"/>
      <c r="AF2144" s="178"/>
      <c r="AG2144" s="183"/>
      <c r="AM2144" s="182"/>
      <c r="AN2144" s="178"/>
      <c r="AO2144" s="183"/>
      <c r="BR2144" s="157"/>
    </row>
    <row r="2145" spans="1:70" s="5" customFormat="1" x14ac:dyDescent="0.25">
      <c r="A2145" s="155"/>
      <c r="B2145" s="155"/>
      <c r="C2145" s="155"/>
      <c r="D2145" s="155"/>
      <c r="E2145" s="155"/>
      <c r="F2145" s="155"/>
      <c r="G2145" s="155"/>
      <c r="H2145" s="155"/>
      <c r="I2145" s="180"/>
      <c r="J2145" s="180"/>
      <c r="K2145" s="180"/>
      <c r="L2145" s="180"/>
      <c r="M2145" s="180"/>
      <c r="N2145" s="181"/>
      <c r="O2145" s="155"/>
      <c r="P2145" s="155"/>
      <c r="Q2145" s="155"/>
      <c r="R2145" s="155"/>
      <c r="AE2145" s="182"/>
      <c r="AF2145" s="178"/>
      <c r="AG2145" s="183"/>
      <c r="AM2145" s="182"/>
      <c r="AN2145" s="178"/>
      <c r="AO2145" s="183"/>
      <c r="BR2145" s="157"/>
    </row>
    <row r="2146" spans="1:70" s="5" customFormat="1" x14ac:dyDescent="0.25">
      <c r="A2146" s="155"/>
      <c r="B2146" s="155"/>
      <c r="C2146" s="155"/>
      <c r="D2146" s="155"/>
      <c r="E2146" s="155"/>
      <c r="F2146" s="155"/>
      <c r="G2146" s="155"/>
      <c r="H2146" s="155"/>
      <c r="I2146" s="180"/>
      <c r="J2146" s="180"/>
      <c r="K2146" s="180"/>
      <c r="L2146" s="180"/>
      <c r="M2146" s="180"/>
      <c r="N2146" s="181"/>
      <c r="O2146" s="155"/>
      <c r="P2146" s="155"/>
      <c r="Q2146" s="155"/>
      <c r="R2146" s="155"/>
      <c r="AE2146" s="182"/>
      <c r="AF2146" s="178"/>
      <c r="AG2146" s="183"/>
      <c r="AM2146" s="182"/>
      <c r="AN2146" s="178"/>
      <c r="AO2146" s="183"/>
      <c r="BR2146" s="157"/>
    </row>
    <row r="2147" spans="1:70" s="5" customFormat="1" x14ac:dyDescent="0.25">
      <c r="A2147" s="155"/>
      <c r="B2147" s="155"/>
      <c r="C2147" s="155"/>
      <c r="D2147" s="155"/>
      <c r="E2147" s="155"/>
      <c r="F2147" s="155"/>
      <c r="G2147" s="155"/>
      <c r="H2147" s="155"/>
      <c r="I2147" s="180"/>
      <c r="J2147" s="180"/>
      <c r="K2147" s="180"/>
      <c r="L2147" s="180"/>
      <c r="M2147" s="180"/>
      <c r="N2147" s="181"/>
      <c r="O2147" s="155"/>
      <c r="P2147" s="155"/>
      <c r="Q2147" s="155"/>
      <c r="R2147" s="155"/>
      <c r="AE2147" s="182"/>
      <c r="AF2147" s="178"/>
      <c r="AG2147" s="183"/>
      <c r="AM2147" s="182"/>
      <c r="AN2147" s="178"/>
      <c r="AO2147" s="183"/>
      <c r="BR2147" s="157"/>
    </row>
    <row r="2148" spans="1:70" s="5" customFormat="1" x14ac:dyDescent="0.25">
      <c r="A2148" s="155"/>
      <c r="B2148" s="155"/>
      <c r="C2148" s="155"/>
      <c r="D2148" s="155"/>
      <c r="E2148" s="155"/>
      <c r="F2148" s="155"/>
      <c r="G2148" s="155"/>
      <c r="H2148" s="155"/>
      <c r="I2148" s="180"/>
      <c r="J2148" s="180"/>
      <c r="K2148" s="180"/>
      <c r="L2148" s="180"/>
      <c r="M2148" s="180"/>
      <c r="N2148" s="181"/>
      <c r="O2148" s="155"/>
      <c r="P2148" s="155"/>
      <c r="Q2148" s="155"/>
      <c r="R2148" s="155"/>
      <c r="AE2148" s="182"/>
      <c r="AF2148" s="178"/>
      <c r="AG2148" s="183"/>
      <c r="AM2148" s="182"/>
      <c r="AN2148" s="178"/>
      <c r="AO2148" s="183"/>
      <c r="BR2148" s="157"/>
    </row>
    <row r="2149" spans="1:70" s="5" customFormat="1" x14ac:dyDescent="0.25">
      <c r="A2149" s="155"/>
      <c r="B2149" s="155"/>
      <c r="C2149" s="155"/>
      <c r="D2149" s="155"/>
      <c r="E2149" s="155"/>
      <c r="F2149" s="155"/>
      <c r="G2149" s="155"/>
      <c r="H2149" s="155"/>
      <c r="I2149" s="180"/>
      <c r="J2149" s="180"/>
      <c r="K2149" s="180"/>
      <c r="L2149" s="180"/>
      <c r="M2149" s="180"/>
      <c r="N2149" s="181"/>
      <c r="O2149" s="155"/>
      <c r="P2149" s="155"/>
      <c r="Q2149" s="155"/>
      <c r="R2149" s="155"/>
      <c r="AE2149" s="182"/>
      <c r="AF2149" s="178"/>
      <c r="AG2149" s="183"/>
      <c r="AM2149" s="182"/>
      <c r="AN2149" s="178"/>
      <c r="AO2149" s="183"/>
      <c r="BR2149" s="157"/>
    </row>
    <row r="2150" spans="1:70" s="5" customFormat="1" x14ac:dyDescent="0.25">
      <c r="A2150" s="155"/>
      <c r="B2150" s="155"/>
      <c r="C2150" s="155"/>
      <c r="D2150" s="155"/>
      <c r="E2150" s="155"/>
      <c r="F2150" s="155"/>
      <c r="G2150" s="155"/>
      <c r="H2150" s="155"/>
      <c r="I2150" s="180"/>
      <c r="J2150" s="180"/>
      <c r="K2150" s="180"/>
      <c r="L2150" s="180"/>
      <c r="M2150" s="180"/>
      <c r="N2150" s="181"/>
      <c r="O2150" s="155"/>
      <c r="P2150" s="155"/>
      <c r="Q2150" s="155"/>
      <c r="R2150" s="155"/>
      <c r="AE2150" s="182"/>
      <c r="AF2150" s="178"/>
      <c r="AG2150" s="183"/>
      <c r="AM2150" s="182"/>
      <c r="AN2150" s="178"/>
      <c r="AO2150" s="183"/>
      <c r="BR2150" s="157"/>
    </row>
    <row r="2151" spans="1:70" s="5" customFormat="1" x14ac:dyDescent="0.25">
      <c r="A2151" s="155"/>
      <c r="B2151" s="155"/>
      <c r="C2151" s="155"/>
      <c r="D2151" s="155"/>
      <c r="E2151" s="155"/>
      <c r="F2151" s="155"/>
      <c r="G2151" s="155"/>
      <c r="H2151" s="155"/>
      <c r="I2151" s="180"/>
      <c r="J2151" s="180"/>
      <c r="K2151" s="180"/>
      <c r="L2151" s="180"/>
      <c r="M2151" s="180"/>
      <c r="N2151" s="181"/>
      <c r="O2151" s="155"/>
      <c r="P2151" s="155"/>
      <c r="Q2151" s="155"/>
      <c r="R2151" s="155"/>
      <c r="AE2151" s="182"/>
      <c r="AF2151" s="178"/>
      <c r="AG2151" s="183"/>
      <c r="AM2151" s="182"/>
      <c r="AN2151" s="178"/>
      <c r="AO2151" s="183"/>
      <c r="BR2151" s="157"/>
    </row>
    <row r="2152" spans="1:70" s="5" customFormat="1" x14ac:dyDescent="0.25">
      <c r="A2152" s="155"/>
      <c r="B2152" s="155"/>
      <c r="C2152" s="155"/>
      <c r="D2152" s="155"/>
      <c r="E2152" s="155"/>
      <c r="F2152" s="155"/>
      <c r="G2152" s="155"/>
      <c r="H2152" s="155"/>
      <c r="I2152" s="180"/>
      <c r="J2152" s="180"/>
      <c r="K2152" s="180"/>
      <c r="L2152" s="180"/>
      <c r="M2152" s="180"/>
      <c r="N2152" s="181"/>
      <c r="O2152" s="155"/>
      <c r="P2152" s="155"/>
      <c r="Q2152" s="155"/>
      <c r="R2152" s="155"/>
      <c r="AE2152" s="182"/>
      <c r="AF2152" s="178"/>
      <c r="AG2152" s="183"/>
      <c r="AM2152" s="182"/>
      <c r="AN2152" s="178"/>
      <c r="AO2152" s="183"/>
      <c r="BR2152" s="157"/>
    </row>
    <row r="2153" spans="1:70" s="5" customFormat="1" x14ac:dyDescent="0.25">
      <c r="A2153" s="155"/>
      <c r="B2153" s="155"/>
      <c r="C2153" s="155"/>
      <c r="D2153" s="155"/>
      <c r="E2153" s="155"/>
      <c r="F2153" s="155"/>
      <c r="G2153" s="155"/>
      <c r="H2153" s="155"/>
      <c r="I2153" s="180"/>
      <c r="J2153" s="180"/>
      <c r="K2153" s="180"/>
      <c r="L2153" s="180"/>
      <c r="M2153" s="180"/>
      <c r="N2153" s="181"/>
      <c r="O2153" s="155"/>
      <c r="P2153" s="155"/>
      <c r="Q2153" s="155"/>
      <c r="R2153" s="155"/>
      <c r="AE2153" s="182"/>
      <c r="AF2153" s="178"/>
      <c r="AG2153" s="183"/>
      <c r="AM2153" s="182"/>
      <c r="AN2153" s="178"/>
      <c r="AO2153" s="183"/>
      <c r="BR2153" s="157"/>
    </row>
    <row r="2154" spans="1:70" s="5" customFormat="1" x14ac:dyDescent="0.25">
      <c r="A2154" s="155"/>
      <c r="B2154" s="155"/>
      <c r="C2154" s="155"/>
      <c r="D2154" s="155"/>
      <c r="E2154" s="155"/>
      <c r="F2154" s="155"/>
      <c r="G2154" s="155"/>
      <c r="H2154" s="155"/>
      <c r="I2154" s="180"/>
      <c r="J2154" s="180"/>
      <c r="K2154" s="180"/>
      <c r="L2154" s="180"/>
      <c r="M2154" s="180"/>
      <c r="N2154" s="181"/>
      <c r="O2154" s="155"/>
      <c r="P2154" s="155"/>
      <c r="Q2154" s="155"/>
      <c r="R2154" s="155"/>
      <c r="AE2154" s="182"/>
      <c r="AF2154" s="178"/>
      <c r="AG2154" s="183"/>
      <c r="AM2154" s="182"/>
      <c r="AN2154" s="178"/>
      <c r="AO2154" s="183"/>
      <c r="BR2154" s="157"/>
    </row>
    <row r="2155" spans="1:70" s="5" customFormat="1" x14ac:dyDescent="0.25">
      <c r="A2155" s="155"/>
      <c r="B2155" s="155"/>
      <c r="C2155" s="155"/>
      <c r="D2155" s="155"/>
      <c r="E2155" s="155"/>
      <c r="F2155" s="155"/>
      <c r="G2155" s="155"/>
      <c r="H2155" s="155"/>
      <c r="I2155" s="180"/>
      <c r="J2155" s="180"/>
      <c r="K2155" s="180"/>
      <c r="L2155" s="180"/>
      <c r="M2155" s="180"/>
      <c r="N2155" s="181"/>
      <c r="O2155" s="155"/>
      <c r="P2155" s="155"/>
      <c r="Q2155" s="155"/>
      <c r="R2155" s="155"/>
      <c r="AE2155" s="182"/>
      <c r="AF2155" s="178"/>
      <c r="AG2155" s="183"/>
      <c r="AM2155" s="182"/>
      <c r="AN2155" s="178"/>
      <c r="AO2155" s="183"/>
      <c r="BR2155" s="157"/>
    </row>
    <row r="2156" spans="1:70" s="5" customFormat="1" x14ac:dyDescent="0.25">
      <c r="A2156" s="155"/>
      <c r="B2156" s="155"/>
      <c r="C2156" s="155"/>
      <c r="D2156" s="155"/>
      <c r="E2156" s="155"/>
      <c r="F2156" s="155"/>
      <c r="G2156" s="155"/>
      <c r="H2156" s="155"/>
      <c r="I2156" s="180"/>
      <c r="J2156" s="180"/>
      <c r="K2156" s="180"/>
      <c r="L2156" s="180"/>
      <c r="M2156" s="180"/>
      <c r="N2156" s="181"/>
      <c r="O2156" s="155"/>
      <c r="P2156" s="155"/>
      <c r="Q2156" s="155"/>
      <c r="R2156" s="155"/>
      <c r="AE2156" s="182"/>
      <c r="AF2156" s="178"/>
      <c r="AG2156" s="183"/>
      <c r="AM2156" s="182"/>
      <c r="AN2156" s="178"/>
      <c r="AO2156" s="183"/>
      <c r="BR2156" s="157"/>
    </row>
    <row r="2157" spans="1:70" s="5" customFormat="1" x14ac:dyDescent="0.25">
      <c r="A2157" s="155"/>
      <c r="B2157" s="155"/>
      <c r="C2157" s="155"/>
      <c r="D2157" s="155"/>
      <c r="E2157" s="155"/>
      <c r="F2157" s="155"/>
      <c r="G2157" s="155"/>
      <c r="H2157" s="155"/>
      <c r="I2157" s="180"/>
      <c r="J2157" s="180"/>
      <c r="K2157" s="180"/>
      <c r="L2157" s="180"/>
      <c r="M2157" s="180"/>
      <c r="N2157" s="181"/>
      <c r="O2157" s="155"/>
      <c r="P2157" s="155"/>
      <c r="Q2157" s="155"/>
      <c r="R2157" s="155"/>
      <c r="AE2157" s="182"/>
      <c r="AF2157" s="178"/>
      <c r="AG2157" s="183"/>
      <c r="AM2157" s="182"/>
      <c r="AN2157" s="178"/>
      <c r="AO2157" s="183"/>
      <c r="BR2157" s="157"/>
    </row>
    <row r="2158" spans="1:70" s="5" customFormat="1" x14ac:dyDescent="0.25">
      <c r="A2158" s="155"/>
      <c r="B2158" s="155"/>
      <c r="C2158" s="155"/>
      <c r="D2158" s="155"/>
      <c r="E2158" s="155"/>
      <c r="F2158" s="155"/>
      <c r="G2158" s="155"/>
      <c r="H2158" s="155"/>
      <c r="I2158" s="180"/>
      <c r="J2158" s="180"/>
      <c r="K2158" s="180"/>
      <c r="L2158" s="180"/>
      <c r="M2158" s="180"/>
      <c r="N2158" s="181"/>
      <c r="O2158" s="155"/>
      <c r="P2158" s="155"/>
      <c r="Q2158" s="155"/>
      <c r="R2158" s="155"/>
      <c r="AE2158" s="182"/>
      <c r="AF2158" s="178"/>
      <c r="AG2158" s="183"/>
      <c r="AM2158" s="182"/>
      <c r="AN2158" s="178"/>
      <c r="AO2158" s="183"/>
      <c r="BR2158" s="157"/>
    </row>
    <row r="2159" spans="1:70" s="5" customFormat="1" x14ac:dyDescent="0.25">
      <c r="A2159" s="155"/>
      <c r="B2159" s="155"/>
      <c r="C2159" s="155"/>
      <c r="D2159" s="155"/>
      <c r="E2159" s="155"/>
      <c r="F2159" s="155"/>
      <c r="G2159" s="155"/>
      <c r="H2159" s="155"/>
      <c r="I2159" s="180"/>
      <c r="J2159" s="180"/>
      <c r="K2159" s="180"/>
      <c r="L2159" s="180"/>
      <c r="M2159" s="180"/>
      <c r="N2159" s="181"/>
      <c r="O2159" s="155"/>
      <c r="P2159" s="155"/>
      <c r="Q2159" s="155"/>
      <c r="R2159" s="155"/>
      <c r="AE2159" s="182"/>
      <c r="AF2159" s="178"/>
      <c r="AG2159" s="183"/>
      <c r="AM2159" s="182"/>
      <c r="AN2159" s="178"/>
      <c r="AO2159" s="183"/>
      <c r="BR2159" s="157"/>
    </row>
    <row r="2160" spans="1:70" s="5" customFormat="1" x14ac:dyDescent="0.25">
      <c r="A2160" s="155"/>
      <c r="B2160" s="155"/>
      <c r="C2160" s="155"/>
      <c r="D2160" s="155"/>
      <c r="E2160" s="155"/>
      <c r="F2160" s="155"/>
      <c r="G2160" s="155"/>
      <c r="H2160" s="155"/>
      <c r="I2160" s="180"/>
      <c r="J2160" s="180"/>
      <c r="K2160" s="180"/>
      <c r="L2160" s="180"/>
      <c r="M2160" s="180"/>
      <c r="N2160" s="181"/>
      <c r="O2160" s="155"/>
      <c r="P2160" s="155"/>
      <c r="Q2160" s="155"/>
      <c r="R2160" s="155"/>
      <c r="AE2160" s="182"/>
      <c r="AF2160" s="178"/>
      <c r="AG2160" s="183"/>
      <c r="AM2160" s="182"/>
      <c r="AN2160" s="178"/>
      <c r="AO2160" s="183"/>
      <c r="BR2160" s="157"/>
    </row>
    <row r="2161" spans="1:70" s="5" customFormat="1" x14ac:dyDescent="0.25">
      <c r="A2161" s="155"/>
      <c r="B2161" s="155"/>
      <c r="C2161" s="155"/>
      <c r="D2161" s="155"/>
      <c r="E2161" s="155"/>
      <c r="F2161" s="155"/>
      <c r="G2161" s="155"/>
      <c r="H2161" s="155"/>
      <c r="I2161" s="180"/>
      <c r="J2161" s="180"/>
      <c r="K2161" s="180"/>
      <c r="L2161" s="180"/>
      <c r="M2161" s="180"/>
      <c r="N2161" s="181"/>
      <c r="O2161" s="155"/>
      <c r="P2161" s="155"/>
      <c r="Q2161" s="155"/>
      <c r="R2161" s="155"/>
      <c r="AE2161" s="182"/>
      <c r="AF2161" s="178"/>
      <c r="AG2161" s="183"/>
      <c r="AM2161" s="182"/>
      <c r="AN2161" s="178"/>
      <c r="AO2161" s="183"/>
      <c r="BR2161" s="157"/>
    </row>
    <row r="2162" spans="1:70" s="5" customFormat="1" x14ac:dyDescent="0.25">
      <c r="A2162" s="155"/>
      <c r="B2162" s="155"/>
      <c r="C2162" s="155"/>
      <c r="D2162" s="155"/>
      <c r="E2162" s="155"/>
      <c r="F2162" s="155"/>
      <c r="G2162" s="155"/>
      <c r="H2162" s="155"/>
      <c r="I2162" s="180"/>
      <c r="J2162" s="180"/>
      <c r="K2162" s="180"/>
      <c r="L2162" s="180"/>
      <c r="M2162" s="180"/>
      <c r="N2162" s="181"/>
      <c r="O2162" s="155"/>
      <c r="P2162" s="155"/>
      <c r="Q2162" s="155"/>
      <c r="R2162" s="155"/>
      <c r="AE2162" s="182"/>
      <c r="AF2162" s="178"/>
      <c r="AG2162" s="183"/>
      <c r="AM2162" s="182"/>
      <c r="AN2162" s="178"/>
      <c r="AO2162" s="183"/>
      <c r="BR2162" s="157"/>
    </row>
    <row r="2163" spans="1:70" s="5" customFormat="1" x14ac:dyDescent="0.25">
      <c r="A2163" s="155"/>
      <c r="B2163" s="155"/>
      <c r="C2163" s="155"/>
      <c r="D2163" s="155"/>
      <c r="E2163" s="155"/>
      <c r="F2163" s="155"/>
      <c r="G2163" s="155"/>
      <c r="H2163" s="155"/>
      <c r="I2163" s="180"/>
      <c r="J2163" s="180"/>
      <c r="K2163" s="180"/>
      <c r="L2163" s="180"/>
      <c r="M2163" s="180"/>
      <c r="N2163" s="181"/>
      <c r="O2163" s="155"/>
      <c r="P2163" s="155"/>
      <c r="Q2163" s="155"/>
      <c r="R2163" s="155"/>
      <c r="AE2163" s="182"/>
      <c r="AF2163" s="178"/>
      <c r="AG2163" s="183"/>
      <c r="AM2163" s="182"/>
      <c r="AN2163" s="178"/>
      <c r="AO2163" s="183"/>
      <c r="BR2163" s="157"/>
    </row>
    <row r="2164" spans="1:70" s="5" customFormat="1" x14ac:dyDescent="0.25">
      <c r="A2164" s="155"/>
      <c r="B2164" s="155"/>
      <c r="C2164" s="155"/>
      <c r="D2164" s="155"/>
      <c r="E2164" s="155"/>
      <c r="F2164" s="155"/>
      <c r="G2164" s="155"/>
      <c r="H2164" s="155"/>
      <c r="I2164" s="180"/>
      <c r="J2164" s="180"/>
      <c r="K2164" s="180"/>
      <c r="L2164" s="180"/>
      <c r="M2164" s="180"/>
      <c r="N2164" s="181"/>
      <c r="O2164" s="155"/>
      <c r="P2164" s="155"/>
      <c r="Q2164" s="155"/>
      <c r="R2164" s="155"/>
      <c r="AE2164" s="182"/>
      <c r="AF2164" s="178"/>
      <c r="AG2164" s="183"/>
      <c r="AM2164" s="182"/>
      <c r="AN2164" s="178"/>
      <c r="AO2164" s="183"/>
      <c r="BR2164" s="157"/>
    </row>
    <row r="2165" spans="1:70" s="5" customFormat="1" x14ac:dyDescent="0.25">
      <c r="A2165" s="155"/>
      <c r="B2165" s="155"/>
      <c r="C2165" s="155"/>
      <c r="D2165" s="155"/>
      <c r="E2165" s="155"/>
      <c r="F2165" s="155"/>
      <c r="G2165" s="155"/>
      <c r="H2165" s="155"/>
      <c r="I2165" s="180"/>
      <c r="J2165" s="180"/>
      <c r="K2165" s="180"/>
      <c r="L2165" s="180"/>
      <c r="M2165" s="180"/>
      <c r="N2165" s="181"/>
      <c r="O2165" s="155"/>
      <c r="P2165" s="155"/>
      <c r="Q2165" s="155"/>
      <c r="R2165" s="155"/>
      <c r="AE2165" s="182"/>
      <c r="AF2165" s="178"/>
      <c r="AG2165" s="183"/>
      <c r="AM2165" s="182"/>
      <c r="AN2165" s="178"/>
      <c r="AO2165" s="183"/>
      <c r="BR2165" s="157"/>
    </row>
    <row r="2166" spans="1:70" s="5" customFormat="1" x14ac:dyDescent="0.25">
      <c r="A2166" s="155"/>
      <c r="B2166" s="155"/>
      <c r="C2166" s="155"/>
      <c r="D2166" s="155"/>
      <c r="E2166" s="155"/>
      <c r="F2166" s="155"/>
      <c r="G2166" s="155"/>
      <c r="H2166" s="155"/>
      <c r="I2166" s="180"/>
      <c r="J2166" s="180"/>
      <c r="K2166" s="180"/>
      <c r="L2166" s="180"/>
      <c r="M2166" s="180"/>
      <c r="N2166" s="181"/>
      <c r="O2166" s="155"/>
      <c r="P2166" s="155"/>
      <c r="Q2166" s="155"/>
      <c r="R2166" s="155"/>
      <c r="AE2166" s="182"/>
      <c r="AF2166" s="178"/>
      <c r="AG2166" s="183"/>
      <c r="AM2166" s="182"/>
      <c r="AN2166" s="178"/>
      <c r="AO2166" s="183"/>
      <c r="BR2166" s="157"/>
    </row>
    <row r="2167" spans="1:70" s="5" customFormat="1" x14ac:dyDescent="0.25">
      <c r="A2167" s="155"/>
      <c r="B2167" s="155"/>
      <c r="C2167" s="155"/>
      <c r="D2167" s="155"/>
      <c r="E2167" s="155"/>
      <c r="F2167" s="155"/>
      <c r="G2167" s="155"/>
      <c r="H2167" s="155"/>
      <c r="I2167" s="180"/>
      <c r="J2167" s="180"/>
      <c r="K2167" s="180"/>
      <c r="L2167" s="180"/>
      <c r="M2167" s="180"/>
      <c r="N2167" s="181"/>
      <c r="O2167" s="155"/>
      <c r="P2167" s="155"/>
      <c r="Q2167" s="155"/>
      <c r="R2167" s="155"/>
      <c r="AE2167" s="182"/>
      <c r="AF2167" s="178"/>
      <c r="AG2167" s="183"/>
      <c r="AM2167" s="182"/>
      <c r="AN2167" s="178"/>
      <c r="AO2167" s="183"/>
      <c r="BR2167" s="157"/>
    </row>
    <row r="2168" spans="1:70" s="5" customFormat="1" x14ac:dyDescent="0.25">
      <c r="A2168" s="155"/>
      <c r="B2168" s="155"/>
      <c r="C2168" s="155"/>
      <c r="D2168" s="155"/>
      <c r="E2168" s="155"/>
      <c r="F2168" s="155"/>
      <c r="G2168" s="155"/>
      <c r="H2168" s="155"/>
      <c r="I2168" s="180"/>
      <c r="J2168" s="180"/>
      <c r="K2168" s="180"/>
      <c r="L2168" s="180"/>
      <c r="M2168" s="180"/>
      <c r="N2168" s="181"/>
      <c r="O2168" s="155"/>
      <c r="P2168" s="155"/>
      <c r="Q2168" s="155"/>
      <c r="R2168" s="155"/>
      <c r="AE2168" s="182"/>
      <c r="AF2168" s="178"/>
      <c r="AG2168" s="183"/>
      <c r="AM2168" s="182"/>
      <c r="AN2168" s="178"/>
      <c r="AO2168" s="183"/>
      <c r="BR2168" s="157"/>
    </row>
    <row r="2169" spans="1:70" s="5" customFormat="1" x14ac:dyDescent="0.25">
      <c r="A2169" s="155"/>
      <c r="B2169" s="155"/>
      <c r="C2169" s="155"/>
      <c r="D2169" s="155"/>
      <c r="E2169" s="155"/>
      <c r="F2169" s="155"/>
      <c r="G2169" s="155"/>
      <c r="H2169" s="155"/>
      <c r="I2169" s="180"/>
      <c r="J2169" s="180"/>
      <c r="K2169" s="180"/>
      <c r="L2169" s="180"/>
      <c r="M2169" s="180"/>
      <c r="N2169" s="181"/>
      <c r="O2169" s="155"/>
      <c r="P2169" s="155"/>
      <c r="Q2169" s="155"/>
      <c r="R2169" s="155"/>
      <c r="AE2169" s="182"/>
      <c r="AF2169" s="178"/>
      <c r="AG2169" s="183"/>
      <c r="AM2169" s="182"/>
      <c r="AN2169" s="178"/>
      <c r="AO2169" s="183"/>
      <c r="BR2169" s="157"/>
    </row>
    <row r="2170" spans="1:70" s="5" customFormat="1" x14ac:dyDescent="0.25">
      <c r="A2170" s="155"/>
      <c r="B2170" s="155"/>
      <c r="C2170" s="155"/>
      <c r="D2170" s="155"/>
      <c r="E2170" s="155"/>
      <c r="F2170" s="155"/>
      <c r="G2170" s="155"/>
      <c r="H2170" s="155"/>
      <c r="I2170" s="180"/>
      <c r="J2170" s="180"/>
      <c r="K2170" s="180"/>
      <c r="L2170" s="180"/>
      <c r="M2170" s="180"/>
      <c r="N2170" s="181"/>
      <c r="O2170" s="155"/>
      <c r="P2170" s="155"/>
      <c r="Q2170" s="155"/>
      <c r="R2170" s="155"/>
      <c r="AE2170" s="182"/>
      <c r="AF2170" s="178"/>
      <c r="AG2170" s="183"/>
      <c r="AM2170" s="182"/>
      <c r="AN2170" s="178"/>
      <c r="AO2170" s="183"/>
      <c r="BR2170" s="157"/>
    </row>
    <row r="2171" spans="1:70" s="5" customFormat="1" x14ac:dyDescent="0.25">
      <c r="A2171" s="155"/>
      <c r="B2171" s="155"/>
      <c r="C2171" s="155"/>
      <c r="D2171" s="155"/>
      <c r="E2171" s="155"/>
      <c r="F2171" s="155"/>
      <c r="G2171" s="155"/>
      <c r="H2171" s="155"/>
      <c r="I2171" s="180"/>
      <c r="J2171" s="180"/>
      <c r="K2171" s="180"/>
      <c r="L2171" s="180"/>
      <c r="M2171" s="180"/>
      <c r="N2171" s="181"/>
      <c r="O2171" s="155"/>
      <c r="P2171" s="155"/>
      <c r="Q2171" s="155"/>
      <c r="R2171" s="155"/>
      <c r="AE2171" s="182"/>
      <c r="AF2171" s="178"/>
      <c r="AG2171" s="183"/>
      <c r="AM2171" s="182"/>
      <c r="AN2171" s="178"/>
      <c r="AO2171" s="183"/>
      <c r="BR2171" s="157"/>
    </row>
    <row r="2172" spans="1:70" s="5" customFormat="1" x14ac:dyDescent="0.25">
      <c r="A2172" s="155"/>
      <c r="B2172" s="155"/>
      <c r="C2172" s="155"/>
      <c r="D2172" s="155"/>
      <c r="E2172" s="155"/>
      <c r="F2172" s="155"/>
      <c r="G2172" s="155"/>
      <c r="H2172" s="155"/>
      <c r="I2172" s="180"/>
      <c r="J2172" s="180"/>
      <c r="K2172" s="180"/>
      <c r="L2172" s="180"/>
      <c r="M2172" s="180"/>
      <c r="N2172" s="181"/>
      <c r="O2172" s="155"/>
      <c r="P2172" s="155"/>
      <c r="Q2172" s="155"/>
      <c r="R2172" s="155"/>
      <c r="AE2172" s="182"/>
      <c r="AF2172" s="178"/>
      <c r="AG2172" s="183"/>
      <c r="AM2172" s="182"/>
      <c r="AN2172" s="178"/>
      <c r="AO2172" s="183"/>
      <c r="BR2172" s="157"/>
    </row>
    <row r="2173" spans="1:70" s="5" customFormat="1" x14ac:dyDescent="0.25">
      <c r="A2173" s="155"/>
      <c r="B2173" s="155"/>
      <c r="C2173" s="155"/>
      <c r="D2173" s="155"/>
      <c r="E2173" s="155"/>
      <c r="F2173" s="155"/>
      <c r="G2173" s="155"/>
      <c r="H2173" s="155"/>
      <c r="I2173" s="180"/>
      <c r="J2173" s="180"/>
      <c r="K2173" s="180"/>
      <c r="L2173" s="180"/>
      <c r="M2173" s="180"/>
      <c r="N2173" s="181"/>
      <c r="O2173" s="155"/>
      <c r="P2173" s="155"/>
      <c r="Q2173" s="155"/>
      <c r="R2173" s="155"/>
      <c r="AE2173" s="182"/>
      <c r="AF2173" s="178"/>
      <c r="AG2173" s="183"/>
      <c r="AM2173" s="182"/>
      <c r="AN2173" s="178"/>
      <c r="AO2173" s="183"/>
      <c r="BR2173" s="157"/>
    </row>
    <row r="2174" spans="1:70" s="5" customFormat="1" x14ac:dyDescent="0.25">
      <c r="A2174" s="155"/>
      <c r="B2174" s="155"/>
      <c r="C2174" s="155"/>
      <c r="D2174" s="155"/>
      <c r="E2174" s="155"/>
      <c r="F2174" s="155"/>
      <c r="G2174" s="155"/>
      <c r="H2174" s="155"/>
      <c r="I2174" s="180"/>
      <c r="J2174" s="180"/>
      <c r="K2174" s="180"/>
      <c r="L2174" s="180"/>
      <c r="M2174" s="180"/>
      <c r="N2174" s="181"/>
      <c r="O2174" s="155"/>
      <c r="P2174" s="155"/>
      <c r="Q2174" s="155"/>
      <c r="R2174" s="155"/>
      <c r="AE2174" s="182"/>
      <c r="AF2174" s="178"/>
      <c r="AG2174" s="183"/>
      <c r="AM2174" s="182"/>
      <c r="AN2174" s="178"/>
      <c r="AO2174" s="183"/>
      <c r="BR2174" s="157"/>
    </row>
    <row r="2175" spans="1:70" s="5" customFormat="1" x14ac:dyDescent="0.25">
      <c r="A2175" s="155"/>
      <c r="B2175" s="155"/>
      <c r="C2175" s="155"/>
      <c r="D2175" s="155"/>
      <c r="E2175" s="155"/>
      <c r="F2175" s="155"/>
      <c r="G2175" s="155"/>
      <c r="H2175" s="155"/>
      <c r="I2175" s="180"/>
      <c r="J2175" s="180"/>
      <c r="K2175" s="180"/>
      <c r="L2175" s="180"/>
      <c r="M2175" s="180"/>
      <c r="N2175" s="181"/>
      <c r="O2175" s="155"/>
      <c r="P2175" s="155"/>
      <c r="Q2175" s="155"/>
      <c r="R2175" s="155"/>
      <c r="AE2175" s="182"/>
      <c r="AF2175" s="178"/>
      <c r="AG2175" s="183"/>
      <c r="AM2175" s="182"/>
      <c r="AN2175" s="178"/>
      <c r="AO2175" s="183"/>
      <c r="BR2175" s="157"/>
    </row>
    <row r="2176" spans="1:70" s="5" customFormat="1" x14ac:dyDescent="0.25">
      <c r="A2176" s="155"/>
      <c r="B2176" s="155"/>
      <c r="C2176" s="155"/>
      <c r="D2176" s="155"/>
      <c r="E2176" s="155"/>
      <c r="F2176" s="155"/>
      <c r="G2176" s="155"/>
      <c r="H2176" s="155"/>
      <c r="I2176" s="180"/>
      <c r="J2176" s="180"/>
      <c r="K2176" s="180"/>
      <c r="L2176" s="180"/>
      <c r="M2176" s="180"/>
      <c r="N2176" s="181"/>
      <c r="O2176" s="155"/>
      <c r="P2176" s="155"/>
      <c r="Q2176" s="155"/>
      <c r="R2176" s="155"/>
      <c r="AE2176" s="182"/>
      <c r="AF2176" s="178"/>
      <c r="AG2176" s="183"/>
      <c r="AM2176" s="182"/>
      <c r="AN2176" s="178"/>
      <c r="AO2176" s="183"/>
      <c r="BR2176" s="157"/>
    </row>
    <row r="2177" spans="1:70" s="5" customFormat="1" x14ac:dyDescent="0.25">
      <c r="A2177" s="155"/>
      <c r="B2177" s="155"/>
      <c r="C2177" s="155"/>
      <c r="D2177" s="155"/>
      <c r="E2177" s="155"/>
      <c r="F2177" s="155"/>
      <c r="G2177" s="155"/>
      <c r="H2177" s="155"/>
      <c r="I2177" s="180"/>
      <c r="J2177" s="180"/>
      <c r="K2177" s="180"/>
      <c r="L2177" s="180"/>
      <c r="M2177" s="180"/>
      <c r="N2177" s="181"/>
      <c r="O2177" s="155"/>
      <c r="P2177" s="155"/>
      <c r="Q2177" s="155"/>
      <c r="R2177" s="155"/>
      <c r="AE2177" s="182"/>
      <c r="AF2177" s="178"/>
      <c r="AG2177" s="183"/>
      <c r="AM2177" s="182"/>
      <c r="AN2177" s="178"/>
      <c r="AO2177" s="183"/>
      <c r="BR2177" s="157"/>
    </row>
    <row r="2178" spans="1:70" s="5" customFormat="1" x14ac:dyDescent="0.25">
      <c r="A2178" s="155"/>
      <c r="B2178" s="155"/>
      <c r="C2178" s="155"/>
      <c r="D2178" s="155"/>
      <c r="E2178" s="155"/>
      <c r="F2178" s="155"/>
      <c r="G2178" s="155"/>
      <c r="H2178" s="155"/>
      <c r="I2178" s="180"/>
      <c r="J2178" s="180"/>
      <c r="K2178" s="180"/>
      <c r="L2178" s="180"/>
      <c r="M2178" s="180"/>
      <c r="N2178" s="181"/>
      <c r="O2178" s="155"/>
      <c r="P2178" s="155"/>
      <c r="Q2178" s="155"/>
      <c r="R2178" s="155"/>
      <c r="AE2178" s="182"/>
      <c r="AF2178" s="178"/>
      <c r="AG2178" s="183"/>
      <c r="AM2178" s="182"/>
      <c r="AN2178" s="178"/>
      <c r="AO2178" s="183"/>
      <c r="BR2178" s="157"/>
    </row>
    <row r="2179" spans="1:70" s="5" customFormat="1" x14ac:dyDescent="0.25">
      <c r="A2179" s="155"/>
      <c r="B2179" s="155"/>
      <c r="C2179" s="155"/>
      <c r="D2179" s="155"/>
      <c r="E2179" s="155"/>
      <c r="F2179" s="155"/>
      <c r="G2179" s="155"/>
      <c r="H2179" s="155"/>
      <c r="I2179" s="180"/>
      <c r="J2179" s="180"/>
      <c r="K2179" s="180"/>
      <c r="L2179" s="180"/>
      <c r="M2179" s="180"/>
      <c r="N2179" s="181"/>
      <c r="O2179" s="155"/>
      <c r="P2179" s="155"/>
      <c r="Q2179" s="155"/>
      <c r="R2179" s="155"/>
      <c r="AE2179" s="182"/>
      <c r="AF2179" s="178"/>
      <c r="AG2179" s="183"/>
      <c r="AM2179" s="182"/>
      <c r="AN2179" s="178"/>
      <c r="AO2179" s="183"/>
      <c r="BR2179" s="157"/>
    </row>
    <row r="2180" spans="1:70" s="5" customFormat="1" x14ac:dyDescent="0.25">
      <c r="A2180" s="155"/>
      <c r="B2180" s="155"/>
      <c r="C2180" s="155"/>
      <c r="D2180" s="155"/>
      <c r="E2180" s="155"/>
      <c r="F2180" s="155"/>
      <c r="G2180" s="155"/>
      <c r="H2180" s="155"/>
      <c r="I2180" s="180"/>
      <c r="J2180" s="180"/>
      <c r="K2180" s="180"/>
      <c r="L2180" s="180"/>
      <c r="M2180" s="180"/>
      <c r="N2180" s="181"/>
      <c r="O2180" s="155"/>
      <c r="P2180" s="155"/>
      <c r="Q2180" s="155"/>
      <c r="R2180" s="155"/>
      <c r="AE2180" s="182"/>
      <c r="AF2180" s="178"/>
      <c r="AG2180" s="183"/>
      <c r="AM2180" s="182"/>
      <c r="AN2180" s="178"/>
      <c r="AO2180" s="183"/>
      <c r="BR2180" s="157"/>
    </row>
    <row r="2181" spans="1:70" s="5" customFormat="1" x14ac:dyDescent="0.25">
      <c r="A2181" s="155"/>
      <c r="B2181" s="155"/>
      <c r="C2181" s="155"/>
      <c r="D2181" s="155"/>
      <c r="E2181" s="155"/>
      <c r="F2181" s="155"/>
      <c r="G2181" s="155"/>
      <c r="H2181" s="155"/>
      <c r="I2181" s="180"/>
      <c r="J2181" s="180"/>
      <c r="K2181" s="180"/>
      <c r="L2181" s="180"/>
      <c r="M2181" s="180"/>
      <c r="N2181" s="181"/>
      <c r="O2181" s="155"/>
      <c r="P2181" s="155"/>
      <c r="Q2181" s="155"/>
      <c r="R2181" s="155"/>
      <c r="AE2181" s="182"/>
      <c r="AF2181" s="178"/>
      <c r="AG2181" s="183"/>
      <c r="AM2181" s="182"/>
      <c r="AN2181" s="178"/>
      <c r="AO2181" s="183"/>
      <c r="BR2181" s="157"/>
    </row>
    <row r="2182" spans="1:70" s="5" customFormat="1" x14ac:dyDescent="0.25">
      <c r="A2182" s="155"/>
      <c r="B2182" s="155"/>
      <c r="C2182" s="155"/>
      <c r="D2182" s="155"/>
      <c r="E2182" s="155"/>
      <c r="F2182" s="155"/>
      <c r="G2182" s="155"/>
      <c r="H2182" s="155"/>
      <c r="I2182" s="180"/>
      <c r="J2182" s="180"/>
      <c r="K2182" s="180"/>
      <c r="L2182" s="180"/>
      <c r="M2182" s="180"/>
      <c r="N2182" s="181"/>
      <c r="O2182" s="155"/>
      <c r="P2182" s="155"/>
      <c r="Q2182" s="155"/>
      <c r="R2182" s="155"/>
      <c r="AE2182" s="182"/>
      <c r="AF2182" s="178"/>
      <c r="AG2182" s="183"/>
      <c r="AM2182" s="182"/>
      <c r="AN2182" s="178"/>
      <c r="AO2182" s="183"/>
      <c r="BR2182" s="157"/>
    </row>
    <row r="2183" spans="1:70" s="5" customFormat="1" x14ac:dyDescent="0.25">
      <c r="A2183" s="155"/>
      <c r="B2183" s="155"/>
      <c r="C2183" s="155"/>
      <c r="D2183" s="155"/>
      <c r="E2183" s="155"/>
      <c r="F2183" s="155"/>
      <c r="G2183" s="155"/>
      <c r="H2183" s="155"/>
      <c r="I2183" s="180"/>
      <c r="J2183" s="180"/>
      <c r="K2183" s="180"/>
      <c r="L2183" s="180"/>
      <c r="M2183" s="180"/>
      <c r="N2183" s="181"/>
      <c r="O2183" s="155"/>
      <c r="P2183" s="155"/>
      <c r="Q2183" s="155"/>
      <c r="R2183" s="155"/>
      <c r="AE2183" s="182"/>
      <c r="AF2183" s="178"/>
      <c r="AG2183" s="183"/>
      <c r="AM2183" s="182"/>
      <c r="AN2183" s="178"/>
      <c r="AO2183" s="183"/>
      <c r="BR2183" s="157"/>
    </row>
    <row r="2184" spans="1:70" s="5" customFormat="1" x14ac:dyDescent="0.25">
      <c r="A2184" s="155"/>
      <c r="B2184" s="155"/>
      <c r="C2184" s="155"/>
      <c r="D2184" s="155"/>
      <c r="E2184" s="155"/>
      <c r="F2184" s="155"/>
      <c r="G2184" s="155"/>
      <c r="H2184" s="155"/>
      <c r="I2184" s="180"/>
      <c r="J2184" s="180"/>
      <c r="K2184" s="180"/>
      <c r="L2184" s="180"/>
      <c r="M2184" s="180"/>
      <c r="N2184" s="181"/>
      <c r="O2184" s="155"/>
      <c r="P2184" s="155"/>
      <c r="Q2184" s="155"/>
      <c r="R2184" s="155"/>
      <c r="AE2184" s="182"/>
      <c r="AF2184" s="178"/>
      <c r="AG2184" s="183"/>
      <c r="AM2184" s="182"/>
      <c r="AN2184" s="178"/>
      <c r="AO2184" s="183"/>
      <c r="BR2184" s="157"/>
    </row>
    <row r="2185" spans="1:70" s="5" customFormat="1" x14ac:dyDescent="0.25">
      <c r="A2185" s="155"/>
      <c r="B2185" s="155"/>
      <c r="C2185" s="155"/>
      <c r="D2185" s="155"/>
      <c r="E2185" s="155"/>
      <c r="F2185" s="155"/>
      <c r="G2185" s="155"/>
      <c r="H2185" s="155"/>
      <c r="I2185" s="180"/>
      <c r="J2185" s="180"/>
      <c r="K2185" s="180"/>
      <c r="L2185" s="180"/>
      <c r="M2185" s="180"/>
      <c r="N2185" s="181"/>
      <c r="O2185" s="155"/>
      <c r="P2185" s="155"/>
      <c r="Q2185" s="155"/>
      <c r="R2185" s="155"/>
      <c r="AE2185" s="182"/>
      <c r="AF2185" s="178"/>
      <c r="AG2185" s="183"/>
      <c r="AM2185" s="182"/>
      <c r="AN2185" s="178"/>
      <c r="AO2185" s="183"/>
      <c r="BR2185" s="157"/>
    </row>
    <row r="2186" spans="1:70" s="5" customFormat="1" x14ac:dyDescent="0.25">
      <c r="A2186" s="155"/>
      <c r="B2186" s="155"/>
      <c r="C2186" s="155"/>
      <c r="D2186" s="155"/>
      <c r="E2186" s="155"/>
      <c r="F2186" s="155"/>
      <c r="G2186" s="155"/>
      <c r="H2186" s="155"/>
      <c r="I2186" s="180"/>
      <c r="J2186" s="180"/>
      <c r="K2186" s="180"/>
      <c r="L2186" s="180"/>
      <c r="M2186" s="180"/>
      <c r="N2186" s="181"/>
      <c r="O2186" s="155"/>
      <c r="P2186" s="155"/>
      <c r="Q2186" s="155"/>
      <c r="R2186" s="155"/>
      <c r="AE2186" s="182"/>
      <c r="AF2186" s="178"/>
      <c r="AG2186" s="183"/>
      <c r="AM2186" s="182"/>
      <c r="AN2186" s="178"/>
      <c r="AO2186" s="183"/>
      <c r="BR2186" s="157"/>
    </row>
    <row r="2187" spans="1:70" s="5" customFormat="1" x14ac:dyDescent="0.25">
      <c r="A2187" s="155"/>
      <c r="B2187" s="155"/>
      <c r="C2187" s="155"/>
      <c r="D2187" s="155"/>
      <c r="E2187" s="155"/>
      <c r="F2187" s="155"/>
      <c r="G2187" s="155"/>
      <c r="H2187" s="155"/>
      <c r="I2187" s="180"/>
      <c r="J2187" s="180"/>
      <c r="K2187" s="180"/>
      <c r="L2187" s="180"/>
      <c r="M2187" s="180"/>
      <c r="N2187" s="181"/>
      <c r="O2187" s="155"/>
      <c r="P2187" s="155"/>
      <c r="Q2187" s="155"/>
      <c r="R2187" s="155"/>
      <c r="AE2187" s="182"/>
      <c r="AF2187" s="178"/>
      <c r="AG2187" s="183"/>
      <c r="AM2187" s="182"/>
      <c r="AN2187" s="178"/>
      <c r="AO2187" s="183"/>
      <c r="BR2187" s="157"/>
    </row>
    <row r="2188" spans="1:70" s="5" customFormat="1" x14ac:dyDescent="0.25">
      <c r="A2188" s="155"/>
      <c r="B2188" s="155"/>
      <c r="C2188" s="155"/>
      <c r="D2188" s="155"/>
      <c r="E2188" s="155"/>
      <c r="F2188" s="155"/>
      <c r="G2188" s="155"/>
      <c r="H2188" s="155"/>
      <c r="I2188" s="180"/>
      <c r="J2188" s="180"/>
      <c r="K2188" s="180"/>
      <c r="L2188" s="180"/>
      <c r="M2188" s="180"/>
      <c r="N2188" s="181"/>
      <c r="O2188" s="155"/>
      <c r="P2188" s="155"/>
      <c r="Q2188" s="155"/>
      <c r="R2188" s="155"/>
      <c r="AE2188" s="182"/>
      <c r="AF2188" s="178"/>
      <c r="AG2188" s="183"/>
      <c r="AM2188" s="182"/>
      <c r="AN2188" s="178"/>
      <c r="AO2188" s="183"/>
      <c r="BR2188" s="157"/>
    </row>
    <row r="2189" spans="1:70" s="5" customFormat="1" x14ac:dyDescent="0.25">
      <c r="A2189" s="155"/>
      <c r="B2189" s="155"/>
      <c r="C2189" s="155"/>
      <c r="D2189" s="155"/>
      <c r="E2189" s="155"/>
      <c r="F2189" s="155"/>
      <c r="G2189" s="155"/>
      <c r="H2189" s="155"/>
      <c r="I2189" s="180"/>
      <c r="J2189" s="180"/>
      <c r="K2189" s="180"/>
      <c r="L2189" s="180"/>
      <c r="M2189" s="180"/>
      <c r="N2189" s="181"/>
      <c r="O2189" s="155"/>
      <c r="P2189" s="155"/>
      <c r="Q2189" s="155"/>
      <c r="R2189" s="155"/>
      <c r="AE2189" s="182"/>
      <c r="AF2189" s="178"/>
      <c r="AG2189" s="183"/>
      <c r="AM2189" s="182"/>
      <c r="AN2189" s="178"/>
      <c r="AO2189" s="183"/>
      <c r="BR2189" s="157"/>
    </row>
    <row r="2190" spans="1:70" s="5" customFormat="1" x14ac:dyDescent="0.25">
      <c r="A2190" s="155"/>
      <c r="B2190" s="155"/>
      <c r="C2190" s="155"/>
      <c r="D2190" s="155"/>
      <c r="E2190" s="155"/>
      <c r="F2190" s="155"/>
      <c r="G2190" s="155"/>
      <c r="H2190" s="155"/>
      <c r="I2190" s="180"/>
      <c r="J2190" s="180"/>
      <c r="K2190" s="180"/>
      <c r="L2190" s="180"/>
      <c r="M2190" s="180"/>
      <c r="N2190" s="181"/>
      <c r="O2190" s="155"/>
      <c r="P2190" s="155"/>
      <c r="Q2190" s="155"/>
      <c r="R2190" s="155"/>
      <c r="AE2190" s="182"/>
      <c r="AF2190" s="178"/>
      <c r="AG2190" s="183"/>
      <c r="AM2190" s="182"/>
      <c r="AN2190" s="178"/>
      <c r="AO2190" s="183"/>
      <c r="BR2190" s="157"/>
    </row>
    <row r="2191" spans="1:70" s="5" customFormat="1" x14ac:dyDescent="0.25">
      <c r="A2191" s="155"/>
      <c r="B2191" s="155"/>
      <c r="C2191" s="155"/>
      <c r="D2191" s="155"/>
      <c r="E2191" s="155"/>
      <c r="F2191" s="155"/>
      <c r="G2191" s="155"/>
      <c r="H2191" s="155"/>
      <c r="I2191" s="180"/>
      <c r="J2191" s="180"/>
      <c r="K2191" s="180"/>
      <c r="L2191" s="180"/>
      <c r="M2191" s="180"/>
      <c r="N2191" s="181"/>
      <c r="O2191" s="155"/>
      <c r="P2191" s="155"/>
      <c r="Q2191" s="155"/>
      <c r="R2191" s="155"/>
      <c r="AE2191" s="182"/>
      <c r="AF2191" s="178"/>
      <c r="AG2191" s="183"/>
      <c r="AM2191" s="182"/>
      <c r="AN2191" s="178"/>
      <c r="AO2191" s="183"/>
      <c r="BR2191" s="157"/>
    </row>
    <row r="2192" spans="1:70" s="5" customFormat="1" x14ac:dyDescent="0.25">
      <c r="A2192" s="155"/>
      <c r="B2192" s="155"/>
      <c r="C2192" s="155"/>
      <c r="D2192" s="155"/>
      <c r="E2192" s="155"/>
      <c r="F2192" s="155"/>
      <c r="G2192" s="155"/>
      <c r="H2192" s="155"/>
      <c r="I2192" s="180"/>
      <c r="J2192" s="180"/>
      <c r="K2192" s="180"/>
      <c r="L2192" s="180"/>
      <c r="M2192" s="180"/>
      <c r="N2192" s="181"/>
      <c r="O2192" s="155"/>
      <c r="P2192" s="155"/>
      <c r="Q2192" s="155"/>
      <c r="R2192" s="155"/>
      <c r="AE2192" s="182"/>
      <c r="AF2192" s="178"/>
      <c r="AG2192" s="183"/>
      <c r="AM2192" s="182"/>
      <c r="AN2192" s="178"/>
      <c r="AO2192" s="183"/>
      <c r="BR2192" s="157"/>
    </row>
    <row r="2193" spans="1:70" s="5" customFormat="1" x14ac:dyDescent="0.25">
      <c r="A2193" s="155"/>
      <c r="B2193" s="155"/>
      <c r="C2193" s="155"/>
      <c r="D2193" s="155"/>
      <c r="E2193" s="155"/>
      <c r="F2193" s="155"/>
      <c r="G2193" s="155"/>
      <c r="H2193" s="155"/>
      <c r="I2193" s="180"/>
      <c r="J2193" s="180"/>
      <c r="K2193" s="180"/>
      <c r="L2193" s="180"/>
      <c r="M2193" s="180"/>
      <c r="N2193" s="181"/>
      <c r="O2193" s="155"/>
      <c r="P2193" s="155"/>
      <c r="Q2193" s="155"/>
      <c r="R2193" s="155"/>
      <c r="AE2193" s="182"/>
      <c r="AF2193" s="178"/>
      <c r="AG2193" s="183"/>
      <c r="AM2193" s="182"/>
      <c r="AN2193" s="178"/>
      <c r="AO2193" s="183"/>
      <c r="BR2193" s="157"/>
    </row>
    <row r="2194" spans="1:70" s="5" customFormat="1" x14ac:dyDescent="0.25">
      <c r="A2194" s="155"/>
      <c r="B2194" s="155"/>
      <c r="C2194" s="155"/>
      <c r="D2194" s="155"/>
      <c r="E2194" s="155"/>
      <c r="F2194" s="155"/>
      <c r="G2194" s="155"/>
      <c r="H2194" s="155"/>
      <c r="I2194" s="180"/>
      <c r="J2194" s="180"/>
      <c r="K2194" s="180"/>
      <c r="L2194" s="180"/>
      <c r="M2194" s="180"/>
      <c r="N2194" s="181"/>
      <c r="O2194" s="155"/>
      <c r="P2194" s="155"/>
      <c r="Q2194" s="155"/>
      <c r="R2194" s="155"/>
      <c r="AE2194" s="182"/>
      <c r="AF2194" s="178"/>
      <c r="AG2194" s="183"/>
      <c r="AM2194" s="182"/>
      <c r="AN2194" s="178"/>
      <c r="AO2194" s="183"/>
      <c r="BR2194" s="157"/>
    </row>
    <row r="2195" spans="1:70" s="5" customFormat="1" x14ac:dyDescent="0.25">
      <c r="A2195" s="155"/>
      <c r="B2195" s="155"/>
      <c r="C2195" s="155"/>
      <c r="D2195" s="155"/>
      <c r="E2195" s="155"/>
      <c r="F2195" s="155"/>
      <c r="G2195" s="155"/>
      <c r="H2195" s="155"/>
      <c r="I2195" s="180"/>
      <c r="J2195" s="180"/>
      <c r="K2195" s="180"/>
      <c r="L2195" s="180"/>
      <c r="M2195" s="180"/>
      <c r="N2195" s="181"/>
      <c r="O2195" s="155"/>
      <c r="P2195" s="155"/>
      <c r="Q2195" s="155"/>
      <c r="R2195" s="155"/>
      <c r="AE2195" s="182"/>
      <c r="AF2195" s="178"/>
      <c r="AG2195" s="183"/>
      <c r="AM2195" s="182"/>
      <c r="AN2195" s="178"/>
      <c r="AO2195" s="183"/>
      <c r="BR2195" s="157"/>
    </row>
    <row r="2196" spans="1:70" s="5" customFormat="1" x14ac:dyDescent="0.25">
      <c r="A2196" s="155"/>
      <c r="B2196" s="155"/>
      <c r="C2196" s="155"/>
      <c r="D2196" s="155"/>
      <c r="E2196" s="155"/>
      <c r="F2196" s="155"/>
      <c r="G2196" s="155"/>
      <c r="H2196" s="155"/>
      <c r="I2196" s="180"/>
      <c r="J2196" s="180"/>
      <c r="K2196" s="180"/>
      <c r="L2196" s="180"/>
      <c r="M2196" s="180"/>
      <c r="N2196" s="181"/>
      <c r="O2196" s="155"/>
      <c r="P2196" s="155"/>
      <c r="Q2196" s="155"/>
      <c r="R2196" s="155"/>
      <c r="AE2196" s="182"/>
      <c r="AF2196" s="178"/>
      <c r="AG2196" s="183"/>
      <c r="AM2196" s="182"/>
      <c r="AN2196" s="178"/>
      <c r="AO2196" s="183"/>
      <c r="BR2196" s="157"/>
    </row>
    <row r="2197" spans="1:70" s="5" customFormat="1" x14ac:dyDescent="0.25">
      <c r="A2197" s="155"/>
      <c r="B2197" s="155"/>
      <c r="C2197" s="155"/>
      <c r="D2197" s="155"/>
      <c r="E2197" s="155"/>
      <c r="F2197" s="155"/>
      <c r="G2197" s="155"/>
      <c r="H2197" s="155"/>
      <c r="I2197" s="180"/>
      <c r="J2197" s="180"/>
      <c r="K2197" s="180"/>
      <c r="L2197" s="180"/>
      <c r="M2197" s="180"/>
      <c r="N2197" s="181"/>
      <c r="O2197" s="155"/>
      <c r="P2197" s="155"/>
      <c r="Q2197" s="155"/>
      <c r="R2197" s="155"/>
      <c r="AE2197" s="182"/>
      <c r="AF2197" s="178"/>
      <c r="AG2197" s="183"/>
      <c r="AM2197" s="182"/>
      <c r="AN2197" s="178"/>
      <c r="AO2197" s="183"/>
      <c r="BR2197" s="157"/>
    </row>
    <row r="2198" spans="1:70" s="5" customFormat="1" x14ac:dyDescent="0.25">
      <c r="A2198" s="155"/>
      <c r="B2198" s="155"/>
      <c r="C2198" s="155"/>
      <c r="D2198" s="155"/>
      <c r="E2198" s="155"/>
      <c r="F2198" s="155"/>
      <c r="G2198" s="155"/>
      <c r="H2198" s="155"/>
      <c r="I2198" s="180"/>
      <c r="J2198" s="180"/>
      <c r="K2198" s="180"/>
      <c r="L2198" s="180"/>
      <c r="M2198" s="180"/>
      <c r="N2198" s="181"/>
      <c r="O2198" s="155"/>
      <c r="P2198" s="155"/>
      <c r="Q2198" s="155"/>
      <c r="R2198" s="155"/>
      <c r="AE2198" s="182"/>
      <c r="AF2198" s="178"/>
      <c r="AG2198" s="183"/>
      <c r="AM2198" s="182"/>
      <c r="AN2198" s="178"/>
      <c r="AO2198" s="183"/>
      <c r="BR2198" s="157"/>
    </row>
    <row r="2199" spans="1:70" s="5" customFormat="1" x14ac:dyDescent="0.25">
      <c r="A2199" s="155"/>
      <c r="B2199" s="155"/>
      <c r="C2199" s="155"/>
      <c r="D2199" s="155"/>
      <c r="E2199" s="155"/>
      <c r="F2199" s="155"/>
      <c r="G2199" s="155"/>
      <c r="H2199" s="155"/>
      <c r="I2199" s="180"/>
      <c r="J2199" s="180"/>
      <c r="K2199" s="180"/>
      <c r="L2199" s="180"/>
      <c r="M2199" s="180"/>
      <c r="N2199" s="181"/>
      <c r="O2199" s="155"/>
      <c r="P2199" s="155"/>
      <c r="Q2199" s="155"/>
      <c r="R2199" s="155"/>
      <c r="AE2199" s="182"/>
      <c r="AF2199" s="178"/>
      <c r="AG2199" s="183"/>
      <c r="AM2199" s="182"/>
      <c r="AN2199" s="178"/>
      <c r="AO2199" s="183"/>
      <c r="BR2199" s="157"/>
    </row>
    <row r="2200" spans="1:70" s="5" customFormat="1" x14ac:dyDescent="0.25">
      <c r="A2200" s="155"/>
      <c r="B2200" s="155"/>
      <c r="C2200" s="155"/>
      <c r="D2200" s="155"/>
      <c r="E2200" s="155"/>
      <c r="F2200" s="155"/>
      <c r="G2200" s="155"/>
      <c r="H2200" s="155"/>
      <c r="I2200" s="180"/>
      <c r="J2200" s="180"/>
      <c r="K2200" s="180"/>
      <c r="L2200" s="180"/>
      <c r="M2200" s="180"/>
      <c r="N2200" s="181"/>
      <c r="O2200" s="155"/>
      <c r="P2200" s="155"/>
      <c r="Q2200" s="155"/>
      <c r="R2200" s="155"/>
      <c r="AE2200" s="182"/>
      <c r="AF2200" s="178"/>
      <c r="AG2200" s="183"/>
      <c r="AM2200" s="182"/>
      <c r="AN2200" s="178"/>
      <c r="AO2200" s="183"/>
      <c r="BR2200" s="157"/>
    </row>
    <row r="2201" spans="1:70" s="5" customFormat="1" x14ac:dyDescent="0.25">
      <c r="A2201" s="155"/>
      <c r="B2201" s="155"/>
      <c r="C2201" s="155"/>
      <c r="D2201" s="155"/>
      <c r="E2201" s="155"/>
      <c r="F2201" s="155"/>
      <c r="G2201" s="155"/>
      <c r="H2201" s="155"/>
      <c r="I2201" s="180"/>
      <c r="J2201" s="180"/>
      <c r="K2201" s="180"/>
      <c r="L2201" s="180"/>
      <c r="M2201" s="180"/>
      <c r="N2201" s="181"/>
      <c r="O2201" s="155"/>
      <c r="P2201" s="155"/>
      <c r="Q2201" s="155"/>
      <c r="R2201" s="155"/>
      <c r="AE2201" s="182"/>
      <c r="AF2201" s="178"/>
      <c r="AG2201" s="183"/>
      <c r="AM2201" s="182"/>
      <c r="AN2201" s="178"/>
      <c r="AO2201" s="183"/>
      <c r="BR2201" s="157"/>
    </row>
    <row r="2202" spans="1:70" s="5" customFormat="1" x14ac:dyDescent="0.25">
      <c r="A2202" s="155"/>
      <c r="B2202" s="155"/>
      <c r="C2202" s="155"/>
      <c r="D2202" s="155"/>
      <c r="E2202" s="155"/>
      <c r="F2202" s="155"/>
      <c r="G2202" s="155"/>
      <c r="H2202" s="155"/>
      <c r="I2202" s="180"/>
      <c r="J2202" s="180"/>
      <c r="K2202" s="180"/>
      <c r="L2202" s="180"/>
      <c r="M2202" s="180"/>
      <c r="N2202" s="181"/>
      <c r="O2202" s="155"/>
      <c r="P2202" s="155"/>
      <c r="Q2202" s="155"/>
      <c r="R2202" s="155"/>
      <c r="AE2202" s="182"/>
      <c r="AF2202" s="178"/>
      <c r="AG2202" s="183"/>
      <c r="AM2202" s="182"/>
      <c r="AN2202" s="178"/>
      <c r="AO2202" s="183"/>
      <c r="BR2202" s="157"/>
    </row>
    <row r="2203" spans="1:70" s="5" customFormat="1" x14ac:dyDescent="0.25">
      <c r="A2203" s="155"/>
      <c r="B2203" s="155"/>
      <c r="C2203" s="155"/>
      <c r="D2203" s="155"/>
      <c r="E2203" s="155"/>
      <c r="F2203" s="155"/>
      <c r="G2203" s="155"/>
      <c r="H2203" s="155"/>
      <c r="I2203" s="180"/>
      <c r="J2203" s="180"/>
      <c r="K2203" s="180"/>
      <c r="L2203" s="180"/>
      <c r="M2203" s="180"/>
      <c r="N2203" s="181"/>
      <c r="O2203" s="155"/>
      <c r="P2203" s="155"/>
      <c r="Q2203" s="155"/>
      <c r="R2203" s="155"/>
      <c r="AE2203" s="182"/>
      <c r="AF2203" s="178"/>
      <c r="AG2203" s="183"/>
      <c r="AM2203" s="182"/>
      <c r="AN2203" s="178"/>
      <c r="AO2203" s="183"/>
      <c r="BR2203" s="157"/>
    </row>
    <row r="2204" spans="1:70" s="5" customFormat="1" x14ac:dyDescent="0.25">
      <c r="A2204" s="155"/>
      <c r="B2204" s="155"/>
      <c r="C2204" s="155"/>
      <c r="D2204" s="155"/>
      <c r="E2204" s="155"/>
      <c r="F2204" s="155"/>
      <c r="G2204" s="155"/>
      <c r="H2204" s="155"/>
      <c r="I2204" s="180"/>
      <c r="J2204" s="180"/>
      <c r="K2204" s="180"/>
      <c r="L2204" s="180"/>
      <c r="M2204" s="180"/>
      <c r="N2204" s="181"/>
      <c r="O2204" s="155"/>
      <c r="P2204" s="155"/>
      <c r="Q2204" s="155"/>
      <c r="R2204" s="155"/>
      <c r="AE2204" s="182"/>
      <c r="AF2204" s="178"/>
      <c r="AG2204" s="183"/>
      <c r="AM2204" s="182"/>
      <c r="AN2204" s="178"/>
      <c r="AO2204" s="183"/>
      <c r="BR2204" s="157"/>
    </row>
    <row r="2205" spans="1:70" s="5" customFormat="1" x14ac:dyDescent="0.25">
      <c r="A2205" s="155"/>
      <c r="B2205" s="155"/>
      <c r="C2205" s="155"/>
      <c r="D2205" s="155"/>
      <c r="E2205" s="155"/>
      <c r="F2205" s="155"/>
      <c r="G2205" s="155"/>
      <c r="H2205" s="155"/>
      <c r="I2205" s="180"/>
      <c r="J2205" s="180"/>
      <c r="K2205" s="180"/>
      <c r="L2205" s="180"/>
      <c r="M2205" s="180"/>
      <c r="N2205" s="181"/>
      <c r="O2205" s="155"/>
      <c r="P2205" s="155"/>
      <c r="Q2205" s="155"/>
      <c r="R2205" s="155"/>
      <c r="AE2205" s="182"/>
      <c r="AF2205" s="178"/>
      <c r="AG2205" s="183"/>
      <c r="AM2205" s="182"/>
      <c r="AN2205" s="178"/>
      <c r="AO2205" s="183"/>
      <c r="BR2205" s="157"/>
    </row>
    <row r="2206" spans="1:70" s="5" customFormat="1" x14ac:dyDescent="0.25">
      <c r="A2206" s="155"/>
      <c r="B2206" s="155"/>
      <c r="C2206" s="155"/>
      <c r="D2206" s="155"/>
      <c r="E2206" s="155"/>
      <c r="F2206" s="155"/>
      <c r="G2206" s="155"/>
      <c r="H2206" s="155"/>
      <c r="I2206" s="180"/>
      <c r="J2206" s="180"/>
      <c r="K2206" s="180"/>
      <c r="L2206" s="180"/>
      <c r="M2206" s="180"/>
      <c r="N2206" s="181"/>
      <c r="O2206" s="155"/>
      <c r="P2206" s="155"/>
      <c r="Q2206" s="155"/>
      <c r="R2206" s="155"/>
      <c r="AE2206" s="182"/>
      <c r="AF2206" s="178"/>
      <c r="AG2206" s="183"/>
      <c r="AM2206" s="182"/>
      <c r="AN2206" s="178"/>
      <c r="AO2206" s="183"/>
      <c r="BR2206" s="157"/>
    </row>
    <row r="2207" spans="1:70" s="5" customFormat="1" x14ac:dyDescent="0.25">
      <c r="A2207" s="155"/>
      <c r="B2207" s="155"/>
      <c r="C2207" s="155"/>
      <c r="D2207" s="155"/>
      <c r="E2207" s="155"/>
      <c r="F2207" s="155"/>
      <c r="G2207" s="155"/>
      <c r="H2207" s="155"/>
      <c r="I2207" s="180"/>
      <c r="J2207" s="180"/>
      <c r="K2207" s="180"/>
      <c r="L2207" s="180"/>
      <c r="M2207" s="180"/>
      <c r="N2207" s="181"/>
      <c r="O2207" s="155"/>
      <c r="P2207" s="155"/>
      <c r="Q2207" s="155"/>
      <c r="R2207" s="155"/>
      <c r="AE2207" s="182"/>
      <c r="AF2207" s="178"/>
      <c r="AG2207" s="183"/>
      <c r="AM2207" s="182"/>
      <c r="AN2207" s="178"/>
      <c r="AO2207" s="183"/>
      <c r="BR2207" s="157"/>
    </row>
    <row r="2208" spans="1:70" s="5" customFormat="1" x14ac:dyDescent="0.25">
      <c r="A2208" s="155"/>
      <c r="B2208" s="155"/>
      <c r="C2208" s="155"/>
      <c r="D2208" s="155"/>
      <c r="E2208" s="155"/>
      <c r="F2208" s="155"/>
      <c r="G2208" s="155"/>
      <c r="H2208" s="155"/>
      <c r="I2208" s="180"/>
      <c r="J2208" s="180"/>
      <c r="K2208" s="180"/>
      <c r="L2208" s="180"/>
      <c r="M2208" s="180"/>
      <c r="N2208" s="181"/>
      <c r="O2208" s="155"/>
      <c r="P2208" s="155"/>
      <c r="Q2208" s="155"/>
      <c r="R2208" s="155"/>
      <c r="AE2208" s="182"/>
      <c r="AF2208" s="178"/>
      <c r="AG2208" s="183"/>
      <c r="AM2208" s="182"/>
      <c r="AN2208" s="178"/>
      <c r="AO2208" s="183"/>
      <c r="BR2208" s="157"/>
    </row>
    <row r="2209" spans="1:70" s="5" customFormat="1" x14ac:dyDescent="0.25">
      <c r="A2209" s="155"/>
      <c r="B2209" s="155"/>
      <c r="C2209" s="155"/>
      <c r="D2209" s="155"/>
      <c r="E2209" s="155"/>
      <c r="F2209" s="155"/>
      <c r="G2209" s="155"/>
      <c r="H2209" s="155"/>
      <c r="I2209" s="180"/>
      <c r="J2209" s="180"/>
      <c r="K2209" s="180"/>
      <c r="L2209" s="180"/>
      <c r="M2209" s="180"/>
      <c r="N2209" s="181"/>
      <c r="O2209" s="155"/>
      <c r="P2209" s="155"/>
      <c r="Q2209" s="155"/>
      <c r="R2209" s="155"/>
      <c r="AE2209" s="182"/>
      <c r="AF2209" s="178"/>
      <c r="AG2209" s="183"/>
      <c r="AM2209" s="182"/>
      <c r="AN2209" s="178"/>
      <c r="AO2209" s="183"/>
      <c r="BR2209" s="157"/>
    </row>
    <row r="2210" spans="1:70" s="5" customFormat="1" x14ac:dyDescent="0.25">
      <c r="A2210" s="155"/>
      <c r="B2210" s="155"/>
      <c r="C2210" s="155"/>
      <c r="D2210" s="155"/>
      <c r="E2210" s="155"/>
      <c r="F2210" s="155"/>
      <c r="G2210" s="155"/>
      <c r="H2210" s="155"/>
      <c r="I2210" s="180"/>
      <c r="J2210" s="180"/>
      <c r="K2210" s="180"/>
      <c r="L2210" s="180"/>
      <c r="M2210" s="180"/>
      <c r="N2210" s="181"/>
      <c r="O2210" s="155"/>
      <c r="P2210" s="155"/>
      <c r="Q2210" s="155"/>
      <c r="R2210" s="155"/>
      <c r="AE2210" s="182"/>
      <c r="AF2210" s="178"/>
      <c r="AG2210" s="183"/>
      <c r="AM2210" s="182"/>
      <c r="AN2210" s="178"/>
      <c r="AO2210" s="183"/>
      <c r="BR2210" s="157"/>
    </row>
    <row r="2211" spans="1:70" s="5" customFormat="1" x14ac:dyDescent="0.25">
      <c r="A2211" s="155"/>
      <c r="B2211" s="155"/>
      <c r="C2211" s="155"/>
      <c r="D2211" s="155"/>
      <c r="E2211" s="155"/>
      <c r="F2211" s="155"/>
      <c r="G2211" s="155"/>
      <c r="H2211" s="155"/>
      <c r="I2211" s="180"/>
      <c r="J2211" s="180"/>
      <c r="K2211" s="180"/>
      <c r="L2211" s="180"/>
      <c r="M2211" s="180"/>
      <c r="N2211" s="181"/>
      <c r="O2211" s="155"/>
      <c r="P2211" s="155"/>
      <c r="Q2211" s="155"/>
      <c r="R2211" s="155"/>
      <c r="AE2211" s="182"/>
      <c r="AF2211" s="178"/>
      <c r="AG2211" s="183"/>
      <c r="AM2211" s="182"/>
      <c r="AN2211" s="178"/>
      <c r="AO2211" s="183"/>
      <c r="BR2211" s="157"/>
    </row>
    <row r="2212" spans="1:70" s="5" customFormat="1" x14ac:dyDescent="0.25">
      <c r="A2212" s="155"/>
      <c r="B2212" s="155"/>
      <c r="C2212" s="155"/>
      <c r="D2212" s="155"/>
      <c r="E2212" s="155"/>
      <c r="F2212" s="155"/>
      <c r="G2212" s="155"/>
      <c r="H2212" s="155"/>
      <c r="I2212" s="180"/>
      <c r="J2212" s="180"/>
      <c r="K2212" s="180"/>
      <c r="L2212" s="180"/>
      <c r="M2212" s="180"/>
      <c r="N2212" s="181"/>
      <c r="O2212" s="155"/>
      <c r="P2212" s="155"/>
      <c r="Q2212" s="155"/>
      <c r="R2212" s="155"/>
      <c r="AE2212" s="182"/>
      <c r="AF2212" s="178"/>
      <c r="AG2212" s="183"/>
      <c r="AM2212" s="182"/>
      <c r="AN2212" s="178"/>
      <c r="AO2212" s="183"/>
      <c r="BR2212" s="157"/>
    </row>
    <row r="2213" spans="1:70" s="5" customFormat="1" x14ac:dyDescent="0.25">
      <c r="A2213" s="155"/>
      <c r="B2213" s="155"/>
      <c r="C2213" s="155"/>
      <c r="D2213" s="155"/>
      <c r="E2213" s="155"/>
      <c r="F2213" s="155"/>
      <c r="G2213" s="155"/>
      <c r="H2213" s="155"/>
      <c r="I2213" s="180"/>
      <c r="J2213" s="180"/>
      <c r="K2213" s="180"/>
      <c r="L2213" s="180"/>
      <c r="M2213" s="180"/>
      <c r="N2213" s="181"/>
      <c r="O2213" s="155"/>
      <c r="P2213" s="155"/>
      <c r="Q2213" s="155"/>
      <c r="R2213" s="155"/>
      <c r="AE2213" s="182"/>
      <c r="AF2213" s="178"/>
      <c r="AG2213" s="183"/>
      <c r="AM2213" s="182"/>
      <c r="AN2213" s="178"/>
      <c r="AO2213" s="183"/>
      <c r="BR2213" s="157"/>
    </row>
    <row r="2214" spans="1:70" s="5" customFormat="1" x14ac:dyDescent="0.25">
      <c r="A2214" s="155"/>
      <c r="B2214" s="155"/>
      <c r="C2214" s="155"/>
      <c r="D2214" s="155"/>
      <c r="E2214" s="155"/>
      <c r="F2214" s="155"/>
      <c r="G2214" s="155"/>
      <c r="H2214" s="155"/>
      <c r="I2214" s="180"/>
      <c r="J2214" s="180"/>
      <c r="K2214" s="180"/>
      <c r="L2214" s="180"/>
      <c r="M2214" s="180"/>
      <c r="N2214" s="181"/>
      <c r="O2214" s="155"/>
      <c r="P2214" s="155"/>
      <c r="Q2214" s="155"/>
      <c r="R2214" s="155"/>
      <c r="AE2214" s="182"/>
      <c r="AF2214" s="178"/>
      <c r="AG2214" s="183"/>
      <c r="AM2214" s="182"/>
      <c r="AN2214" s="178"/>
      <c r="AO2214" s="183"/>
      <c r="BR2214" s="157"/>
    </row>
    <row r="2215" spans="1:70" s="5" customFormat="1" x14ac:dyDescent="0.25">
      <c r="A2215" s="155"/>
      <c r="B2215" s="155"/>
      <c r="C2215" s="155"/>
      <c r="D2215" s="155"/>
      <c r="E2215" s="155"/>
      <c r="F2215" s="155"/>
      <c r="G2215" s="155"/>
      <c r="H2215" s="155"/>
      <c r="I2215" s="180"/>
      <c r="J2215" s="180"/>
      <c r="K2215" s="180"/>
      <c r="L2215" s="180"/>
      <c r="M2215" s="180"/>
      <c r="N2215" s="181"/>
      <c r="O2215" s="155"/>
      <c r="P2215" s="155"/>
      <c r="Q2215" s="155"/>
      <c r="R2215" s="155"/>
      <c r="AE2215" s="182"/>
      <c r="AF2215" s="178"/>
      <c r="AG2215" s="183"/>
      <c r="AM2215" s="182"/>
      <c r="AN2215" s="178"/>
      <c r="AO2215" s="183"/>
      <c r="BR2215" s="157"/>
    </row>
    <row r="2216" spans="1:70" s="5" customFormat="1" x14ac:dyDescent="0.25">
      <c r="A2216" s="155"/>
      <c r="B2216" s="155"/>
      <c r="C2216" s="155"/>
      <c r="D2216" s="155"/>
      <c r="E2216" s="155"/>
      <c r="F2216" s="155"/>
      <c r="G2216" s="155"/>
      <c r="H2216" s="155"/>
      <c r="I2216" s="180"/>
      <c r="J2216" s="180"/>
      <c r="K2216" s="180"/>
      <c r="L2216" s="180"/>
      <c r="M2216" s="180"/>
      <c r="N2216" s="181"/>
      <c r="O2216" s="155"/>
      <c r="P2216" s="155"/>
      <c r="Q2216" s="155"/>
      <c r="R2216" s="155"/>
      <c r="AE2216" s="182"/>
      <c r="AF2216" s="178"/>
      <c r="AG2216" s="183"/>
      <c r="AM2216" s="182"/>
      <c r="AN2216" s="178"/>
      <c r="AO2216" s="183"/>
      <c r="BR2216" s="157"/>
    </row>
    <row r="2217" spans="1:70" s="5" customFormat="1" x14ac:dyDescent="0.25">
      <c r="A2217" s="155"/>
      <c r="B2217" s="155"/>
      <c r="C2217" s="155"/>
      <c r="D2217" s="155"/>
      <c r="E2217" s="155"/>
      <c r="F2217" s="155"/>
      <c r="G2217" s="155"/>
      <c r="H2217" s="155"/>
      <c r="I2217" s="180"/>
      <c r="J2217" s="180"/>
      <c r="K2217" s="180"/>
      <c r="L2217" s="180"/>
      <c r="M2217" s="180"/>
      <c r="N2217" s="181"/>
      <c r="O2217" s="155"/>
      <c r="P2217" s="155"/>
      <c r="Q2217" s="155"/>
      <c r="R2217" s="155"/>
      <c r="AE2217" s="182"/>
      <c r="AF2217" s="178"/>
      <c r="AG2217" s="183"/>
      <c r="AM2217" s="182"/>
      <c r="AN2217" s="178"/>
      <c r="AO2217" s="183"/>
      <c r="BR2217" s="157"/>
    </row>
    <row r="2218" spans="1:70" s="5" customFormat="1" x14ac:dyDescent="0.25">
      <c r="A2218" s="155"/>
      <c r="B2218" s="155"/>
      <c r="C2218" s="155"/>
      <c r="D2218" s="155"/>
      <c r="E2218" s="155"/>
      <c r="F2218" s="155"/>
      <c r="G2218" s="155"/>
      <c r="H2218" s="155"/>
      <c r="I2218" s="180"/>
      <c r="J2218" s="180"/>
      <c r="K2218" s="180"/>
      <c r="L2218" s="180"/>
      <c r="M2218" s="180"/>
      <c r="N2218" s="181"/>
      <c r="O2218" s="155"/>
      <c r="P2218" s="155"/>
      <c r="Q2218" s="155"/>
      <c r="R2218" s="155"/>
      <c r="AE2218" s="182"/>
      <c r="AF2218" s="178"/>
      <c r="AG2218" s="183"/>
      <c r="AM2218" s="182"/>
      <c r="AN2218" s="178"/>
      <c r="AO2218" s="183"/>
      <c r="BR2218" s="157"/>
    </row>
    <row r="2219" spans="1:70" s="5" customFormat="1" x14ac:dyDescent="0.25">
      <c r="A2219" s="155"/>
      <c r="B2219" s="155"/>
      <c r="C2219" s="155"/>
      <c r="D2219" s="155"/>
      <c r="E2219" s="155"/>
      <c r="F2219" s="155"/>
      <c r="G2219" s="155"/>
      <c r="H2219" s="155"/>
      <c r="I2219" s="180"/>
      <c r="J2219" s="180"/>
      <c r="K2219" s="180"/>
      <c r="L2219" s="180"/>
      <c r="M2219" s="180"/>
      <c r="N2219" s="181"/>
      <c r="O2219" s="155"/>
      <c r="P2219" s="155"/>
      <c r="Q2219" s="155"/>
      <c r="R2219" s="155"/>
      <c r="AE2219" s="182"/>
      <c r="AF2219" s="178"/>
      <c r="AG2219" s="183"/>
      <c r="AM2219" s="182"/>
      <c r="AN2219" s="178"/>
      <c r="AO2219" s="183"/>
      <c r="BR2219" s="157"/>
    </row>
    <row r="2220" spans="1:70" s="5" customFormat="1" x14ac:dyDescent="0.25">
      <c r="A2220" s="155"/>
      <c r="B2220" s="155"/>
      <c r="C2220" s="155"/>
      <c r="D2220" s="155"/>
      <c r="E2220" s="155"/>
      <c r="F2220" s="155"/>
      <c r="G2220" s="155"/>
      <c r="H2220" s="155"/>
      <c r="I2220" s="180"/>
      <c r="J2220" s="180"/>
      <c r="K2220" s="180"/>
      <c r="L2220" s="180"/>
      <c r="M2220" s="180"/>
      <c r="N2220" s="181"/>
      <c r="O2220" s="155"/>
      <c r="P2220" s="155"/>
      <c r="Q2220" s="155"/>
      <c r="R2220" s="155"/>
      <c r="AE2220" s="182"/>
      <c r="AF2220" s="178"/>
      <c r="AG2220" s="183"/>
      <c r="AM2220" s="182"/>
      <c r="AN2220" s="178"/>
      <c r="AO2220" s="183"/>
      <c r="BR2220" s="157"/>
    </row>
    <row r="2221" spans="1:70" s="5" customFormat="1" x14ac:dyDescent="0.25">
      <c r="A2221" s="155"/>
      <c r="B2221" s="155"/>
      <c r="C2221" s="155"/>
      <c r="D2221" s="155"/>
      <c r="E2221" s="155"/>
      <c r="F2221" s="155"/>
      <c r="G2221" s="155"/>
      <c r="H2221" s="155"/>
      <c r="I2221" s="180"/>
      <c r="J2221" s="180"/>
      <c r="K2221" s="180"/>
      <c r="L2221" s="180"/>
      <c r="M2221" s="180"/>
      <c r="N2221" s="181"/>
      <c r="O2221" s="155"/>
      <c r="P2221" s="155"/>
      <c r="Q2221" s="155"/>
      <c r="R2221" s="155"/>
      <c r="AE2221" s="182"/>
      <c r="AF2221" s="178"/>
      <c r="AG2221" s="183"/>
      <c r="AM2221" s="182"/>
      <c r="AN2221" s="178"/>
      <c r="AO2221" s="183"/>
      <c r="BR2221" s="157"/>
    </row>
    <row r="2222" spans="1:70" s="5" customFormat="1" x14ac:dyDescent="0.25">
      <c r="A2222" s="155"/>
      <c r="B2222" s="155"/>
      <c r="C2222" s="155"/>
      <c r="D2222" s="155"/>
      <c r="E2222" s="155"/>
      <c r="F2222" s="155"/>
      <c r="G2222" s="155"/>
      <c r="H2222" s="155"/>
      <c r="I2222" s="180"/>
      <c r="J2222" s="180"/>
      <c r="K2222" s="180"/>
      <c r="L2222" s="180"/>
      <c r="M2222" s="180"/>
      <c r="N2222" s="181"/>
      <c r="O2222" s="155"/>
      <c r="P2222" s="155"/>
      <c r="Q2222" s="155"/>
      <c r="R2222" s="155"/>
      <c r="AE2222" s="182"/>
      <c r="AF2222" s="178"/>
      <c r="AG2222" s="183"/>
      <c r="AM2222" s="182"/>
      <c r="AN2222" s="178"/>
      <c r="AO2222" s="183"/>
      <c r="BR2222" s="157"/>
    </row>
    <row r="2223" spans="1:70" s="5" customFormat="1" x14ac:dyDescent="0.25">
      <c r="A2223" s="155"/>
      <c r="B2223" s="155"/>
      <c r="C2223" s="155"/>
      <c r="D2223" s="155"/>
      <c r="E2223" s="155"/>
      <c r="F2223" s="155"/>
      <c r="G2223" s="155"/>
      <c r="H2223" s="155"/>
      <c r="I2223" s="180"/>
      <c r="J2223" s="180"/>
      <c r="K2223" s="180"/>
      <c r="L2223" s="180"/>
      <c r="M2223" s="180"/>
      <c r="N2223" s="181"/>
      <c r="O2223" s="155"/>
      <c r="P2223" s="155"/>
      <c r="Q2223" s="155"/>
      <c r="R2223" s="155"/>
      <c r="AE2223" s="182"/>
      <c r="AF2223" s="178"/>
      <c r="AG2223" s="183"/>
      <c r="AM2223" s="182"/>
      <c r="AN2223" s="178"/>
      <c r="AO2223" s="183"/>
      <c r="BR2223" s="157"/>
    </row>
    <row r="2224" spans="1:70" s="5" customFormat="1" x14ac:dyDescent="0.25">
      <c r="A2224" s="155"/>
      <c r="B2224" s="155"/>
      <c r="C2224" s="155"/>
      <c r="D2224" s="155"/>
      <c r="E2224" s="155"/>
      <c r="F2224" s="155"/>
      <c r="G2224" s="155"/>
      <c r="H2224" s="155"/>
      <c r="I2224" s="180"/>
      <c r="J2224" s="180"/>
      <c r="K2224" s="180"/>
      <c r="L2224" s="180"/>
      <c r="M2224" s="180"/>
      <c r="N2224" s="181"/>
      <c r="O2224" s="155"/>
      <c r="P2224" s="155"/>
      <c r="Q2224" s="155"/>
      <c r="R2224" s="155"/>
      <c r="AE2224" s="182"/>
      <c r="AF2224" s="178"/>
      <c r="AG2224" s="183"/>
      <c r="AM2224" s="182"/>
      <c r="AN2224" s="178"/>
      <c r="AO2224" s="183"/>
      <c r="BR2224" s="157"/>
    </row>
    <row r="2225" spans="1:70" s="5" customFormat="1" x14ac:dyDescent="0.25">
      <c r="A2225" s="155"/>
      <c r="B2225" s="155"/>
      <c r="C2225" s="155"/>
      <c r="D2225" s="155"/>
      <c r="E2225" s="155"/>
      <c r="F2225" s="155"/>
      <c r="G2225" s="155"/>
      <c r="H2225" s="155"/>
      <c r="I2225" s="180"/>
      <c r="J2225" s="180"/>
      <c r="K2225" s="180"/>
      <c r="L2225" s="180"/>
      <c r="M2225" s="180"/>
      <c r="N2225" s="181"/>
      <c r="O2225" s="155"/>
      <c r="P2225" s="155"/>
      <c r="Q2225" s="155"/>
      <c r="R2225" s="155"/>
      <c r="AE2225" s="182"/>
      <c r="AF2225" s="178"/>
      <c r="AG2225" s="183"/>
      <c r="AM2225" s="182"/>
      <c r="AN2225" s="178"/>
      <c r="AO2225" s="183"/>
      <c r="BR2225" s="157"/>
    </row>
    <row r="2226" spans="1:70" s="5" customFormat="1" x14ac:dyDescent="0.25">
      <c r="A2226" s="155"/>
      <c r="B2226" s="155"/>
      <c r="C2226" s="155"/>
      <c r="D2226" s="155"/>
      <c r="E2226" s="155"/>
      <c r="F2226" s="155"/>
      <c r="G2226" s="155"/>
      <c r="H2226" s="155"/>
      <c r="I2226" s="180"/>
      <c r="J2226" s="180"/>
      <c r="K2226" s="180"/>
      <c r="L2226" s="180"/>
      <c r="M2226" s="180"/>
      <c r="N2226" s="181"/>
      <c r="O2226" s="155"/>
      <c r="P2226" s="155"/>
      <c r="Q2226" s="155"/>
      <c r="R2226" s="155"/>
      <c r="AE2226" s="182"/>
      <c r="AF2226" s="178"/>
      <c r="AG2226" s="183"/>
      <c r="AM2226" s="182"/>
      <c r="AN2226" s="178"/>
      <c r="AO2226" s="183"/>
      <c r="BR2226" s="157"/>
    </row>
    <row r="2227" spans="1:70" s="5" customFormat="1" x14ac:dyDescent="0.25">
      <c r="A2227" s="155"/>
      <c r="B2227" s="155"/>
      <c r="C2227" s="155"/>
      <c r="D2227" s="155"/>
      <c r="E2227" s="155"/>
      <c r="F2227" s="155"/>
      <c r="G2227" s="155"/>
      <c r="H2227" s="155"/>
      <c r="I2227" s="180"/>
      <c r="J2227" s="180"/>
      <c r="K2227" s="180"/>
      <c r="L2227" s="180"/>
      <c r="M2227" s="180"/>
      <c r="N2227" s="181"/>
      <c r="O2227" s="155"/>
      <c r="P2227" s="155"/>
      <c r="Q2227" s="155"/>
      <c r="R2227" s="155"/>
      <c r="AE2227" s="182"/>
      <c r="AF2227" s="178"/>
      <c r="AG2227" s="183"/>
      <c r="AM2227" s="182"/>
      <c r="AN2227" s="178"/>
      <c r="AO2227" s="183"/>
      <c r="BR2227" s="157"/>
    </row>
    <row r="2228" spans="1:70" s="5" customFormat="1" x14ac:dyDescent="0.25">
      <c r="A2228" s="155"/>
      <c r="B2228" s="155"/>
      <c r="C2228" s="155"/>
      <c r="D2228" s="155"/>
      <c r="E2228" s="155"/>
      <c r="F2228" s="155"/>
      <c r="G2228" s="155"/>
      <c r="H2228" s="155"/>
      <c r="I2228" s="180"/>
      <c r="J2228" s="180"/>
      <c r="K2228" s="180"/>
      <c r="L2228" s="180"/>
      <c r="M2228" s="180"/>
      <c r="N2228" s="181"/>
      <c r="O2228" s="155"/>
      <c r="P2228" s="155"/>
      <c r="Q2228" s="155"/>
      <c r="R2228" s="155"/>
      <c r="AE2228" s="182"/>
      <c r="AF2228" s="178"/>
      <c r="AG2228" s="183"/>
      <c r="AM2228" s="182"/>
      <c r="AN2228" s="178"/>
      <c r="AO2228" s="183"/>
      <c r="BR2228" s="157"/>
    </row>
    <row r="2229" spans="1:70" s="5" customFormat="1" x14ac:dyDescent="0.25">
      <c r="A2229" s="155"/>
      <c r="B2229" s="155"/>
      <c r="C2229" s="155"/>
      <c r="D2229" s="155"/>
      <c r="E2229" s="155"/>
      <c r="F2229" s="155"/>
      <c r="G2229" s="155"/>
      <c r="H2229" s="155"/>
      <c r="I2229" s="180"/>
      <c r="J2229" s="180"/>
      <c r="K2229" s="180"/>
      <c r="L2229" s="180"/>
      <c r="M2229" s="180"/>
      <c r="N2229" s="181"/>
      <c r="O2229" s="155"/>
      <c r="P2229" s="155"/>
      <c r="Q2229" s="155"/>
      <c r="R2229" s="155"/>
      <c r="AE2229" s="182"/>
      <c r="AF2229" s="178"/>
      <c r="AG2229" s="183"/>
      <c r="AM2229" s="182"/>
      <c r="AN2229" s="178"/>
      <c r="AO2229" s="183"/>
      <c r="BR2229" s="157"/>
    </row>
    <row r="2230" spans="1:70" s="5" customFormat="1" x14ac:dyDescent="0.25">
      <c r="A2230" s="155"/>
      <c r="B2230" s="155"/>
      <c r="C2230" s="155"/>
      <c r="D2230" s="155"/>
      <c r="E2230" s="155"/>
      <c r="F2230" s="155"/>
      <c r="G2230" s="155"/>
      <c r="H2230" s="155"/>
      <c r="I2230" s="180"/>
      <c r="J2230" s="180"/>
      <c r="K2230" s="180"/>
      <c r="L2230" s="180"/>
      <c r="M2230" s="180"/>
      <c r="N2230" s="181"/>
      <c r="O2230" s="155"/>
      <c r="P2230" s="155"/>
      <c r="Q2230" s="155"/>
      <c r="R2230" s="155"/>
      <c r="AE2230" s="182"/>
      <c r="AF2230" s="178"/>
      <c r="AG2230" s="183"/>
      <c r="AM2230" s="182"/>
      <c r="AN2230" s="178"/>
      <c r="AO2230" s="183"/>
      <c r="BR2230" s="157"/>
    </row>
    <row r="2231" spans="1:70" s="5" customFormat="1" x14ac:dyDescent="0.25">
      <c r="A2231" s="155"/>
      <c r="B2231" s="155"/>
      <c r="C2231" s="155"/>
      <c r="D2231" s="155"/>
      <c r="E2231" s="155"/>
      <c r="F2231" s="155"/>
      <c r="G2231" s="155"/>
      <c r="H2231" s="155"/>
      <c r="I2231" s="180"/>
      <c r="J2231" s="180"/>
      <c r="K2231" s="180"/>
      <c r="L2231" s="180"/>
      <c r="M2231" s="180"/>
      <c r="N2231" s="181"/>
      <c r="O2231" s="155"/>
      <c r="P2231" s="155"/>
      <c r="Q2231" s="155"/>
      <c r="R2231" s="155"/>
      <c r="AE2231" s="182"/>
      <c r="AF2231" s="178"/>
      <c r="AG2231" s="183"/>
      <c r="AM2231" s="182"/>
      <c r="AN2231" s="178"/>
      <c r="AO2231" s="183"/>
      <c r="BR2231" s="157"/>
    </row>
    <row r="2232" spans="1:70" s="5" customFormat="1" x14ac:dyDescent="0.25">
      <c r="A2232" s="155"/>
      <c r="B2232" s="155"/>
      <c r="C2232" s="155"/>
      <c r="D2232" s="155"/>
      <c r="E2232" s="155"/>
      <c r="F2232" s="155"/>
      <c r="G2232" s="155"/>
      <c r="H2232" s="155"/>
      <c r="I2232" s="180"/>
      <c r="J2232" s="180"/>
      <c r="K2232" s="180"/>
      <c r="L2232" s="180"/>
      <c r="M2232" s="180"/>
      <c r="N2232" s="181"/>
      <c r="O2232" s="155"/>
      <c r="P2232" s="155"/>
      <c r="Q2232" s="155"/>
      <c r="R2232" s="155"/>
      <c r="AE2232" s="182"/>
      <c r="AF2232" s="178"/>
      <c r="AG2232" s="183"/>
      <c r="AM2232" s="182"/>
      <c r="AN2232" s="178"/>
      <c r="AO2232" s="183"/>
      <c r="BR2232" s="157"/>
    </row>
    <row r="2233" spans="1:70" s="5" customFormat="1" x14ac:dyDescent="0.25">
      <c r="A2233" s="155"/>
      <c r="B2233" s="155"/>
      <c r="C2233" s="155"/>
      <c r="D2233" s="155"/>
      <c r="E2233" s="155"/>
      <c r="F2233" s="155"/>
      <c r="G2233" s="155"/>
      <c r="H2233" s="155"/>
      <c r="I2233" s="180"/>
      <c r="J2233" s="180"/>
      <c r="K2233" s="180"/>
      <c r="L2233" s="180"/>
      <c r="M2233" s="180"/>
      <c r="N2233" s="181"/>
      <c r="O2233" s="155"/>
      <c r="P2233" s="155"/>
      <c r="Q2233" s="155"/>
      <c r="R2233" s="155"/>
      <c r="AE2233" s="182"/>
      <c r="AF2233" s="178"/>
      <c r="AG2233" s="183"/>
      <c r="AM2233" s="182"/>
      <c r="AN2233" s="178"/>
      <c r="AO2233" s="183"/>
      <c r="BR2233" s="157"/>
    </row>
    <row r="2234" spans="1:70" s="5" customFormat="1" x14ac:dyDescent="0.25">
      <c r="A2234" s="155"/>
      <c r="B2234" s="155"/>
      <c r="C2234" s="155"/>
      <c r="D2234" s="155"/>
      <c r="E2234" s="155"/>
      <c r="F2234" s="155"/>
      <c r="G2234" s="155"/>
      <c r="H2234" s="155"/>
      <c r="I2234" s="180"/>
      <c r="J2234" s="180"/>
      <c r="K2234" s="180"/>
      <c r="L2234" s="180"/>
      <c r="M2234" s="180"/>
      <c r="N2234" s="181"/>
      <c r="O2234" s="155"/>
      <c r="P2234" s="155"/>
      <c r="Q2234" s="155"/>
      <c r="R2234" s="155"/>
      <c r="AE2234" s="182"/>
      <c r="AF2234" s="178"/>
      <c r="AG2234" s="183"/>
      <c r="AM2234" s="182"/>
      <c r="AN2234" s="178"/>
      <c r="AO2234" s="183"/>
      <c r="BR2234" s="157"/>
    </row>
    <row r="2235" spans="1:70" s="5" customFormat="1" x14ac:dyDescent="0.25">
      <c r="A2235" s="155"/>
      <c r="B2235" s="155"/>
      <c r="C2235" s="155"/>
      <c r="D2235" s="155"/>
      <c r="E2235" s="155"/>
      <c r="F2235" s="155"/>
      <c r="G2235" s="155"/>
      <c r="H2235" s="155"/>
      <c r="I2235" s="180"/>
      <c r="J2235" s="180"/>
      <c r="K2235" s="180"/>
      <c r="L2235" s="180"/>
      <c r="M2235" s="180"/>
      <c r="N2235" s="181"/>
      <c r="O2235" s="155"/>
      <c r="P2235" s="155"/>
      <c r="Q2235" s="155"/>
      <c r="R2235" s="155"/>
      <c r="AE2235" s="182"/>
      <c r="AF2235" s="178"/>
      <c r="AG2235" s="183"/>
      <c r="AM2235" s="182"/>
      <c r="AN2235" s="178"/>
      <c r="AO2235" s="183"/>
      <c r="BR2235" s="157"/>
    </row>
    <row r="2236" spans="1:70" s="5" customFormat="1" x14ac:dyDescent="0.25">
      <c r="A2236" s="155"/>
      <c r="B2236" s="155"/>
      <c r="C2236" s="155"/>
      <c r="D2236" s="155"/>
      <c r="E2236" s="155"/>
      <c r="F2236" s="155"/>
      <c r="G2236" s="155"/>
      <c r="H2236" s="155"/>
      <c r="I2236" s="180"/>
      <c r="J2236" s="180"/>
      <c r="K2236" s="180"/>
      <c r="L2236" s="180"/>
      <c r="M2236" s="180"/>
      <c r="N2236" s="181"/>
      <c r="O2236" s="155"/>
      <c r="P2236" s="155"/>
      <c r="Q2236" s="155"/>
      <c r="R2236" s="155"/>
      <c r="AE2236" s="182"/>
      <c r="AF2236" s="178"/>
      <c r="AG2236" s="183"/>
      <c r="AM2236" s="182"/>
      <c r="AN2236" s="178"/>
      <c r="AO2236" s="183"/>
      <c r="BR2236" s="157"/>
    </row>
    <row r="2237" spans="1:70" s="5" customFormat="1" x14ac:dyDescent="0.25">
      <c r="A2237" s="155"/>
      <c r="B2237" s="155"/>
      <c r="C2237" s="155"/>
      <c r="D2237" s="155"/>
      <c r="E2237" s="155"/>
      <c r="F2237" s="155"/>
      <c r="G2237" s="155"/>
      <c r="H2237" s="155"/>
      <c r="I2237" s="180"/>
      <c r="J2237" s="180"/>
      <c r="K2237" s="180"/>
      <c r="L2237" s="180"/>
      <c r="M2237" s="180"/>
      <c r="N2237" s="181"/>
      <c r="O2237" s="155"/>
      <c r="P2237" s="155"/>
      <c r="Q2237" s="155"/>
      <c r="R2237" s="155"/>
      <c r="AE2237" s="182"/>
      <c r="AF2237" s="178"/>
      <c r="AG2237" s="183"/>
      <c r="AM2237" s="182"/>
      <c r="AN2237" s="178"/>
      <c r="AO2237" s="183"/>
      <c r="BR2237" s="157"/>
    </row>
    <row r="2238" spans="1:70" s="5" customFormat="1" x14ac:dyDescent="0.25">
      <c r="A2238" s="155"/>
      <c r="B2238" s="155"/>
      <c r="C2238" s="155"/>
      <c r="D2238" s="155"/>
      <c r="E2238" s="155"/>
      <c r="F2238" s="155"/>
      <c r="G2238" s="155"/>
      <c r="H2238" s="155"/>
      <c r="I2238" s="180"/>
      <c r="J2238" s="180"/>
      <c r="K2238" s="180"/>
      <c r="L2238" s="180"/>
      <c r="M2238" s="180"/>
      <c r="N2238" s="181"/>
      <c r="O2238" s="155"/>
      <c r="P2238" s="155"/>
      <c r="Q2238" s="155"/>
      <c r="R2238" s="155"/>
      <c r="AE2238" s="182"/>
      <c r="AF2238" s="178"/>
      <c r="AG2238" s="183"/>
      <c r="AM2238" s="182"/>
      <c r="AN2238" s="178"/>
      <c r="AO2238" s="183"/>
      <c r="BR2238" s="157"/>
    </row>
    <row r="2239" spans="1:70" s="5" customFormat="1" x14ac:dyDescent="0.25">
      <c r="A2239" s="155"/>
      <c r="B2239" s="155"/>
      <c r="C2239" s="155"/>
      <c r="D2239" s="155"/>
      <c r="E2239" s="155"/>
      <c r="F2239" s="155"/>
      <c r="G2239" s="155"/>
      <c r="H2239" s="155"/>
      <c r="I2239" s="180"/>
      <c r="J2239" s="180"/>
      <c r="K2239" s="180"/>
      <c r="L2239" s="180"/>
      <c r="M2239" s="180"/>
      <c r="N2239" s="181"/>
      <c r="O2239" s="155"/>
      <c r="P2239" s="155"/>
      <c r="Q2239" s="155"/>
      <c r="R2239" s="155"/>
      <c r="AE2239" s="182"/>
      <c r="AF2239" s="178"/>
      <c r="AG2239" s="183"/>
      <c r="AM2239" s="182"/>
      <c r="AN2239" s="178"/>
      <c r="AO2239" s="183"/>
      <c r="BR2239" s="157"/>
    </row>
    <row r="2240" spans="1:70" s="5" customFormat="1" x14ac:dyDescent="0.25">
      <c r="A2240" s="155"/>
      <c r="B2240" s="155"/>
      <c r="C2240" s="155"/>
      <c r="D2240" s="155"/>
      <c r="E2240" s="155"/>
      <c r="F2240" s="155"/>
      <c r="G2240" s="155"/>
      <c r="H2240" s="155"/>
      <c r="I2240" s="180"/>
      <c r="J2240" s="180"/>
      <c r="K2240" s="180"/>
      <c r="L2240" s="180"/>
      <c r="M2240" s="180"/>
      <c r="N2240" s="181"/>
      <c r="O2240" s="155"/>
      <c r="P2240" s="155"/>
      <c r="Q2240" s="155"/>
      <c r="R2240" s="155"/>
      <c r="AE2240" s="182"/>
      <c r="AF2240" s="178"/>
      <c r="AG2240" s="183"/>
      <c r="AM2240" s="182"/>
      <c r="AN2240" s="178"/>
      <c r="AO2240" s="183"/>
      <c r="BR2240" s="157"/>
    </row>
    <row r="2241" spans="1:70" s="5" customFormat="1" x14ac:dyDescent="0.25">
      <c r="A2241" s="155"/>
      <c r="B2241" s="155"/>
      <c r="C2241" s="155"/>
      <c r="D2241" s="155"/>
      <c r="E2241" s="155"/>
      <c r="F2241" s="155"/>
      <c r="G2241" s="155"/>
      <c r="H2241" s="155"/>
      <c r="I2241" s="180"/>
      <c r="J2241" s="180"/>
      <c r="K2241" s="180"/>
      <c r="L2241" s="180"/>
      <c r="M2241" s="180"/>
      <c r="N2241" s="181"/>
      <c r="O2241" s="155"/>
      <c r="P2241" s="155"/>
      <c r="Q2241" s="155"/>
      <c r="R2241" s="155"/>
      <c r="AE2241" s="182"/>
      <c r="AF2241" s="178"/>
      <c r="AG2241" s="183"/>
      <c r="AM2241" s="182"/>
      <c r="AN2241" s="178"/>
      <c r="AO2241" s="183"/>
      <c r="BR2241" s="157"/>
    </row>
    <row r="2242" spans="1:70" s="5" customFormat="1" x14ac:dyDescent="0.25">
      <c r="A2242" s="155"/>
      <c r="B2242" s="155"/>
      <c r="C2242" s="155"/>
      <c r="D2242" s="155"/>
      <c r="E2242" s="155"/>
      <c r="F2242" s="155"/>
      <c r="G2242" s="155"/>
      <c r="H2242" s="155"/>
      <c r="I2242" s="180"/>
      <c r="J2242" s="180"/>
      <c r="K2242" s="180"/>
      <c r="L2242" s="180"/>
      <c r="M2242" s="180"/>
      <c r="N2242" s="181"/>
      <c r="O2242" s="155"/>
      <c r="P2242" s="155"/>
      <c r="Q2242" s="155"/>
      <c r="R2242" s="155"/>
      <c r="AE2242" s="182"/>
      <c r="AF2242" s="178"/>
      <c r="AG2242" s="183"/>
      <c r="AM2242" s="182"/>
      <c r="AN2242" s="178"/>
      <c r="AO2242" s="183"/>
      <c r="BR2242" s="157"/>
    </row>
    <row r="2243" spans="1:70" s="5" customFormat="1" x14ac:dyDescent="0.25">
      <c r="A2243" s="155"/>
      <c r="B2243" s="155"/>
      <c r="C2243" s="155"/>
      <c r="D2243" s="155"/>
      <c r="E2243" s="155"/>
      <c r="F2243" s="155"/>
      <c r="G2243" s="155"/>
      <c r="H2243" s="155"/>
      <c r="I2243" s="180"/>
      <c r="J2243" s="180"/>
      <c r="K2243" s="180"/>
      <c r="L2243" s="180"/>
      <c r="M2243" s="180"/>
      <c r="N2243" s="181"/>
      <c r="O2243" s="155"/>
      <c r="P2243" s="155"/>
      <c r="Q2243" s="155"/>
      <c r="R2243" s="155"/>
      <c r="AE2243" s="182"/>
      <c r="AF2243" s="178"/>
      <c r="AG2243" s="183"/>
      <c r="AM2243" s="182"/>
      <c r="AN2243" s="178"/>
      <c r="AO2243" s="183"/>
      <c r="BR2243" s="157"/>
    </row>
    <row r="2244" spans="1:70" s="5" customFormat="1" x14ac:dyDescent="0.25">
      <c r="A2244" s="155"/>
      <c r="B2244" s="155"/>
      <c r="C2244" s="155"/>
      <c r="D2244" s="155"/>
      <c r="E2244" s="155"/>
      <c r="F2244" s="155"/>
      <c r="G2244" s="155"/>
      <c r="H2244" s="155"/>
      <c r="I2244" s="180"/>
      <c r="J2244" s="180"/>
      <c r="K2244" s="180"/>
      <c r="L2244" s="180"/>
      <c r="M2244" s="180"/>
      <c r="N2244" s="181"/>
      <c r="O2244" s="155"/>
      <c r="P2244" s="155"/>
      <c r="Q2244" s="155"/>
      <c r="R2244" s="155"/>
      <c r="AE2244" s="182"/>
      <c r="AF2244" s="178"/>
      <c r="AG2244" s="183"/>
      <c r="AM2244" s="182"/>
      <c r="AN2244" s="178"/>
      <c r="AO2244" s="183"/>
      <c r="BR2244" s="157"/>
    </row>
    <row r="2245" spans="1:70" s="5" customFormat="1" x14ac:dyDescent="0.25">
      <c r="A2245" s="155"/>
      <c r="B2245" s="155"/>
      <c r="C2245" s="155"/>
      <c r="D2245" s="155"/>
      <c r="E2245" s="155"/>
      <c r="F2245" s="155"/>
      <c r="G2245" s="155"/>
      <c r="H2245" s="155"/>
      <c r="I2245" s="180"/>
      <c r="J2245" s="180"/>
      <c r="K2245" s="180"/>
      <c r="L2245" s="180"/>
      <c r="M2245" s="180"/>
      <c r="N2245" s="181"/>
      <c r="O2245" s="155"/>
      <c r="P2245" s="155"/>
      <c r="Q2245" s="155"/>
      <c r="R2245" s="155"/>
      <c r="AE2245" s="182"/>
      <c r="AF2245" s="178"/>
      <c r="AG2245" s="183"/>
      <c r="AM2245" s="182"/>
      <c r="AN2245" s="178"/>
      <c r="AO2245" s="183"/>
      <c r="BR2245" s="157"/>
    </row>
    <row r="2246" spans="1:70" s="5" customFormat="1" x14ac:dyDescent="0.25">
      <c r="A2246" s="155"/>
      <c r="B2246" s="155"/>
      <c r="C2246" s="155"/>
      <c r="D2246" s="155"/>
      <c r="E2246" s="155"/>
      <c r="F2246" s="155"/>
      <c r="G2246" s="155"/>
      <c r="H2246" s="155"/>
      <c r="I2246" s="180"/>
      <c r="J2246" s="180"/>
      <c r="K2246" s="180"/>
      <c r="L2246" s="180"/>
      <c r="M2246" s="180"/>
      <c r="N2246" s="181"/>
      <c r="O2246" s="155"/>
      <c r="P2246" s="155"/>
      <c r="Q2246" s="155"/>
      <c r="R2246" s="155"/>
      <c r="AE2246" s="182"/>
      <c r="AF2246" s="178"/>
      <c r="AG2246" s="183"/>
      <c r="AM2246" s="182"/>
      <c r="AN2246" s="178"/>
      <c r="AO2246" s="183"/>
      <c r="BR2246" s="157"/>
    </row>
    <row r="2247" spans="1:70" s="5" customFormat="1" x14ac:dyDescent="0.25">
      <c r="A2247" s="155"/>
      <c r="B2247" s="155"/>
      <c r="C2247" s="155"/>
      <c r="D2247" s="155"/>
      <c r="E2247" s="155"/>
      <c r="F2247" s="155"/>
      <c r="G2247" s="155"/>
      <c r="H2247" s="155"/>
      <c r="I2247" s="180"/>
      <c r="J2247" s="180"/>
      <c r="K2247" s="180"/>
      <c r="L2247" s="180"/>
      <c r="M2247" s="180"/>
      <c r="N2247" s="181"/>
      <c r="O2247" s="155"/>
      <c r="P2247" s="155"/>
      <c r="Q2247" s="155"/>
      <c r="R2247" s="155"/>
      <c r="AE2247" s="182"/>
      <c r="AF2247" s="178"/>
      <c r="AG2247" s="183"/>
      <c r="AM2247" s="182"/>
      <c r="AN2247" s="178"/>
      <c r="AO2247" s="183"/>
      <c r="BR2247" s="157"/>
    </row>
    <row r="2248" spans="1:70" s="5" customFormat="1" x14ac:dyDescent="0.25">
      <c r="A2248" s="155"/>
      <c r="B2248" s="155"/>
      <c r="C2248" s="155"/>
      <c r="D2248" s="155"/>
      <c r="E2248" s="155"/>
      <c r="F2248" s="155"/>
      <c r="G2248" s="155"/>
      <c r="H2248" s="155"/>
      <c r="I2248" s="180"/>
      <c r="J2248" s="180"/>
      <c r="K2248" s="180"/>
      <c r="L2248" s="180"/>
      <c r="M2248" s="180"/>
      <c r="N2248" s="181"/>
      <c r="O2248" s="155"/>
      <c r="P2248" s="155"/>
      <c r="Q2248" s="155"/>
      <c r="R2248" s="155"/>
      <c r="AE2248" s="182"/>
      <c r="AF2248" s="178"/>
      <c r="AG2248" s="183"/>
      <c r="AM2248" s="182"/>
      <c r="AN2248" s="178"/>
      <c r="AO2248" s="183"/>
      <c r="BR2248" s="157"/>
    </row>
    <row r="2249" spans="1:70" s="5" customFormat="1" x14ac:dyDescent="0.25">
      <c r="A2249" s="155"/>
      <c r="B2249" s="155"/>
      <c r="C2249" s="155"/>
      <c r="D2249" s="155"/>
      <c r="E2249" s="155"/>
      <c r="F2249" s="155"/>
      <c r="G2249" s="155"/>
      <c r="H2249" s="155"/>
      <c r="I2249" s="180"/>
      <c r="J2249" s="180"/>
      <c r="K2249" s="180"/>
      <c r="L2249" s="180"/>
      <c r="M2249" s="180"/>
      <c r="N2249" s="181"/>
      <c r="O2249" s="155"/>
      <c r="P2249" s="155"/>
      <c r="Q2249" s="155"/>
      <c r="R2249" s="155"/>
      <c r="AE2249" s="182"/>
      <c r="AF2249" s="178"/>
      <c r="AG2249" s="183"/>
      <c r="AM2249" s="182"/>
      <c r="AN2249" s="178"/>
      <c r="AO2249" s="183"/>
      <c r="BR2249" s="157"/>
    </row>
    <row r="2250" spans="1:70" s="5" customFormat="1" x14ac:dyDescent="0.25">
      <c r="A2250" s="155"/>
      <c r="B2250" s="155"/>
      <c r="C2250" s="155"/>
      <c r="D2250" s="155"/>
      <c r="E2250" s="155"/>
      <c r="F2250" s="155"/>
      <c r="G2250" s="155"/>
      <c r="H2250" s="155"/>
      <c r="I2250" s="180"/>
      <c r="J2250" s="180"/>
      <c r="K2250" s="180"/>
      <c r="L2250" s="180"/>
      <c r="M2250" s="180"/>
      <c r="N2250" s="181"/>
      <c r="O2250" s="155"/>
      <c r="P2250" s="155"/>
      <c r="Q2250" s="155"/>
      <c r="R2250" s="155"/>
      <c r="AE2250" s="182"/>
      <c r="AF2250" s="178"/>
      <c r="AG2250" s="183"/>
      <c r="AM2250" s="182"/>
      <c r="AN2250" s="178"/>
      <c r="AO2250" s="183"/>
      <c r="BR2250" s="157"/>
    </row>
    <row r="2251" spans="1:70" s="5" customFormat="1" x14ac:dyDescent="0.25">
      <c r="A2251" s="155"/>
      <c r="B2251" s="155"/>
      <c r="C2251" s="155"/>
      <c r="D2251" s="155"/>
      <c r="E2251" s="155"/>
      <c r="F2251" s="155"/>
      <c r="G2251" s="155"/>
      <c r="H2251" s="155"/>
      <c r="I2251" s="180"/>
      <c r="J2251" s="180"/>
      <c r="K2251" s="180"/>
      <c r="L2251" s="180"/>
      <c r="M2251" s="180"/>
      <c r="N2251" s="181"/>
      <c r="O2251" s="155"/>
      <c r="P2251" s="155"/>
      <c r="Q2251" s="155"/>
      <c r="R2251" s="155"/>
      <c r="AE2251" s="182"/>
      <c r="AF2251" s="178"/>
      <c r="AG2251" s="183"/>
      <c r="AM2251" s="182"/>
      <c r="AN2251" s="178"/>
      <c r="AO2251" s="183"/>
      <c r="BR2251" s="157"/>
    </row>
    <row r="2252" spans="1:70" s="5" customFormat="1" x14ac:dyDescent="0.25">
      <c r="A2252" s="155"/>
      <c r="B2252" s="155"/>
      <c r="C2252" s="155"/>
      <c r="D2252" s="155"/>
      <c r="E2252" s="155"/>
      <c r="F2252" s="155"/>
      <c r="G2252" s="155"/>
      <c r="H2252" s="155"/>
      <c r="I2252" s="180"/>
      <c r="J2252" s="180"/>
      <c r="K2252" s="180"/>
      <c r="L2252" s="180"/>
      <c r="M2252" s="180"/>
      <c r="N2252" s="181"/>
      <c r="O2252" s="155"/>
      <c r="P2252" s="155"/>
      <c r="Q2252" s="155"/>
      <c r="R2252" s="155"/>
      <c r="AE2252" s="182"/>
      <c r="AF2252" s="178"/>
      <c r="AG2252" s="183"/>
      <c r="AM2252" s="182"/>
      <c r="AN2252" s="178"/>
      <c r="AO2252" s="183"/>
      <c r="BR2252" s="157"/>
    </row>
    <row r="2253" spans="1:70" s="5" customFormat="1" x14ac:dyDescent="0.25">
      <c r="A2253" s="155"/>
      <c r="B2253" s="155"/>
      <c r="C2253" s="155"/>
      <c r="D2253" s="155"/>
      <c r="E2253" s="155"/>
      <c r="F2253" s="155"/>
      <c r="G2253" s="155"/>
      <c r="H2253" s="155"/>
      <c r="I2253" s="180"/>
      <c r="J2253" s="180"/>
      <c r="K2253" s="180"/>
      <c r="L2253" s="180"/>
      <c r="M2253" s="180"/>
      <c r="N2253" s="181"/>
      <c r="O2253" s="155"/>
      <c r="P2253" s="155"/>
      <c r="Q2253" s="155"/>
      <c r="R2253" s="155"/>
      <c r="AE2253" s="182"/>
      <c r="AF2253" s="178"/>
      <c r="AG2253" s="183"/>
      <c r="AM2253" s="182"/>
      <c r="AN2253" s="178"/>
      <c r="AO2253" s="183"/>
      <c r="BR2253" s="157"/>
    </row>
    <row r="2254" spans="1:70" s="5" customFormat="1" x14ac:dyDescent="0.25">
      <c r="A2254" s="155"/>
      <c r="B2254" s="155"/>
      <c r="C2254" s="155"/>
      <c r="D2254" s="155"/>
      <c r="E2254" s="155"/>
      <c r="F2254" s="155"/>
      <c r="G2254" s="155"/>
      <c r="H2254" s="155"/>
      <c r="I2254" s="180"/>
      <c r="J2254" s="180"/>
      <c r="K2254" s="180"/>
      <c r="L2254" s="180"/>
      <c r="M2254" s="180"/>
      <c r="N2254" s="181"/>
      <c r="O2254" s="155"/>
      <c r="P2254" s="155"/>
      <c r="Q2254" s="155"/>
      <c r="R2254" s="155"/>
      <c r="AE2254" s="182"/>
      <c r="AF2254" s="178"/>
      <c r="AG2254" s="183"/>
      <c r="AM2254" s="182"/>
      <c r="AN2254" s="178"/>
      <c r="AO2254" s="183"/>
      <c r="BR2254" s="157"/>
    </row>
    <row r="2255" spans="1:70" s="5" customFormat="1" x14ac:dyDescent="0.25">
      <c r="A2255" s="155"/>
      <c r="B2255" s="155"/>
      <c r="C2255" s="155"/>
      <c r="D2255" s="155"/>
      <c r="E2255" s="155"/>
      <c r="F2255" s="155"/>
      <c r="G2255" s="155"/>
      <c r="H2255" s="155"/>
      <c r="I2255" s="180"/>
      <c r="J2255" s="180"/>
      <c r="K2255" s="180"/>
      <c r="L2255" s="180"/>
      <c r="M2255" s="180"/>
      <c r="N2255" s="181"/>
      <c r="O2255" s="155"/>
      <c r="P2255" s="155"/>
      <c r="Q2255" s="155"/>
      <c r="R2255" s="155"/>
      <c r="AE2255" s="182"/>
      <c r="AF2255" s="178"/>
      <c r="AG2255" s="183"/>
      <c r="AM2255" s="182"/>
      <c r="AN2255" s="178"/>
      <c r="AO2255" s="183"/>
      <c r="BR2255" s="157"/>
    </row>
    <row r="2256" spans="1:70" s="5" customFormat="1" x14ac:dyDescent="0.25">
      <c r="A2256" s="155"/>
      <c r="B2256" s="155"/>
      <c r="C2256" s="155"/>
      <c r="D2256" s="155"/>
      <c r="E2256" s="155"/>
      <c r="F2256" s="155"/>
      <c r="G2256" s="155"/>
      <c r="H2256" s="155"/>
      <c r="I2256" s="180"/>
      <c r="J2256" s="180"/>
      <c r="K2256" s="180"/>
      <c r="L2256" s="180"/>
      <c r="M2256" s="180"/>
      <c r="N2256" s="181"/>
      <c r="O2256" s="155"/>
      <c r="P2256" s="155"/>
      <c r="Q2256" s="155"/>
      <c r="R2256" s="155"/>
      <c r="AE2256" s="182"/>
      <c r="AF2256" s="178"/>
      <c r="AG2256" s="183"/>
      <c r="AM2256" s="182"/>
      <c r="AN2256" s="178"/>
      <c r="AO2256" s="183"/>
      <c r="BR2256" s="157"/>
    </row>
    <row r="2257" spans="1:70" s="5" customFormat="1" x14ac:dyDescent="0.25">
      <c r="A2257" s="155"/>
      <c r="B2257" s="155"/>
      <c r="C2257" s="155"/>
      <c r="D2257" s="155"/>
      <c r="E2257" s="155"/>
      <c r="F2257" s="155"/>
      <c r="G2257" s="155"/>
      <c r="H2257" s="155"/>
      <c r="I2257" s="180"/>
      <c r="J2257" s="180"/>
      <c r="K2257" s="180"/>
      <c r="L2257" s="180"/>
      <c r="M2257" s="180"/>
      <c r="N2257" s="181"/>
      <c r="O2257" s="155"/>
      <c r="P2257" s="155"/>
      <c r="Q2257" s="155"/>
      <c r="R2257" s="155"/>
      <c r="AE2257" s="182"/>
      <c r="AF2257" s="178"/>
      <c r="AG2257" s="183"/>
      <c r="AM2257" s="182"/>
      <c r="AN2257" s="178"/>
      <c r="AO2257" s="183"/>
      <c r="BR2257" s="157"/>
    </row>
    <row r="2258" spans="1:70" s="5" customFormat="1" x14ac:dyDescent="0.25">
      <c r="A2258" s="155"/>
      <c r="B2258" s="155"/>
      <c r="C2258" s="155"/>
      <c r="D2258" s="155"/>
      <c r="E2258" s="155"/>
      <c r="F2258" s="155"/>
      <c r="G2258" s="155"/>
      <c r="H2258" s="155"/>
      <c r="I2258" s="180"/>
      <c r="J2258" s="180"/>
      <c r="K2258" s="180"/>
      <c r="L2258" s="180"/>
      <c r="M2258" s="180"/>
      <c r="N2258" s="181"/>
      <c r="O2258" s="155"/>
      <c r="P2258" s="155"/>
      <c r="Q2258" s="155"/>
      <c r="R2258" s="155"/>
      <c r="AE2258" s="182"/>
      <c r="AF2258" s="178"/>
      <c r="AG2258" s="183"/>
      <c r="AM2258" s="182"/>
      <c r="AN2258" s="178"/>
      <c r="AO2258" s="183"/>
      <c r="BR2258" s="157"/>
    </row>
    <row r="2259" spans="1:70" s="5" customFormat="1" x14ac:dyDescent="0.25">
      <c r="A2259" s="155"/>
      <c r="B2259" s="155"/>
      <c r="C2259" s="155"/>
      <c r="D2259" s="155"/>
      <c r="E2259" s="155"/>
      <c r="F2259" s="155"/>
      <c r="G2259" s="155"/>
      <c r="H2259" s="155"/>
      <c r="I2259" s="180"/>
      <c r="J2259" s="180"/>
      <c r="K2259" s="180"/>
      <c r="L2259" s="180"/>
      <c r="M2259" s="180"/>
      <c r="N2259" s="181"/>
      <c r="O2259" s="155"/>
      <c r="P2259" s="155"/>
      <c r="Q2259" s="155"/>
      <c r="R2259" s="155"/>
      <c r="AE2259" s="182"/>
      <c r="AF2259" s="178"/>
      <c r="AG2259" s="183"/>
      <c r="AM2259" s="182"/>
      <c r="AN2259" s="178"/>
      <c r="AO2259" s="183"/>
      <c r="BR2259" s="157"/>
    </row>
    <row r="2260" spans="1:70" s="5" customFormat="1" x14ac:dyDescent="0.25">
      <c r="A2260" s="155"/>
      <c r="B2260" s="155"/>
      <c r="C2260" s="155"/>
      <c r="D2260" s="155"/>
      <c r="E2260" s="155"/>
      <c r="F2260" s="155"/>
      <c r="G2260" s="155"/>
      <c r="H2260" s="155"/>
      <c r="I2260" s="180"/>
      <c r="J2260" s="180"/>
      <c r="K2260" s="180"/>
      <c r="L2260" s="180"/>
      <c r="M2260" s="180"/>
      <c r="N2260" s="181"/>
      <c r="O2260" s="155"/>
      <c r="P2260" s="155"/>
      <c r="Q2260" s="155"/>
      <c r="R2260" s="155"/>
      <c r="AE2260" s="182"/>
      <c r="AF2260" s="178"/>
      <c r="AG2260" s="183"/>
      <c r="AM2260" s="182"/>
      <c r="AN2260" s="178"/>
      <c r="AO2260" s="183"/>
      <c r="BR2260" s="157"/>
    </row>
    <row r="2261" spans="1:70" s="5" customFormat="1" x14ac:dyDescent="0.25">
      <c r="A2261" s="155"/>
      <c r="B2261" s="155"/>
      <c r="C2261" s="155"/>
      <c r="D2261" s="155"/>
      <c r="E2261" s="155"/>
      <c r="F2261" s="155"/>
      <c r="G2261" s="155"/>
      <c r="H2261" s="155"/>
      <c r="I2261" s="180"/>
      <c r="J2261" s="180"/>
      <c r="K2261" s="180"/>
      <c r="L2261" s="180"/>
      <c r="M2261" s="180"/>
      <c r="N2261" s="181"/>
      <c r="O2261" s="155"/>
      <c r="P2261" s="155"/>
      <c r="Q2261" s="155"/>
      <c r="R2261" s="155"/>
      <c r="AE2261" s="182"/>
      <c r="AF2261" s="178"/>
      <c r="AG2261" s="183"/>
      <c r="AM2261" s="182"/>
      <c r="AN2261" s="178"/>
      <c r="AO2261" s="183"/>
      <c r="BR2261" s="157"/>
    </row>
    <row r="2262" spans="1:70" s="5" customFormat="1" x14ac:dyDescent="0.25">
      <c r="A2262" s="155"/>
      <c r="B2262" s="155"/>
      <c r="C2262" s="155"/>
      <c r="D2262" s="155"/>
      <c r="E2262" s="155"/>
      <c r="F2262" s="155"/>
      <c r="G2262" s="155"/>
      <c r="H2262" s="155"/>
      <c r="I2262" s="180"/>
      <c r="J2262" s="180"/>
      <c r="K2262" s="180"/>
      <c r="L2262" s="180"/>
      <c r="M2262" s="180"/>
      <c r="N2262" s="181"/>
      <c r="O2262" s="155"/>
      <c r="P2262" s="155"/>
      <c r="Q2262" s="155"/>
      <c r="R2262" s="155"/>
      <c r="AE2262" s="182"/>
      <c r="AF2262" s="178"/>
      <c r="AG2262" s="183"/>
      <c r="AM2262" s="182"/>
      <c r="AN2262" s="178"/>
      <c r="AO2262" s="183"/>
      <c r="BR2262" s="157"/>
    </row>
    <row r="2263" spans="1:70" s="5" customFormat="1" x14ac:dyDescent="0.25">
      <c r="A2263" s="155"/>
      <c r="B2263" s="155"/>
      <c r="C2263" s="155"/>
      <c r="D2263" s="155"/>
      <c r="E2263" s="155"/>
      <c r="F2263" s="155"/>
      <c r="G2263" s="155"/>
      <c r="H2263" s="155"/>
      <c r="I2263" s="180"/>
      <c r="J2263" s="180"/>
      <c r="K2263" s="180"/>
      <c r="L2263" s="180"/>
      <c r="M2263" s="180"/>
      <c r="N2263" s="181"/>
      <c r="O2263" s="155"/>
      <c r="P2263" s="155"/>
      <c r="Q2263" s="155"/>
      <c r="R2263" s="155"/>
      <c r="AE2263" s="182"/>
      <c r="AF2263" s="178"/>
      <c r="AG2263" s="183"/>
      <c r="AM2263" s="182"/>
      <c r="AN2263" s="178"/>
      <c r="AO2263" s="183"/>
      <c r="BR2263" s="157"/>
    </row>
    <row r="2264" spans="1:70" s="5" customFormat="1" x14ac:dyDescent="0.25">
      <c r="A2264" s="155"/>
      <c r="B2264" s="155"/>
      <c r="C2264" s="155"/>
      <c r="D2264" s="155"/>
      <c r="E2264" s="155"/>
      <c r="F2264" s="155"/>
      <c r="G2264" s="155"/>
      <c r="H2264" s="155"/>
      <c r="I2264" s="180"/>
      <c r="J2264" s="180"/>
      <c r="K2264" s="180"/>
      <c r="L2264" s="180"/>
      <c r="M2264" s="180"/>
      <c r="N2264" s="181"/>
      <c r="O2264" s="155"/>
      <c r="P2264" s="155"/>
      <c r="Q2264" s="155"/>
      <c r="R2264" s="155"/>
      <c r="AE2264" s="182"/>
      <c r="AF2264" s="178"/>
      <c r="AG2264" s="183"/>
      <c r="AM2264" s="182"/>
      <c r="AN2264" s="178"/>
      <c r="AO2264" s="183"/>
      <c r="BR2264" s="157"/>
    </row>
    <row r="2265" spans="1:70" s="5" customFormat="1" x14ac:dyDescent="0.25">
      <c r="A2265" s="155"/>
      <c r="B2265" s="155"/>
      <c r="C2265" s="155"/>
      <c r="D2265" s="155"/>
      <c r="E2265" s="155"/>
      <c r="F2265" s="155"/>
      <c r="G2265" s="155"/>
      <c r="H2265" s="155"/>
      <c r="I2265" s="180"/>
      <c r="J2265" s="180"/>
      <c r="K2265" s="180"/>
      <c r="L2265" s="180"/>
      <c r="M2265" s="180"/>
      <c r="N2265" s="181"/>
      <c r="O2265" s="155"/>
      <c r="P2265" s="155"/>
      <c r="Q2265" s="155"/>
      <c r="R2265" s="155"/>
      <c r="AE2265" s="182"/>
      <c r="AF2265" s="178"/>
      <c r="AG2265" s="183"/>
      <c r="AM2265" s="182"/>
      <c r="AN2265" s="178"/>
      <c r="AO2265" s="183"/>
      <c r="BR2265" s="157"/>
    </row>
    <row r="2266" spans="1:70" s="5" customFormat="1" x14ac:dyDescent="0.25">
      <c r="A2266" s="155"/>
      <c r="B2266" s="155"/>
      <c r="C2266" s="155"/>
      <c r="D2266" s="155"/>
      <c r="E2266" s="155"/>
      <c r="F2266" s="155"/>
      <c r="G2266" s="155"/>
      <c r="H2266" s="155"/>
      <c r="I2266" s="180"/>
      <c r="J2266" s="180"/>
      <c r="K2266" s="180"/>
      <c r="L2266" s="180"/>
      <c r="M2266" s="180"/>
      <c r="N2266" s="181"/>
      <c r="O2266" s="155"/>
      <c r="P2266" s="155"/>
      <c r="Q2266" s="155"/>
      <c r="R2266" s="155"/>
      <c r="AE2266" s="182"/>
      <c r="AF2266" s="178"/>
      <c r="AG2266" s="183"/>
      <c r="AM2266" s="182"/>
      <c r="AN2266" s="178"/>
      <c r="AO2266" s="183"/>
      <c r="BR2266" s="157"/>
    </row>
    <row r="2267" spans="1:70" s="5" customFormat="1" x14ac:dyDescent="0.25">
      <c r="A2267" s="155"/>
      <c r="B2267" s="155"/>
      <c r="C2267" s="155"/>
      <c r="D2267" s="155"/>
      <c r="E2267" s="155"/>
      <c r="F2267" s="155"/>
      <c r="G2267" s="155"/>
      <c r="H2267" s="155"/>
      <c r="I2267" s="180"/>
      <c r="J2267" s="180"/>
      <c r="K2267" s="180"/>
      <c r="L2267" s="180"/>
      <c r="M2267" s="180"/>
      <c r="N2267" s="181"/>
      <c r="O2267" s="155"/>
      <c r="P2267" s="155"/>
      <c r="Q2267" s="155"/>
      <c r="R2267" s="155"/>
      <c r="AE2267" s="182"/>
      <c r="AF2267" s="178"/>
      <c r="AG2267" s="183"/>
      <c r="AM2267" s="182"/>
      <c r="AN2267" s="178"/>
      <c r="AO2267" s="183"/>
      <c r="BR2267" s="157"/>
    </row>
    <row r="2268" spans="1:70" s="5" customFormat="1" x14ac:dyDescent="0.25">
      <c r="A2268" s="155"/>
      <c r="B2268" s="155"/>
      <c r="C2268" s="155"/>
      <c r="D2268" s="155"/>
      <c r="E2268" s="155"/>
      <c r="F2268" s="155"/>
      <c r="G2268" s="155"/>
      <c r="H2268" s="155"/>
      <c r="I2268" s="180"/>
      <c r="J2268" s="180"/>
      <c r="K2268" s="180"/>
      <c r="L2268" s="180"/>
      <c r="M2268" s="180"/>
      <c r="N2268" s="181"/>
      <c r="O2268" s="155"/>
      <c r="P2268" s="155"/>
      <c r="Q2268" s="155"/>
      <c r="R2268" s="155"/>
      <c r="AE2268" s="182"/>
      <c r="AF2268" s="178"/>
      <c r="AG2268" s="183"/>
      <c r="AM2268" s="182"/>
      <c r="AN2268" s="178"/>
      <c r="AO2268" s="183"/>
      <c r="BR2268" s="157"/>
    </row>
    <row r="2269" spans="1:70" s="5" customFormat="1" x14ac:dyDescent="0.25">
      <c r="A2269" s="155"/>
      <c r="B2269" s="155"/>
      <c r="C2269" s="155"/>
      <c r="D2269" s="155"/>
      <c r="E2269" s="155"/>
      <c r="F2269" s="155"/>
      <c r="G2269" s="155"/>
      <c r="H2269" s="155"/>
      <c r="I2269" s="180"/>
      <c r="J2269" s="180"/>
      <c r="K2269" s="180"/>
      <c r="L2269" s="180"/>
      <c r="M2269" s="180"/>
      <c r="N2269" s="181"/>
      <c r="O2269" s="155"/>
      <c r="P2269" s="155"/>
      <c r="Q2269" s="155"/>
      <c r="R2269" s="155"/>
      <c r="AE2269" s="182"/>
      <c r="AF2269" s="178"/>
      <c r="AG2269" s="183"/>
      <c r="AM2269" s="182"/>
      <c r="AN2269" s="178"/>
      <c r="AO2269" s="183"/>
      <c r="BR2269" s="157"/>
    </row>
    <row r="2270" spans="1:70" s="5" customFormat="1" x14ac:dyDescent="0.25">
      <c r="A2270" s="155"/>
      <c r="B2270" s="155"/>
      <c r="C2270" s="155"/>
      <c r="D2270" s="155"/>
      <c r="E2270" s="155"/>
      <c r="F2270" s="155"/>
      <c r="G2270" s="155"/>
      <c r="H2270" s="155"/>
      <c r="I2270" s="180"/>
      <c r="J2270" s="180"/>
      <c r="K2270" s="180"/>
      <c r="L2270" s="180"/>
      <c r="M2270" s="180"/>
      <c r="N2270" s="181"/>
      <c r="O2270" s="155"/>
      <c r="P2270" s="155"/>
      <c r="Q2270" s="155"/>
      <c r="R2270" s="155"/>
      <c r="AE2270" s="182"/>
      <c r="AF2270" s="178"/>
      <c r="AG2270" s="183"/>
      <c r="AM2270" s="182"/>
      <c r="AN2270" s="178"/>
      <c r="AO2270" s="183"/>
      <c r="BR2270" s="157"/>
    </row>
    <row r="2271" spans="1:70" s="5" customFormat="1" x14ac:dyDescent="0.25">
      <c r="A2271" s="155"/>
      <c r="B2271" s="155"/>
      <c r="C2271" s="155"/>
      <c r="D2271" s="155"/>
      <c r="E2271" s="155"/>
      <c r="F2271" s="155"/>
      <c r="G2271" s="155"/>
      <c r="H2271" s="155"/>
      <c r="I2271" s="180"/>
      <c r="J2271" s="180"/>
      <c r="K2271" s="180"/>
      <c r="L2271" s="180"/>
      <c r="M2271" s="180"/>
      <c r="N2271" s="181"/>
      <c r="O2271" s="155"/>
      <c r="P2271" s="155"/>
      <c r="Q2271" s="155"/>
      <c r="R2271" s="155"/>
      <c r="AE2271" s="182"/>
      <c r="AF2271" s="178"/>
      <c r="AG2271" s="183"/>
      <c r="AM2271" s="182"/>
      <c r="AN2271" s="178"/>
      <c r="AO2271" s="183"/>
      <c r="BR2271" s="157"/>
    </row>
    <row r="2272" spans="1:70" s="5" customFormat="1" x14ac:dyDescent="0.25">
      <c r="A2272" s="155"/>
      <c r="B2272" s="155"/>
      <c r="C2272" s="155"/>
      <c r="D2272" s="155"/>
      <c r="E2272" s="155"/>
      <c r="F2272" s="155"/>
      <c r="G2272" s="155"/>
      <c r="H2272" s="155"/>
      <c r="I2272" s="180"/>
      <c r="J2272" s="180"/>
      <c r="K2272" s="180"/>
      <c r="L2272" s="180"/>
      <c r="M2272" s="180"/>
      <c r="N2272" s="181"/>
      <c r="O2272" s="155"/>
      <c r="P2272" s="155"/>
      <c r="Q2272" s="155"/>
      <c r="R2272" s="155"/>
      <c r="AE2272" s="182"/>
      <c r="AF2272" s="178"/>
      <c r="AG2272" s="183"/>
      <c r="AM2272" s="182"/>
      <c r="AN2272" s="178"/>
      <c r="AO2272" s="183"/>
      <c r="BR2272" s="157"/>
    </row>
    <row r="2273" spans="1:70" s="5" customFormat="1" x14ac:dyDescent="0.25">
      <c r="A2273" s="155"/>
      <c r="B2273" s="155"/>
      <c r="C2273" s="155"/>
      <c r="D2273" s="155"/>
      <c r="E2273" s="155"/>
      <c r="F2273" s="155"/>
      <c r="G2273" s="155"/>
      <c r="H2273" s="155"/>
      <c r="I2273" s="180"/>
      <c r="J2273" s="180"/>
      <c r="K2273" s="180"/>
      <c r="L2273" s="180"/>
      <c r="M2273" s="180"/>
      <c r="N2273" s="181"/>
      <c r="O2273" s="155"/>
      <c r="P2273" s="155"/>
      <c r="Q2273" s="155"/>
      <c r="R2273" s="155"/>
      <c r="AE2273" s="182"/>
      <c r="AF2273" s="178"/>
      <c r="AG2273" s="183"/>
      <c r="AM2273" s="182"/>
      <c r="AN2273" s="178"/>
      <c r="AO2273" s="183"/>
      <c r="BR2273" s="157"/>
    </row>
    <row r="2274" spans="1:70" s="5" customFormat="1" x14ac:dyDescent="0.25">
      <c r="A2274" s="155"/>
      <c r="B2274" s="155"/>
      <c r="C2274" s="155"/>
      <c r="D2274" s="155"/>
      <c r="E2274" s="155"/>
      <c r="F2274" s="155"/>
      <c r="G2274" s="155"/>
      <c r="H2274" s="155"/>
      <c r="I2274" s="180"/>
      <c r="J2274" s="180"/>
      <c r="K2274" s="180"/>
      <c r="L2274" s="180"/>
      <c r="M2274" s="180"/>
      <c r="N2274" s="181"/>
      <c r="O2274" s="155"/>
      <c r="P2274" s="155"/>
      <c r="Q2274" s="155"/>
      <c r="R2274" s="155"/>
      <c r="AE2274" s="182"/>
      <c r="AF2274" s="178"/>
      <c r="AG2274" s="183"/>
      <c r="AM2274" s="182"/>
      <c r="AN2274" s="178"/>
      <c r="AO2274" s="183"/>
      <c r="BR2274" s="157"/>
    </row>
    <row r="2275" spans="1:70" s="5" customFormat="1" x14ac:dyDescent="0.25">
      <c r="A2275" s="155"/>
      <c r="B2275" s="155"/>
      <c r="C2275" s="155"/>
      <c r="D2275" s="155"/>
      <c r="E2275" s="155"/>
      <c r="F2275" s="155"/>
      <c r="G2275" s="155"/>
      <c r="H2275" s="155"/>
      <c r="I2275" s="180"/>
      <c r="J2275" s="180"/>
      <c r="K2275" s="180"/>
      <c r="L2275" s="180"/>
      <c r="M2275" s="180"/>
      <c r="N2275" s="181"/>
      <c r="O2275" s="155"/>
      <c r="P2275" s="155"/>
      <c r="Q2275" s="155"/>
      <c r="R2275" s="155"/>
      <c r="AE2275" s="182"/>
      <c r="AF2275" s="178"/>
      <c r="AG2275" s="183"/>
      <c r="AM2275" s="182"/>
      <c r="AN2275" s="178"/>
      <c r="AO2275" s="183"/>
      <c r="BR2275" s="157"/>
    </row>
    <row r="2276" spans="1:70" s="5" customFormat="1" x14ac:dyDescent="0.25">
      <c r="A2276" s="155"/>
      <c r="B2276" s="155"/>
      <c r="C2276" s="155"/>
      <c r="D2276" s="155"/>
      <c r="E2276" s="155"/>
      <c r="F2276" s="155"/>
      <c r="G2276" s="155"/>
      <c r="H2276" s="155"/>
      <c r="I2276" s="180"/>
      <c r="J2276" s="180"/>
      <c r="K2276" s="180"/>
      <c r="L2276" s="180"/>
      <c r="M2276" s="180"/>
      <c r="N2276" s="181"/>
      <c r="O2276" s="155"/>
      <c r="P2276" s="155"/>
      <c r="Q2276" s="155"/>
      <c r="R2276" s="155"/>
      <c r="AE2276" s="182"/>
      <c r="AF2276" s="178"/>
      <c r="AG2276" s="183"/>
      <c r="AM2276" s="182"/>
      <c r="AN2276" s="178"/>
      <c r="AO2276" s="183"/>
      <c r="BR2276" s="157"/>
    </row>
    <row r="2277" spans="1:70" s="5" customFormat="1" x14ac:dyDescent="0.25">
      <c r="A2277" s="155"/>
      <c r="B2277" s="155"/>
      <c r="C2277" s="155"/>
      <c r="D2277" s="155"/>
      <c r="E2277" s="155"/>
      <c r="F2277" s="155"/>
      <c r="G2277" s="155"/>
      <c r="H2277" s="155"/>
      <c r="I2277" s="180"/>
      <c r="J2277" s="180"/>
      <c r="K2277" s="180"/>
      <c r="L2277" s="180"/>
      <c r="M2277" s="180"/>
      <c r="N2277" s="181"/>
      <c r="O2277" s="155"/>
      <c r="P2277" s="155"/>
      <c r="Q2277" s="155"/>
      <c r="R2277" s="155"/>
      <c r="AE2277" s="182"/>
      <c r="AF2277" s="178"/>
      <c r="AG2277" s="183"/>
      <c r="AM2277" s="182"/>
      <c r="AN2277" s="178"/>
      <c r="AO2277" s="183"/>
      <c r="BR2277" s="157"/>
    </row>
    <row r="2278" spans="1:70" s="5" customFormat="1" x14ac:dyDescent="0.25">
      <c r="A2278" s="155"/>
      <c r="B2278" s="155"/>
      <c r="C2278" s="155"/>
      <c r="D2278" s="155"/>
      <c r="E2278" s="155"/>
      <c r="F2278" s="155"/>
      <c r="G2278" s="155"/>
      <c r="H2278" s="155"/>
      <c r="I2278" s="180"/>
      <c r="J2278" s="180"/>
      <c r="K2278" s="180"/>
      <c r="L2278" s="180"/>
      <c r="M2278" s="180"/>
      <c r="N2278" s="181"/>
      <c r="O2278" s="155"/>
      <c r="P2278" s="155"/>
      <c r="Q2278" s="155"/>
      <c r="R2278" s="155"/>
      <c r="AE2278" s="182"/>
      <c r="AF2278" s="178"/>
      <c r="AG2278" s="183"/>
      <c r="AM2278" s="182"/>
      <c r="AN2278" s="178"/>
      <c r="AO2278" s="183"/>
      <c r="BR2278" s="157"/>
    </row>
    <row r="2279" spans="1:70" s="5" customFormat="1" x14ac:dyDescent="0.25">
      <c r="A2279" s="155"/>
      <c r="B2279" s="155"/>
      <c r="C2279" s="155"/>
      <c r="D2279" s="155"/>
      <c r="E2279" s="155"/>
      <c r="F2279" s="155"/>
      <c r="G2279" s="155"/>
      <c r="H2279" s="155"/>
      <c r="I2279" s="180"/>
      <c r="J2279" s="180"/>
      <c r="K2279" s="180"/>
      <c r="L2279" s="180"/>
      <c r="M2279" s="180"/>
      <c r="N2279" s="181"/>
      <c r="O2279" s="155"/>
      <c r="P2279" s="155"/>
      <c r="Q2279" s="155"/>
      <c r="R2279" s="155"/>
      <c r="AE2279" s="182"/>
      <c r="AF2279" s="178"/>
      <c r="AG2279" s="183"/>
      <c r="AM2279" s="182"/>
      <c r="AN2279" s="178"/>
      <c r="AO2279" s="183"/>
      <c r="BR2279" s="157"/>
    </row>
    <row r="2280" spans="1:70" s="5" customFormat="1" x14ac:dyDescent="0.25">
      <c r="A2280" s="155"/>
      <c r="B2280" s="155"/>
      <c r="C2280" s="155"/>
      <c r="D2280" s="155"/>
      <c r="E2280" s="155"/>
      <c r="F2280" s="155"/>
      <c r="G2280" s="155"/>
      <c r="H2280" s="155"/>
      <c r="I2280" s="180"/>
      <c r="J2280" s="180"/>
      <c r="K2280" s="180"/>
      <c r="L2280" s="180"/>
      <c r="M2280" s="180"/>
      <c r="N2280" s="181"/>
      <c r="O2280" s="155"/>
      <c r="P2280" s="155"/>
      <c r="Q2280" s="155"/>
      <c r="R2280" s="155"/>
      <c r="AE2280" s="182"/>
      <c r="AF2280" s="178"/>
      <c r="AG2280" s="183"/>
      <c r="AM2280" s="182"/>
      <c r="AN2280" s="178"/>
      <c r="AO2280" s="183"/>
      <c r="BR2280" s="157"/>
    </row>
    <row r="2281" spans="1:70" s="5" customFormat="1" x14ac:dyDescent="0.25">
      <c r="A2281" s="155"/>
      <c r="B2281" s="155"/>
      <c r="C2281" s="155"/>
      <c r="D2281" s="155"/>
      <c r="E2281" s="155"/>
      <c r="F2281" s="155"/>
      <c r="G2281" s="155"/>
      <c r="H2281" s="155"/>
      <c r="I2281" s="180"/>
      <c r="J2281" s="180"/>
      <c r="K2281" s="180"/>
      <c r="L2281" s="180"/>
      <c r="M2281" s="180"/>
      <c r="N2281" s="181"/>
      <c r="O2281" s="155"/>
      <c r="P2281" s="155"/>
      <c r="Q2281" s="155"/>
      <c r="R2281" s="155"/>
      <c r="AE2281" s="182"/>
      <c r="AF2281" s="178"/>
      <c r="AG2281" s="183"/>
      <c r="AM2281" s="182"/>
      <c r="AN2281" s="178"/>
      <c r="AO2281" s="183"/>
      <c r="BR2281" s="157"/>
    </row>
    <row r="2282" spans="1:70" s="5" customFormat="1" x14ac:dyDescent="0.25">
      <c r="A2282" s="155"/>
      <c r="B2282" s="155"/>
      <c r="C2282" s="155"/>
      <c r="D2282" s="155"/>
      <c r="E2282" s="155"/>
      <c r="F2282" s="155"/>
      <c r="G2282" s="155"/>
      <c r="H2282" s="155"/>
      <c r="I2282" s="180"/>
      <c r="J2282" s="180"/>
      <c r="K2282" s="180"/>
      <c r="L2282" s="180"/>
      <c r="M2282" s="180"/>
      <c r="N2282" s="181"/>
      <c r="O2282" s="155"/>
      <c r="P2282" s="155"/>
      <c r="Q2282" s="155"/>
      <c r="R2282" s="155"/>
      <c r="AE2282" s="182"/>
      <c r="AF2282" s="178"/>
      <c r="AG2282" s="183"/>
      <c r="AM2282" s="182"/>
      <c r="AN2282" s="178"/>
      <c r="AO2282" s="183"/>
      <c r="BR2282" s="157"/>
    </row>
    <row r="2283" spans="1:70" s="5" customFormat="1" x14ac:dyDescent="0.25">
      <c r="A2283" s="155"/>
      <c r="B2283" s="155"/>
      <c r="C2283" s="155"/>
      <c r="D2283" s="155"/>
      <c r="E2283" s="155"/>
      <c r="F2283" s="155"/>
      <c r="G2283" s="155"/>
      <c r="H2283" s="155"/>
      <c r="I2283" s="180"/>
      <c r="J2283" s="180"/>
      <c r="K2283" s="180"/>
      <c r="L2283" s="180"/>
      <c r="M2283" s="180"/>
      <c r="N2283" s="181"/>
      <c r="O2283" s="155"/>
      <c r="P2283" s="155"/>
      <c r="Q2283" s="155"/>
      <c r="R2283" s="155"/>
      <c r="AE2283" s="182"/>
      <c r="AF2283" s="178"/>
      <c r="AG2283" s="183"/>
      <c r="AM2283" s="182"/>
      <c r="AN2283" s="178"/>
      <c r="AO2283" s="183"/>
      <c r="BR2283" s="157"/>
    </row>
    <row r="2284" spans="1:70" s="5" customFormat="1" x14ac:dyDescent="0.25">
      <c r="A2284" s="155"/>
      <c r="B2284" s="155"/>
      <c r="C2284" s="155"/>
      <c r="D2284" s="155"/>
      <c r="E2284" s="155"/>
      <c r="F2284" s="155"/>
      <c r="G2284" s="155"/>
      <c r="H2284" s="155"/>
      <c r="I2284" s="180"/>
      <c r="J2284" s="180"/>
      <c r="K2284" s="180"/>
      <c r="L2284" s="180"/>
      <c r="M2284" s="180"/>
      <c r="N2284" s="181"/>
      <c r="O2284" s="155"/>
      <c r="P2284" s="155"/>
      <c r="Q2284" s="155"/>
      <c r="R2284" s="155"/>
      <c r="AE2284" s="182"/>
      <c r="AF2284" s="178"/>
      <c r="AG2284" s="183"/>
      <c r="AM2284" s="182"/>
      <c r="AN2284" s="178"/>
      <c r="AO2284" s="183"/>
      <c r="BR2284" s="157"/>
    </row>
    <row r="2285" spans="1:70" s="5" customFormat="1" x14ac:dyDescent="0.25">
      <c r="A2285" s="155"/>
      <c r="B2285" s="155"/>
      <c r="C2285" s="155"/>
      <c r="D2285" s="155"/>
      <c r="E2285" s="155"/>
      <c r="F2285" s="155"/>
      <c r="G2285" s="155"/>
      <c r="H2285" s="155"/>
      <c r="I2285" s="180"/>
      <c r="J2285" s="180"/>
      <c r="K2285" s="180"/>
      <c r="L2285" s="180"/>
      <c r="M2285" s="180"/>
      <c r="N2285" s="181"/>
      <c r="O2285" s="155"/>
      <c r="P2285" s="155"/>
      <c r="Q2285" s="155"/>
      <c r="R2285" s="155"/>
      <c r="AE2285" s="182"/>
      <c r="AF2285" s="178"/>
      <c r="AG2285" s="183"/>
      <c r="AM2285" s="182"/>
      <c r="AN2285" s="178"/>
      <c r="AO2285" s="183"/>
      <c r="BR2285" s="157"/>
    </row>
    <row r="2286" spans="1:70" s="5" customFormat="1" x14ac:dyDescent="0.25">
      <c r="A2286" s="155"/>
      <c r="B2286" s="155"/>
      <c r="C2286" s="155"/>
      <c r="D2286" s="155"/>
      <c r="E2286" s="155"/>
      <c r="F2286" s="155"/>
      <c r="G2286" s="155"/>
      <c r="H2286" s="155"/>
      <c r="I2286" s="180"/>
      <c r="J2286" s="180"/>
      <c r="K2286" s="180"/>
      <c r="L2286" s="180"/>
      <c r="M2286" s="180"/>
      <c r="N2286" s="181"/>
      <c r="O2286" s="155"/>
      <c r="P2286" s="155"/>
      <c r="Q2286" s="155"/>
      <c r="R2286" s="155"/>
      <c r="AE2286" s="182"/>
      <c r="AF2286" s="178"/>
      <c r="AG2286" s="183"/>
      <c r="AM2286" s="182"/>
      <c r="AN2286" s="178"/>
      <c r="AO2286" s="183"/>
      <c r="BR2286" s="157"/>
    </row>
    <row r="2287" spans="1:70" s="5" customFormat="1" x14ac:dyDescent="0.25">
      <c r="A2287" s="155"/>
      <c r="B2287" s="155"/>
      <c r="C2287" s="155"/>
      <c r="D2287" s="155"/>
      <c r="E2287" s="155"/>
      <c r="F2287" s="155"/>
      <c r="G2287" s="155"/>
      <c r="H2287" s="155"/>
      <c r="I2287" s="180"/>
      <c r="J2287" s="180"/>
      <c r="K2287" s="180"/>
      <c r="L2287" s="180"/>
      <c r="M2287" s="180"/>
      <c r="N2287" s="181"/>
      <c r="O2287" s="155"/>
      <c r="P2287" s="155"/>
      <c r="Q2287" s="155"/>
      <c r="R2287" s="155"/>
      <c r="AE2287" s="182"/>
      <c r="AF2287" s="178"/>
      <c r="AG2287" s="183"/>
      <c r="AM2287" s="182"/>
      <c r="AN2287" s="178"/>
      <c r="AO2287" s="183"/>
      <c r="BR2287" s="157"/>
    </row>
    <row r="2288" spans="1:70" s="5" customFormat="1" x14ac:dyDescent="0.25">
      <c r="A2288" s="155"/>
      <c r="B2288" s="155"/>
      <c r="C2288" s="155"/>
      <c r="D2288" s="155"/>
      <c r="E2288" s="155"/>
      <c r="F2288" s="155"/>
      <c r="G2288" s="155"/>
      <c r="H2288" s="155"/>
      <c r="I2288" s="180"/>
      <c r="J2288" s="180"/>
      <c r="K2288" s="180"/>
      <c r="L2288" s="180"/>
      <c r="M2288" s="180"/>
      <c r="N2288" s="181"/>
      <c r="O2288" s="155"/>
      <c r="P2288" s="155"/>
      <c r="Q2288" s="155"/>
      <c r="R2288" s="155"/>
      <c r="AE2288" s="182"/>
      <c r="AF2288" s="178"/>
      <c r="AG2288" s="183"/>
      <c r="AM2288" s="182"/>
      <c r="AN2288" s="178"/>
      <c r="AO2288" s="183"/>
      <c r="BR2288" s="157"/>
    </row>
    <row r="2289" spans="1:70" s="5" customFormat="1" x14ac:dyDescent="0.25">
      <c r="A2289" s="155"/>
      <c r="B2289" s="155"/>
      <c r="C2289" s="155"/>
      <c r="D2289" s="155"/>
      <c r="E2289" s="155"/>
      <c r="F2289" s="155"/>
      <c r="G2289" s="155"/>
      <c r="H2289" s="155"/>
      <c r="I2289" s="180"/>
      <c r="J2289" s="180"/>
      <c r="K2289" s="180"/>
      <c r="L2289" s="180"/>
      <c r="M2289" s="180"/>
      <c r="N2289" s="181"/>
      <c r="O2289" s="155"/>
      <c r="P2289" s="155"/>
      <c r="Q2289" s="155"/>
      <c r="R2289" s="155"/>
      <c r="AE2289" s="182"/>
      <c r="AF2289" s="178"/>
      <c r="AG2289" s="183"/>
      <c r="AM2289" s="182"/>
      <c r="AN2289" s="178"/>
      <c r="AO2289" s="183"/>
      <c r="BR2289" s="157"/>
    </row>
    <row r="2290" spans="1:70" s="5" customFormat="1" x14ac:dyDescent="0.25">
      <c r="A2290" s="155"/>
      <c r="B2290" s="155"/>
      <c r="C2290" s="155"/>
      <c r="D2290" s="155"/>
      <c r="E2290" s="155"/>
      <c r="F2290" s="155"/>
      <c r="G2290" s="155"/>
      <c r="H2290" s="155"/>
      <c r="I2290" s="180"/>
      <c r="J2290" s="180"/>
      <c r="K2290" s="180"/>
      <c r="L2290" s="180"/>
      <c r="M2290" s="180"/>
      <c r="N2290" s="181"/>
      <c r="O2290" s="155"/>
      <c r="P2290" s="155"/>
      <c r="Q2290" s="155"/>
      <c r="R2290" s="155"/>
      <c r="AE2290" s="182"/>
      <c r="AF2290" s="178"/>
      <c r="AG2290" s="183"/>
      <c r="AM2290" s="182"/>
      <c r="AN2290" s="178"/>
      <c r="AO2290" s="183"/>
      <c r="BR2290" s="157"/>
    </row>
    <row r="2291" spans="1:70" s="5" customFormat="1" x14ac:dyDescent="0.25">
      <c r="A2291" s="155"/>
      <c r="B2291" s="155"/>
      <c r="C2291" s="155"/>
      <c r="D2291" s="155"/>
      <c r="E2291" s="155"/>
      <c r="F2291" s="155"/>
      <c r="G2291" s="155"/>
      <c r="H2291" s="155"/>
      <c r="I2291" s="180"/>
      <c r="J2291" s="180"/>
      <c r="K2291" s="180"/>
      <c r="L2291" s="180"/>
      <c r="M2291" s="180"/>
      <c r="N2291" s="181"/>
      <c r="O2291" s="155"/>
      <c r="P2291" s="155"/>
      <c r="Q2291" s="155"/>
      <c r="R2291" s="155"/>
      <c r="AE2291" s="182"/>
      <c r="AF2291" s="178"/>
      <c r="AG2291" s="183"/>
      <c r="AM2291" s="182"/>
      <c r="AN2291" s="178"/>
      <c r="AO2291" s="183"/>
      <c r="BR2291" s="157"/>
    </row>
    <row r="2292" spans="1:70" s="5" customFormat="1" x14ac:dyDescent="0.25">
      <c r="A2292" s="155"/>
      <c r="B2292" s="155"/>
      <c r="C2292" s="155"/>
      <c r="D2292" s="155"/>
      <c r="E2292" s="155"/>
      <c r="F2292" s="155"/>
      <c r="G2292" s="155"/>
      <c r="H2292" s="155"/>
      <c r="I2292" s="180"/>
      <c r="J2292" s="180"/>
      <c r="K2292" s="180"/>
      <c r="L2292" s="180"/>
      <c r="M2292" s="180"/>
      <c r="N2292" s="181"/>
      <c r="O2292" s="155"/>
      <c r="P2292" s="155"/>
      <c r="Q2292" s="155"/>
      <c r="R2292" s="155"/>
      <c r="AE2292" s="182"/>
      <c r="AF2292" s="178"/>
      <c r="AG2292" s="183"/>
      <c r="AM2292" s="182"/>
      <c r="AN2292" s="178"/>
      <c r="AO2292" s="183"/>
      <c r="BR2292" s="157"/>
    </row>
    <row r="2293" spans="1:70" s="5" customFormat="1" x14ac:dyDescent="0.25">
      <c r="A2293" s="155"/>
      <c r="B2293" s="155"/>
      <c r="C2293" s="155"/>
      <c r="D2293" s="155"/>
      <c r="E2293" s="155"/>
      <c r="F2293" s="155"/>
      <c r="G2293" s="155"/>
      <c r="H2293" s="155"/>
      <c r="I2293" s="180"/>
      <c r="J2293" s="180"/>
      <c r="K2293" s="180"/>
      <c r="L2293" s="180"/>
      <c r="M2293" s="180"/>
      <c r="N2293" s="181"/>
      <c r="O2293" s="155"/>
      <c r="P2293" s="155"/>
      <c r="Q2293" s="155"/>
      <c r="R2293" s="155"/>
      <c r="AE2293" s="182"/>
      <c r="AF2293" s="178"/>
      <c r="AG2293" s="183"/>
      <c r="AM2293" s="182"/>
      <c r="AN2293" s="178"/>
      <c r="AO2293" s="183"/>
      <c r="BR2293" s="157"/>
    </row>
    <row r="2294" spans="1:70" s="5" customFormat="1" x14ac:dyDescent="0.25">
      <c r="A2294" s="155"/>
      <c r="B2294" s="155"/>
      <c r="C2294" s="155"/>
      <c r="D2294" s="155"/>
      <c r="E2294" s="155"/>
      <c r="F2294" s="155"/>
      <c r="G2294" s="155"/>
      <c r="H2294" s="155"/>
      <c r="I2294" s="180"/>
      <c r="J2294" s="180"/>
      <c r="K2294" s="180"/>
      <c r="L2294" s="180"/>
      <c r="M2294" s="180"/>
      <c r="N2294" s="181"/>
      <c r="O2294" s="155"/>
      <c r="P2294" s="155"/>
      <c r="Q2294" s="155"/>
      <c r="R2294" s="155"/>
      <c r="AE2294" s="182"/>
      <c r="AF2294" s="178"/>
      <c r="AG2294" s="183"/>
      <c r="AM2294" s="182"/>
      <c r="AN2294" s="178"/>
      <c r="AO2294" s="183"/>
      <c r="BR2294" s="157"/>
    </row>
    <row r="2295" spans="1:70" s="5" customFormat="1" x14ac:dyDescent="0.25">
      <c r="A2295" s="155"/>
      <c r="B2295" s="155"/>
      <c r="C2295" s="155"/>
      <c r="D2295" s="155"/>
      <c r="E2295" s="155"/>
      <c r="F2295" s="155"/>
      <c r="G2295" s="155"/>
      <c r="H2295" s="155"/>
      <c r="I2295" s="180"/>
      <c r="J2295" s="180"/>
      <c r="K2295" s="180"/>
      <c r="L2295" s="180"/>
      <c r="M2295" s="180"/>
      <c r="N2295" s="181"/>
      <c r="O2295" s="155"/>
      <c r="P2295" s="155"/>
      <c r="Q2295" s="155"/>
      <c r="R2295" s="155"/>
      <c r="AE2295" s="182"/>
      <c r="AF2295" s="178"/>
      <c r="AG2295" s="183"/>
      <c r="AM2295" s="182"/>
      <c r="AN2295" s="178"/>
      <c r="AO2295" s="183"/>
      <c r="BR2295" s="157"/>
    </row>
    <row r="2296" spans="1:70" s="5" customFormat="1" x14ac:dyDescent="0.25">
      <c r="A2296" s="155"/>
      <c r="B2296" s="155"/>
      <c r="C2296" s="155"/>
      <c r="D2296" s="155"/>
      <c r="E2296" s="155"/>
      <c r="F2296" s="155"/>
      <c r="G2296" s="155"/>
      <c r="H2296" s="155"/>
      <c r="I2296" s="180"/>
      <c r="J2296" s="180"/>
      <c r="K2296" s="180"/>
      <c r="L2296" s="180"/>
      <c r="M2296" s="180"/>
      <c r="N2296" s="181"/>
      <c r="O2296" s="155"/>
      <c r="P2296" s="155"/>
      <c r="Q2296" s="155"/>
      <c r="R2296" s="155"/>
      <c r="AE2296" s="182"/>
      <c r="AF2296" s="178"/>
      <c r="AG2296" s="183"/>
      <c r="AM2296" s="182"/>
      <c r="AN2296" s="178"/>
      <c r="AO2296" s="183"/>
      <c r="BR2296" s="157"/>
    </row>
    <row r="2297" spans="1:70" s="5" customFormat="1" x14ac:dyDescent="0.25">
      <c r="A2297" s="155"/>
      <c r="B2297" s="155"/>
      <c r="C2297" s="155"/>
      <c r="D2297" s="155"/>
      <c r="E2297" s="155"/>
      <c r="F2297" s="155"/>
      <c r="G2297" s="155"/>
      <c r="H2297" s="155"/>
      <c r="I2297" s="180"/>
      <c r="J2297" s="180"/>
      <c r="K2297" s="180"/>
      <c r="L2297" s="180"/>
      <c r="M2297" s="180"/>
      <c r="N2297" s="181"/>
      <c r="O2297" s="155"/>
      <c r="P2297" s="155"/>
      <c r="Q2297" s="155"/>
      <c r="R2297" s="155"/>
      <c r="AE2297" s="182"/>
      <c r="AF2297" s="178"/>
      <c r="AG2297" s="183"/>
      <c r="AM2297" s="182"/>
      <c r="AN2297" s="178"/>
      <c r="AO2297" s="183"/>
      <c r="BR2297" s="157"/>
    </row>
    <row r="2298" spans="1:70" s="5" customFormat="1" x14ac:dyDescent="0.25">
      <c r="A2298" s="155"/>
      <c r="B2298" s="155"/>
      <c r="C2298" s="155"/>
      <c r="D2298" s="155"/>
      <c r="E2298" s="155"/>
      <c r="F2298" s="155"/>
      <c r="G2298" s="155"/>
      <c r="H2298" s="155"/>
      <c r="I2298" s="180"/>
      <c r="J2298" s="180"/>
      <c r="K2298" s="180"/>
      <c r="L2298" s="180"/>
      <c r="M2298" s="180"/>
      <c r="N2298" s="181"/>
      <c r="O2298" s="155"/>
      <c r="P2298" s="155"/>
      <c r="Q2298" s="155"/>
      <c r="R2298" s="155"/>
      <c r="AE2298" s="182"/>
      <c r="AF2298" s="178"/>
      <c r="AG2298" s="183"/>
      <c r="AM2298" s="182"/>
      <c r="AN2298" s="178"/>
      <c r="AO2298" s="183"/>
      <c r="BR2298" s="157"/>
    </row>
    <row r="2299" spans="1:70" s="5" customFormat="1" x14ac:dyDescent="0.25">
      <c r="A2299" s="155"/>
      <c r="B2299" s="155"/>
      <c r="C2299" s="155"/>
      <c r="D2299" s="155"/>
      <c r="E2299" s="155"/>
      <c r="F2299" s="155"/>
      <c r="G2299" s="155"/>
      <c r="H2299" s="155"/>
      <c r="I2299" s="180"/>
      <c r="J2299" s="180"/>
      <c r="K2299" s="180"/>
      <c r="L2299" s="180"/>
      <c r="M2299" s="180"/>
      <c r="N2299" s="181"/>
      <c r="O2299" s="155"/>
      <c r="P2299" s="155"/>
      <c r="Q2299" s="155"/>
      <c r="R2299" s="155"/>
      <c r="AE2299" s="182"/>
      <c r="AF2299" s="178"/>
      <c r="AG2299" s="183"/>
      <c r="AM2299" s="182"/>
      <c r="AN2299" s="178"/>
      <c r="AO2299" s="183"/>
      <c r="BR2299" s="157"/>
    </row>
    <row r="2300" spans="1:70" s="5" customFormat="1" x14ac:dyDescent="0.25">
      <c r="A2300" s="155"/>
      <c r="B2300" s="155"/>
      <c r="C2300" s="155"/>
      <c r="D2300" s="155"/>
      <c r="E2300" s="155"/>
      <c r="F2300" s="155"/>
      <c r="G2300" s="155"/>
      <c r="H2300" s="155"/>
      <c r="I2300" s="180"/>
      <c r="J2300" s="180"/>
      <c r="K2300" s="180"/>
      <c r="L2300" s="180"/>
      <c r="M2300" s="180"/>
      <c r="N2300" s="181"/>
      <c r="O2300" s="155"/>
      <c r="P2300" s="155"/>
      <c r="Q2300" s="155"/>
      <c r="R2300" s="155"/>
      <c r="AE2300" s="182"/>
      <c r="AF2300" s="178"/>
      <c r="AG2300" s="183"/>
      <c r="AM2300" s="182"/>
      <c r="AN2300" s="178"/>
      <c r="AO2300" s="183"/>
      <c r="BR2300" s="157"/>
    </row>
    <row r="2301" spans="1:70" s="5" customFormat="1" x14ac:dyDescent="0.25">
      <c r="A2301" s="155"/>
      <c r="B2301" s="155"/>
      <c r="C2301" s="155"/>
      <c r="D2301" s="155"/>
      <c r="E2301" s="155"/>
      <c r="F2301" s="155"/>
      <c r="G2301" s="155"/>
      <c r="H2301" s="155"/>
      <c r="I2301" s="180"/>
      <c r="J2301" s="180"/>
      <c r="K2301" s="180"/>
      <c r="L2301" s="180"/>
      <c r="M2301" s="180"/>
      <c r="N2301" s="181"/>
      <c r="O2301" s="155"/>
      <c r="P2301" s="155"/>
      <c r="Q2301" s="155"/>
      <c r="R2301" s="155"/>
      <c r="AE2301" s="182"/>
      <c r="AF2301" s="178"/>
      <c r="AG2301" s="183"/>
      <c r="AM2301" s="182"/>
      <c r="AN2301" s="178"/>
      <c r="AO2301" s="183"/>
      <c r="BR2301" s="157"/>
    </row>
    <row r="2302" spans="1:70" s="5" customFormat="1" x14ac:dyDescent="0.25">
      <c r="A2302" s="155"/>
      <c r="B2302" s="155"/>
      <c r="C2302" s="155"/>
      <c r="D2302" s="155"/>
      <c r="E2302" s="155"/>
      <c r="F2302" s="155"/>
      <c r="G2302" s="155"/>
      <c r="H2302" s="155"/>
      <c r="I2302" s="180"/>
      <c r="J2302" s="180"/>
      <c r="K2302" s="180"/>
      <c r="L2302" s="180"/>
      <c r="M2302" s="180"/>
      <c r="N2302" s="181"/>
      <c r="O2302" s="155"/>
      <c r="P2302" s="155"/>
      <c r="Q2302" s="155"/>
      <c r="R2302" s="155"/>
      <c r="AE2302" s="182"/>
      <c r="AF2302" s="178"/>
      <c r="AG2302" s="183"/>
      <c r="AM2302" s="182"/>
      <c r="AN2302" s="178"/>
      <c r="AO2302" s="183"/>
      <c r="BR2302" s="157"/>
    </row>
    <row r="2303" spans="1:70" s="5" customFormat="1" x14ac:dyDescent="0.25">
      <c r="A2303" s="155"/>
      <c r="B2303" s="155"/>
      <c r="C2303" s="155"/>
      <c r="D2303" s="155"/>
      <c r="E2303" s="155"/>
      <c r="F2303" s="155"/>
      <c r="G2303" s="155"/>
      <c r="H2303" s="155"/>
      <c r="I2303" s="180"/>
      <c r="J2303" s="180"/>
      <c r="K2303" s="180"/>
      <c r="L2303" s="180"/>
      <c r="M2303" s="180"/>
      <c r="N2303" s="181"/>
      <c r="O2303" s="155"/>
      <c r="P2303" s="155"/>
      <c r="Q2303" s="155"/>
      <c r="R2303" s="155"/>
      <c r="AE2303" s="182"/>
      <c r="AF2303" s="178"/>
      <c r="AG2303" s="183"/>
      <c r="AM2303" s="182"/>
      <c r="AN2303" s="178"/>
      <c r="AO2303" s="183"/>
      <c r="BR2303" s="157"/>
    </row>
    <row r="2304" spans="1:70" s="5" customFormat="1" x14ac:dyDescent="0.25">
      <c r="A2304" s="155"/>
      <c r="B2304" s="155"/>
      <c r="C2304" s="155"/>
      <c r="D2304" s="155"/>
      <c r="E2304" s="155"/>
      <c r="F2304" s="155"/>
      <c r="G2304" s="155"/>
      <c r="H2304" s="155"/>
      <c r="I2304" s="180"/>
      <c r="J2304" s="180"/>
      <c r="K2304" s="180"/>
      <c r="L2304" s="180"/>
      <c r="M2304" s="180"/>
      <c r="N2304" s="181"/>
      <c r="O2304" s="155"/>
      <c r="P2304" s="155"/>
      <c r="Q2304" s="155"/>
      <c r="R2304" s="155"/>
      <c r="AE2304" s="182"/>
      <c r="AF2304" s="178"/>
      <c r="AG2304" s="183"/>
      <c r="AM2304" s="182"/>
      <c r="AN2304" s="178"/>
      <c r="AO2304" s="183"/>
      <c r="BR2304" s="157"/>
    </row>
    <row r="2305" spans="1:70" s="5" customFormat="1" x14ac:dyDescent="0.25">
      <c r="A2305" s="155"/>
      <c r="B2305" s="155"/>
      <c r="C2305" s="155"/>
      <c r="D2305" s="155"/>
      <c r="E2305" s="155"/>
      <c r="F2305" s="155"/>
      <c r="G2305" s="155"/>
      <c r="H2305" s="155"/>
      <c r="I2305" s="180"/>
      <c r="J2305" s="180"/>
      <c r="K2305" s="180"/>
      <c r="L2305" s="180"/>
      <c r="M2305" s="180"/>
      <c r="N2305" s="181"/>
      <c r="O2305" s="155"/>
      <c r="P2305" s="155"/>
      <c r="Q2305" s="155"/>
      <c r="R2305" s="155"/>
      <c r="AE2305" s="182"/>
      <c r="AF2305" s="178"/>
      <c r="AG2305" s="183"/>
      <c r="AM2305" s="182"/>
      <c r="AN2305" s="178"/>
      <c r="AO2305" s="183"/>
      <c r="BR2305" s="157"/>
    </row>
    <row r="2306" spans="1:70" s="5" customFormat="1" x14ac:dyDescent="0.25">
      <c r="A2306" s="155"/>
      <c r="B2306" s="155"/>
      <c r="C2306" s="155"/>
      <c r="D2306" s="155"/>
      <c r="E2306" s="155"/>
      <c r="F2306" s="155"/>
      <c r="G2306" s="155"/>
      <c r="H2306" s="155"/>
      <c r="I2306" s="180"/>
      <c r="J2306" s="180"/>
      <c r="K2306" s="180"/>
      <c r="L2306" s="180"/>
      <c r="M2306" s="180"/>
      <c r="N2306" s="181"/>
      <c r="O2306" s="155"/>
      <c r="P2306" s="155"/>
      <c r="Q2306" s="155"/>
      <c r="R2306" s="155"/>
      <c r="AE2306" s="182"/>
      <c r="AF2306" s="178"/>
      <c r="AG2306" s="183"/>
      <c r="AM2306" s="182"/>
      <c r="AN2306" s="178"/>
      <c r="AO2306" s="183"/>
      <c r="BR2306" s="157"/>
    </row>
    <row r="2307" spans="1:70" s="5" customFormat="1" x14ac:dyDescent="0.25">
      <c r="A2307" s="155"/>
      <c r="B2307" s="155"/>
      <c r="C2307" s="155"/>
      <c r="D2307" s="155"/>
      <c r="E2307" s="155"/>
      <c r="F2307" s="155"/>
      <c r="G2307" s="155"/>
      <c r="H2307" s="155"/>
      <c r="I2307" s="180"/>
      <c r="J2307" s="180"/>
      <c r="K2307" s="180"/>
      <c r="L2307" s="180"/>
      <c r="M2307" s="180"/>
      <c r="N2307" s="181"/>
      <c r="O2307" s="155"/>
      <c r="P2307" s="155"/>
      <c r="Q2307" s="155"/>
      <c r="R2307" s="155"/>
      <c r="AE2307" s="182"/>
      <c r="AF2307" s="178"/>
      <c r="AG2307" s="183"/>
      <c r="AM2307" s="182"/>
      <c r="AN2307" s="178"/>
      <c r="AO2307" s="183"/>
      <c r="BR2307" s="157"/>
    </row>
    <row r="2308" spans="1:70" s="5" customFormat="1" x14ac:dyDescent="0.25">
      <c r="A2308" s="155"/>
      <c r="B2308" s="155"/>
      <c r="C2308" s="155"/>
      <c r="D2308" s="155"/>
      <c r="E2308" s="155"/>
      <c r="F2308" s="155"/>
      <c r="G2308" s="155"/>
      <c r="H2308" s="155"/>
      <c r="I2308" s="180"/>
      <c r="J2308" s="180"/>
      <c r="K2308" s="180"/>
      <c r="L2308" s="180"/>
      <c r="M2308" s="180"/>
      <c r="N2308" s="181"/>
      <c r="O2308" s="155"/>
      <c r="P2308" s="155"/>
      <c r="Q2308" s="155"/>
      <c r="R2308" s="155"/>
      <c r="AE2308" s="182"/>
      <c r="AF2308" s="178"/>
      <c r="AG2308" s="183"/>
      <c r="AM2308" s="182"/>
      <c r="AN2308" s="178"/>
      <c r="AO2308" s="183"/>
      <c r="BR2308" s="157"/>
    </row>
    <row r="2309" spans="1:70" s="5" customFormat="1" x14ac:dyDescent="0.25">
      <c r="A2309" s="155"/>
      <c r="B2309" s="155"/>
      <c r="C2309" s="155"/>
      <c r="D2309" s="155"/>
      <c r="E2309" s="155"/>
      <c r="F2309" s="155"/>
      <c r="G2309" s="155"/>
      <c r="H2309" s="155"/>
      <c r="I2309" s="180"/>
      <c r="J2309" s="180"/>
      <c r="K2309" s="180"/>
      <c r="L2309" s="180"/>
      <c r="M2309" s="180"/>
      <c r="N2309" s="181"/>
      <c r="O2309" s="155"/>
      <c r="P2309" s="155"/>
      <c r="Q2309" s="155"/>
      <c r="R2309" s="155"/>
      <c r="AE2309" s="182"/>
      <c r="AF2309" s="178"/>
      <c r="AG2309" s="183"/>
      <c r="AM2309" s="182"/>
      <c r="AN2309" s="178"/>
      <c r="AO2309" s="183"/>
      <c r="BR2309" s="157"/>
    </row>
    <row r="2310" spans="1:70" s="5" customFormat="1" x14ac:dyDescent="0.25">
      <c r="A2310" s="155"/>
      <c r="B2310" s="155"/>
      <c r="C2310" s="155"/>
      <c r="D2310" s="155"/>
      <c r="E2310" s="155"/>
      <c r="F2310" s="155"/>
      <c r="G2310" s="155"/>
      <c r="H2310" s="155"/>
      <c r="I2310" s="180"/>
      <c r="J2310" s="180"/>
      <c r="K2310" s="180"/>
      <c r="L2310" s="180"/>
      <c r="M2310" s="180"/>
      <c r="N2310" s="181"/>
      <c r="O2310" s="155"/>
      <c r="P2310" s="155"/>
      <c r="Q2310" s="155"/>
      <c r="R2310" s="155"/>
      <c r="AE2310" s="182"/>
      <c r="AF2310" s="178"/>
      <c r="AG2310" s="183"/>
      <c r="AM2310" s="182"/>
      <c r="AN2310" s="178"/>
      <c r="AO2310" s="183"/>
      <c r="BR2310" s="157"/>
    </row>
    <row r="2311" spans="1:70" s="5" customFormat="1" x14ac:dyDescent="0.25">
      <c r="A2311" s="155"/>
      <c r="B2311" s="155"/>
      <c r="C2311" s="155"/>
      <c r="D2311" s="155"/>
      <c r="E2311" s="155"/>
      <c r="F2311" s="155"/>
      <c r="G2311" s="155"/>
      <c r="H2311" s="155"/>
      <c r="I2311" s="180"/>
      <c r="J2311" s="180"/>
      <c r="K2311" s="180"/>
      <c r="L2311" s="180"/>
      <c r="M2311" s="180"/>
      <c r="N2311" s="181"/>
      <c r="O2311" s="155"/>
      <c r="P2311" s="155"/>
      <c r="Q2311" s="155"/>
      <c r="R2311" s="155"/>
      <c r="AE2311" s="182"/>
      <c r="AF2311" s="178"/>
      <c r="AG2311" s="183"/>
      <c r="AM2311" s="182"/>
      <c r="AN2311" s="178"/>
      <c r="AO2311" s="183"/>
      <c r="BR2311" s="157"/>
    </row>
    <row r="2312" spans="1:70" s="5" customFormat="1" x14ac:dyDescent="0.25">
      <c r="A2312" s="155"/>
      <c r="B2312" s="155"/>
      <c r="C2312" s="155"/>
      <c r="D2312" s="155"/>
      <c r="E2312" s="155"/>
      <c r="F2312" s="155"/>
      <c r="G2312" s="155"/>
      <c r="H2312" s="155"/>
      <c r="I2312" s="180"/>
      <c r="J2312" s="180"/>
      <c r="K2312" s="180"/>
      <c r="L2312" s="180"/>
      <c r="M2312" s="180"/>
      <c r="N2312" s="181"/>
      <c r="O2312" s="155"/>
      <c r="P2312" s="155"/>
      <c r="Q2312" s="155"/>
      <c r="R2312" s="155"/>
      <c r="AE2312" s="182"/>
      <c r="AF2312" s="178"/>
      <c r="AG2312" s="183"/>
      <c r="AM2312" s="182"/>
      <c r="AN2312" s="178"/>
      <c r="AO2312" s="183"/>
      <c r="BR2312" s="157"/>
    </row>
    <row r="2313" spans="1:70" s="5" customFormat="1" x14ac:dyDescent="0.25">
      <c r="A2313" s="155"/>
      <c r="B2313" s="155"/>
      <c r="C2313" s="155"/>
      <c r="D2313" s="155"/>
      <c r="E2313" s="155"/>
      <c r="F2313" s="155"/>
      <c r="G2313" s="155"/>
      <c r="H2313" s="155"/>
      <c r="I2313" s="180"/>
      <c r="J2313" s="180"/>
      <c r="K2313" s="180"/>
      <c r="L2313" s="180"/>
      <c r="M2313" s="180"/>
      <c r="N2313" s="181"/>
      <c r="O2313" s="155"/>
      <c r="P2313" s="155"/>
      <c r="Q2313" s="155"/>
      <c r="R2313" s="155"/>
      <c r="AE2313" s="182"/>
      <c r="AF2313" s="178"/>
      <c r="AG2313" s="183"/>
      <c r="AM2313" s="182"/>
      <c r="AN2313" s="178"/>
      <c r="AO2313" s="183"/>
      <c r="BR2313" s="157"/>
    </row>
    <row r="2314" spans="1:70" s="5" customFormat="1" x14ac:dyDescent="0.25">
      <c r="A2314" s="155"/>
      <c r="B2314" s="155"/>
      <c r="C2314" s="155"/>
      <c r="D2314" s="155"/>
      <c r="E2314" s="155"/>
      <c r="F2314" s="155"/>
      <c r="G2314" s="155"/>
      <c r="H2314" s="155"/>
      <c r="I2314" s="180"/>
      <c r="J2314" s="180"/>
      <c r="K2314" s="180"/>
      <c r="L2314" s="180"/>
      <c r="M2314" s="180"/>
      <c r="N2314" s="181"/>
      <c r="O2314" s="155"/>
      <c r="P2314" s="155"/>
      <c r="Q2314" s="155"/>
      <c r="R2314" s="155"/>
      <c r="AE2314" s="182"/>
      <c r="AF2314" s="178"/>
      <c r="AG2314" s="183"/>
      <c r="AM2314" s="182"/>
      <c r="AN2314" s="178"/>
      <c r="AO2314" s="183"/>
      <c r="BR2314" s="157"/>
    </row>
    <row r="2315" spans="1:70" s="5" customFormat="1" x14ac:dyDescent="0.25">
      <c r="A2315" s="155"/>
      <c r="B2315" s="155"/>
      <c r="C2315" s="155"/>
      <c r="D2315" s="155"/>
      <c r="E2315" s="155"/>
      <c r="F2315" s="155"/>
      <c r="G2315" s="155"/>
      <c r="H2315" s="155"/>
      <c r="I2315" s="180"/>
      <c r="J2315" s="180"/>
      <c r="K2315" s="180"/>
      <c r="L2315" s="180"/>
      <c r="M2315" s="180"/>
      <c r="N2315" s="181"/>
      <c r="O2315" s="155"/>
      <c r="P2315" s="155"/>
      <c r="Q2315" s="155"/>
      <c r="R2315" s="155"/>
      <c r="AE2315" s="182"/>
      <c r="AF2315" s="178"/>
      <c r="AG2315" s="183"/>
      <c r="AM2315" s="182"/>
      <c r="AN2315" s="178"/>
      <c r="AO2315" s="183"/>
      <c r="BR2315" s="157"/>
    </row>
    <row r="2316" spans="1:70" s="5" customFormat="1" x14ac:dyDescent="0.25">
      <c r="A2316" s="155"/>
      <c r="B2316" s="155"/>
      <c r="C2316" s="155"/>
      <c r="D2316" s="155"/>
      <c r="E2316" s="155"/>
      <c r="F2316" s="155"/>
      <c r="G2316" s="155"/>
      <c r="H2316" s="155"/>
      <c r="I2316" s="180"/>
      <c r="J2316" s="180"/>
      <c r="K2316" s="180"/>
      <c r="L2316" s="180"/>
      <c r="M2316" s="180"/>
      <c r="N2316" s="181"/>
      <c r="O2316" s="155"/>
      <c r="P2316" s="155"/>
      <c r="Q2316" s="155"/>
      <c r="R2316" s="155"/>
      <c r="AE2316" s="182"/>
      <c r="AF2316" s="178"/>
      <c r="AG2316" s="183"/>
      <c r="AM2316" s="182"/>
      <c r="AN2316" s="178"/>
      <c r="AO2316" s="183"/>
      <c r="BR2316" s="157"/>
    </row>
    <row r="2317" spans="1:70" s="5" customFormat="1" x14ac:dyDescent="0.25">
      <c r="A2317" s="155"/>
      <c r="B2317" s="155"/>
      <c r="C2317" s="155"/>
      <c r="D2317" s="155"/>
      <c r="E2317" s="155"/>
      <c r="F2317" s="155"/>
      <c r="G2317" s="155"/>
      <c r="H2317" s="155"/>
      <c r="I2317" s="180"/>
      <c r="J2317" s="180"/>
      <c r="K2317" s="180"/>
      <c r="L2317" s="180"/>
      <c r="M2317" s="180"/>
      <c r="N2317" s="181"/>
      <c r="O2317" s="155"/>
      <c r="P2317" s="155"/>
      <c r="Q2317" s="155"/>
      <c r="R2317" s="155"/>
      <c r="AE2317" s="182"/>
      <c r="AF2317" s="178"/>
      <c r="AG2317" s="183"/>
      <c r="AM2317" s="182"/>
      <c r="AN2317" s="178"/>
      <c r="AO2317" s="183"/>
      <c r="BR2317" s="157"/>
    </row>
    <row r="2318" spans="1:70" s="5" customFormat="1" x14ac:dyDescent="0.25">
      <c r="A2318" s="155"/>
      <c r="B2318" s="155"/>
      <c r="C2318" s="155"/>
      <c r="D2318" s="155"/>
      <c r="E2318" s="155"/>
      <c r="F2318" s="155"/>
      <c r="G2318" s="155"/>
      <c r="H2318" s="155"/>
      <c r="I2318" s="180"/>
      <c r="J2318" s="180"/>
      <c r="K2318" s="180"/>
      <c r="L2318" s="180"/>
      <c r="M2318" s="180"/>
      <c r="N2318" s="181"/>
      <c r="O2318" s="155"/>
      <c r="P2318" s="155"/>
      <c r="Q2318" s="155"/>
      <c r="R2318" s="155"/>
      <c r="AE2318" s="182"/>
      <c r="AF2318" s="178"/>
      <c r="AG2318" s="183"/>
      <c r="AM2318" s="182"/>
      <c r="AN2318" s="178"/>
      <c r="AO2318" s="183"/>
      <c r="BR2318" s="157"/>
    </row>
    <row r="2319" spans="1:70" s="5" customFormat="1" x14ac:dyDescent="0.25">
      <c r="A2319" s="155"/>
      <c r="B2319" s="155"/>
      <c r="C2319" s="155"/>
      <c r="D2319" s="155"/>
      <c r="E2319" s="155"/>
      <c r="F2319" s="155"/>
      <c r="G2319" s="155"/>
      <c r="H2319" s="155"/>
      <c r="I2319" s="180"/>
      <c r="J2319" s="180"/>
      <c r="K2319" s="180"/>
      <c r="L2319" s="180"/>
      <c r="M2319" s="180"/>
      <c r="N2319" s="181"/>
      <c r="O2319" s="155"/>
      <c r="P2319" s="155"/>
      <c r="Q2319" s="155"/>
      <c r="R2319" s="155"/>
      <c r="AE2319" s="182"/>
      <c r="AF2319" s="178"/>
      <c r="AG2319" s="183"/>
      <c r="AM2319" s="182"/>
      <c r="AN2319" s="178"/>
      <c r="AO2319" s="183"/>
      <c r="BR2319" s="157"/>
    </row>
    <row r="2320" spans="1:70" s="5" customFormat="1" x14ac:dyDescent="0.25">
      <c r="A2320" s="155"/>
      <c r="B2320" s="155"/>
      <c r="C2320" s="155"/>
      <c r="D2320" s="155"/>
      <c r="E2320" s="155"/>
      <c r="F2320" s="155"/>
      <c r="G2320" s="155"/>
      <c r="H2320" s="155"/>
      <c r="I2320" s="180"/>
      <c r="J2320" s="180"/>
      <c r="K2320" s="180"/>
      <c r="L2320" s="180"/>
      <c r="M2320" s="180"/>
      <c r="N2320" s="181"/>
      <c r="O2320" s="155"/>
      <c r="P2320" s="155"/>
      <c r="Q2320" s="155"/>
      <c r="R2320" s="155"/>
      <c r="AE2320" s="182"/>
      <c r="AF2320" s="178"/>
      <c r="AG2320" s="183"/>
      <c r="AM2320" s="182"/>
      <c r="AN2320" s="178"/>
      <c r="AO2320" s="183"/>
      <c r="BR2320" s="157"/>
    </row>
    <row r="2321" spans="1:70" s="5" customFormat="1" x14ac:dyDescent="0.25">
      <c r="A2321" s="155"/>
      <c r="B2321" s="155"/>
      <c r="C2321" s="155"/>
      <c r="D2321" s="155"/>
      <c r="E2321" s="155"/>
      <c r="F2321" s="155"/>
      <c r="G2321" s="155"/>
      <c r="H2321" s="155"/>
      <c r="I2321" s="180"/>
      <c r="J2321" s="180"/>
      <c r="K2321" s="180"/>
      <c r="L2321" s="180"/>
      <c r="M2321" s="180"/>
      <c r="N2321" s="181"/>
      <c r="O2321" s="155"/>
      <c r="P2321" s="155"/>
      <c r="Q2321" s="155"/>
      <c r="R2321" s="155"/>
      <c r="AE2321" s="182"/>
      <c r="AF2321" s="178"/>
      <c r="AG2321" s="183"/>
      <c r="AM2321" s="182"/>
      <c r="AN2321" s="178"/>
      <c r="AO2321" s="183"/>
      <c r="BR2321" s="157"/>
    </row>
    <row r="2322" spans="1:70" s="5" customFormat="1" x14ac:dyDescent="0.25">
      <c r="A2322" s="155"/>
      <c r="B2322" s="155"/>
      <c r="C2322" s="155"/>
      <c r="D2322" s="155"/>
      <c r="E2322" s="155"/>
      <c r="F2322" s="155"/>
      <c r="G2322" s="155"/>
      <c r="H2322" s="155"/>
      <c r="I2322" s="180"/>
      <c r="J2322" s="180"/>
      <c r="K2322" s="180"/>
      <c r="L2322" s="180"/>
      <c r="M2322" s="180"/>
      <c r="N2322" s="181"/>
      <c r="O2322" s="155"/>
      <c r="P2322" s="155"/>
      <c r="Q2322" s="155"/>
      <c r="R2322" s="155"/>
      <c r="AE2322" s="182"/>
      <c r="AF2322" s="178"/>
      <c r="AG2322" s="183"/>
      <c r="AM2322" s="182"/>
      <c r="AN2322" s="178"/>
      <c r="AO2322" s="183"/>
      <c r="BR2322" s="157"/>
    </row>
    <row r="2323" spans="1:70" s="5" customFormat="1" x14ac:dyDescent="0.25">
      <c r="A2323" s="155"/>
      <c r="B2323" s="155"/>
      <c r="C2323" s="155"/>
      <c r="D2323" s="155"/>
      <c r="E2323" s="155"/>
      <c r="F2323" s="155"/>
      <c r="G2323" s="155"/>
      <c r="H2323" s="155"/>
      <c r="I2323" s="180"/>
      <c r="J2323" s="180"/>
      <c r="K2323" s="180"/>
      <c r="L2323" s="180"/>
      <c r="M2323" s="180"/>
      <c r="N2323" s="181"/>
      <c r="O2323" s="155"/>
      <c r="P2323" s="155"/>
      <c r="Q2323" s="155"/>
      <c r="R2323" s="155"/>
      <c r="AE2323" s="182"/>
      <c r="AF2323" s="178"/>
      <c r="AG2323" s="183"/>
      <c r="AM2323" s="182"/>
      <c r="AN2323" s="178"/>
      <c r="AO2323" s="183"/>
      <c r="BR2323" s="157"/>
    </row>
    <row r="2324" spans="1:70" s="5" customFormat="1" x14ac:dyDescent="0.25">
      <c r="A2324" s="155"/>
      <c r="B2324" s="155"/>
      <c r="C2324" s="155"/>
      <c r="D2324" s="155"/>
      <c r="E2324" s="155"/>
      <c r="F2324" s="155"/>
      <c r="G2324" s="155"/>
      <c r="H2324" s="155"/>
      <c r="I2324" s="180"/>
      <c r="J2324" s="180"/>
      <c r="K2324" s="180"/>
      <c r="L2324" s="180"/>
      <c r="M2324" s="180"/>
      <c r="N2324" s="181"/>
      <c r="O2324" s="155"/>
      <c r="P2324" s="155"/>
      <c r="Q2324" s="155"/>
      <c r="R2324" s="155"/>
      <c r="AE2324" s="182"/>
      <c r="AF2324" s="178"/>
      <c r="AG2324" s="183"/>
      <c r="AM2324" s="182"/>
      <c r="AN2324" s="178"/>
      <c r="AO2324" s="183"/>
      <c r="BR2324" s="157"/>
    </row>
    <row r="2325" spans="1:70" s="5" customFormat="1" x14ac:dyDescent="0.25">
      <c r="A2325" s="155"/>
      <c r="B2325" s="155"/>
      <c r="C2325" s="155"/>
      <c r="D2325" s="155"/>
      <c r="E2325" s="155"/>
      <c r="F2325" s="155"/>
      <c r="G2325" s="155"/>
      <c r="H2325" s="155"/>
      <c r="I2325" s="180"/>
      <c r="J2325" s="180"/>
      <c r="K2325" s="180"/>
      <c r="L2325" s="180"/>
      <c r="M2325" s="180"/>
      <c r="N2325" s="181"/>
      <c r="O2325" s="155"/>
      <c r="P2325" s="155"/>
      <c r="Q2325" s="155"/>
      <c r="R2325" s="155"/>
      <c r="AE2325" s="182"/>
      <c r="AF2325" s="178"/>
      <c r="AG2325" s="183"/>
      <c r="AM2325" s="182"/>
      <c r="AN2325" s="178"/>
      <c r="AO2325" s="183"/>
      <c r="BR2325" s="157"/>
    </row>
    <row r="2326" spans="1:70" s="5" customFormat="1" x14ac:dyDescent="0.25">
      <c r="A2326" s="155"/>
      <c r="B2326" s="155"/>
      <c r="C2326" s="155"/>
      <c r="D2326" s="155"/>
      <c r="E2326" s="155"/>
      <c r="F2326" s="155"/>
      <c r="G2326" s="155"/>
      <c r="H2326" s="155"/>
      <c r="I2326" s="180"/>
      <c r="J2326" s="180"/>
      <c r="K2326" s="180"/>
      <c r="L2326" s="180"/>
      <c r="M2326" s="180"/>
      <c r="N2326" s="181"/>
      <c r="O2326" s="155"/>
      <c r="P2326" s="155"/>
      <c r="Q2326" s="155"/>
      <c r="R2326" s="155"/>
      <c r="AE2326" s="182"/>
      <c r="AF2326" s="178"/>
      <c r="AG2326" s="183"/>
      <c r="AM2326" s="182"/>
      <c r="AN2326" s="178"/>
      <c r="AO2326" s="183"/>
      <c r="BR2326" s="157"/>
    </row>
    <row r="2327" spans="1:70" s="5" customFormat="1" x14ac:dyDescent="0.25">
      <c r="A2327" s="155"/>
      <c r="B2327" s="155"/>
      <c r="C2327" s="155"/>
      <c r="D2327" s="155"/>
      <c r="E2327" s="155"/>
      <c r="F2327" s="155"/>
      <c r="G2327" s="155"/>
      <c r="H2327" s="155"/>
      <c r="I2327" s="180"/>
      <c r="J2327" s="180"/>
      <c r="K2327" s="180"/>
      <c r="L2327" s="180"/>
      <c r="M2327" s="180"/>
      <c r="N2327" s="181"/>
      <c r="O2327" s="155"/>
      <c r="P2327" s="155"/>
      <c r="Q2327" s="155"/>
      <c r="R2327" s="155"/>
      <c r="AE2327" s="182"/>
      <c r="AF2327" s="178"/>
      <c r="AG2327" s="183"/>
      <c r="AM2327" s="182"/>
      <c r="AN2327" s="178"/>
      <c r="AO2327" s="183"/>
      <c r="BR2327" s="157"/>
    </row>
    <row r="2328" spans="1:70" s="5" customFormat="1" x14ac:dyDescent="0.25">
      <c r="A2328" s="155"/>
      <c r="B2328" s="155"/>
      <c r="C2328" s="155"/>
      <c r="D2328" s="155"/>
      <c r="E2328" s="155"/>
      <c r="F2328" s="155"/>
      <c r="G2328" s="155"/>
      <c r="H2328" s="155"/>
      <c r="I2328" s="180"/>
      <c r="J2328" s="180"/>
      <c r="K2328" s="180"/>
      <c r="L2328" s="180"/>
      <c r="M2328" s="180"/>
      <c r="N2328" s="181"/>
      <c r="O2328" s="155"/>
      <c r="P2328" s="155"/>
      <c r="Q2328" s="155"/>
      <c r="R2328" s="155"/>
      <c r="AE2328" s="182"/>
      <c r="AF2328" s="178"/>
      <c r="AG2328" s="183"/>
      <c r="AM2328" s="182"/>
      <c r="AN2328" s="178"/>
      <c r="AO2328" s="183"/>
      <c r="BR2328" s="157"/>
    </row>
    <row r="2329" spans="1:70" s="5" customFormat="1" x14ac:dyDescent="0.25">
      <c r="A2329" s="155"/>
      <c r="B2329" s="155"/>
      <c r="C2329" s="155"/>
      <c r="D2329" s="155"/>
      <c r="E2329" s="155"/>
      <c r="F2329" s="155"/>
      <c r="G2329" s="155"/>
      <c r="H2329" s="155"/>
      <c r="I2329" s="180"/>
      <c r="J2329" s="180"/>
      <c r="K2329" s="180"/>
      <c r="L2329" s="180"/>
      <c r="M2329" s="180"/>
      <c r="N2329" s="181"/>
      <c r="O2329" s="155"/>
      <c r="P2329" s="155"/>
      <c r="Q2329" s="155"/>
      <c r="R2329" s="155"/>
      <c r="AE2329" s="182"/>
      <c r="AF2329" s="178"/>
      <c r="AG2329" s="183"/>
      <c r="AM2329" s="182"/>
      <c r="AN2329" s="178"/>
      <c r="AO2329" s="183"/>
      <c r="BR2329" s="157"/>
    </row>
    <row r="2330" spans="1:70" s="5" customFormat="1" x14ac:dyDescent="0.25">
      <c r="A2330" s="155"/>
      <c r="B2330" s="155"/>
      <c r="C2330" s="155"/>
      <c r="D2330" s="155"/>
      <c r="E2330" s="155"/>
      <c r="F2330" s="155"/>
      <c r="G2330" s="155"/>
      <c r="H2330" s="155"/>
      <c r="I2330" s="180"/>
      <c r="J2330" s="180"/>
      <c r="K2330" s="180"/>
      <c r="L2330" s="180"/>
      <c r="M2330" s="180"/>
      <c r="N2330" s="181"/>
      <c r="O2330" s="155"/>
      <c r="P2330" s="155"/>
      <c r="Q2330" s="155"/>
      <c r="R2330" s="155"/>
      <c r="AE2330" s="182"/>
      <c r="AF2330" s="178"/>
      <c r="AG2330" s="183"/>
      <c r="AM2330" s="182"/>
      <c r="AN2330" s="178"/>
      <c r="AO2330" s="183"/>
      <c r="BR2330" s="157"/>
    </row>
    <row r="2331" spans="1:70" s="5" customFormat="1" x14ac:dyDescent="0.25">
      <c r="A2331" s="155"/>
      <c r="B2331" s="155"/>
      <c r="C2331" s="155"/>
      <c r="D2331" s="155"/>
      <c r="E2331" s="155"/>
      <c r="F2331" s="155"/>
      <c r="G2331" s="155"/>
      <c r="H2331" s="155"/>
      <c r="I2331" s="180"/>
      <c r="J2331" s="180"/>
      <c r="K2331" s="180"/>
      <c r="L2331" s="180"/>
      <c r="M2331" s="180"/>
      <c r="N2331" s="181"/>
      <c r="O2331" s="155"/>
      <c r="P2331" s="155"/>
      <c r="Q2331" s="155"/>
      <c r="R2331" s="155"/>
      <c r="AE2331" s="182"/>
      <c r="AF2331" s="178"/>
      <c r="AG2331" s="183"/>
      <c r="AM2331" s="182"/>
      <c r="AN2331" s="178"/>
      <c r="AO2331" s="183"/>
      <c r="BR2331" s="157"/>
    </row>
    <row r="2332" spans="1:70" s="5" customFormat="1" x14ac:dyDescent="0.25">
      <c r="A2332" s="155"/>
      <c r="B2332" s="155"/>
      <c r="C2332" s="155"/>
      <c r="D2332" s="155"/>
      <c r="E2332" s="155"/>
      <c r="F2332" s="155"/>
      <c r="G2332" s="155"/>
      <c r="H2332" s="155"/>
      <c r="I2332" s="180"/>
      <c r="J2332" s="180"/>
      <c r="K2332" s="180"/>
      <c r="L2332" s="180"/>
      <c r="M2332" s="180"/>
      <c r="N2332" s="181"/>
      <c r="O2332" s="155"/>
      <c r="P2332" s="155"/>
      <c r="Q2332" s="155"/>
      <c r="R2332" s="155"/>
      <c r="AE2332" s="182"/>
      <c r="AF2332" s="178"/>
      <c r="AG2332" s="183"/>
      <c r="AM2332" s="182"/>
      <c r="AN2332" s="178"/>
      <c r="AO2332" s="183"/>
      <c r="BR2332" s="157"/>
    </row>
    <row r="2333" spans="1:70" s="5" customFormat="1" x14ac:dyDescent="0.25">
      <c r="A2333" s="155"/>
      <c r="B2333" s="155"/>
      <c r="C2333" s="155"/>
      <c r="D2333" s="155"/>
      <c r="E2333" s="155"/>
      <c r="F2333" s="155"/>
      <c r="G2333" s="155"/>
      <c r="H2333" s="155"/>
      <c r="I2333" s="180"/>
      <c r="J2333" s="180"/>
      <c r="K2333" s="180"/>
      <c r="L2333" s="180"/>
      <c r="M2333" s="180"/>
      <c r="N2333" s="181"/>
      <c r="O2333" s="155"/>
      <c r="P2333" s="155"/>
      <c r="Q2333" s="155"/>
      <c r="R2333" s="155"/>
      <c r="AE2333" s="182"/>
      <c r="AF2333" s="178"/>
      <c r="AG2333" s="183"/>
      <c r="AM2333" s="182"/>
      <c r="AN2333" s="178"/>
      <c r="AO2333" s="183"/>
      <c r="BR2333" s="157"/>
    </row>
    <row r="2334" spans="1:70" s="5" customFormat="1" x14ac:dyDescent="0.25">
      <c r="A2334" s="155"/>
      <c r="B2334" s="155"/>
      <c r="C2334" s="155"/>
      <c r="D2334" s="155"/>
      <c r="E2334" s="155"/>
      <c r="F2334" s="155"/>
      <c r="G2334" s="155"/>
      <c r="H2334" s="155"/>
      <c r="I2334" s="180"/>
      <c r="J2334" s="180"/>
      <c r="K2334" s="180"/>
      <c r="L2334" s="180"/>
      <c r="M2334" s="180"/>
      <c r="N2334" s="181"/>
      <c r="O2334" s="155"/>
      <c r="P2334" s="155"/>
      <c r="Q2334" s="155"/>
      <c r="R2334" s="155"/>
      <c r="AE2334" s="182"/>
      <c r="AF2334" s="178"/>
      <c r="AG2334" s="183"/>
      <c r="AM2334" s="182"/>
      <c r="AN2334" s="178"/>
      <c r="AO2334" s="183"/>
      <c r="BR2334" s="157"/>
    </row>
    <row r="2335" spans="1:70" s="5" customFormat="1" x14ac:dyDescent="0.25">
      <c r="A2335" s="155"/>
      <c r="B2335" s="155"/>
      <c r="C2335" s="155"/>
      <c r="D2335" s="155"/>
      <c r="E2335" s="155"/>
      <c r="F2335" s="155"/>
      <c r="G2335" s="155"/>
      <c r="H2335" s="155"/>
      <c r="I2335" s="180"/>
      <c r="J2335" s="180"/>
      <c r="K2335" s="180"/>
      <c r="L2335" s="180"/>
      <c r="M2335" s="180"/>
      <c r="N2335" s="181"/>
      <c r="O2335" s="155"/>
      <c r="P2335" s="155"/>
      <c r="Q2335" s="155"/>
      <c r="R2335" s="155"/>
      <c r="AE2335" s="182"/>
      <c r="AF2335" s="178"/>
      <c r="AG2335" s="183"/>
      <c r="AM2335" s="182"/>
      <c r="AN2335" s="178"/>
      <c r="AO2335" s="183"/>
      <c r="BR2335" s="157"/>
    </row>
    <row r="2336" spans="1:70" s="5" customFormat="1" x14ac:dyDescent="0.25">
      <c r="A2336" s="155"/>
      <c r="B2336" s="155"/>
      <c r="C2336" s="155"/>
      <c r="D2336" s="155"/>
      <c r="E2336" s="155"/>
      <c r="F2336" s="155"/>
      <c r="G2336" s="155"/>
      <c r="H2336" s="155"/>
      <c r="I2336" s="180"/>
      <c r="J2336" s="180"/>
      <c r="K2336" s="180"/>
      <c r="L2336" s="180"/>
      <c r="M2336" s="180"/>
      <c r="N2336" s="181"/>
      <c r="O2336" s="155"/>
      <c r="P2336" s="155"/>
      <c r="Q2336" s="155"/>
      <c r="R2336" s="155"/>
      <c r="AE2336" s="182"/>
      <c r="AF2336" s="178"/>
      <c r="AG2336" s="183"/>
      <c r="AM2336" s="182"/>
      <c r="AN2336" s="178"/>
      <c r="AO2336" s="183"/>
      <c r="BR2336" s="157"/>
    </row>
    <row r="2337" spans="1:70" s="5" customFormat="1" x14ac:dyDescent="0.25">
      <c r="A2337" s="155"/>
      <c r="B2337" s="155"/>
      <c r="C2337" s="155"/>
      <c r="D2337" s="155"/>
      <c r="E2337" s="155"/>
      <c r="F2337" s="155"/>
      <c r="G2337" s="155"/>
      <c r="H2337" s="155"/>
      <c r="I2337" s="180"/>
      <c r="J2337" s="180"/>
      <c r="K2337" s="180"/>
      <c r="L2337" s="180"/>
      <c r="M2337" s="180"/>
      <c r="N2337" s="181"/>
      <c r="O2337" s="155"/>
      <c r="P2337" s="155"/>
      <c r="Q2337" s="155"/>
      <c r="R2337" s="155"/>
      <c r="AE2337" s="182"/>
      <c r="AF2337" s="178"/>
      <c r="AG2337" s="183"/>
      <c r="AM2337" s="182"/>
      <c r="AN2337" s="178"/>
      <c r="AO2337" s="183"/>
      <c r="BR2337" s="157"/>
    </row>
    <row r="2338" spans="1:70" s="5" customFormat="1" x14ac:dyDescent="0.25">
      <c r="A2338" s="155"/>
      <c r="B2338" s="155"/>
      <c r="C2338" s="155"/>
      <c r="D2338" s="155"/>
      <c r="E2338" s="155"/>
      <c r="F2338" s="155"/>
      <c r="G2338" s="155"/>
      <c r="H2338" s="155"/>
      <c r="I2338" s="180"/>
      <c r="J2338" s="180"/>
      <c r="K2338" s="180"/>
      <c r="L2338" s="180"/>
      <c r="M2338" s="180"/>
      <c r="N2338" s="181"/>
      <c r="O2338" s="155"/>
      <c r="P2338" s="155"/>
      <c r="Q2338" s="155"/>
      <c r="R2338" s="155"/>
      <c r="AE2338" s="182"/>
      <c r="AF2338" s="178"/>
      <c r="AG2338" s="183"/>
      <c r="AM2338" s="182"/>
      <c r="AN2338" s="178"/>
      <c r="AO2338" s="183"/>
      <c r="BR2338" s="157"/>
    </row>
    <row r="2339" spans="1:70" s="5" customFormat="1" x14ac:dyDescent="0.25">
      <c r="A2339" s="155"/>
      <c r="B2339" s="155"/>
      <c r="C2339" s="155"/>
      <c r="D2339" s="155"/>
      <c r="E2339" s="155"/>
      <c r="F2339" s="155"/>
      <c r="G2339" s="155"/>
      <c r="H2339" s="155"/>
      <c r="I2339" s="180"/>
      <c r="J2339" s="180"/>
      <c r="K2339" s="180"/>
      <c r="L2339" s="180"/>
      <c r="M2339" s="180"/>
      <c r="N2339" s="181"/>
      <c r="O2339" s="155"/>
      <c r="P2339" s="155"/>
      <c r="Q2339" s="155"/>
      <c r="R2339" s="155"/>
      <c r="AE2339" s="182"/>
      <c r="AF2339" s="178"/>
      <c r="AG2339" s="183"/>
      <c r="AM2339" s="182"/>
      <c r="AN2339" s="178"/>
      <c r="AO2339" s="183"/>
      <c r="BR2339" s="157"/>
    </row>
    <row r="2340" spans="1:70" s="5" customFormat="1" x14ac:dyDescent="0.25">
      <c r="A2340" s="155"/>
      <c r="B2340" s="155"/>
      <c r="C2340" s="155"/>
      <c r="D2340" s="155"/>
      <c r="E2340" s="155"/>
      <c r="F2340" s="155"/>
      <c r="G2340" s="155"/>
      <c r="H2340" s="155"/>
      <c r="I2340" s="180"/>
      <c r="J2340" s="180"/>
      <c r="K2340" s="180"/>
      <c r="L2340" s="180"/>
      <c r="M2340" s="180"/>
      <c r="N2340" s="181"/>
      <c r="O2340" s="155"/>
      <c r="P2340" s="155"/>
      <c r="Q2340" s="155"/>
      <c r="R2340" s="155"/>
      <c r="AE2340" s="182"/>
      <c r="AF2340" s="178"/>
      <c r="AG2340" s="183"/>
      <c r="AM2340" s="182"/>
      <c r="AN2340" s="178"/>
      <c r="AO2340" s="183"/>
      <c r="BR2340" s="157"/>
    </row>
    <row r="2341" spans="1:70" s="5" customFormat="1" x14ac:dyDescent="0.25">
      <c r="A2341" s="155"/>
      <c r="B2341" s="155"/>
      <c r="C2341" s="155"/>
      <c r="D2341" s="155"/>
      <c r="E2341" s="155"/>
      <c r="F2341" s="155"/>
      <c r="G2341" s="155"/>
      <c r="H2341" s="155"/>
      <c r="I2341" s="180"/>
      <c r="J2341" s="180"/>
      <c r="K2341" s="180"/>
      <c r="L2341" s="180"/>
      <c r="M2341" s="180"/>
      <c r="N2341" s="181"/>
      <c r="O2341" s="155"/>
      <c r="P2341" s="155"/>
      <c r="Q2341" s="155"/>
      <c r="R2341" s="155"/>
      <c r="AE2341" s="182"/>
      <c r="AF2341" s="178"/>
      <c r="AG2341" s="183"/>
      <c r="AM2341" s="182"/>
      <c r="AN2341" s="178"/>
      <c r="AO2341" s="183"/>
      <c r="BR2341" s="157"/>
    </row>
    <row r="2342" spans="1:70" s="5" customFormat="1" x14ac:dyDescent="0.25">
      <c r="A2342" s="155"/>
      <c r="B2342" s="155"/>
      <c r="C2342" s="155"/>
      <c r="D2342" s="155"/>
      <c r="E2342" s="155"/>
      <c r="F2342" s="155"/>
      <c r="G2342" s="155"/>
      <c r="H2342" s="155"/>
      <c r="I2342" s="180"/>
      <c r="J2342" s="180"/>
      <c r="K2342" s="180"/>
      <c r="L2342" s="180"/>
      <c r="M2342" s="180"/>
      <c r="N2342" s="181"/>
      <c r="O2342" s="155"/>
      <c r="P2342" s="155"/>
      <c r="Q2342" s="155"/>
      <c r="R2342" s="155"/>
      <c r="AE2342" s="182"/>
      <c r="AF2342" s="178"/>
      <c r="AG2342" s="183"/>
      <c r="AM2342" s="182"/>
      <c r="AN2342" s="178"/>
      <c r="AO2342" s="183"/>
      <c r="BR2342" s="157"/>
    </row>
    <row r="2343" spans="1:70" s="5" customFormat="1" x14ac:dyDescent="0.25">
      <c r="A2343" s="155"/>
      <c r="B2343" s="155"/>
      <c r="C2343" s="155"/>
      <c r="D2343" s="155"/>
      <c r="E2343" s="155"/>
      <c r="F2343" s="155"/>
      <c r="G2343" s="155"/>
      <c r="H2343" s="155"/>
      <c r="I2343" s="180"/>
      <c r="J2343" s="180"/>
      <c r="K2343" s="180"/>
      <c r="L2343" s="180"/>
      <c r="M2343" s="180"/>
      <c r="N2343" s="181"/>
      <c r="O2343" s="155"/>
      <c r="P2343" s="155"/>
      <c r="Q2343" s="155"/>
      <c r="R2343" s="155"/>
      <c r="AE2343" s="182"/>
      <c r="AF2343" s="178"/>
      <c r="AG2343" s="183"/>
      <c r="AM2343" s="182"/>
      <c r="AN2343" s="178"/>
      <c r="AO2343" s="183"/>
      <c r="BR2343" s="157"/>
    </row>
    <row r="2344" spans="1:70" s="5" customFormat="1" x14ac:dyDescent="0.25">
      <c r="A2344" s="155"/>
      <c r="B2344" s="155"/>
      <c r="C2344" s="155"/>
      <c r="D2344" s="155"/>
      <c r="E2344" s="155"/>
      <c r="F2344" s="155"/>
      <c r="G2344" s="155"/>
      <c r="H2344" s="155"/>
      <c r="I2344" s="180"/>
      <c r="J2344" s="180"/>
      <c r="K2344" s="180"/>
      <c r="L2344" s="180"/>
      <c r="M2344" s="180"/>
      <c r="N2344" s="181"/>
      <c r="O2344" s="155"/>
      <c r="P2344" s="155"/>
      <c r="Q2344" s="155"/>
      <c r="R2344" s="155"/>
      <c r="AE2344" s="182"/>
      <c r="AF2344" s="178"/>
      <c r="AG2344" s="183"/>
      <c r="AM2344" s="182"/>
      <c r="AN2344" s="178"/>
      <c r="AO2344" s="183"/>
      <c r="BR2344" s="157"/>
    </row>
    <row r="2345" spans="1:70" s="5" customFormat="1" x14ac:dyDescent="0.25">
      <c r="A2345" s="155"/>
      <c r="B2345" s="155"/>
      <c r="C2345" s="155"/>
      <c r="D2345" s="155"/>
      <c r="E2345" s="155"/>
      <c r="F2345" s="155"/>
      <c r="G2345" s="155"/>
      <c r="H2345" s="155"/>
      <c r="I2345" s="180"/>
      <c r="J2345" s="180"/>
      <c r="K2345" s="180"/>
      <c r="L2345" s="180"/>
      <c r="M2345" s="180"/>
      <c r="N2345" s="181"/>
      <c r="O2345" s="155"/>
      <c r="P2345" s="155"/>
      <c r="Q2345" s="155"/>
      <c r="R2345" s="155"/>
      <c r="AE2345" s="182"/>
      <c r="AF2345" s="178"/>
      <c r="AG2345" s="183"/>
      <c r="AM2345" s="182"/>
      <c r="AN2345" s="178"/>
      <c r="AO2345" s="183"/>
      <c r="BR2345" s="157"/>
    </row>
    <row r="2346" spans="1:70" s="5" customFormat="1" x14ac:dyDescent="0.25">
      <c r="A2346" s="155"/>
      <c r="B2346" s="155"/>
      <c r="C2346" s="155"/>
      <c r="D2346" s="155"/>
      <c r="E2346" s="155"/>
      <c r="F2346" s="155"/>
      <c r="G2346" s="155"/>
      <c r="H2346" s="155"/>
      <c r="I2346" s="180"/>
      <c r="J2346" s="180"/>
      <c r="K2346" s="180"/>
      <c r="L2346" s="180"/>
      <c r="M2346" s="180"/>
      <c r="N2346" s="181"/>
      <c r="O2346" s="155"/>
      <c r="P2346" s="155"/>
      <c r="Q2346" s="155"/>
      <c r="R2346" s="155"/>
      <c r="AE2346" s="182"/>
      <c r="AF2346" s="178"/>
      <c r="AG2346" s="183"/>
      <c r="AM2346" s="182"/>
      <c r="AN2346" s="178"/>
      <c r="AO2346" s="183"/>
      <c r="BR2346" s="157"/>
    </row>
    <row r="2347" spans="1:70" s="5" customFormat="1" x14ac:dyDescent="0.25">
      <c r="A2347" s="155"/>
      <c r="B2347" s="155"/>
      <c r="C2347" s="155"/>
      <c r="D2347" s="155"/>
      <c r="E2347" s="155"/>
      <c r="F2347" s="155"/>
      <c r="G2347" s="155"/>
      <c r="H2347" s="155"/>
      <c r="I2347" s="180"/>
      <c r="J2347" s="180"/>
      <c r="K2347" s="180"/>
      <c r="L2347" s="180"/>
      <c r="M2347" s="180"/>
      <c r="N2347" s="181"/>
      <c r="O2347" s="155"/>
      <c r="P2347" s="155"/>
      <c r="Q2347" s="155"/>
      <c r="R2347" s="155"/>
      <c r="AE2347" s="182"/>
      <c r="AF2347" s="178"/>
      <c r="AG2347" s="183"/>
      <c r="AM2347" s="182"/>
      <c r="AN2347" s="178"/>
      <c r="AO2347" s="183"/>
      <c r="BR2347" s="157"/>
    </row>
    <row r="2348" spans="1:70" s="5" customFormat="1" x14ac:dyDescent="0.25">
      <c r="A2348" s="155"/>
      <c r="B2348" s="155"/>
      <c r="C2348" s="155"/>
      <c r="D2348" s="155"/>
      <c r="E2348" s="155"/>
      <c r="F2348" s="155"/>
      <c r="G2348" s="155"/>
      <c r="H2348" s="155"/>
      <c r="I2348" s="180"/>
      <c r="J2348" s="180"/>
      <c r="K2348" s="180"/>
      <c r="L2348" s="180"/>
      <c r="M2348" s="180"/>
      <c r="N2348" s="181"/>
      <c r="O2348" s="155"/>
      <c r="P2348" s="155"/>
      <c r="Q2348" s="155"/>
      <c r="R2348" s="155"/>
      <c r="AE2348" s="182"/>
      <c r="AF2348" s="178"/>
      <c r="AG2348" s="183"/>
      <c r="AM2348" s="182"/>
      <c r="AN2348" s="178"/>
      <c r="AO2348" s="183"/>
      <c r="BR2348" s="157"/>
    </row>
    <row r="2349" spans="1:70" s="5" customFormat="1" x14ac:dyDescent="0.25">
      <c r="A2349" s="155"/>
      <c r="B2349" s="155"/>
      <c r="C2349" s="155"/>
      <c r="D2349" s="155"/>
      <c r="E2349" s="155"/>
      <c r="F2349" s="155"/>
      <c r="G2349" s="155"/>
      <c r="H2349" s="155"/>
      <c r="I2349" s="180"/>
      <c r="J2349" s="180"/>
      <c r="K2349" s="180"/>
      <c r="L2349" s="180"/>
      <c r="M2349" s="180"/>
      <c r="N2349" s="181"/>
      <c r="O2349" s="155"/>
      <c r="P2349" s="155"/>
      <c r="Q2349" s="155"/>
      <c r="R2349" s="155"/>
      <c r="AE2349" s="182"/>
      <c r="AF2349" s="178"/>
      <c r="AG2349" s="183"/>
      <c r="AM2349" s="182"/>
      <c r="AN2349" s="178"/>
      <c r="AO2349" s="183"/>
      <c r="BR2349" s="157"/>
    </row>
    <row r="2350" spans="1:70" s="5" customFormat="1" x14ac:dyDescent="0.25">
      <c r="A2350" s="155"/>
      <c r="B2350" s="155"/>
      <c r="C2350" s="155"/>
      <c r="D2350" s="155"/>
      <c r="E2350" s="155"/>
      <c r="F2350" s="155"/>
      <c r="G2350" s="155"/>
      <c r="H2350" s="155"/>
      <c r="I2350" s="180"/>
      <c r="J2350" s="180"/>
      <c r="K2350" s="180"/>
      <c r="L2350" s="180"/>
      <c r="M2350" s="180"/>
      <c r="N2350" s="181"/>
      <c r="O2350" s="155"/>
      <c r="P2350" s="155"/>
      <c r="Q2350" s="155"/>
      <c r="R2350" s="155"/>
      <c r="AE2350" s="182"/>
      <c r="AF2350" s="178"/>
      <c r="AG2350" s="183"/>
      <c r="AM2350" s="182"/>
      <c r="AN2350" s="178"/>
      <c r="AO2350" s="183"/>
      <c r="BR2350" s="157"/>
    </row>
    <row r="2351" spans="1:70" s="5" customFormat="1" x14ac:dyDescent="0.25">
      <c r="A2351" s="155"/>
      <c r="B2351" s="155"/>
      <c r="C2351" s="155"/>
      <c r="D2351" s="155"/>
      <c r="E2351" s="155"/>
      <c r="F2351" s="155"/>
      <c r="G2351" s="155"/>
      <c r="H2351" s="155"/>
      <c r="I2351" s="180"/>
      <c r="J2351" s="180"/>
      <c r="K2351" s="180"/>
      <c r="L2351" s="180"/>
      <c r="M2351" s="180"/>
      <c r="N2351" s="181"/>
      <c r="O2351" s="155"/>
      <c r="P2351" s="155"/>
      <c r="Q2351" s="155"/>
      <c r="R2351" s="155"/>
      <c r="AE2351" s="182"/>
      <c r="AF2351" s="178"/>
      <c r="AG2351" s="183"/>
      <c r="AM2351" s="182"/>
      <c r="AN2351" s="178"/>
      <c r="AO2351" s="183"/>
      <c r="BR2351" s="157"/>
    </row>
    <row r="2352" spans="1:70" s="5" customFormat="1" x14ac:dyDescent="0.25">
      <c r="A2352" s="155"/>
      <c r="B2352" s="155"/>
      <c r="C2352" s="155"/>
      <c r="D2352" s="155"/>
      <c r="E2352" s="155"/>
      <c r="F2352" s="155"/>
      <c r="G2352" s="155"/>
      <c r="H2352" s="155"/>
      <c r="I2352" s="180"/>
      <c r="J2352" s="180"/>
      <c r="K2352" s="180"/>
      <c r="L2352" s="180"/>
      <c r="M2352" s="180"/>
      <c r="N2352" s="181"/>
      <c r="O2352" s="155"/>
      <c r="P2352" s="155"/>
      <c r="Q2352" s="155"/>
      <c r="R2352" s="155"/>
      <c r="AE2352" s="182"/>
      <c r="AF2352" s="178"/>
      <c r="AG2352" s="183"/>
      <c r="AM2352" s="182"/>
      <c r="AN2352" s="178"/>
      <c r="AO2352" s="183"/>
      <c r="BR2352" s="157"/>
    </row>
    <row r="2353" spans="1:70" s="5" customFormat="1" x14ac:dyDescent="0.25">
      <c r="A2353" s="155"/>
      <c r="B2353" s="155"/>
      <c r="C2353" s="155"/>
      <c r="D2353" s="155"/>
      <c r="E2353" s="155"/>
      <c r="F2353" s="155"/>
      <c r="G2353" s="155"/>
      <c r="H2353" s="155"/>
      <c r="I2353" s="180"/>
      <c r="J2353" s="180"/>
      <c r="K2353" s="180"/>
      <c r="L2353" s="180"/>
      <c r="M2353" s="180"/>
      <c r="N2353" s="181"/>
      <c r="O2353" s="155"/>
      <c r="P2353" s="155"/>
      <c r="Q2353" s="155"/>
      <c r="R2353" s="155"/>
      <c r="AE2353" s="182"/>
      <c r="AF2353" s="178"/>
      <c r="AG2353" s="183"/>
      <c r="AM2353" s="182"/>
      <c r="AN2353" s="178"/>
      <c r="AO2353" s="183"/>
      <c r="BR2353" s="157"/>
    </row>
    <row r="2354" spans="1:70" s="5" customFormat="1" x14ac:dyDescent="0.25">
      <c r="A2354" s="155"/>
      <c r="B2354" s="155"/>
      <c r="C2354" s="155"/>
      <c r="D2354" s="155"/>
      <c r="E2354" s="155"/>
      <c r="F2354" s="155"/>
      <c r="G2354" s="155"/>
      <c r="H2354" s="155"/>
      <c r="I2354" s="180"/>
      <c r="J2354" s="180"/>
      <c r="K2354" s="180"/>
      <c r="L2354" s="180"/>
      <c r="M2354" s="180"/>
      <c r="N2354" s="181"/>
      <c r="O2354" s="155"/>
      <c r="P2354" s="155"/>
      <c r="Q2354" s="155"/>
      <c r="R2354" s="155"/>
      <c r="AE2354" s="182"/>
      <c r="AF2354" s="178"/>
      <c r="AG2354" s="183"/>
      <c r="AM2354" s="182"/>
      <c r="AN2354" s="178"/>
      <c r="AO2354" s="183"/>
      <c r="BR2354" s="157"/>
    </row>
    <row r="2355" spans="1:70" s="5" customFormat="1" x14ac:dyDescent="0.25">
      <c r="A2355" s="155"/>
      <c r="B2355" s="155"/>
      <c r="C2355" s="155"/>
      <c r="D2355" s="155"/>
      <c r="E2355" s="155"/>
      <c r="F2355" s="155"/>
      <c r="G2355" s="155"/>
      <c r="H2355" s="155"/>
      <c r="I2355" s="180"/>
      <c r="J2355" s="180"/>
      <c r="K2355" s="180"/>
      <c r="L2355" s="180"/>
      <c r="M2355" s="180"/>
      <c r="N2355" s="181"/>
      <c r="O2355" s="155"/>
      <c r="P2355" s="155"/>
      <c r="Q2355" s="155"/>
      <c r="R2355" s="155"/>
      <c r="AE2355" s="182"/>
      <c r="AF2355" s="178"/>
      <c r="AG2355" s="183"/>
      <c r="AM2355" s="182"/>
      <c r="AN2355" s="178"/>
      <c r="AO2355" s="183"/>
      <c r="BR2355" s="157"/>
    </row>
    <row r="2356" spans="1:70" s="5" customFormat="1" x14ac:dyDescent="0.25">
      <c r="A2356" s="155"/>
      <c r="B2356" s="155"/>
      <c r="C2356" s="155"/>
      <c r="D2356" s="155"/>
      <c r="E2356" s="155"/>
      <c r="F2356" s="155"/>
      <c r="G2356" s="155"/>
      <c r="H2356" s="155"/>
      <c r="I2356" s="180"/>
      <c r="J2356" s="180"/>
      <c r="K2356" s="180"/>
      <c r="L2356" s="180"/>
      <c r="M2356" s="180"/>
      <c r="N2356" s="181"/>
      <c r="O2356" s="155"/>
      <c r="P2356" s="155"/>
      <c r="Q2356" s="155"/>
      <c r="R2356" s="155"/>
      <c r="AE2356" s="182"/>
      <c r="AF2356" s="178"/>
      <c r="AG2356" s="183"/>
      <c r="AM2356" s="182"/>
      <c r="AN2356" s="178"/>
      <c r="AO2356" s="183"/>
      <c r="BR2356" s="157"/>
    </row>
    <row r="2357" spans="1:70" s="5" customFormat="1" x14ac:dyDescent="0.25">
      <c r="A2357" s="155"/>
      <c r="B2357" s="155"/>
      <c r="C2357" s="155"/>
      <c r="D2357" s="155"/>
      <c r="E2357" s="155"/>
      <c r="F2357" s="155"/>
      <c r="G2357" s="155"/>
      <c r="H2357" s="155"/>
      <c r="I2357" s="180"/>
      <c r="J2357" s="180"/>
      <c r="K2357" s="180"/>
      <c r="L2357" s="180"/>
      <c r="M2357" s="180"/>
      <c r="N2357" s="181"/>
      <c r="O2357" s="155"/>
      <c r="P2357" s="155"/>
      <c r="Q2357" s="155"/>
      <c r="R2357" s="155"/>
      <c r="AE2357" s="182"/>
      <c r="AF2357" s="178"/>
      <c r="AG2357" s="183"/>
      <c r="AM2357" s="182"/>
      <c r="AN2357" s="178"/>
      <c r="AO2357" s="183"/>
      <c r="BR2357" s="157"/>
    </row>
    <row r="2358" spans="1:70" s="5" customFormat="1" x14ac:dyDescent="0.25">
      <c r="A2358" s="155"/>
      <c r="B2358" s="155"/>
      <c r="C2358" s="155"/>
      <c r="D2358" s="155"/>
      <c r="E2358" s="155"/>
      <c r="F2358" s="155"/>
      <c r="G2358" s="155"/>
      <c r="H2358" s="155"/>
      <c r="I2358" s="180"/>
      <c r="J2358" s="180"/>
      <c r="K2358" s="180"/>
      <c r="L2358" s="180"/>
      <c r="M2358" s="180"/>
      <c r="N2358" s="181"/>
      <c r="O2358" s="155"/>
      <c r="P2358" s="155"/>
      <c r="Q2358" s="155"/>
      <c r="R2358" s="155"/>
      <c r="AE2358" s="182"/>
      <c r="AF2358" s="178"/>
      <c r="AG2358" s="183"/>
      <c r="AM2358" s="182"/>
      <c r="AN2358" s="178"/>
      <c r="AO2358" s="183"/>
      <c r="BR2358" s="157"/>
    </row>
    <row r="2359" spans="1:70" s="5" customFormat="1" x14ac:dyDescent="0.25">
      <c r="A2359" s="155"/>
      <c r="B2359" s="155"/>
      <c r="C2359" s="155"/>
      <c r="D2359" s="155"/>
      <c r="E2359" s="155"/>
      <c r="F2359" s="155"/>
      <c r="G2359" s="155"/>
      <c r="H2359" s="155"/>
      <c r="I2359" s="180"/>
      <c r="J2359" s="180"/>
      <c r="K2359" s="180"/>
      <c r="L2359" s="180"/>
      <c r="M2359" s="180"/>
      <c r="N2359" s="181"/>
      <c r="O2359" s="155"/>
      <c r="P2359" s="155"/>
      <c r="Q2359" s="155"/>
      <c r="R2359" s="155"/>
      <c r="AE2359" s="182"/>
      <c r="AF2359" s="178"/>
      <c r="AG2359" s="183"/>
      <c r="AM2359" s="182"/>
      <c r="AN2359" s="178"/>
      <c r="AO2359" s="183"/>
      <c r="BR2359" s="157"/>
    </row>
    <row r="2360" spans="1:70" s="5" customFormat="1" x14ac:dyDescent="0.25">
      <c r="A2360" s="155"/>
      <c r="B2360" s="155"/>
      <c r="C2360" s="155"/>
      <c r="D2360" s="155"/>
      <c r="E2360" s="155"/>
      <c r="F2360" s="155"/>
      <c r="G2360" s="155"/>
      <c r="H2360" s="155"/>
      <c r="I2360" s="180"/>
      <c r="J2360" s="180"/>
      <c r="K2360" s="180"/>
      <c r="L2360" s="180"/>
      <c r="M2360" s="180"/>
      <c r="N2360" s="181"/>
      <c r="O2360" s="155"/>
      <c r="P2360" s="155"/>
      <c r="Q2360" s="155"/>
      <c r="R2360" s="155"/>
      <c r="AE2360" s="182"/>
      <c r="AF2360" s="178"/>
      <c r="AG2360" s="183"/>
      <c r="AM2360" s="182"/>
      <c r="AN2360" s="178"/>
      <c r="AO2360" s="183"/>
      <c r="BR2360" s="157"/>
    </row>
    <row r="2361" spans="1:70" s="5" customFormat="1" x14ac:dyDescent="0.25">
      <c r="A2361" s="155"/>
      <c r="B2361" s="155"/>
      <c r="C2361" s="155"/>
      <c r="D2361" s="155"/>
      <c r="E2361" s="155"/>
      <c r="F2361" s="155"/>
      <c r="G2361" s="155"/>
      <c r="H2361" s="155"/>
      <c r="I2361" s="180"/>
      <c r="J2361" s="180"/>
      <c r="K2361" s="180"/>
      <c r="L2361" s="180"/>
      <c r="M2361" s="180"/>
      <c r="N2361" s="181"/>
      <c r="O2361" s="155"/>
      <c r="P2361" s="155"/>
      <c r="Q2361" s="155"/>
      <c r="R2361" s="155"/>
      <c r="AE2361" s="182"/>
      <c r="AF2361" s="178"/>
      <c r="AG2361" s="183"/>
      <c r="AM2361" s="182"/>
      <c r="AN2361" s="178"/>
      <c r="AO2361" s="183"/>
      <c r="BR2361" s="157"/>
    </row>
    <row r="2362" spans="1:70" s="5" customFormat="1" x14ac:dyDescent="0.25">
      <c r="A2362" s="155"/>
      <c r="B2362" s="155"/>
      <c r="C2362" s="155"/>
      <c r="D2362" s="155"/>
      <c r="E2362" s="155"/>
      <c r="F2362" s="155"/>
      <c r="G2362" s="155"/>
      <c r="H2362" s="155"/>
      <c r="I2362" s="180"/>
      <c r="J2362" s="180"/>
      <c r="K2362" s="180"/>
      <c r="L2362" s="180"/>
      <c r="M2362" s="180"/>
      <c r="N2362" s="181"/>
      <c r="O2362" s="155"/>
      <c r="P2362" s="155"/>
      <c r="Q2362" s="155"/>
      <c r="R2362" s="155"/>
      <c r="AE2362" s="182"/>
      <c r="AF2362" s="178"/>
      <c r="AG2362" s="183"/>
      <c r="AM2362" s="182"/>
      <c r="AN2362" s="178"/>
      <c r="AO2362" s="183"/>
      <c r="BR2362" s="157"/>
    </row>
    <row r="2363" spans="1:70" s="5" customFormat="1" x14ac:dyDescent="0.25">
      <c r="A2363" s="155"/>
      <c r="B2363" s="155"/>
      <c r="C2363" s="155"/>
      <c r="D2363" s="155"/>
      <c r="E2363" s="155"/>
      <c r="F2363" s="155"/>
      <c r="G2363" s="155"/>
      <c r="H2363" s="155"/>
      <c r="I2363" s="180"/>
      <c r="J2363" s="180"/>
      <c r="K2363" s="180"/>
      <c r="L2363" s="180"/>
      <c r="M2363" s="180"/>
      <c r="N2363" s="181"/>
      <c r="O2363" s="155"/>
      <c r="P2363" s="155"/>
      <c r="Q2363" s="155"/>
      <c r="R2363" s="155"/>
      <c r="AE2363" s="182"/>
      <c r="AF2363" s="178"/>
      <c r="AG2363" s="183"/>
      <c r="AM2363" s="182"/>
      <c r="AN2363" s="178"/>
      <c r="AO2363" s="183"/>
      <c r="BR2363" s="157"/>
    </row>
    <row r="2364" spans="1:70" s="5" customFormat="1" x14ac:dyDescent="0.25">
      <c r="A2364" s="155"/>
      <c r="B2364" s="155"/>
      <c r="C2364" s="155"/>
      <c r="D2364" s="155"/>
      <c r="E2364" s="155"/>
      <c r="F2364" s="155"/>
      <c r="G2364" s="155"/>
      <c r="H2364" s="155"/>
      <c r="I2364" s="180"/>
      <c r="J2364" s="180"/>
      <c r="K2364" s="180"/>
      <c r="L2364" s="180"/>
      <c r="M2364" s="180"/>
      <c r="N2364" s="181"/>
      <c r="O2364" s="155"/>
      <c r="P2364" s="155"/>
      <c r="Q2364" s="155"/>
      <c r="R2364" s="155"/>
      <c r="AE2364" s="182"/>
      <c r="AF2364" s="178"/>
      <c r="AG2364" s="183"/>
      <c r="AM2364" s="182"/>
      <c r="AN2364" s="178"/>
      <c r="AO2364" s="183"/>
      <c r="BR2364" s="157"/>
    </row>
    <row r="2365" spans="1:70" s="5" customFormat="1" x14ac:dyDescent="0.25">
      <c r="A2365" s="155"/>
      <c r="B2365" s="155"/>
      <c r="C2365" s="155"/>
      <c r="D2365" s="155"/>
      <c r="E2365" s="155"/>
      <c r="F2365" s="155"/>
      <c r="G2365" s="155"/>
      <c r="H2365" s="155"/>
      <c r="I2365" s="180"/>
      <c r="J2365" s="180"/>
      <c r="K2365" s="180"/>
      <c r="L2365" s="180"/>
      <c r="M2365" s="180"/>
      <c r="N2365" s="181"/>
      <c r="O2365" s="155"/>
      <c r="P2365" s="155"/>
      <c r="Q2365" s="155"/>
      <c r="R2365" s="155"/>
      <c r="AE2365" s="182"/>
      <c r="AF2365" s="178"/>
      <c r="AG2365" s="183"/>
      <c r="AM2365" s="182"/>
      <c r="AN2365" s="178"/>
      <c r="AO2365" s="183"/>
      <c r="BR2365" s="157"/>
    </row>
    <row r="2366" spans="1:70" s="5" customFormat="1" x14ac:dyDescent="0.25">
      <c r="A2366" s="155"/>
      <c r="B2366" s="155"/>
      <c r="C2366" s="155"/>
      <c r="D2366" s="155"/>
      <c r="E2366" s="155"/>
      <c r="F2366" s="155"/>
      <c r="G2366" s="155"/>
      <c r="H2366" s="155"/>
      <c r="I2366" s="180"/>
      <c r="J2366" s="180"/>
      <c r="K2366" s="180"/>
      <c r="L2366" s="180"/>
      <c r="M2366" s="180"/>
      <c r="N2366" s="181"/>
      <c r="O2366" s="155"/>
      <c r="P2366" s="155"/>
      <c r="Q2366" s="155"/>
      <c r="R2366" s="155"/>
      <c r="AE2366" s="182"/>
      <c r="AF2366" s="178"/>
      <c r="AG2366" s="183"/>
      <c r="AM2366" s="182"/>
      <c r="AN2366" s="178"/>
      <c r="AO2366" s="183"/>
      <c r="BR2366" s="157"/>
    </row>
    <row r="2367" spans="1:70" s="5" customFormat="1" x14ac:dyDescent="0.25">
      <c r="A2367" s="155"/>
      <c r="B2367" s="155"/>
      <c r="C2367" s="155"/>
      <c r="D2367" s="155"/>
      <c r="E2367" s="155"/>
      <c r="F2367" s="155"/>
      <c r="G2367" s="155"/>
      <c r="H2367" s="155"/>
      <c r="I2367" s="180"/>
      <c r="J2367" s="180"/>
      <c r="K2367" s="180"/>
      <c r="L2367" s="180"/>
      <c r="M2367" s="180"/>
      <c r="N2367" s="181"/>
      <c r="O2367" s="155"/>
      <c r="P2367" s="155"/>
      <c r="Q2367" s="155"/>
      <c r="R2367" s="155"/>
      <c r="AE2367" s="182"/>
      <c r="AF2367" s="178"/>
      <c r="AG2367" s="183"/>
      <c r="AM2367" s="182"/>
      <c r="AN2367" s="178"/>
      <c r="AO2367" s="183"/>
      <c r="BR2367" s="157"/>
    </row>
    <row r="2368" spans="1:70" s="5" customFormat="1" x14ac:dyDescent="0.25">
      <c r="A2368" s="155"/>
      <c r="B2368" s="155"/>
      <c r="C2368" s="155"/>
      <c r="D2368" s="155"/>
      <c r="E2368" s="155"/>
      <c r="F2368" s="155"/>
      <c r="G2368" s="155"/>
      <c r="H2368" s="155"/>
      <c r="I2368" s="180"/>
      <c r="J2368" s="180"/>
      <c r="K2368" s="180"/>
      <c r="L2368" s="180"/>
      <c r="M2368" s="180"/>
      <c r="N2368" s="181"/>
      <c r="O2368" s="155"/>
      <c r="P2368" s="155"/>
      <c r="Q2368" s="155"/>
      <c r="R2368" s="155"/>
      <c r="AE2368" s="182"/>
      <c r="AF2368" s="178"/>
      <c r="AG2368" s="183"/>
      <c r="AM2368" s="182"/>
      <c r="AN2368" s="178"/>
      <c r="AO2368" s="183"/>
      <c r="BR2368" s="157"/>
    </row>
    <row r="2369" spans="1:70" s="5" customFormat="1" x14ac:dyDescent="0.25">
      <c r="A2369" s="155"/>
      <c r="B2369" s="155"/>
      <c r="C2369" s="155"/>
      <c r="D2369" s="155"/>
      <c r="E2369" s="155"/>
      <c r="F2369" s="155"/>
      <c r="G2369" s="155"/>
      <c r="H2369" s="155"/>
      <c r="I2369" s="180"/>
      <c r="J2369" s="180"/>
      <c r="K2369" s="180"/>
      <c r="L2369" s="180"/>
      <c r="M2369" s="180"/>
      <c r="N2369" s="181"/>
      <c r="O2369" s="155"/>
      <c r="P2369" s="155"/>
      <c r="Q2369" s="155"/>
      <c r="R2369" s="155"/>
      <c r="AE2369" s="182"/>
      <c r="AF2369" s="178"/>
      <c r="AG2369" s="183"/>
      <c r="AM2369" s="182"/>
      <c r="AN2369" s="178"/>
      <c r="AO2369" s="183"/>
      <c r="BR2369" s="157"/>
    </row>
    <row r="2370" spans="1:70" s="5" customFormat="1" x14ac:dyDescent="0.25">
      <c r="A2370" s="155"/>
      <c r="B2370" s="155"/>
      <c r="C2370" s="155"/>
      <c r="D2370" s="155"/>
      <c r="E2370" s="155"/>
      <c r="F2370" s="155"/>
      <c r="G2370" s="155"/>
      <c r="H2370" s="155"/>
      <c r="I2370" s="180"/>
      <c r="J2370" s="180"/>
      <c r="K2370" s="180"/>
      <c r="L2370" s="180"/>
      <c r="M2370" s="180"/>
      <c r="N2370" s="181"/>
      <c r="O2370" s="155"/>
      <c r="P2370" s="155"/>
      <c r="Q2370" s="155"/>
      <c r="R2370" s="155"/>
      <c r="AE2370" s="182"/>
      <c r="AF2370" s="178"/>
      <c r="AG2370" s="183"/>
      <c r="AM2370" s="182"/>
      <c r="AN2370" s="178"/>
      <c r="AO2370" s="183"/>
      <c r="BR2370" s="157"/>
    </row>
    <row r="2371" spans="1:70" s="5" customFormat="1" x14ac:dyDescent="0.25">
      <c r="A2371" s="155"/>
      <c r="B2371" s="155"/>
      <c r="C2371" s="155"/>
      <c r="D2371" s="155"/>
      <c r="E2371" s="155"/>
      <c r="F2371" s="155"/>
      <c r="G2371" s="155"/>
      <c r="H2371" s="155"/>
      <c r="I2371" s="180"/>
      <c r="J2371" s="180"/>
      <c r="K2371" s="180"/>
      <c r="L2371" s="180"/>
      <c r="M2371" s="180"/>
      <c r="N2371" s="181"/>
      <c r="O2371" s="155"/>
      <c r="P2371" s="155"/>
      <c r="Q2371" s="155"/>
      <c r="R2371" s="155"/>
      <c r="AE2371" s="182"/>
      <c r="AF2371" s="178"/>
      <c r="AG2371" s="183"/>
      <c r="AM2371" s="182"/>
      <c r="AN2371" s="178"/>
      <c r="AO2371" s="183"/>
      <c r="BR2371" s="157"/>
    </row>
    <row r="2372" spans="1:70" s="5" customFormat="1" x14ac:dyDescent="0.25">
      <c r="A2372" s="155"/>
      <c r="B2372" s="155"/>
      <c r="C2372" s="155"/>
      <c r="D2372" s="155"/>
      <c r="E2372" s="155"/>
      <c r="F2372" s="155"/>
      <c r="G2372" s="155"/>
      <c r="H2372" s="155"/>
      <c r="I2372" s="180"/>
      <c r="J2372" s="180"/>
      <c r="K2372" s="180"/>
      <c r="L2372" s="180"/>
      <c r="M2372" s="180"/>
      <c r="N2372" s="181"/>
      <c r="O2372" s="155"/>
      <c r="P2372" s="155"/>
      <c r="Q2372" s="155"/>
      <c r="R2372" s="155"/>
      <c r="AE2372" s="182"/>
      <c r="AF2372" s="178"/>
      <c r="AG2372" s="183"/>
      <c r="AM2372" s="182"/>
      <c r="AN2372" s="178"/>
      <c r="AO2372" s="183"/>
      <c r="BR2372" s="157"/>
    </row>
    <row r="2373" spans="1:70" s="5" customFormat="1" x14ac:dyDescent="0.25">
      <c r="A2373" s="155"/>
      <c r="B2373" s="155"/>
      <c r="C2373" s="155"/>
      <c r="D2373" s="155"/>
      <c r="E2373" s="155"/>
      <c r="F2373" s="155"/>
      <c r="G2373" s="155"/>
      <c r="H2373" s="155"/>
      <c r="I2373" s="180"/>
      <c r="J2373" s="180"/>
      <c r="K2373" s="180"/>
      <c r="L2373" s="180"/>
      <c r="M2373" s="180"/>
      <c r="N2373" s="181"/>
      <c r="O2373" s="155"/>
      <c r="P2373" s="155"/>
      <c r="Q2373" s="155"/>
      <c r="R2373" s="155"/>
      <c r="AE2373" s="182"/>
      <c r="AF2373" s="178"/>
      <c r="AG2373" s="183"/>
      <c r="AM2373" s="182"/>
      <c r="AN2373" s="178"/>
      <c r="AO2373" s="183"/>
      <c r="BR2373" s="157"/>
    </row>
    <row r="2374" spans="1:70" s="5" customFormat="1" x14ac:dyDescent="0.25">
      <c r="A2374" s="155"/>
      <c r="B2374" s="155"/>
      <c r="C2374" s="155"/>
      <c r="D2374" s="155"/>
      <c r="E2374" s="155"/>
      <c r="F2374" s="155"/>
      <c r="G2374" s="155"/>
      <c r="H2374" s="155"/>
      <c r="I2374" s="180"/>
      <c r="J2374" s="180"/>
      <c r="K2374" s="180"/>
      <c r="L2374" s="180"/>
      <c r="M2374" s="180"/>
      <c r="N2374" s="181"/>
      <c r="O2374" s="155"/>
      <c r="P2374" s="155"/>
      <c r="Q2374" s="155"/>
      <c r="R2374" s="155"/>
      <c r="AE2374" s="182"/>
      <c r="AF2374" s="178"/>
      <c r="AG2374" s="183"/>
      <c r="AM2374" s="182"/>
      <c r="AN2374" s="178"/>
      <c r="AO2374" s="183"/>
      <c r="BR2374" s="157"/>
    </row>
    <row r="2375" spans="1:70" s="5" customFormat="1" x14ac:dyDescent="0.25">
      <c r="A2375" s="155"/>
      <c r="B2375" s="155"/>
      <c r="C2375" s="155"/>
      <c r="D2375" s="155"/>
      <c r="E2375" s="155"/>
      <c r="F2375" s="155"/>
      <c r="G2375" s="155"/>
      <c r="H2375" s="155"/>
      <c r="I2375" s="180"/>
      <c r="J2375" s="180"/>
      <c r="K2375" s="180"/>
      <c r="L2375" s="180"/>
      <c r="M2375" s="180"/>
      <c r="N2375" s="181"/>
      <c r="O2375" s="155"/>
      <c r="P2375" s="155"/>
      <c r="Q2375" s="155"/>
      <c r="R2375" s="155"/>
      <c r="AE2375" s="182"/>
      <c r="AF2375" s="178"/>
      <c r="AG2375" s="183"/>
      <c r="AM2375" s="182"/>
      <c r="AN2375" s="178"/>
      <c r="AO2375" s="183"/>
      <c r="BR2375" s="157"/>
    </row>
    <row r="2376" spans="1:70" s="5" customFormat="1" x14ac:dyDescent="0.25">
      <c r="A2376" s="155"/>
      <c r="B2376" s="155"/>
      <c r="C2376" s="155"/>
      <c r="D2376" s="155"/>
      <c r="E2376" s="155"/>
      <c r="F2376" s="155"/>
      <c r="G2376" s="155"/>
      <c r="H2376" s="155"/>
      <c r="I2376" s="180"/>
      <c r="J2376" s="180"/>
      <c r="K2376" s="180"/>
      <c r="L2376" s="180"/>
      <c r="M2376" s="180"/>
      <c r="N2376" s="181"/>
      <c r="O2376" s="155"/>
      <c r="P2376" s="155"/>
      <c r="Q2376" s="155"/>
      <c r="R2376" s="155"/>
      <c r="AE2376" s="182"/>
      <c r="AF2376" s="178"/>
      <c r="AG2376" s="183"/>
      <c r="AM2376" s="182"/>
      <c r="AN2376" s="178"/>
      <c r="AO2376" s="183"/>
      <c r="BR2376" s="157"/>
    </row>
    <row r="2377" spans="1:70" s="5" customFormat="1" x14ac:dyDescent="0.25">
      <c r="A2377" s="155"/>
      <c r="B2377" s="155"/>
      <c r="C2377" s="155"/>
      <c r="D2377" s="155"/>
      <c r="E2377" s="155"/>
      <c r="F2377" s="155"/>
      <c r="G2377" s="155"/>
      <c r="H2377" s="155"/>
      <c r="I2377" s="180"/>
      <c r="J2377" s="180"/>
      <c r="K2377" s="180"/>
      <c r="L2377" s="180"/>
      <c r="M2377" s="180"/>
      <c r="N2377" s="181"/>
      <c r="O2377" s="155"/>
      <c r="P2377" s="155"/>
      <c r="Q2377" s="155"/>
      <c r="R2377" s="155"/>
      <c r="AE2377" s="182"/>
      <c r="AF2377" s="178"/>
      <c r="AG2377" s="183"/>
      <c r="AM2377" s="182"/>
      <c r="AN2377" s="178"/>
      <c r="AO2377" s="183"/>
      <c r="BR2377" s="157"/>
    </row>
    <row r="2378" spans="1:70" s="5" customFormat="1" x14ac:dyDescent="0.25">
      <c r="A2378" s="155"/>
      <c r="B2378" s="155"/>
      <c r="C2378" s="155"/>
      <c r="D2378" s="155"/>
      <c r="E2378" s="155"/>
      <c r="F2378" s="155"/>
      <c r="G2378" s="155"/>
      <c r="H2378" s="155"/>
      <c r="I2378" s="180"/>
      <c r="J2378" s="180"/>
      <c r="K2378" s="180"/>
      <c r="L2378" s="180"/>
      <c r="M2378" s="180"/>
      <c r="N2378" s="181"/>
      <c r="O2378" s="155"/>
      <c r="P2378" s="155"/>
      <c r="Q2378" s="155"/>
      <c r="R2378" s="155"/>
      <c r="AE2378" s="182"/>
      <c r="AF2378" s="178"/>
      <c r="AG2378" s="183"/>
      <c r="AM2378" s="182"/>
      <c r="AN2378" s="178"/>
      <c r="AO2378" s="183"/>
      <c r="BR2378" s="157"/>
    </row>
    <row r="2379" spans="1:70" s="5" customFormat="1" x14ac:dyDescent="0.25">
      <c r="A2379" s="155"/>
      <c r="B2379" s="155"/>
      <c r="C2379" s="155"/>
      <c r="D2379" s="155"/>
      <c r="E2379" s="155"/>
      <c r="F2379" s="155"/>
      <c r="G2379" s="155"/>
      <c r="H2379" s="155"/>
      <c r="I2379" s="180"/>
      <c r="J2379" s="180"/>
      <c r="K2379" s="180"/>
      <c r="L2379" s="180"/>
      <c r="M2379" s="180"/>
      <c r="N2379" s="181"/>
      <c r="O2379" s="155"/>
      <c r="P2379" s="155"/>
      <c r="Q2379" s="155"/>
      <c r="R2379" s="155"/>
      <c r="AE2379" s="182"/>
      <c r="AF2379" s="178"/>
      <c r="AG2379" s="183"/>
      <c r="AM2379" s="182"/>
      <c r="AN2379" s="178"/>
      <c r="AO2379" s="183"/>
      <c r="BR2379" s="157"/>
    </row>
    <row r="2380" spans="1:70" s="5" customFormat="1" x14ac:dyDescent="0.25">
      <c r="A2380" s="155"/>
      <c r="B2380" s="155"/>
      <c r="C2380" s="155"/>
      <c r="D2380" s="155"/>
      <c r="E2380" s="155"/>
      <c r="F2380" s="155"/>
      <c r="G2380" s="155"/>
      <c r="H2380" s="155"/>
      <c r="I2380" s="180"/>
      <c r="J2380" s="180"/>
      <c r="K2380" s="180"/>
      <c r="L2380" s="180"/>
      <c r="M2380" s="180"/>
      <c r="N2380" s="181"/>
      <c r="O2380" s="155"/>
      <c r="P2380" s="155"/>
      <c r="Q2380" s="155"/>
      <c r="R2380" s="155"/>
      <c r="AE2380" s="182"/>
      <c r="AF2380" s="178"/>
      <c r="AG2380" s="183"/>
      <c r="AM2380" s="182"/>
      <c r="AN2380" s="178"/>
      <c r="AO2380" s="183"/>
      <c r="BR2380" s="157"/>
    </row>
    <row r="2381" spans="1:70" s="5" customFormat="1" x14ac:dyDescent="0.25">
      <c r="A2381" s="155"/>
      <c r="B2381" s="155"/>
      <c r="C2381" s="155"/>
      <c r="D2381" s="155"/>
      <c r="E2381" s="155"/>
      <c r="F2381" s="155"/>
      <c r="G2381" s="155"/>
      <c r="H2381" s="155"/>
      <c r="I2381" s="180"/>
      <c r="J2381" s="180"/>
      <c r="K2381" s="180"/>
      <c r="L2381" s="180"/>
      <c r="M2381" s="180"/>
      <c r="N2381" s="181"/>
      <c r="O2381" s="155"/>
      <c r="P2381" s="155"/>
      <c r="Q2381" s="155"/>
      <c r="R2381" s="155"/>
      <c r="AE2381" s="182"/>
      <c r="AF2381" s="178"/>
      <c r="AG2381" s="183"/>
      <c r="AM2381" s="182"/>
      <c r="AN2381" s="178"/>
      <c r="AO2381" s="183"/>
      <c r="BR2381" s="157"/>
    </row>
    <row r="2382" spans="1:70" s="5" customFormat="1" x14ac:dyDescent="0.25">
      <c r="A2382" s="155"/>
      <c r="B2382" s="155"/>
      <c r="C2382" s="155"/>
      <c r="D2382" s="155"/>
      <c r="E2382" s="155"/>
      <c r="F2382" s="155"/>
      <c r="G2382" s="155"/>
      <c r="H2382" s="155"/>
      <c r="I2382" s="180"/>
      <c r="J2382" s="180"/>
      <c r="K2382" s="180"/>
      <c r="L2382" s="180"/>
      <c r="M2382" s="180"/>
      <c r="N2382" s="181"/>
      <c r="O2382" s="155"/>
      <c r="P2382" s="155"/>
      <c r="Q2382" s="155"/>
      <c r="R2382" s="155"/>
      <c r="AE2382" s="182"/>
      <c r="AF2382" s="178"/>
      <c r="AG2382" s="183"/>
      <c r="AM2382" s="182"/>
      <c r="AN2382" s="178"/>
      <c r="AO2382" s="183"/>
      <c r="BR2382" s="157"/>
    </row>
    <row r="2383" spans="1:70" s="5" customFormat="1" x14ac:dyDescent="0.25">
      <c r="A2383" s="155"/>
      <c r="B2383" s="155"/>
      <c r="C2383" s="155"/>
      <c r="D2383" s="155"/>
      <c r="E2383" s="155"/>
      <c r="F2383" s="155"/>
      <c r="G2383" s="155"/>
      <c r="H2383" s="155"/>
      <c r="I2383" s="180"/>
      <c r="J2383" s="180"/>
      <c r="K2383" s="180"/>
      <c r="L2383" s="180"/>
      <c r="M2383" s="180"/>
      <c r="N2383" s="181"/>
      <c r="O2383" s="155"/>
      <c r="P2383" s="155"/>
      <c r="Q2383" s="155"/>
      <c r="R2383" s="155"/>
      <c r="AE2383" s="182"/>
      <c r="AF2383" s="178"/>
      <c r="AG2383" s="183"/>
      <c r="AM2383" s="182"/>
      <c r="AN2383" s="178"/>
      <c r="AO2383" s="183"/>
      <c r="BR2383" s="157"/>
    </row>
    <row r="2384" spans="1:70" s="5" customFormat="1" x14ac:dyDescent="0.25">
      <c r="A2384" s="155"/>
      <c r="B2384" s="155"/>
      <c r="C2384" s="155"/>
      <c r="D2384" s="155"/>
      <c r="E2384" s="155"/>
      <c r="F2384" s="155"/>
      <c r="G2384" s="155"/>
      <c r="H2384" s="155"/>
      <c r="I2384" s="180"/>
      <c r="J2384" s="180"/>
      <c r="K2384" s="180"/>
      <c r="L2384" s="180"/>
      <c r="M2384" s="180"/>
      <c r="N2384" s="181"/>
      <c r="O2384" s="155"/>
      <c r="P2384" s="155"/>
      <c r="Q2384" s="155"/>
      <c r="R2384" s="155"/>
      <c r="AE2384" s="182"/>
      <c r="AF2384" s="178"/>
      <c r="AG2384" s="183"/>
      <c r="AM2384" s="182"/>
      <c r="AN2384" s="178"/>
      <c r="AO2384" s="183"/>
      <c r="BR2384" s="157"/>
    </row>
    <row r="2385" spans="1:70" s="5" customFormat="1" x14ac:dyDescent="0.25">
      <c r="A2385" s="155"/>
      <c r="B2385" s="155"/>
      <c r="C2385" s="155"/>
      <c r="D2385" s="155"/>
      <c r="E2385" s="155"/>
      <c r="F2385" s="155"/>
      <c r="G2385" s="155"/>
      <c r="H2385" s="155"/>
      <c r="I2385" s="180"/>
      <c r="J2385" s="180"/>
      <c r="K2385" s="180"/>
      <c r="L2385" s="180"/>
      <c r="M2385" s="180"/>
      <c r="N2385" s="181"/>
      <c r="O2385" s="155"/>
      <c r="P2385" s="155"/>
      <c r="Q2385" s="155"/>
      <c r="R2385" s="155"/>
      <c r="AE2385" s="182"/>
      <c r="AF2385" s="178"/>
      <c r="AG2385" s="183"/>
      <c r="AM2385" s="182"/>
      <c r="AN2385" s="178"/>
      <c r="AO2385" s="183"/>
      <c r="BR2385" s="157"/>
    </row>
    <row r="2386" spans="1:70" s="5" customFormat="1" x14ac:dyDescent="0.25">
      <c r="A2386" s="155"/>
      <c r="B2386" s="155"/>
      <c r="C2386" s="155"/>
      <c r="D2386" s="155"/>
      <c r="E2386" s="155"/>
      <c r="F2386" s="155"/>
      <c r="G2386" s="155"/>
      <c r="H2386" s="155"/>
      <c r="I2386" s="180"/>
      <c r="J2386" s="180"/>
      <c r="K2386" s="180"/>
      <c r="L2386" s="180"/>
      <c r="M2386" s="180"/>
      <c r="N2386" s="181"/>
      <c r="O2386" s="155"/>
      <c r="P2386" s="155"/>
      <c r="Q2386" s="155"/>
      <c r="R2386" s="155"/>
      <c r="AE2386" s="182"/>
      <c r="AF2386" s="178"/>
      <c r="AG2386" s="183"/>
      <c r="AM2386" s="182"/>
      <c r="AN2386" s="178"/>
      <c r="AO2386" s="183"/>
      <c r="BR2386" s="157"/>
    </row>
    <row r="2387" spans="1:70" s="5" customFormat="1" x14ac:dyDescent="0.25">
      <c r="A2387" s="155"/>
      <c r="B2387" s="155"/>
      <c r="C2387" s="155"/>
      <c r="D2387" s="155"/>
      <c r="E2387" s="155"/>
      <c r="F2387" s="155"/>
      <c r="G2387" s="155"/>
      <c r="H2387" s="155"/>
      <c r="I2387" s="180"/>
      <c r="J2387" s="180"/>
      <c r="K2387" s="180"/>
      <c r="L2387" s="180"/>
      <c r="M2387" s="180"/>
      <c r="N2387" s="181"/>
      <c r="O2387" s="155"/>
      <c r="P2387" s="155"/>
      <c r="Q2387" s="155"/>
      <c r="R2387" s="155"/>
      <c r="AE2387" s="182"/>
      <c r="AF2387" s="178"/>
      <c r="AG2387" s="183"/>
      <c r="AM2387" s="182"/>
      <c r="AN2387" s="178"/>
      <c r="AO2387" s="183"/>
      <c r="BR2387" s="157"/>
    </row>
    <row r="2388" spans="1:70" s="5" customFormat="1" x14ac:dyDescent="0.25">
      <c r="A2388" s="155"/>
      <c r="B2388" s="155"/>
      <c r="C2388" s="155"/>
      <c r="D2388" s="155"/>
      <c r="E2388" s="155"/>
      <c r="F2388" s="155"/>
      <c r="G2388" s="155"/>
      <c r="H2388" s="155"/>
      <c r="I2388" s="180"/>
      <c r="J2388" s="180"/>
      <c r="K2388" s="180"/>
      <c r="L2388" s="180"/>
      <c r="M2388" s="180"/>
      <c r="N2388" s="181"/>
      <c r="O2388" s="155"/>
      <c r="P2388" s="155"/>
      <c r="Q2388" s="155"/>
      <c r="R2388" s="155"/>
      <c r="AE2388" s="182"/>
      <c r="AF2388" s="178"/>
      <c r="AG2388" s="183"/>
      <c r="AM2388" s="182"/>
      <c r="AN2388" s="178"/>
      <c r="AO2388" s="183"/>
      <c r="BR2388" s="157"/>
    </row>
    <row r="2389" spans="1:70" s="5" customFormat="1" x14ac:dyDescent="0.25">
      <c r="A2389" s="155"/>
      <c r="B2389" s="155"/>
      <c r="C2389" s="155"/>
      <c r="D2389" s="155"/>
      <c r="E2389" s="155"/>
      <c r="F2389" s="155"/>
      <c r="G2389" s="155"/>
      <c r="H2389" s="155"/>
      <c r="I2389" s="180"/>
      <c r="J2389" s="180"/>
      <c r="K2389" s="180"/>
      <c r="L2389" s="180"/>
      <c r="M2389" s="180"/>
      <c r="N2389" s="181"/>
      <c r="O2389" s="155"/>
      <c r="P2389" s="155"/>
      <c r="Q2389" s="155"/>
      <c r="R2389" s="155"/>
      <c r="AE2389" s="182"/>
      <c r="AF2389" s="178"/>
      <c r="AG2389" s="183"/>
      <c r="AM2389" s="182"/>
      <c r="AN2389" s="178"/>
      <c r="AO2389" s="183"/>
      <c r="BR2389" s="157"/>
    </row>
    <row r="2390" spans="1:70" s="5" customFormat="1" x14ac:dyDescent="0.25">
      <c r="A2390" s="155"/>
      <c r="B2390" s="155"/>
      <c r="C2390" s="155"/>
      <c r="D2390" s="155"/>
      <c r="E2390" s="155"/>
      <c r="F2390" s="155"/>
      <c r="G2390" s="155"/>
      <c r="H2390" s="155"/>
      <c r="I2390" s="180"/>
      <c r="J2390" s="180"/>
      <c r="K2390" s="180"/>
      <c r="L2390" s="180"/>
      <c r="M2390" s="180"/>
      <c r="N2390" s="181"/>
      <c r="O2390" s="155"/>
      <c r="P2390" s="155"/>
      <c r="Q2390" s="155"/>
      <c r="R2390" s="155"/>
      <c r="AE2390" s="182"/>
      <c r="AF2390" s="178"/>
      <c r="AG2390" s="183"/>
      <c r="AM2390" s="182"/>
      <c r="AN2390" s="178"/>
      <c r="AO2390" s="183"/>
      <c r="BR2390" s="157"/>
    </row>
    <row r="2391" spans="1:70" s="5" customFormat="1" x14ac:dyDescent="0.25">
      <c r="A2391" s="155"/>
      <c r="B2391" s="155"/>
      <c r="C2391" s="155"/>
      <c r="D2391" s="155"/>
      <c r="E2391" s="155"/>
      <c r="F2391" s="155"/>
      <c r="G2391" s="155"/>
      <c r="H2391" s="155"/>
      <c r="I2391" s="180"/>
      <c r="J2391" s="180"/>
      <c r="K2391" s="180"/>
      <c r="L2391" s="180"/>
      <c r="M2391" s="180"/>
      <c r="N2391" s="181"/>
      <c r="O2391" s="155"/>
      <c r="P2391" s="155"/>
      <c r="Q2391" s="155"/>
      <c r="R2391" s="155"/>
      <c r="AE2391" s="182"/>
      <c r="AF2391" s="178"/>
      <c r="AG2391" s="183"/>
      <c r="AM2391" s="182"/>
      <c r="AN2391" s="178"/>
      <c r="AO2391" s="183"/>
      <c r="BR2391" s="157"/>
    </row>
    <row r="2392" spans="1:70" s="5" customFormat="1" x14ac:dyDescent="0.25">
      <c r="A2392" s="155"/>
      <c r="B2392" s="155"/>
      <c r="C2392" s="155"/>
      <c r="D2392" s="155"/>
      <c r="E2392" s="155"/>
      <c r="F2392" s="155"/>
      <c r="G2392" s="155"/>
      <c r="H2392" s="155"/>
      <c r="I2392" s="180"/>
      <c r="J2392" s="180"/>
      <c r="K2392" s="180"/>
      <c r="L2392" s="180"/>
      <c r="M2392" s="180"/>
      <c r="N2392" s="181"/>
      <c r="O2392" s="155"/>
      <c r="P2392" s="155"/>
      <c r="Q2392" s="155"/>
      <c r="R2392" s="155"/>
      <c r="AE2392" s="182"/>
      <c r="AF2392" s="178"/>
      <c r="AG2392" s="183"/>
      <c r="AM2392" s="182"/>
      <c r="AN2392" s="178"/>
      <c r="AO2392" s="183"/>
      <c r="BR2392" s="157"/>
    </row>
    <row r="2393" spans="1:70" s="5" customFormat="1" x14ac:dyDescent="0.25">
      <c r="A2393" s="155"/>
      <c r="B2393" s="155"/>
      <c r="C2393" s="155"/>
      <c r="D2393" s="155"/>
      <c r="E2393" s="155"/>
      <c r="F2393" s="155"/>
      <c r="G2393" s="155"/>
      <c r="H2393" s="155"/>
      <c r="I2393" s="180"/>
      <c r="J2393" s="180"/>
      <c r="K2393" s="180"/>
      <c r="L2393" s="180"/>
      <c r="M2393" s="180"/>
      <c r="N2393" s="181"/>
      <c r="O2393" s="155"/>
      <c r="P2393" s="155"/>
      <c r="Q2393" s="155"/>
      <c r="R2393" s="155"/>
      <c r="AE2393" s="182"/>
      <c r="AF2393" s="178"/>
      <c r="AG2393" s="183"/>
      <c r="AM2393" s="182"/>
      <c r="AN2393" s="178"/>
      <c r="AO2393" s="183"/>
      <c r="BR2393" s="157"/>
    </row>
    <row r="2394" spans="1:70" s="5" customFormat="1" x14ac:dyDescent="0.25">
      <c r="A2394" s="155"/>
      <c r="B2394" s="155"/>
      <c r="C2394" s="155"/>
      <c r="D2394" s="155"/>
      <c r="E2394" s="155"/>
      <c r="F2394" s="155"/>
      <c r="G2394" s="155"/>
      <c r="H2394" s="155"/>
      <c r="I2394" s="180"/>
      <c r="J2394" s="180"/>
      <c r="K2394" s="180"/>
      <c r="L2394" s="180"/>
      <c r="M2394" s="180"/>
      <c r="N2394" s="181"/>
      <c r="O2394" s="155"/>
      <c r="P2394" s="155"/>
      <c r="Q2394" s="155"/>
      <c r="R2394" s="155"/>
      <c r="AE2394" s="182"/>
      <c r="AF2394" s="178"/>
      <c r="AG2394" s="183"/>
      <c r="AM2394" s="182"/>
      <c r="AN2394" s="178"/>
      <c r="AO2394" s="183"/>
      <c r="BR2394" s="157"/>
    </row>
    <row r="2395" spans="1:70" s="5" customFormat="1" x14ac:dyDescent="0.25">
      <c r="A2395" s="155"/>
      <c r="B2395" s="155"/>
      <c r="C2395" s="155"/>
      <c r="D2395" s="155"/>
      <c r="E2395" s="155"/>
      <c r="F2395" s="155"/>
      <c r="G2395" s="155"/>
      <c r="H2395" s="155"/>
      <c r="I2395" s="180"/>
      <c r="J2395" s="180"/>
      <c r="K2395" s="180"/>
      <c r="L2395" s="180"/>
      <c r="M2395" s="180"/>
      <c r="N2395" s="181"/>
      <c r="O2395" s="155"/>
      <c r="P2395" s="155"/>
      <c r="Q2395" s="155"/>
      <c r="R2395" s="155"/>
      <c r="AE2395" s="182"/>
      <c r="AF2395" s="178"/>
      <c r="AG2395" s="183"/>
      <c r="AM2395" s="182"/>
      <c r="AN2395" s="178"/>
      <c r="AO2395" s="183"/>
      <c r="BR2395" s="157"/>
    </row>
    <row r="2396" spans="1:70" s="5" customFormat="1" x14ac:dyDescent="0.25">
      <c r="A2396" s="155"/>
      <c r="B2396" s="155"/>
      <c r="C2396" s="155"/>
      <c r="D2396" s="155"/>
      <c r="E2396" s="155"/>
      <c r="F2396" s="155"/>
      <c r="G2396" s="155"/>
      <c r="H2396" s="155"/>
      <c r="I2396" s="180"/>
      <c r="J2396" s="180"/>
      <c r="K2396" s="180"/>
      <c r="L2396" s="180"/>
      <c r="M2396" s="180"/>
      <c r="N2396" s="181"/>
      <c r="O2396" s="155"/>
      <c r="P2396" s="155"/>
      <c r="Q2396" s="155"/>
      <c r="R2396" s="155"/>
      <c r="AE2396" s="182"/>
      <c r="AF2396" s="178"/>
      <c r="AG2396" s="183"/>
      <c r="AM2396" s="182"/>
      <c r="AN2396" s="178"/>
      <c r="AO2396" s="183"/>
      <c r="BR2396" s="157"/>
    </row>
    <row r="2397" spans="1:70" s="5" customFormat="1" x14ac:dyDescent="0.25">
      <c r="A2397" s="155"/>
      <c r="B2397" s="155"/>
      <c r="C2397" s="155"/>
      <c r="D2397" s="155"/>
      <c r="E2397" s="155"/>
      <c r="F2397" s="155"/>
      <c r="G2397" s="155"/>
      <c r="H2397" s="155"/>
      <c r="I2397" s="180"/>
      <c r="J2397" s="180"/>
      <c r="K2397" s="180"/>
      <c r="L2397" s="180"/>
      <c r="M2397" s="180"/>
      <c r="N2397" s="181"/>
      <c r="O2397" s="155"/>
      <c r="P2397" s="155"/>
      <c r="Q2397" s="155"/>
      <c r="R2397" s="155"/>
      <c r="AE2397" s="182"/>
      <c r="AF2397" s="178"/>
      <c r="AG2397" s="183"/>
      <c r="AM2397" s="182"/>
      <c r="AN2397" s="178"/>
      <c r="AO2397" s="183"/>
      <c r="BR2397" s="157"/>
    </row>
    <row r="2398" spans="1:70" s="5" customFormat="1" x14ac:dyDescent="0.25">
      <c r="A2398" s="155"/>
      <c r="B2398" s="155"/>
      <c r="C2398" s="155"/>
      <c r="D2398" s="155"/>
      <c r="E2398" s="155"/>
      <c r="F2398" s="155"/>
      <c r="G2398" s="155"/>
      <c r="H2398" s="155"/>
      <c r="I2398" s="180"/>
      <c r="J2398" s="180"/>
      <c r="K2398" s="180"/>
      <c r="L2398" s="180"/>
      <c r="M2398" s="180"/>
      <c r="N2398" s="181"/>
      <c r="O2398" s="155"/>
      <c r="P2398" s="155"/>
      <c r="Q2398" s="155"/>
      <c r="R2398" s="155"/>
      <c r="AE2398" s="182"/>
      <c r="AF2398" s="178"/>
      <c r="AG2398" s="183"/>
      <c r="AM2398" s="182"/>
      <c r="AN2398" s="178"/>
      <c r="AO2398" s="183"/>
      <c r="BR2398" s="157"/>
    </row>
    <row r="2399" spans="1:70" s="5" customFormat="1" x14ac:dyDescent="0.25">
      <c r="A2399" s="155"/>
      <c r="B2399" s="155"/>
      <c r="C2399" s="155"/>
      <c r="D2399" s="155"/>
      <c r="E2399" s="155"/>
      <c r="F2399" s="155"/>
      <c r="G2399" s="155"/>
      <c r="H2399" s="155"/>
      <c r="I2399" s="180"/>
      <c r="J2399" s="180"/>
      <c r="K2399" s="180"/>
      <c r="L2399" s="180"/>
      <c r="M2399" s="180"/>
      <c r="N2399" s="181"/>
      <c r="O2399" s="155"/>
      <c r="P2399" s="155"/>
      <c r="Q2399" s="155"/>
      <c r="R2399" s="155"/>
      <c r="AE2399" s="182"/>
      <c r="AF2399" s="178"/>
      <c r="AG2399" s="183"/>
      <c r="AM2399" s="182"/>
      <c r="AN2399" s="178"/>
      <c r="AO2399" s="183"/>
      <c r="BR2399" s="157"/>
    </row>
    <row r="2400" spans="1:70" s="5" customFormat="1" x14ac:dyDescent="0.25">
      <c r="A2400" s="155"/>
      <c r="B2400" s="155"/>
      <c r="C2400" s="155"/>
      <c r="D2400" s="155"/>
      <c r="E2400" s="155"/>
      <c r="F2400" s="155"/>
      <c r="G2400" s="155"/>
      <c r="H2400" s="155"/>
      <c r="I2400" s="180"/>
      <c r="J2400" s="180"/>
      <c r="K2400" s="180"/>
      <c r="L2400" s="180"/>
      <c r="M2400" s="180"/>
      <c r="N2400" s="181"/>
      <c r="O2400" s="155"/>
      <c r="P2400" s="155"/>
      <c r="Q2400" s="155"/>
      <c r="R2400" s="155"/>
      <c r="AE2400" s="182"/>
      <c r="AF2400" s="178"/>
      <c r="AG2400" s="183"/>
      <c r="AM2400" s="182"/>
      <c r="AN2400" s="178"/>
      <c r="AO2400" s="183"/>
      <c r="BR2400" s="157"/>
    </row>
    <row r="2401" spans="1:70" s="5" customFormat="1" x14ac:dyDescent="0.25">
      <c r="A2401" s="155"/>
      <c r="B2401" s="155"/>
      <c r="C2401" s="155"/>
      <c r="D2401" s="155"/>
      <c r="E2401" s="155"/>
      <c r="F2401" s="155"/>
      <c r="G2401" s="155"/>
      <c r="H2401" s="155"/>
      <c r="I2401" s="180"/>
      <c r="J2401" s="180"/>
      <c r="K2401" s="180"/>
      <c r="L2401" s="180"/>
      <c r="M2401" s="180"/>
      <c r="N2401" s="181"/>
      <c r="O2401" s="155"/>
      <c r="P2401" s="155"/>
      <c r="Q2401" s="155"/>
      <c r="R2401" s="155"/>
      <c r="AE2401" s="182"/>
      <c r="AF2401" s="178"/>
      <c r="AG2401" s="183"/>
      <c r="AM2401" s="182"/>
      <c r="AN2401" s="178"/>
      <c r="AO2401" s="183"/>
      <c r="BR2401" s="157"/>
    </row>
    <row r="2402" spans="1:70" s="5" customFormat="1" x14ac:dyDescent="0.25">
      <c r="A2402" s="155"/>
      <c r="B2402" s="155"/>
      <c r="C2402" s="155"/>
      <c r="D2402" s="155"/>
      <c r="E2402" s="155"/>
      <c r="F2402" s="155"/>
      <c r="G2402" s="155"/>
      <c r="H2402" s="155"/>
      <c r="I2402" s="180"/>
      <c r="J2402" s="180"/>
      <c r="K2402" s="180"/>
      <c r="L2402" s="180"/>
      <c r="M2402" s="180"/>
      <c r="N2402" s="181"/>
      <c r="O2402" s="155"/>
      <c r="P2402" s="155"/>
      <c r="Q2402" s="155"/>
      <c r="R2402" s="155"/>
      <c r="AE2402" s="182"/>
      <c r="AF2402" s="178"/>
      <c r="AG2402" s="183"/>
      <c r="AM2402" s="182"/>
      <c r="AN2402" s="178"/>
      <c r="AO2402" s="183"/>
      <c r="BR2402" s="157"/>
    </row>
    <row r="2403" spans="1:70" s="5" customFormat="1" x14ac:dyDescent="0.25">
      <c r="A2403" s="155"/>
      <c r="B2403" s="155"/>
      <c r="C2403" s="155"/>
      <c r="D2403" s="155"/>
      <c r="E2403" s="155"/>
      <c r="F2403" s="155"/>
      <c r="G2403" s="155"/>
      <c r="H2403" s="155"/>
      <c r="I2403" s="180"/>
      <c r="J2403" s="180"/>
      <c r="K2403" s="180"/>
      <c r="L2403" s="180"/>
      <c r="M2403" s="180"/>
      <c r="N2403" s="181"/>
      <c r="O2403" s="155"/>
      <c r="P2403" s="155"/>
      <c r="Q2403" s="155"/>
      <c r="R2403" s="155"/>
      <c r="AE2403" s="182"/>
      <c r="AF2403" s="178"/>
      <c r="AG2403" s="183"/>
      <c r="AM2403" s="182"/>
      <c r="AN2403" s="178"/>
      <c r="AO2403" s="183"/>
      <c r="BR2403" s="157"/>
    </row>
    <row r="2404" spans="1:70" s="5" customFormat="1" x14ac:dyDescent="0.25">
      <c r="A2404" s="155"/>
      <c r="B2404" s="155"/>
      <c r="C2404" s="155"/>
      <c r="D2404" s="155"/>
      <c r="E2404" s="155"/>
      <c r="F2404" s="155"/>
      <c r="G2404" s="155"/>
      <c r="H2404" s="155"/>
      <c r="I2404" s="180"/>
      <c r="J2404" s="180"/>
      <c r="K2404" s="180"/>
      <c r="L2404" s="180"/>
      <c r="M2404" s="180"/>
      <c r="N2404" s="181"/>
      <c r="O2404" s="155"/>
      <c r="P2404" s="155"/>
      <c r="Q2404" s="155"/>
      <c r="R2404" s="155"/>
      <c r="AE2404" s="182"/>
      <c r="AF2404" s="178"/>
      <c r="AG2404" s="183"/>
      <c r="AM2404" s="182"/>
      <c r="AN2404" s="178"/>
      <c r="AO2404" s="183"/>
      <c r="BR2404" s="157"/>
    </row>
    <row r="2405" spans="1:70" s="5" customFormat="1" x14ac:dyDescent="0.25">
      <c r="A2405" s="155"/>
      <c r="B2405" s="155"/>
      <c r="C2405" s="155"/>
      <c r="D2405" s="155"/>
      <c r="E2405" s="155"/>
      <c r="F2405" s="155"/>
      <c r="G2405" s="155"/>
      <c r="H2405" s="155"/>
      <c r="I2405" s="180"/>
      <c r="J2405" s="180"/>
      <c r="K2405" s="180"/>
      <c r="L2405" s="180"/>
      <c r="M2405" s="180"/>
      <c r="N2405" s="181"/>
      <c r="O2405" s="155"/>
      <c r="P2405" s="155"/>
      <c r="Q2405" s="155"/>
      <c r="R2405" s="155"/>
      <c r="AE2405" s="182"/>
      <c r="AF2405" s="178"/>
      <c r="AG2405" s="183"/>
      <c r="AM2405" s="182"/>
      <c r="AN2405" s="178"/>
      <c r="AO2405" s="183"/>
      <c r="BR2405" s="157"/>
    </row>
    <row r="2406" spans="1:70" s="5" customFormat="1" x14ac:dyDescent="0.25">
      <c r="A2406" s="155"/>
      <c r="B2406" s="155"/>
      <c r="C2406" s="155"/>
      <c r="D2406" s="155"/>
      <c r="E2406" s="155"/>
      <c r="F2406" s="155"/>
      <c r="G2406" s="155"/>
      <c r="H2406" s="155"/>
      <c r="I2406" s="180"/>
      <c r="J2406" s="180"/>
      <c r="K2406" s="180"/>
      <c r="L2406" s="180"/>
      <c r="M2406" s="180"/>
      <c r="N2406" s="181"/>
      <c r="O2406" s="155"/>
      <c r="P2406" s="155"/>
      <c r="Q2406" s="155"/>
      <c r="R2406" s="155"/>
      <c r="AE2406" s="182"/>
      <c r="AF2406" s="178"/>
      <c r="AG2406" s="183"/>
      <c r="AM2406" s="182"/>
      <c r="AN2406" s="178"/>
      <c r="AO2406" s="183"/>
      <c r="BR2406" s="157"/>
    </row>
    <row r="2407" spans="1:70" s="5" customFormat="1" x14ac:dyDescent="0.25">
      <c r="A2407" s="155"/>
      <c r="B2407" s="155"/>
      <c r="C2407" s="155"/>
      <c r="D2407" s="155"/>
      <c r="E2407" s="155"/>
      <c r="F2407" s="155"/>
      <c r="G2407" s="155"/>
      <c r="H2407" s="155"/>
      <c r="I2407" s="180"/>
      <c r="J2407" s="180"/>
      <c r="K2407" s="180"/>
      <c r="L2407" s="180"/>
      <c r="M2407" s="180"/>
      <c r="N2407" s="181"/>
      <c r="O2407" s="155"/>
      <c r="P2407" s="155"/>
      <c r="Q2407" s="155"/>
      <c r="R2407" s="155"/>
      <c r="AE2407" s="182"/>
      <c r="AF2407" s="178"/>
      <c r="AG2407" s="183"/>
      <c r="AM2407" s="182"/>
      <c r="AN2407" s="178"/>
      <c r="AO2407" s="183"/>
      <c r="BR2407" s="157"/>
    </row>
    <row r="2408" spans="1:70" s="5" customFormat="1" x14ac:dyDescent="0.25">
      <c r="A2408" s="155"/>
      <c r="B2408" s="155"/>
      <c r="C2408" s="155"/>
      <c r="D2408" s="155"/>
      <c r="E2408" s="155"/>
      <c r="F2408" s="155"/>
      <c r="G2408" s="155"/>
      <c r="H2408" s="155"/>
      <c r="I2408" s="180"/>
      <c r="J2408" s="180"/>
      <c r="K2408" s="180"/>
      <c r="L2408" s="180"/>
      <c r="M2408" s="180"/>
      <c r="N2408" s="181"/>
      <c r="O2408" s="155"/>
      <c r="P2408" s="155"/>
      <c r="Q2408" s="155"/>
      <c r="R2408" s="155"/>
      <c r="AE2408" s="182"/>
      <c r="AF2408" s="178"/>
      <c r="AG2408" s="183"/>
      <c r="AM2408" s="182"/>
      <c r="AN2408" s="178"/>
      <c r="AO2408" s="183"/>
      <c r="BR2408" s="157"/>
    </row>
    <row r="2409" spans="1:70" s="5" customFormat="1" x14ac:dyDescent="0.25">
      <c r="A2409" s="155"/>
      <c r="B2409" s="155"/>
      <c r="C2409" s="155"/>
      <c r="D2409" s="155"/>
      <c r="E2409" s="155"/>
      <c r="F2409" s="155"/>
      <c r="G2409" s="155"/>
      <c r="H2409" s="155"/>
      <c r="I2409" s="180"/>
      <c r="J2409" s="180"/>
      <c r="K2409" s="180"/>
      <c r="L2409" s="180"/>
      <c r="M2409" s="180"/>
      <c r="N2409" s="181"/>
      <c r="O2409" s="155"/>
      <c r="P2409" s="155"/>
      <c r="Q2409" s="155"/>
      <c r="R2409" s="155"/>
      <c r="AE2409" s="182"/>
      <c r="AF2409" s="178"/>
      <c r="AG2409" s="183"/>
      <c r="AM2409" s="182"/>
      <c r="AN2409" s="178"/>
      <c r="AO2409" s="183"/>
      <c r="BR2409" s="157"/>
    </row>
    <row r="2410" spans="1:70" s="5" customFormat="1" x14ac:dyDescent="0.25">
      <c r="A2410" s="155"/>
      <c r="B2410" s="155"/>
      <c r="C2410" s="155"/>
      <c r="D2410" s="155"/>
      <c r="E2410" s="155"/>
      <c r="F2410" s="155"/>
      <c r="G2410" s="155"/>
      <c r="H2410" s="155"/>
      <c r="I2410" s="180"/>
      <c r="J2410" s="180"/>
      <c r="K2410" s="180"/>
      <c r="L2410" s="180"/>
      <c r="M2410" s="180"/>
      <c r="N2410" s="181"/>
      <c r="O2410" s="155"/>
      <c r="P2410" s="155"/>
      <c r="Q2410" s="155"/>
      <c r="R2410" s="155"/>
      <c r="AE2410" s="182"/>
      <c r="AF2410" s="178"/>
      <c r="AG2410" s="183"/>
      <c r="AM2410" s="182"/>
      <c r="AN2410" s="178"/>
      <c r="AO2410" s="183"/>
      <c r="BR2410" s="157"/>
    </row>
    <row r="2411" spans="1:70" s="5" customFormat="1" x14ac:dyDescent="0.25">
      <c r="A2411" s="155"/>
      <c r="B2411" s="155"/>
      <c r="C2411" s="155"/>
      <c r="D2411" s="155"/>
      <c r="E2411" s="155"/>
      <c r="F2411" s="155"/>
      <c r="G2411" s="155"/>
      <c r="H2411" s="155"/>
      <c r="I2411" s="180"/>
      <c r="J2411" s="180"/>
      <c r="K2411" s="180"/>
      <c r="L2411" s="180"/>
      <c r="M2411" s="180"/>
      <c r="N2411" s="181"/>
      <c r="O2411" s="155"/>
      <c r="P2411" s="155"/>
      <c r="Q2411" s="155"/>
      <c r="R2411" s="155"/>
      <c r="AE2411" s="182"/>
      <c r="AF2411" s="178"/>
      <c r="AG2411" s="183"/>
      <c r="AM2411" s="182"/>
      <c r="AN2411" s="178"/>
      <c r="AO2411" s="183"/>
      <c r="BR2411" s="157"/>
    </row>
    <row r="2412" spans="1:70" s="5" customFormat="1" x14ac:dyDescent="0.25">
      <c r="A2412" s="155"/>
      <c r="B2412" s="155"/>
      <c r="C2412" s="155"/>
      <c r="D2412" s="155"/>
      <c r="E2412" s="155"/>
      <c r="F2412" s="155"/>
      <c r="G2412" s="155"/>
      <c r="H2412" s="155"/>
      <c r="I2412" s="180"/>
      <c r="J2412" s="180"/>
      <c r="K2412" s="180"/>
      <c r="L2412" s="180"/>
      <c r="M2412" s="180"/>
      <c r="N2412" s="181"/>
      <c r="O2412" s="155"/>
      <c r="P2412" s="155"/>
      <c r="Q2412" s="155"/>
      <c r="R2412" s="155"/>
      <c r="AE2412" s="182"/>
      <c r="AF2412" s="178"/>
      <c r="AG2412" s="183"/>
      <c r="AM2412" s="182"/>
      <c r="AN2412" s="178"/>
      <c r="AO2412" s="183"/>
      <c r="BR2412" s="157"/>
    </row>
    <row r="2413" spans="1:70" s="5" customFormat="1" x14ac:dyDescent="0.25">
      <c r="A2413" s="155"/>
      <c r="B2413" s="155"/>
      <c r="C2413" s="155"/>
      <c r="D2413" s="155"/>
      <c r="E2413" s="155"/>
      <c r="F2413" s="155"/>
      <c r="G2413" s="155"/>
      <c r="H2413" s="155"/>
      <c r="I2413" s="180"/>
      <c r="J2413" s="180"/>
      <c r="K2413" s="180"/>
      <c r="L2413" s="180"/>
      <c r="M2413" s="180"/>
      <c r="N2413" s="181"/>
      <c r="O2413" s="155"/>
      <c r="P2413" s="155"/>
      <c r="Q2413" s="155"/>
      <c r="R2413" s="155"/>
      <c r="AE2413" s="182"/>
      <c r="AF2413" s="178"/>
      <c r="AG2413" s="183"/>
      <c r="AM2413" s="182"/>
      <c r="AN2413" s="178"/>
      <c r="AO2413" s="183"/>
      <c r="BR2413" s="157"/>
    </row>
    <row r="2414" spans="1:70" s="5" customFormat="1" x14ac:dyDescent="0.25">
      <c r="A2414" s="155"/>
      <c r="B2414" s="155"/>
      <c r="C2414" s="155"/>
      <c r="D2414" s="155"/>
      <c r="E2414" s="155"/>
      <c r="F2414" s="155"/>
      <c r="G2414" s="155"/>
      <c r="H2414" s="155"/>
      <c r="I2414" s="180"/>
      <c r="J2414" s="180"/>
      <c r="K2414" s="180"/>
      <c r="L2414" s="180"/>
      <c r="M2414" s="180"/>
      <c r="N2414" s="181"/>
      <c r="O2414" s="155"/>
      <c r="P2414" s="155"/>
      <c r="Q2414" s="155"/>
      <c r="R2414" s="155"/>
      <c r="AE2414" s="182"/>
      <c r="AF2414" s="178"/>
      <c r="AG2414" s="183"/>
      <c r="AM2414" s="182"/>
      <c r="AN2414" s="178"/>
      <c r="AO2414" s="183"/>
      <c r="BR2414" s="157"/>
    </row>
    <row r="2415" spans="1:70" s="5" customFormat="1" x14ac:dyDescent="0.25">
      <c r="A2415" s="155"/>
      <c r="B2415" s="155"/>
      <c r="C2415" s="155"/>
      <c r="D2415" s="155"/>
      <c r="E2415" s="155"/>
      <c r="F2415" s="155"/>
      <c r="G2415" s="155"/>
      <c r="H2415" s="155"/>
      <c r="I2415" s="180"/>
      <c r="J2415" s="180"/>
      <c r="K2415" s="180"/>
      <c r="L2415" s="180"/>
      <c r="M2415" s="180"/>
      <c r="N2415" s="181"/>
      <c r="O2415" s="155"/>
      <c r="P2415" s="155"/>
      <c r="Q2415" s="155"/>
      <c r="R2415" s="155"/>
      <c r="AE2415" s="182"/>
      <c r="AF2415" s="178"/>
      <c r="AG2415" s="183"/>
      <c r="AM2415" s="182"/>
      <c r="AN2415" s="178"/>
      <c r="AO2415" s="183"/>
      <c r="BR2415" s="157"/>
    </row>
    <row r="2416" spans="1:70" s="5" customFormat="1" x14ac:dyDescent="0.25">
      <c r="A2416" s="155"/>
      <c r="B2416" s="155"/>
      <c r="C2416" s="155"/>
      <c r="D2416" s="155"/>
      <c r="E2416" s="155"/>
      <c r="F2416" s="155"/>
      <c r="G2416" s="155"/>
      <c r="H2416" s="155"/>
      <c r="I2416" s="180"/>
      <c r="J2416" s="180"/>
      <c r="K2416" s="180"/>
      <c r="L2416" s="180"/>
      <c r="M2416" s="180"/>
      <c r="N2416" s="181"/>
      <c r="O2416" s="155"/>
      <c r="P2416" s="155"/>
      <c r="Q2416" s="155"/>
      <c r="R2416" s="155"/>
      <c r="AE2416" s="182"/>
      <c r="AF2416" s="178"/>
      <c r="AG2416" s="183"/>
      <c r="AM2416" s="182"/>
      <c r="AN2416" s="178"/>
      <c r="AO2416" s="183"/>
      <c r="BR2416" s="157"/>
    </row>
    <row r="2417" spans="1:70" s="5" customFormat="1" x14ac:dyDescent="0.25">
      <c r="A2417" s="155"/>
      <c r="B2417" s="155"/>
      <c r="C2417" s="155"/>
      <c r="D2417" s="155"/>
      <c r="E2417" s="155"/>
      <c r="F2417" s="155"/>
      <c r="G2417" s="155"/>
      <c r="H2417" s="155"/>
      <c r="I2417" s="180"/>
      <c r="J2417" s="180"/>
      <c r="K2417" s="180"/>
      <c r="L2417" s="180"/>
      <c r="M2417" s="180"/>
      <c r="N2417" s="181"/>
      <c r="O2417" s="155"/>
      <c r="P2417" s="155"/>
      <c r="Q2417" s="155"/>
      <c r="R2417" s="155"/>
      <c r="AE2417" s="182"/>
      <c r="AF2417" s="178"/>
      <c r="AG2417" s="183"/>
      <c r="AM2417" s="182"/>
      <c r="AN2417" s="178"/>
      <c r="AO2417" s="183"/>
      <c r="BR2417" s="157"/>
    </row>
    <row r="2418" spans="1:70" s="5" customFormat="1" x14ac:dyDescent="0.25">
      <c r="A2418" s="155"/>
      <c r="B2418" s="155"/>
      <c r="C2418" s="155"/>
      <c r="D2418" s="155"/>
      <c r="E2418" s="155"/>
      <c r="F2418" s="155"/>
      <c r="G2418" s="155"/>
      <c r="H2418" s="155"/>
      <c r="I2418" s="180"/>
      <c r="J2418" s="180"/>
      <c r="K2418" s="180"/>
      <c r="L2418" s="180"/>
      <c r="M2418" s="180"/>
      <c r="N2418" s="181"/>
      <c r="O2418" s="155"/>
      <c r="P2418" s="155"/>
      <c r="Q2418" s="155"/>
      <c r="R2418" s="155"/>
      <c r="AE2418" s="182"/>
      <c r="AF2418" s="178"/>
      <c r="AG2418" s="183"/>
      <c r="AM2418" s="182"/>
      <c r="AN2418" s="178"/>
      <c r="AO2418" s="183"/>
      <c r="BR2418" s="157"/>
    </row>
    <row r="2419" spans="1:70" s="5" customFormat="1" x14ac:dyDescent="0.25">
      <c r="A2419" s="155"/>
      <c r="B2419" s="155"/>
      <c r="C2419" s="155"/>
      <c r="D2419" s="155"/>
      <c r="E2419" s="155"/>
      <c r="F2419" s="155"/>
      <c r="G2419" s="155"/>
      <c r="H2419" s="155"/>
      <c r="I2419" s="180"/>
      <c r="J2419" s="180"/>
      <c r="K2419" s="180"/>
      <c r="L2419" s="180"/>
      <c r="M2419" s="180"/>
      <c r="N2419" s="181"/>
      <c r="O2419" s="155"/>
      <c r="P2419" s="155"/>
      <c r="Q2419" s="155"/>
      <c r="R2419" s="155"/>
      <c r="AE2419" s="182"/>
      <c r="AF2419" s="178"/>
      <c r="AG2419" s="183"/>
      <c r="AM2419" s="182"/>
      <c r="AN2419" s="178"/>
      <c r="AO2419" s="183"/>
      <c r="BR2419" s="157"/>
    </row>
    <row r="2420" spans="1:70" s="5" customFormat="1" x14ac:dyDescent="0.25">
      <c r="A2420" s="155"/>
      <c r="B2420" s="155"/>
      <c r="C2420" s="155"/>
      <c r="D2420" s="155"/>
      <c r="E2420" s="155"/>
      <c r="F2420" s="155"/>
      <c r="G2420" s="155"/>
      <c r="H2420" s="155"/>
      <c r="I2420" s="180"/>
      <c r="J2420" s="180"/>
      <c r="K2420" s="180"/>
      <c r="L2420" s="180"/>
      <c r="M2420" s="180"/>
      <c r="N2420" s="181"/>
      <c r="O2420" s="155"/>
      <c r="P2420" s="155"/>
      <c r="Q2420" s="155"/>
      <c r="R2420" s="155"/>
      <c r="AE2420" s="182"/>
      <c r="AF2420" s="178"/>
      <c r="AG2420" s="183"/>
      <c r="AM2420" s="182"/>
      <c r="AN2420" s="178"/>
      <c r="AO2420" s="183"/>
      <c r="BR2420" s="157"/>
    </row>
    <row r="2421" spans="1:70" s="5" customFormat="1" x14ac:dyDescent="0.25">
      <c r="A2421" s="155"/>
      <c r="B2421" s="155"/>
      <c r="C2421" s="155"/>
      <c r="D2421" s="155"/>
      <c r="E2421" s="155"/>
      <c r="F2421" s="155"/>
      <c r="G2421" s="155"/>
      <c r="H2421" s="155"/>
      <c r="I2421" s="180"/>
      <c r="J2421" s="180"/>
      <c r="K2421" s="180"/>
      <c r="L2421" s="180"/>
      <c r="M2421" s="180"/>
      <c r="N2421" s="181"/>
      <c r="O2421" s="155"/>
      <c r="P2421" s="155"/>
      <c r="Q2421" s="155"/>
      <c r="R2421" s="155"/>
      <c r="AE2421" s="182"/>
      <c r="AF2421" s="178"/>
      <c r="AG2421" s="183"/>
      <c r="AM2421" s="182"/>
      <c r="AN2421" s="178"/>
      <c r="AO2421" s="183"/>
      <c r="BR2421" s="157"/>
    </row>
    <row r="2422" spans="1:70" s="5" customFormat="1" x14ac:dyDescent="0.25">
      <c r="A2422" s="155"/>
      <c r="B2422" s="155"/>
      <c r="C2422" s="155"/>
      <c r="D2422" s="155"/>
      <c r="E2422" s="155"/>
      <c r="F2422" s="155"/>
      <c r="G2422" s="155"/>
      <c r="H2422" s="155"/>
      <c r="I2422" s="180"/>
      <c r="J2422" s="180"/>
      <c r="K2422" s="180"/>
      <c r="L2422" s="180"/>
      <c r="M2422" s="180"/>
      <c r="N2422" s="181"/>
      <c r="O2422" s="155"/>
      <c r="P2422" s="155"/>
      <c r="Q2422" s="155"/>
      <c r="R2422" s="155"/>
      <c r="AE2422" s="182"/>
      <c r="AF2422" s="178"/>
      <c r="AG2422" s="183"/>
      <c r="AM2422" s="182"/>
      <c r="AN2422" s="178"/>
      <c r="AO2422" s="183"/>
      <c r="BR2422" s="157"/>
    </row>
    <row r="2423" spans="1:70" s="5" customFormat="1" x14ac:dyDescent="0.25">
      <c r="A2423" s="155"/>
      <c r="B2423" s="155"/>
      <c r="C2423" s="155"/>
      <c r="D2423" s="155"/>
      <c r="E2423" s="155"/>
      <c r="F2423" s="155"/>
      <c r="G2423" s="155"/>
      <c r="H2423" s="155"/>
      <c r="I2423" s="180"/>
      <c r="J2423" s="180"/>
      <c r="K2423" s="180"/>
      <c r="L2423" s="180"/>
      <c r="M2423" s="180"/>
      <c r="N2423" s="181"/>
      <c r="O2423" s="155"/>
      <c r="P2423" s="155"/>
      <c r="Q2423" s="155"/>
      <c r="R2423" s="155"/>
      <c r="AE2423" s="182"/>
      <c r="AF2423" s="178"/>
      <c r="AG2423" s="183"/>
      <c r="AM2423" s="182"/>
      <c r="AN2423" s="178"/>
      <c r="AO2423" s="183"/>
      <c r="BR2423" s="157"/>
    </row>
    <row r="2424" spans="1:70" s="5" customFormat="1" x14ac:dyDescent="0.25">
      <c r="A2424" s="155"/>
      <c r="B2424" s="155"/>
      <c r="C2424" s="155"/>
      <c r="D2424" s="155"/>
      <c r="E2424" s="155"/>
      <c r="F2424" s="155"/>
      <c r="G2424" s="155"/>
      <c r="H2424" s="155"/>
      <c r="I2424" s="180"/>
      <c r="J2424" s="180"/>
      <c r="K2424" s="180"/>
      <c r="L2424" s="180"/>
      <c r="M2424" s="180"/>
      <c r="N2424" s="181"/>
      <c r="O2424" s="155"/>
      <c r="P2424" s="155"/>
      <c r="Q2424" s="155"/>
      <c r="R2424" s="155"/>
      <c r="AE2424" s="182"/>
      <c r="AF2424" s="178"/>
      <c r="AG2424" s="183"/>
      <c r="AM2424" s="182"/>
      <c r="AN2424" s="178"/>
      <c r="AO2424" s="183"/>
      <c r="BR2424" s="157"/>
    </row>
    <row r="2425" spans="1:70" s="5" customFormat="1" x14ac:dyDescent="0.25">
      <c r="A2425" s="155"/>
      <c r="B2425" s="155"/>
      <c r="C2425" s="155"/>
      <c r="D2425" s="155"/>
      <c r="E2425" s="155"/>
      <c r="F2425" s="155"/>
      <c r="G2425" s="155"/>
      <c r="H2425" s="155"/>
      <c r="I2425" s="180"/>
      <c r="J2425" s="180"/>
      <c r="K2425" s="180"/>
      <c r="L2425" s="180"/>
      <c r="M2425" s="180"/>
      <c r="N2425" s="181"/>
      <c r="O2425" s="155"/>
      <c r="P2425" s="155"/>
      <c r="Q2425" s="155"/>
      <c r="R2425" s="155"/>
      <c r="AE2425" s="182"/>
      <c r="AF2425" s="178"/>
      <c r="AG2425" s="183"/>
      <c r="AM2425" s="182"/>
      <c r="AN2425" s="178"/>
      <c r="AO2425" s="183"/>
      <c r="BR2425" s="157"/>
    </row>
    <row r="2426" spans="1:70" s="5" customFormat="1" x14ac:dyDescent="0.25">
      <c r="A2426" s="155"/>
      <c r="B2426" s="155"/>
      <c r="C2426" s="155"/>
      <c r="D2426" s="155"/>
      <c r="E2426" s="155"/>
      <c r="F2426" s="155"/>
      <c r="G2426" s="155"/>
      <c r="H2426" s="155"/>
      <c r="I2426" s="180"/>
      <c r="J2426" s="180"/>
      <c r="K2426" s="180"/>
      <c r="L2426" s="180"/>
      <c r="M2426" s="180"/>
      <c r="N2426" s="181"/>
      <c r="O2426" s="155"/>
      <c r="P2426" s="155"/>
      <c r="Q2426" s="155"/>
      <c r="R2426" s="155"/>
      <c r="AE2426" s="182"/>
      <c r="AF2426" s="178"/>
      <c r="AG2426" s="183"/>
      <c r="AM2426" s="182"/>
      <c r="AN2426" s="178"/>
      <c r="AO2426" s="183"/>
      <c r="BR2426" s="157"/>
    </row>
    <row r="2427" spans="1:70" s="5" customFormat="1" x14ac:dyDescent="0.25">
      <c r="A2427" s="155"/>
      <c r="B2427" s="155"/>
      <c r="C2427" s="155"/>
      <c r="D2427" s="155"/>
      <c r="E2427" s="155"/>
      <c r="F2427" s="155"/>
      <c r="G2427" s="155"/>
      <c r="H2427" s="155"/>
      <c r="I2427" s="180"/>
      <c r="J2427" s="180"/>
      <c r="K2427" s="180"/>
      <c r="L2427" s="180"/>
      <c r="M2427" s="180"/>
      <c r="N2427" s="181"/>
      <c r="O2427" s="155"/>
      <c r="P2427" s="155"/>
      <c r="Q2427" s="155"/>
      <c r="R2427" s="155"/>
      <c r="AE2427" s="182"/>
      <c r="AF2427" s="178"/>
      <c r="AG2427" s="183"/>
      <c r="AM2427" s="182"/>
      <c r="AN2427" s="178"/>
      <c r="AO2427" s="183"/>
      <c r="BR2427" s="157"/>
    </row>
    <row r="2428" spans="1:70" s="5" customFormat="1" x14ac:dyDescent="0.25">
      <c r="A2428" s="155"/>
      <c r="B2428" s="155"/>
      <c r="C2428" s="155"/>
      <c r="D2428" s="155"/>
      <c r="E2428" s="155"/>
      <c r="F2428" s="155"/>
      <c r="G2428" s="155"/>
      <c r="H2428" s="155"/>
      <c r="I2428" s="180"/>
      <c r="J2428" s="180"/>
      <c r="K2428" s="180"/>
      <c r="L2428" s="180"/>
      <c r="M2428" s="180"/>
      <c r="N2428" s="181"/>
      <c r="O2428" s="155"/>
      <c r="P2428" s="155"/>
      <c r="Q2428" s="155"/>
      <c r="R2428" s="155"/>
      <c r="AE2428" s="182"/>
      <c r="AF2428" s="178"/>
      <c r="AG2428" s="183"/>
      <c r="AM2428" s="182"/>
      <c r="AN2428" s="178"/>
      <c r="AO2428" s="183"/>
      <c r="BR2428" s="157"/>
    </row>
    <row r="2429" spans="1:70" s="5" customFormat="1" x14ac:dyDescent="0.25">
      <c r="A2429" s="155"/>
      <c r="B2429" s="155"/>
      <c r="C2429" s="155"/>
      <c r="D2429" s="155"/>
      <c r="E2429" s="155"/>
      <c r="F2429" s="155"/>
      <c r="G2429" s="155"/>
      <c r="H2429" s="155"/>
      <c r="I2429" s="180"/>
      <c r="J2429" s="180"/>
      <c r="K2429" s="180"/>
      <c r="L2429" s="180"/>
      <c r="M2429" s="180"/>
      <c r="N2429" s="181"/>
      <c r="O2429" s="155"/>
      <c r="P2429" s="155"/>
      <c r="Q2429" s="155"/>
      <c r="R2429" s="155"/>
      <c r="AE2429" s="182"/>
      <c r="AF2429" s="178"/>
      <c r="AG2429" s="183"/>
      <c r="AM2429" s="182"/>
      <c r="AN2429" s="178"/>
      <c r="AO2429" s="183"/>
      <c r="BR2429" s="157"/>
    </row>
    <row r="2430" spans="1:70" s="5" customFormat="1" x14ac:dyDescent="0.25">
      <c r="A2430" s="155"/>
      <c r="B2430" s="155"/>
      <c r="C2430" s="155"/>
      <c r="D2430" s="155"/>
      <c r="E2430" s="155"/>
      <c r="F2430" s="155"/>
      <c r="G2430" s="155"/>
      <c r="H2430" s="155"/>
      <c r="I2430" s="180"/>
      <c r="J2430" s="180"/>
      <c r="K2430" s="180"/>
      <c r="L2430" s="180"/>
      <c r="M2430" s="180"/>
      <c r="N2430" s="181"/>
      <c r="O2430" s="155"/>
      <c r="P2430" s="155"/>
      <c r="Q2430" s="155"/>
      <c r="R2430" s="155"/>
      <c r="AE2430" s="182"/>
      <c r="AF2430" s="178"/>
      <c r="AG2430" s="183"/>
      <c r="AM2430" s="182"/>
      <c r="AN2430" s="178"/>
      <c r="AO2430" s="183"/>
      <c r="BR2430" s="157"/>
    </row>
    <row r="2431" spans="1:70" s="5" customFormat="1" x14ac:dyDescent="0.25">
      <c r="A2431" s="155"/>
      <c r="B2431" s="155"/>
      <c r="C2431" s="155"/>
      <c r="D2431" s="155"/>
      <c r="E2431" s="155"/>
      <c r="F2431" s="155"/>
      <c r="G2431" s="155"/>
      <c r="H2431" s="155"/>
      <c r="I2431" s="180"/>
      <c r="J2431" s="180"/>
      <c r="K2431" s="180"/>
      <c r="L2431" s="180"/>
      <c r="M2431" s="180"/>
      <c r="N2431" s="181"/>
      <c r="O2431" s="155"/>
      <c r="P2431" s="155"/>
      <c r="Q2431" s="155"/>
      <c r="R2431" s="155"/>
      <c r="AE2431" s="182"/>
      <c r="AF2431" s="178"/>
      <c r="AG2431" s="183"/>
      <c r="AM2431" s="182"/>
      <c r="AN2431" s="178"/>
      <c r="AO2431" s="183"/>
      <c r="BR2431" s="157"/>
    </row>
    <row r="2432" spans="1:70" s="5" customFormat="1" x14ac:dyDescent="0.25">
      <c r="A2432" s="155"/>
      <c r="B2432" s="155"/>
      <c r="C2432" s="155"/>
      <c r="D2432" s="155"/>
      <c r="E2432" s="155"/>
      <c r="F2432" s="155"/>
      <c r="G2432" s="155"/>
      <c r="H2432" s="155"/>
      <c r="I2432" s="180"/>
      <c r="J2432" s="180"/>
      <c r="K2432" s="180"/>
      <c r="L2432" s="180"/>
      <c r="M2432" s="180"/>
      <c r="N2432" s="181"/>
      <c r="O2432" s="155"/>
      <c r="P2432" s="155"/>
      <c r="Q2432" s="155"/>
      <c r="R2432" s="155"/>
      <c r="AE2432" s="182"/>
      <c r="AF2432" s="178"/>
      <c r="AG2432" s="183"/>
      <c r="AM2432" s="182"/>
      <c r="AN2432" s="178"/>
      <c r="AO2432" s="183"/>
      <c r="BR2432" s="157"/>
    </row>
    <row r="2433" spans="1:70" s="5" customFormat="1" x14ac:dyDescent="0.25">
      <c r="A2433" s="155"/>
      <c r="B2433" s="155"/>
      <c r="C2433" s="155"/>
      <c r="D2433" s="155"/>
      <c r="E2433" s="155"/>
      <c r="F2433" s="155"/>
      <c r="G2433" s="155"/>
      <c r="H2433" s="155"/>
      <c r="I2433" s="180"/>
      <c r="J2433" s="180"/>
      <c r="K2433" s="180"/>
      <c r="L2433" s="180"/>
      <c r="M2433" s="180"/>
      <c r="N2433" s="181"/>
      <c r="O2433" s="155"/>
      <c r="P2433" s="155"/>
      <c r="Q2433" s="155"/>
      <c r="R2433" s="155"/>
      <c r="AE2433" s="182"/>
      <c r="AF2433" s="178"/>
      <c r="AG2433" s="183"/>
      <c r="AM2433" s="182"/>
      <c r="AN2433" s="178"/>
      <c r="AO2433" s="183"/>
      <c r="BR2433" s="157"/>
    </row>
    <row r="2434" spans="1:70" s="5" customFormat="1" x14ac:dyDescent="0.25">
      <c r="A2434" s="155"/>
      <c r="B2434" s="155"/>
      <c r="C2434" s="155"/>
      <c r="D2434" s="155"/>
      <c r="E2434" s="155"/>
      <c r="F2434" s="155"/>
      <c r="G2434" s="155"/>
      <c r="H2434" s="155"/>
      <c r="I2434" s="180"/>
      <c r="J2434" s="180"/>
      <c r="K2434" s="180"/>
      <c r="L2434" s="180"/>
      <c r="M2434" s="180"/>
      <c r="N2434" s="181"/>
      <c r="O2434" s="155"/>
      <c r="P2434" s="155"/>
      <c r="Q2434" s="155"/>
      <c r="R2434" s="155"/>
      <c r="AE2434" s="182"/>
      <c r="AF2434" s="178"/>
      <c r="AG2434" s="183"/>
      <c r="AM2434" s="182"/>
      <c r="AN2434" s="178"/>
      <c r="AO2434" s="183"/>
      <c r="BR2434" s="157"/>
    </row>
    <row r="2435" spans="1:70" s="5" customFormat="1" x14ac:dyDescent="0.25">
      <c r="A2435" s="155"/>
      <c r="B2435" s="155"/>
      <c r="C2435" s="155"/>
      <c r="D2435" s="155"/>
      <c r="E2435" s="155"/>
      <c r="F2435" s="155"/>
      <c r="G2435" s="155"/>
      <c r="H2435" s="155"/>
      <c r="I2435" s="180"/>
      <c r="J2435" s="180"/>
      <c r="K2435" s="180"/>
      <c r="L2435" s="180"/>
      <c r="M2435" s="180"/>
      <c r="N2435" s="181"/>
      <c r="O2435" s="155"/>
      <c r="P2435" s="155"/>
      <c r="Q2435" s="155"/>
      <c r="R2435" s="155"/>
      <c r="AE2435" s="182"/>
      <c r="AF2435" s="178"/>
      <c r="AG2435" s="183"/>
      <c r="AM2435" s="182"/>
      <c r="AN2435" s="178"/>
      <c r="AO2435" s="183"/>
      <c r="BR2435" s="157"/>
    </row>
    <row r="2436" spans="1:70" s="5" customFormat="1" x14ac:dyDescent="0.25">
      <c r="A2436" s="155"/>
      <c r="B2436" s="155"/>
      <c r="C2436" s="155"/>
      <c r="D2436" s="155"/>
      <c r="E2436" s="155"/>
      <c r="F2436" s="155"/>
      <c r="G2436" s="155"/>
      <c r="H2436" s="155"/>
      <c r="I2436" s="180"/>
      <c r="J2436" s="180"/>
      <c r="K2436" s="180"/>
      <c r="L2436" s="180"/>
      <c r="M2436" s="180"/>
      <c r="N2436" s="181"/>
      <c r="O2436" s="155"/>
      <c r="P2436" s="155"/>
      <c r="Q2436" s="155"/>
      <c r="R2436" s="155"/>
      <c r="AE2436" s="182"/>
      <c r="AF2436" s="178"/>
      <c r="AG2436" s="183"/>
      <c r="AM2436" s="182"/>
      <c r="AN2436" s="178"/>
      <c r="AO2436" s="183"/>
      <c r="BR2436" s="157"/>
    </row>
    <row r="2437" spans="1:70" s="5" customFormat="1" x14ac:dyDescent="0.25">
      <c r="A2437" s="155"/>
      <c r="B2437" s="155"/>
      <c r="C2437" s="155"/>
      <c r="D2437" s="155"/>
      <c r="E2437" s="155"/>
      <c r="F2437" s="155"/>
      <c r="G2437" s="155"/>
      <c r="H2437" s="155"/>
      <c r="I2437" s="180"/>
      <c r="J2437" s="180"/>
      <c r="K2437" s="180"/>
      <c r="L2437" s="180"/>
      <c r="M2437" s="180"/>
      <c r="N2437" s="181"/>
      <c r="O2437" s="155"/>
      <c r="P2437" s="155"/>
      <c r="Q2437" s="155"/>
      <c r="R2437" s="155"/>
      <c r="AE2437" s="182"/>
      <c r="AF2437" s="178"/>
      <c r="AG2437" s="183"/>
      <c r="AM2437" s="182"/>
      <c r="AN2437" s="178"/>
      <c r="AO2437" s="183"/>
      <c r="BR2437" s="157"/>
    </row>
    <row r="2438" spans="1:70" s="5" customFormat="1" x14ac:dyDescent="0.25">
      <c r="A2438" s="155"/>
      <c r="B2438" s="155"/>
      <c r="C2438" s="155"/>
      <c r="D2438" s="155"/>
      <c r="E2438" s="155"/>
      <c r="F2438" s="155"/>
      <c r="G2438" s="155"/>
      <c r="H2438" s="155"/>
      <c r="I2438" s="180"/>
      <c r="J2438" s="180"/>
      <c r="K2438" s="180"/>
      <c r="L2438" s="180"/>
      <c r="M2438" s="180"/>
      <c r="N2438" s="181"/>
      <c r="O2438" s="155"/>
      <c r="P2438" s="155"/>
      <c r="Q2438" s="155"/>
      <c r="R2438" s="155"/>
      <c r="AE2438" s="182"/>
      <c r="AF2438" s="178"/>
      <c r="AG2438" s="183"/>
      <c r="AM2438" s="182"/>
      <c r="AN2438" s="178"/>
      <c r="AO2438" s="183"/>
      <c r="BR2438" s="157"/>
    </row>
    <row r="2439" spans="1:70" s="5" customFormat="1" x14ac:dyDescent="0.25">
      <c r="A2439" s="155"/>
      <c r="B2439" s="155"/>
      <c r="C2439" s="155"/>
      <c r="D2439" s="155"/>
      <c r="E2439" s="155"/>
      <c r="F2439" s="155"/>
      <c r="G2439" s="155"/>
      <c r="H2439" s="155"/>
      <c r="I2439" s="180"/>
      <c r="J2439" s="180"/>
      <c r="K2439" s="180"/>
      <c r="L2439" s="180"/>
      <c r="M2439" s="180"/>
      <c r="N2439" s="181"/>
      <c r="O2439" s="155"/>
      <c r="P2439" s="155"/>
      <c r="Q2439" s="155"/>
      <c r="R2439" s="155"/>
      <c r="AE2439" s="182"/>
      <c r="AF2439" s="178"/>
      <c r="AG2439" s="183"/>
      <c r="AM2439" s="182"/>
      <c r="AN2439" s="178"/>
      <c r="AO2439" s="183"/>
      <c r="BR2439" s="157"/>
    </row>
    <row r="2440" spans="1:70" s="5" customFormat="1" x14ac:dyDescent="0.25">
      <c r="A2440" s="155"/>
      <c r="B2440" s="155"/>
      <c r="C2440" s="155"/>
      <c r="D2440" s="155"/>
      <c r="E2440" s="155"/>
      <c r="F2440" s="155"/>
      <c r="G2440" s="155"/>
      <c r="H2440" s="155"/>
      <c r="I2440" s="180"/>
      <c r="J2440" s="180"/>
      <c r="K2440" s="180"/>
      <c r="L2440" s="180"/>
      <c r="M2440" s="180"/>
      <c r="N2440" s="181"/>
      <c r="O2440" s="155"/>
      <c r="P2440" s="155"/>
      <c r="Q2440" s="155"/>
      <c r="R2440" s="155"/>
      <c r="AE2440" s="182"/>
      <c r="AF2440" s="178"/>
      <c r="AG2440" s="183"/>
      <c r="AM2440" s="182"/>
      <c r="AN2440" s="178"/>
      <c r="AO2440" s="183"/>
      <c r="BR2440" s="157"/>
    </row>
    <row r="2441" spans="1:70" s="5" customFormat="1" x14ac:dyDescent="0.25">
      <c r="A2441" s="155"/>
      <c r="B2441" s="155"/>
      <c r="C2441" s="155"/>
      <c r="D2441" s="155"/>
      <c r="E2441" s="155"/>
      <c r="F2441" s="155"/>
      <c r="G2441" s="155"/>
      <c r="H2441" s="155"/>
      <c r="I2441" s="180"/>
      <c r="J2441" s="180"/>
      <c r="K2441" s="180"/>
      <c r="L2441" s="180"/>
      <c r="M2441" s="180"/>
      <c r="N2441" s="181"/>
      <c r="O2441" s="155"/>
      <c r="P2441" s="155"/>
      <c r="Q2441" s="155"/>
      <c r="R2441" s="155"/>
      <c r="AE2441" s="182"/>
      <c r="AF2441" s="178"/>
      <c r="AG2441" s="183"/>
      <c r="AM2441" s="182"/>
      <c r="AN2441" s="178"/>
      <c r="AO2441" s="183"/>
      <c r="BR2441" s="157"/>
    </row>
    <row r="2442" spans="1:70" s="5" customFormat="1" x14ac:dyDescent="0.25">
      <c r="A2442" s="155"/>
      <c r="B2442" s="155"/>
      <c r="C2442" s="155"/>
      <c r="D2442" s="155"/>
      <c r="E2442" s="155"/>
      <c r="F2442" s="155"/>
      <c r="G2442" s="155"/>
      <c r="H2442" s="155"/>
      <c r="I2442" s="180"/>
      <c r="J2442" s="180"/>
      <c r="K2442" s="180"/>
      <c r="L2442" s="180"/>
      <c r="M2442" s="180"/>
      <c r="N2442" s="181"/>
      <c r="O2442" s="155"/>
      <c r="P2442" s="155"/>
      <c r="Q2442" s="155"/>
      <c r="R2442" s="155"/>
      <c r="AE2442" s="182"/>
      <c r="AF2442" s="178"/>
      <c r="AG2442" s="183"/>
      <c r="AM2442" s="182"/>
      <c r="AN2442" s="178"/>
      <c r="AO2442" s="183"/>
      <c r="BR2442" s="157"/>
    </row>
    <row r="2443" spans="1:70" s="5" customFormat="1" x14ac:dyDescent="0.25">
      <c r="A2443" s="155"/>
      <c r="B2443" s="155"/>
      <c r="C2443" s="155"/>
      <c r="D2443" s="155"/>
      <c r="E2443" s="155"/>
      <c r="F2443" s="155"/>
      <c r="G2443" s="155"/>
      <c r="H2443" s="155"/>
      <c r="I2443" s="180"/>
      <c r="J2443" s="180"/>
      <c r="K2443" s="180"/>
      <c r="L2443" s="180"/>
      <c r="M2443" s="180"/>
      <c r="N2443" s="181"/>
      <c r="O2443" s="155"/>
      <c r="P2443" s="155"/>
      <c r="Q2443" s="155"/>
      <c r="R2443" s="155"/>
      <c r="AE2443" s="182"/>
      <c r="AF2443" s="178"/>
      <c r="AG2443" s="183"/>
      <c r="AM2443" s="182"/>
      <c r="AN2443" s="178"/>
      <c r="AO2443" s="183"/>
      <c r="BR2443" s="157"/>
    </row>
    <row r="2444" spans="1:70" s="5" customFormat="1" x14ac:dyDescent="0.25">
      <c r="A2444" s="155"/>
      <c r="B2444" s="155"/>
      <c r="C2444" s="155"/>
      <c r="D2444" s="155"/>
      <c r="E2444" s="155"/>
      <c r="F2444" s="155"/>
      <c r="G2444" s="155"/>
      <c r="H2444" s="155"/>
      <c r="I2444" s="180"/>
      <c r="J2444" s="180"/>
      <c r="K2444" s="180"/>
      <c r="L2444" s="180"/>
      <c r="M2444" s="180"/>
      <c r="N2444" s="181"/>
      <c r="O2444" s="155"/>
      <c r="P2444" s="155"/>
      <c r="Q2444" s="155"/>
      <c r="R2444" s="155"/>
      <c r="AE2444" s="182"/>
      <c r="AF2444" s="178"/>
      <c r="AG2444" s="183"/>
      <c r="AM2444" s="182"/>
      <c r="AN2444" s="178"/>
      <c r="AO2444" s="183"/>
      <c r="BR2444" s="157"/>
    </row>
    <row r="2445" spans="1:70" s="5" customFormat="1" x14ac:dyDescent="0.25">
      <c r="A2445" s="155"/>
      <c r="B2445" s="155"/>
      <c r="C2445" s="155"/>
      <c r="D2445" s="155"/>
      <c r="E2445" s="155"/>
      <c r="F2445" s="155"/>
      <c r="G2445" s="155"/>
      <c r="H2445" s="155"/>
      <c r="I2445" s="180"/>
      <c r="J2445" s="180"/>
      <c r="K2445" s="180"/>
      <c r="L2445" s="180"/>
      <c r="M2445" s="180"/>
      <c r="N2445" s="181"/>
      <c r="O2445" s="155"/>
      <c r="P2445" s="155"/>
      <c r="Q2445" s="155"/>
      <c r="R2445" s="155"/>
      <c r="AE2445" s="182"/>
      <c r="AF2445" s="178"/>
      <c r="AG2445" s="183"/>
      <c r="AM2445" s="182"/>
      <c r="AN2445" s="178"/>
      <c r="AO2445" s="183"/>
      <c r="BR2445" s="157"/>
    </row>
    <row r="2446" spans="1:70" s="5" customFormat="1" x14ac:dyDescent="0.25">
      <c r="A2446" s="155"/>
      <c r="B2446" s="155"/>
      <c r="C2446" s="155"/>
      <c r="D2446" s="155"/>
      <c r="E2446" s="155"/>
      <c r="F2446" s="155"/>
      <c r="G2446" s="155"/>
      <c r="H2446" s="155"/>
      <c r="I2446" s="180"/>
      <c r="J2446" s="180"/>
      <c r="K2446" s="180"/>
      <c r="L2446" s="180"/>
      <c r="M2446" s="180"/>
      <c r="N2446" s="181"/>
      <c r="O2446" s="155"/>
      <c r="P2446" s="155"/>
      <c r="Q2446" s="155"/>
      <c r="R2446" s="155"/>
      <c r="AE2446" s="182"/>
      <c r="AF2446" s="178"/>
      <c r="AG2446" s="183"/>
      <c r="AM2446" s="182"/>
      <c r="AN2446" s="178"/>
      <c r="AO2446" s="183"/>
      <c r="BR2446" s="157"/>
    </row>
    <row r="2447" spans="1:70" s="5" customFormat="1" x14ac:dyDescent="0.25">
      <c r="A2447" s="155"/>
      <c r="B2447" s="155"/>
      <c r="C2447" s="155"/>
      <c r="D2447" s="155"/>
      <c r="E2447" s="155"/>
      <c r="F2447" s="155"/>
      <c r="G2447" s="155"/>
      <c r="H2447" s="155"/>
      <c r="I2447" s="180"/>
      <c r="J2447" s="180"/>
      <c r="K2447" s="180"/>
      <c r="L2447" s="180"/>
      <c r="M2447" s="180"/>
      <c r="N2447" s="181"/>
      <c r="O2447" s="155"/>
      <c r="P2447" s="155"/>
      <c r="Q2447" s="155"/>
      <c r="R2447" s="155"/>
      <c r="AE2447" s="182"/>
      <c r="AF2447" s="178"/>
      <c r="AG2447" s="183"/>
      <c r="AM2447" s="182"/>
      <c r="AN2447" s="178"/>
      <c r="AO2447" s="183"/>
      <c r="BR2447" s="157"/>
    </row>
    <row r="2448" spans="1:70" s="5" customFormat="1" x14ac:dyDescent="0.25">
      <c r="A2448" s="155"/>
      <c r="B2448" s="155"/>
      <c r="C2448" s="155"/>
      <c r="D2448" s="155"/>
      <c r="E2448" s="155"/>
      <c r="F2448" s="155"/>
      <c r="G2448" s="155"/>
      <c r="H2448" s="155"/>
      <c r="I2448" s="180"/>
      <c r="J2448" s="180"/>
      <c r="K2448" s="180"/>
      <c r="L2448" s="180"/>
      <c r="M2448" s="180"/>
      <c r="N2448" s="181"/>
      <c r="O2448" s="155"/>
      <c r="P2448" s="155"/>
      <c r="Q2448" s="155"/>
      <c r="R2448" s="155"/>
      <c r="AE2448" s="182"/>
      <c r="AF2448" s="178"/>
      <c r="AG2448" s="183"/>
      <c r="AM2448" s="182"/>
      <c r="AN2448" s="178"/>
      <c r="AO2448" s="183"/>
      <c r="BR2448" s="157"/>
    </row>
    <row r="2449" spans="1:70" s="5" customFormat="1" x14ac:dyDescent="0.25">
      <c r="A2449" s="155"/>
      <c r="B2449" s="155"/>
      <c r="C2449" s="155"/>
      <c r="D2449" s="155"/>
      <c r="E2449" s="155"/>
      <c r="F2449" s="155"/>
      <c r="G2449" s="155"/>
      <c r="H2449" s="155"/>
      <c r="I2449" s="180"/>
      <c r="J2449" s="180"/>
      <c r="K2449" s="180"/>
      <c r="L2449" s="180"/>
      <c r="M2449" s="180"/>
      <c r="N2449" s="181"/>
      <c r="O2449" s="155"/>
      <c r="P2449" s="155"/>
      <c r="Q2449" s="155"/>
      <c r="R2449" s="155"/>
      <c r="AE2449" s="182"/>
      <c r="AF2449" s="178"/>
      <c r="AG2449" s="183"/>
      <c r="AM2449" s="182"/>
      <c r="AN2449" s="178"/>
      <c r="AO2449" s="183"/>
      <c r="BR2449" s="157"/>
    </row>
    <row r="2450" spans="1:70" s="5" customFormat="1" x14ac:dyDescent="0.25">
      <c r="A2450" s="155"/>
      <c r="B2450" s="155"/>
      <c r="C2450" s="155"/>
      <c r="D2450" s="155"/>
      <c r="E2450" s="155"/>
      <c r="F2450" s="155"/>
      <c r="G2450" s="155"/>
      <c r="H2450" s="155"/>
      <c r="I2450" s="180"/>
      <c r="J2450" s="180"/>
      <c r="K2450" s="180"/>
      <c r="L2450" s="180"/>
      <c r="M2450" s="180"/>
      <c r="N2450" s="181"/>
      <c r="O2450" s="155"/>
      <c r="P2450" s="155"/>
      <c r="Q2450" s="155"/>
      <c r="R2450" s="155"/>
      <c r="AE2450" s="182"/>
      <c r="AF2450" s="178"/>
      <c r="AG2450" s="183"/>
      <c r="AM2450" s="182"/>
      <c r="AN2450" s="178"/>
      <c r="AO2450" s="183"/>
      <c r="BR2450" s="157"/>
    </row>
    <row r="2451" spans="1:70" s="5" customFormat="1" x14ac:dyDescent="0.25">
      <c r="A2451" s="155"/>
      <c r="B2451" s="155"/>
      <c r="C2451" s="155"/>
      <c r="D2451" s="155"/>
      <c r="E2451" s="155"/>
      <c r="F2451" s="155"/>
      <c r="G2451" s="155"/>
      <c r="H2451" s="155"/>
      <c r="I2451" s="180"/>
      <c r="J2451" s="180"/>
      <c r="K2451" s="180"/>
      <c r="L2451" s="180"/>
      <c r="M2451" s="180"/>
      <c r="N2451" s="181"/>
      <c r="O2451" s="155"/>
      <c r="P2451" s="155"/>
      <c r="Q2451" s="155"/>
      <c r="R2451" s="155"/>
      <c r="AE2451" s="182"/>
      <c r="AF2451" s="178"/>
      <c r="AG2451" s="183"/>
      <c r="AM2451" s="182"/>
      <c r="AN2451" s="178"/>
      <c r="AO2451" s="183"/>
      <c r="BR2451" s="157"/>
    </row>
    <row r="2452" spans="1:70" s="5" customFormat="1" x14ac:dyDescent="0.25">
      <c r="A2452" s="155"/>
      <c r="B2452" s="155"/>
      <c r="C2452" s="155"/>
      <c r="D2452" s="155"/>
      <c r="E2452" s="155"/>
      <c r="F2452" s="155"/>
      <c r="G2452" s="155"/>
      <c r="H2452" s="155"/>
      <c r="I2452" s="180"/>
      <c r="J2452" s="180"/>
      <c r="K2452" s="180"/>
      <c r="L2452" s="180"/>
      <c r="M2452" s="180"/>
      <c r="N2452" s="181"/>
      <c r="O2452" s="155"/>
      <c r="P2452" s="155"/>
      <c r="Q2452" s="155"/>
      <c r="R2452" s="155"/>
      <c r="AE2452" s="182"/>
      <c r="AF2452" s="178"/>
      <c r="AG2452" s="183"/>
      <c r="AM2452" s="182"/>
      <c r="AN2452" s="178"/>
      <c r="AO2452" s="183"/>
      <c r="BR2452" s="157"/>
    </row>
    <row r="2453" spans="1:70" s="5" customFormat="1" x14ac:dyDescent="0.25">
      <c r="A2453" s="155"/>
      <c r="B2453" s="155"/>
      <c r="C2453" s="155"/>
      <c r="D2453" s="155"/>
      <c r="E2453" s="155"/>
      <c r="F2453" s="155"/>
      <c r="G2453" s="155"/>
      <c r="H2453" s="155"/>
      <c r="I2453" s="180"/>
      <c r="J2453" s="180"/>
      <c r="K2453" s="180"/>
      <c r="L2453" s="180"/>
      <c r="M2453" s="180"/>
      <c r="N2453" s="181"/>
      <c r="O2453" s="155"/>
      <c r="P2453" s="155"/>
      <c r="Q2453" s="155"/>
      <c r="R2453" s="155"/>
      <c r="AE2453" s="182"/>
      <c r="AF2453" s="178"/>
      <c r="AG2453" s="183"/>
      <c r="AM2453" s="182"/>
      <c r="AN2453" s="178"/>
      <c r="AO2453" s="183"/>
      <c r="BR2453" s="157"/>
    </row>
    <row r="2454" spans="1:70" s="5" customFormat="1" x14ac:dyDescent="0.25">
      <c r="A2454" s="155"/>
      <c r="B2454" s="155"/>
      <c r="C2454" s="155"/>
      <c r="D2454" s="155"/>
      <c r="E2454" s="155"/>
      <c r="F2454" s="155"/>
      <c r="G2454" s="155"/>
      <c r="H2454" s="155"/>
      <c r="I2454" s="180"/>
      <c r="J2454" s="180"/>
      <c r="K2454" s="180"/>
      <c r="L2454" s="180"/>
      <c r="M2454" s="180"/>
      <c r="N2454" s="181"/>
      <c r="O2454" s="155"/>
      <c r="P2454" s="155"/>
      <c r="Q2454" s="155"/>
      <c r="R2454" s="155"/>
      <c r="AE2454" s="182"/>
      <c r="AF2454" s="178"/>
      <c r="AG2454" s="183"/>
      <c r="AM2454" s="182"/>
      <c r="AN2454" s="178"/>
      <c r="AO2454" s="183"/>
      <c r="BR2454" s="157"/>
    </row>
    <row r="2455" spans="1:70" s="5" customFormat="1" x14ac:dyDescent="0.25">
      <c r="A2455" s="155"/>
      <c r="B2455" s="155"/>
      <c r="C2455" s="155"/>
      <c r="D2455" s="155"/>
      <c r="E2455" s="155"/>
      <c r="F2455" s="155"/>
      <c r="G2455" s="155"/>
      <c r="H2455" s="155"/>
      <c r="I2455" s="180"/>
      <c r="J2455" s="180"/>
      <c r="K2455" s="180"/>
      <c r="L2455" s="180"/>
      <c r="M2455" s="180"/>
      <c r="N2455" s="181"/>
      <c r="O2455" s="155"/>
      <c r="P2455" s="155"/>
      <c r="Q2455" s="155"/>
      <c r="R2455" s="155"/>
      <c r="AE2455" s="182"/>
      <c r="AF2455" s="178"/>
      <c r="AG2455" s="183"/>
      <c r="AM2455" s="182"/>
      <c r="AN2455" s="178"/>
      <c r="AO2455" s="183"/>
      <c r="BR2455" s="157"/>
    </row>
    <row r="2456" spans="1:70" s="5" customFormat="1" x14ac:dyDescent="0.25">
      <c r="A2456" s="155"/>
      <c r="B2456" s="155"/>
      <c r="C2456" s="155"/>
      <c r="D2456" s="155"/>
      <c r="E2456" s="155"/>
      <c r="F2456" s="155"/>
      <c r="G2456" s="155"/>
      <c r="H2456" s="155"/>
      <c r="I2456" s="180"/>
      <c r="J2456" s="180"/>
      <c r="K2456" s="180"/>
      <c r="L2456" s="180"/>
      <c r="M2456" s="180"/>
      <c r="N2456" s="181"/>
      <c r="O2456" s="155"/>
      <c r="P2456" s="155"/>
      <c r="Q2456" s="155"/>
      <c r="R2456" s="155"/>
      <c r="AE2456" s="182"/>
      <c r="AF2456" s="178"/>
      <c r="AG2456" s="183"/>
      <c r="AM2456" s="182"/>
      <c r="AN2456" s="178"/>
      <c r="AO2456" s="183"/>
      <c r="BR2456" s="157"/>
    </row>
    <row r="2457" spans="1:70" s="5" customFormat="1" x14ac:dyDescent="0.25">
      <c r="A2457" s="155"/>
      <c r="B2457" s="155"/>
      <c r="C2457" s="155"/>
      <c r="D2457" s="155"/>
      <c r="E2457" s="155"/>
      <c r="F2457" s="155"/>
      <c r="G2457" s="155"/>
      <c r="H2457" s="155"/>
      <c r="I2457" s="180"/>
      <c r="J2457" s="180"/>
      <c r="K2457" s="180"/>
      <c r="L2457" s="180"/>
      <c r="M2457" s="180"/>
      <c r="N2457" s="181"/>
      <c r="O2457" s="155"/>
      <c r="P2457" s="155"/>
      <c r="Q2457" s="155"/>
      <c r="R2457" s="155"/>
      <c r="AE2457" s="182"/>
      <c r="AF2457" s="178"/>
      <c r="AG2457" s="183"/>
      <c r="AM2457" s="182"/>
      <c r="AN2457" s="178"/>
      <c r="AO2457" s="183"/>
      <c r="BR2457" s="157"/>
    </row>
    <row r="2458" spans="1:70" s="5" customFormat="1" x14ac:dyDescent="0.25">
      <c r="A2458" s="155"/>
      <c r="B2458" s="155"/>
      <c r="C2458" s="155"/>
      <c r="D2458" s="155"/>
      <c r="E2458" s="155"/>
      <c r="F2458" s="155"/>
      <c r="G2458" s="155"/>
      <c r="H2458" s="155"/>
      <c r="I2458" s="180"/>
      <c r="J2458" s="180"/>
      <c r="K2458" s="180"/>
      <c r="L2458" s="180"/>
      <c r="M2458" s="180"/>
      <c r="N2458" s="181"/>
      <c r="O2458" s="155"/>
      <c r="P2458" s="155"/>
      <c r="Q2458" s="155"/>
      <c r="R2458" s="155"/>
      <c r="AE2458" s="182"/>
      <c r="AF2458" s="178"/>
      <c r="AG2458" s="183"/>
      <c r="AM2458" s="182"/>
      <c r="AN2458" s="178"/>
      <c r="AO2458" s="183"/>
      <c r="BR2458" s="157"/>
    </row>
    <row r="2459" spans="1:70" s="5" customFormat="1" x14ac:dyDescent="0.25">
      <c r="A2459" s="155"/>
      <c r="B2459" s="155"/>
      <c r="C2459" s="155"/>
      <c r="D2459" s="155"/>
      <c r="E2459" s="155"/>
      <c r="F2459" s="155"/>
      <c r="G2459" s="155"/>
      <c r="H2459" s="155"/>
      <c r="I2459" s="180"/>
      <c r="J2459" s="180"/>
      <c r="K2459" s="180"/>
      <c r="L2459" s="180"/>
      <c r="M2459" s="180"/>
      <c r="N2459" s="181"/>
      <c r="O2459" s="155"/>
      <c r="P2459" s="155"/>
      <c r="Q2459" s="155"/>
      <c r="R2459" s="155"/>
      <c r="AE2459" s="182"/>
      <c r="AF2459" s="178"/>
      <c r="AG2459" s="183"/>
      <c r="AM2459" s="182"/>
      <c r="AN2459" s="178"/>
      <c r="AO2459" s="183"/>
      <c r="BR2459" s="157"/>
    </row>
    <row r="2460" spans="1:70" s="5" customFormat="1" x14ac:dyDescent="0.25">
      <c r="A2460" s="155"/>
      <c r="B2460" s="155"/>
      <c r="C2460" s="155"/>
      <c r="D2460" s="155"/>
      <c r="E2460" s="155"/>
      <c r="F2460" s="155"/>
      <c r="G2460" s="155"/>
      <c r="H2460" s="155"/>
      <c r="I2460" s="180"/>
      <c r="J2460" s="180"/>
      <c r="K2460" s="180"/>
      <c r="L2460" s="180"/>
      <c r="M2460" s="180"/>
      <c r="N2460" s="181"/>
      <c r="O2460" s="155"/>
      <c r="P2460" s="155"/>
      <c r="Q2460" s="155"/>
      <c r="R2460" s="155"/>
      <c r="AE2460" s="182"/>
      <c r="AF2460" s="178"/>
      <c r="AG2460" s="183"/>
      <c r="AM2460" s="182"/>
      <c r="AN2460" s="178"/>
      <c r="AO2460" s="183"/>
      <c r="BR2460" s="157"/>
    </row>
    <row r="2461" spans="1:70" s="5" customFormat="1" x14ac:dyDescent="0.25">
      <c r="A2461" s="155"/>
      <c r="B2461" s="155"/>
      <c r="C2461" s="155"/>
      <c r="D2461" s="155"/>
      <c r="E2461" s="155"/>
      <c r="F2461" s="155"/>
      <c r="G2461" s="155"/>
      <c r="H2461" s="155"/>
      <c r="I2461" s="180"/>
      <c r="J2461" s="180"/>
      <c r="K2461" s="180"/>
      <c r="L2461" s="180"/>
      <c r="M2461" s="180"/>
      <c r="N2461" s="181"/>
      <c r="O2461" s="155"/>
      <c r="P2461" s="155"/>
      <c r="Q2461" s="155"/>
      <c r="R2461" s="155"/>
      <c r="AE2461" s="182"/>
      <c r="AF2461" s="178"/>
      <c r="AG2461" s="183"/>
      <c r="AM2461" s="182"/>
      <c r="AN2461" s="178"/>
      <c r="AO2461" s="183"/>
      <c r="BR2461" s="157"/>
    </row>
    <row r="2462" spans="1:70" s="5" customFormat="1" x14ac:dyDescent="0.25">
      <c r="A2462" s="155"/>
      <c r="B2462" s="155"/>
      <c r="C2462" s="155"/>
      <c r="D2462" s="155"/>
      <c r="E2462" s="155"/>
      <c r="F2462" s="155"/>
      <c r="G2462" s="155"/>
      <c r="H2462" s="155"/>
      <c r="I2462" s="180"/>
      <c r="J2462" s="180"/>
      <c r="K2462" s="180"/>
      <c r="L2462" s="180"/>
      <c r="M2462" s="180"/>
      <c r="N2462" s="181"/>
      <c r="O2462" s="155"/>
      <c r="P2462" s="155"/>
      <c r="Q2462" s="155"/>
      <c r="R2462" s="155"/>
      <c r="AE2462" s="182"/>
      <c r="AF2462" s="178"/>
      <c r="AG2462" s="183"/>
      <c r="AM2462" s="182"/>
      <c r="AN2462" s="178"/>
      <c r="AO2462" s="183"/>
      <c r="BR2462" s="157"/>
    </row>
    <row r="2463" spans="1:70" s="5" customFormat="1" x14ac:dyDescent="0.25">
      <c r="A2463" s="155"/>
      <c r="B2463" s="155"/>
      <c r="C2463" s="155"/>
      <c r="D2463" s="155"/>
      <c r="E2463" s="155"/>
      <c r="F2463" s="155"/>
      <c r="G2463" s="155"/>
      <c r="H2463" s="155"/>
      <c r="I2463" s="180"/>
      <c r="J2463" s="180"/>
      <c r="K2463" s="180"/>
      <c r="L2463" s="180"/>
      <c r="M2463" s="180"/>
      <c r="N2463" s="181"/>
      <c r="O2463" s="155"/>
      <c r="P2463" s="155"/>
      <c r="Q2463" s="155"/>
      <c r="R2463" s="155"/>
      <c r="AE2463" s="182"/>
      <c r="AF2463" s="178"/>
      <c r="AG2463" s="183"/>
      <c r="AM2463" s="182"/>
      <c r="AN2463" s="178"/>
      <c r="AO2463" s="183"/>
      <c r="BR2463" s="157"/>
    </row>
    <row r="2464" spans="1:70" s="5" customFormat="1" x14ac:dyDescent="0.25">
      <c r="A2464" s="155"/>
      <c r="B2464" s="155"/>
      <c r="C2464" s="155"/>
      <c r="D2464" s="155"/>
      <c r="E2464" s="155"/>
      <c r="F2464" s="155"/>
      <c r="G2464" s="155"/>
      <c r="H2464" s="155"/>
      <c r="I2464" s="180"/>
      <c r="J2464" s="180"/>
      <c r="K2464" s="180"/>
      <c r="L2464" s="180"/>
      <c r="M2464" s="180"/>
      <c r="N2464" s="181"/>
      <c r="O2464" s="155"/>
      <c r="P2464" s="155"/>
      <c r="Q2464" s="155"/>
      <c r="R2464" s="155"/>
      <c r="AE2464" s="182"/>
      <c r="AF2464" s="178"/>
      <c r="AG2464" s="183"/>
      <c r="AM2464" s="182"/>
      <c r="AN2464" s="178"/>
      <c r="AO2464" s="183"/>
      <c r="BR2464" s="157"/>
    </row>
    <row r="2465" spans="1:70" s="5" customFormat="1" x14ac:dyDescent="0.25">
      <c r="A2465" s="155"/>
      <c r="B2465" s="155"/>
      <c r="C2465" s="155"/>
      <c r="D2465" s="155"/>
      <c r="E2465" s="155"/>
      <c r="F2465" s="155"/>
      <c r="G2465" s="155"/>
      <c r="H2465" s="155"/>
      <c r="I2465" s="180"/>
      <c r="J2465" s="180"/>
      <c r="K2465" s="180"/>
      <c r="L2465" s="180"/>
      <c r="M2465" s="180"/>
      <c r="N2465" s="181"/>
      <c r="O2465" s="155"/>
      <c r="P2465" s="155"/>
      <c r="Q2465" s="155"/>
      <c r="R2465" s="155"/>
      <c r="AE2465" s="182"/>
      <c r="AF2465" s="178"/>
      <c r="AG2465" s="183"/>
      <c r="AM2465" s="182"/>
      <c r="AN2465" s="178"/>
      <c r="AO2465" s="183"/>
      <c r="BR2465" s="157"/>
    </row>
    <row r="2466" spans="1:70" s="5" customFormat="1" x14ac:dyDescent="0.25">
      <c r="A2466" s="155"/>
      <c r="B2466" s="155"/>
      <c r="C2466" s="155"/>
      <c r="D2466" s="155"/>
      <c r="E2466" s="155"/>
      <c r="F2466" s="155"/>
      <c r="G2466" s="155"/>
      <c r="H2466" s="155"/>
      <c r="I2466" s="180"/>
      <c r="J2466" s="180"/>
      <c r="K2466" s="180"/>
      <c r="L2466" s="180"/>
      <c r="M2466" s="180"/>
      <c r="N2466" s="181"/>
      <c r="O2466" s="155"/>
      <c r="P2466" s="155"/>
      <c r="Q2466" s="155"/>
      <c r="R2466" s="155"/>
      <c r="AE2466" s="182"/>
      <c r="AF2466" s="178"/>
      <c r="AG2466" s="183"/>
      <c r="AM2466" s="182"/>
      <c r="AN2466" s="178"/>
      <c r="AO2466" s="183"/>
      <c r="BR2466" s="157"/>
    </row>
    <row r="2467" spans="1:70" s="5" customFormat="1" x14ac:dyDescent="0.25">
      <c r="A2467" s="155"/>
      <c r="B2467" s="155"/>
      <c r="C2467" s="155"/>
      <c r="D2467" s="155"/>
      <c r="E2467" s="155"/>
      <c r="F2467" s="155"/>
      <c r="G2467" s="155"/>
      <c r="H2467" s="155"/>
      <c r="I2467" s="180"/>
      <c r="J2467" s="180"/>
      <c r="K2467" s="180"/>
      <c r="L2467" s="180"/>
      <c r="M2467" s="180"/>
      <c r="N2467" s="181"/>
      <c r="O2467" s="155"/>
      <c r="P2467" s="155"/>
      <c r="Q2467" s="155"/>
      <c r="R2467" s="155"/>
      <c r="AE2467" s="182"/>
      <c r="AF2467" s="178"/>
      <c r="AG2467" s="183"/>
      <c r="AM2467" s="182"/>
      <c r="AN2467" s="178"/>
      <c r="AO2467" s="183"/>
      <c r="BR2467" s="157"/>
    </row>
    <row r="2468" spans="1:70" s="5" customFormat="1" x14ac:dyDescent="0.25">
      <c r="A2468" s="155"/>
      <c r="B2468" s="155"/>
      <c r="C2468" s="155"/>
      <c r="D2468" s="155"/>
      <c r="E2468" s="155"/>
      <c r="F2468" s="155"/>
      <c r="G2468" s="155"/>
      <c r="H2468" s="155"/>
      <c r="I2468" s="180"/>
      <c r="J2468" s="180"/>
      <c r="K2468" s="180"/>
      <c r="L2468" s="180"/>
      <c r="M2468" s="180"/>
      <c r="N2468" s="181"/>
      <c r="O2468" s="155"/>
      <c r="P2468" s="155"/>
      <c r="Q2468" s="155"/>
      <c r="R2468" s="155"/>
      <c r="AE2468" s="182"/>
      <c r="AF2468" s="178"/>
      <c r="AG2468" s="183"/>
      <c r="AM2468" s="182"/>
      <c r="AN2468" s="178"/>
      <c r="AO2468" s="183"/>
      <c r="BR2468" s="157"/>
    </row>
    <row r="2469" spans="1:70" s="5" customFormat="1" x14ac:dyDescent="0.25">
      <c r="A2469" s="155"/>
      <c r="B2469" s="155"/>
      <c r="C2469" s="155"/>
      <c r="D2469" s="155"/>
      <c r="E2469" s="155"/>
      <c r="F2469" s="155"/>
      <c r="G2469" s="155"/>
      <c r="H2469" s="155"/>
      <c r="I2469" s="180"/>
      <c r="J2469" s="180"/>
      <c r="K2469" s="180"/>
      <c r="L2469" s="180"/>
      <c r="M2469" s="180"/>
      <c r="N2469" s="181"/>
      <c r="O2469" s="155"/>
      <c r="P2469" s="155"/>
      <c r="Q2469" s="155"/>
      <c r="R2469" s="155"/>
      <c r="AE2469" s="182"/>
      <c r="AF2469" s="178"/>
      <c r="AG2469" s="183"/>
      <c r="AM2469" s="182"/>
      <c r="AN2469" s="178"/>
      <c r="AO2469" s="183"/>
      <c r="BR2469" s="157"/>
    </row>
    <row r="2470" spans="1:70" s="5" customFormat="1" x14ac:dyDescent="0.25">
      <c r="A2470" s="155"/>
      <c r="B2470" s="155"/>
      <c r="C2470" s="155"/>
      <c r="D2470" s="155"/>
      <c r="E2470" s="155"/>
      <c r="F2470" s="155"/>
      <c r="G2470" s="155"/>
      <c r="H2470" s="155"/>
      <c r="I2470" s="180"/>
      <c r="J2470" s="180"/>
      <c r="K2470" s="180"/>
      <c r="L2470" s="180"/>
      <c r="M2470" s="180"/>
      <c r="N2470" s="181"/>
      <c r="O2470" s="155"/>
      <c r="P2470" s="155"/>
      <c r="Q2470" s="155"/>
      <c r="R2470" s="155"/>
      <c r="AE2470" s="182"/>
      <c r="AF2470" s="178"/>
      <c r="AG2470" s="183"/>
      <c r="AM2470" s="182"/>
      <c r="AN2470" s="178"/>
      <c r="AO2470" s="183"/>
      <c r="BR2470" s="157"/>
    </row>
    <row r="2471" spans="1:70" s="5" customFormat="1" x14ac:dyDescent="0.25">
      <c r="A2471" s="155"/>
      <c r="B2471" s="155"/>
      <c r="C2471" s="155"/>
      <c r="D2471" s="155"/>
      <c r="E2471" s="155"/>
      <c r="F2471" s="155"/>
      <c r="G2471" s="155"/>
      <c r="H2471" s="155"/>
      <c r="I2471" s="180"/>
      <c r="J2471" s="180"/>
      <c r="K2471" s="180"/>
      <c r="L2471" s="180"/>
      <c r="M2471" s="180"/>
      <c r="N2471" s="181"/>
      <c r="O2471" s="155"/>
      <c r="P2471" s="155"/>
      <c r="Q2471" s="155"/>
      <c r="R2471" s="155"/>
      <c r="AE2471" s="182"/>
      <c r="AF2471" s="178"/>
      <c r="AG2471" s="183"/>
      <c r="AM2471" s="182"/>
      <c r="AN2471" s="178"/>
      <c r="AO2471" s="183"/>
      <c r="BR2471" s="157"/>
    </row>
    <row r="2472" spans="1:70" s="5" customFormat="1" x14ac:dyDescent="0.25">
      <c r="A2472" s="155"/>
      <c r="B2472" s="155"/>
      <c r="C2472" s="155"/>
      <c r="D2472" s="155"/>
      <c r="E2472" s="155"/>
      <c r="F2472" s="155"/>
      <c r="G2472" s="155"/>
      <c r="H2472" s="155"/>
      <c r="I2472" s="180"/>
      <c r="J2472" s="180"/>
      <c r="K2472" s="180"/>
      <c r="L2472" s="180"/>
      <c r="M2472" s="180"/>
      <c r="N2472" s="181"/>
      <c r="O2472" s="155"/>
      <c r="P2472" s="155"/>
      <c r="Q2472" s="155"/>
      <c r="R2472" s="155"/>
      <c r="AE2472" s="182"/>
      <c r="AF2472" s="178"/>
      <c r="AG2472" s="183"/>
      <c r="AM2472" s="182"/>
      <c r="AN2472" s="178"/>
      <c r="AO2472" s="183"/>
      <c r="BR2472" s="157"/>
    </row>
    <row r="2473" spans="1:70" s="5" customFormat="1" x14ac:dyDescent="0.25">
      <c r="A2473" s="155"/>
      <c r="B2473" s="155"/>
      <c r="C2473" s="155"/>
      <c r="D2473" s="155"/>
      <c r="E2473" s="155"/>
      <c r="F2473" s="155"/>
      <c r="G2473" s="155"/>
      <c r="H2473" s="155"/>
      <c r="I2473" s="180"/>
      <c r="J2473" s="180"/>
      <c r="K2473" s="180"/>
      <c r="L2473" s="180"/>
      <c r="M2473" s="180"/>
      <c r="N2473" s="181"/>
      <c r="O2473" s="155"/>
      <c r="P2473" s="155"/>
      <c r="Q2473" s="155"/>
      <c r="R2473" s="155"/>
      <c r="AE2473" s="182"/>
      <c r="AF2473" s="178"/>
      <c r="AG2473" s="183"/>
      <c r="AM2473" s="182"/>
      <c r="AN2473" s="178"/>
      <c r="AO2473" s="183"/>
      <c r="BR2473" s="157"/>
    </row>
    <row r="2474" spans="1:70" s="5" customFormat="1" x14ac:dyDescent="0.25">
      <c r="A2474" s="155"/>
      <c r="B2474" s="155"/>
      <c r="C2474" s="155"/>
      <c r="D2474" s="155"/>
      <c r="E2474" s="155"/>
      <c r="F2474" s="155"/>
      <c r="G2474" s="155"/>
      <c r="H2474" s="155"/>
      <c r="I2474" s="180"/>
      <c r="J2474" s="180"/>
      <c r="K2474" s="180"/>
      <c r="L2474" s="180"/>
      <c r="M2474" s="180"/>
      <c r="N2474" s="181"/>
      <c r="O2474" s="155"/>
      <c r="P2474" s="155"/>
      <c r="Q2474" s="155"/>
      <c r="R2474" s="155"/>
      <c r="AE2474" s="182"/>
      <c r="AF2474" s="178"/>
      <c r="AG2474" s="183"/>
      <c r="AM2474" s="182"/>
      <c r="AN2474" s="178"/>
      <c r="AO2474" s="183"/>
      <c r="BR2474" s="157"/>
    </row>
    <row r="2475" spans="1:70" s="5" customFormat="1" x14ac:dyDescent="0.25">
      <c r="A2475" s="155"/>
      <c r="B2475" s="155"/>
      <c r="C2475" s="155"/>
      <c r="D2475" s="155"/>
      <c r="E2475" s="155"/>
      <c r="F2475" s="155"/>
      <c r="G2475" s="155"/>
      <c r="H2475" s="155"/>
      <c r="I2475" s="180"/>
      <c r="J2475" s="180"/>
      <c r="K2475" s="180"/>
      <c r="L2475" s="180"/>
      <c r="M2475" s="180"/>
      <c r="N2475" s="181"/>
      <c r="O2475" s="155"/>
      <c r="P2475" s="155"/>
      <c r="Q2475" s="155"/>
      <c r="R2475" s="155"/>
      <c r="AE2475" s="182"/>
      <c r="AF2475" s="178"/>
      <c r="AG2475" s="183"/>
      <c r="AM2475" s="182"/>
      <c r="AN2475" s="178"/>
      <c r="AO2475" s="183"/>
      <c r="BR2475" s="157"/>
    </row>
    <row r="2476" spans="1:70" s="5" customFormat="1" x14ac:dyDescent="0.25">
      <c r="A2476" s="155"/>
      <c r="B2476" s="155"/>
      <c r="C2476" s="155"/>
      <c r="D2476" s="155"/>
      <c r="E2476" s="155"/>
      <c r="F2476" s="155"/>
      <c r="G2476" s="155"/>
      <c r="H2476" s="155"/>
      <c r="I2476" s="180"/>
      <c r="J2476" s="180"/>
      <c r="K2476" s="180"/>
      <c r="L2476" s="180"/>
      <c r="M2476" s="180"/>
      <c r="N2476" s="181"/>
      <c r="O2476" s="155"/>
      <c r="P2476" s="155"/>
      <c r="Q2476" s="155"/>
      <c r="R2476" s="155"/>
      <c r="AE2476" s="182"/>
      <c r="AF2476" s="178"/>
      <c r="AG2476" s="183"/>
      <c r="AM2476" s="182"/>
      <c r="AN2476" s="178"/>
      <c r="AO2476" s="183"/>
      <c r="BR2476" s="157"/>
    </row>
    <row r="2477" spans="1:70" s="5" customFormat="1" x14ac:dyDescent="0.25">
      <c r="A2477" s="155"/>
      <c r="B2477" s="155"/>
      <c r="C2477" s="155"/>
      <c r="D2477" s="155"/>
      <c r="E2477" s="155"/>
      <c r="F2477" s="155"/>
      <c r="G2477" s="155"/>
      <c r="H2477" s="155"/>
      <c r="I2477" s="180"/>
      <c r="J2477" s="180"/>
      <c r="K2477" s="180"/>
      <c r="L2477" s="180"/>
      <c r="M2477" s="180"/>
      <c r="N2477" s="181"/>
      <c r="O2477" s="155"/>
      <c r="P2477" s="155"/>
      <c r="Q2477" s="155"/>
      <c r="R2477" s="155"/>
      <c r="AE2477" s="182"/>
      <c r="AF2477" s="178"/>
      <c r="AG2477" s="183"/>
      <c r="AM2477" s="182"/>
      <c r="AN2477" s="178"/>
      <c r="AO2477" s="183"/>
      <c r="BR2477" s="157"/>
    </row>
    <row r="2478" spans="1:70" s="5" customFormat="1" x14ac:dyDescent="0.25">
      <c r="A2478" s="155"/>
      <c r="B2478" s="155"/>
      <c r="C2478" s="155"/>
      <c r="D2478" s="155"/>
      <c r="E2478" s="155"/>
      <c r="F2478" s="155"/>
      <c r="G2478" s="155"/>
      <c r="H2478" s="155"/>
      <c r="I2478" s="180"/>
      <c r="J2478" s="180"/>
      <c r="K2478" s="180"/>
      <c r="L2478" s="180"/>
      <c r="M2478" s="180"/>
      <c r="N2478" s="181"/>
      <c r="O2478" s="155"/>
      <c r="P2478" s="155"/>
      <c r="Q2478" s="155"/>
      <c r="R2478" s="155"/>
      <c r="AE2478" s="182"/>
      <c r="AF2478" s="178"/>
      <c r="AG2478" s="183"/>
      <c r="AM2478" s="182"/>
      <c r="AN2478" s="178"/>
      <c r="AO2478" s="183"/>
      <c r="BR2478" s="157"/>
    </row>
    <row r="2479" spans="1:70" s="5" customFormat="1" x14ac:dyDescent="0.25">
      <c r="A2479" s="155"/>
      <c r="B2479" s="155"/>
      <c r="C2479" s="155"/>
      <c r="D2479" s="155"/>
      <c r="E2479" s="155"/>
      <c r="F2479" s="155"/>
      <c r="G2479" s="155"/>
      <c r="H2479" s="155"/>
      <c r="I2479" s="180"/>
      <c r="J2479" s="180"/>
      <c r="K2479" s="180"/>
      <c r="L2479" s="180"/>
      <c r="M2479" s="180"/>
      <c r="N2479" s="181"/>
      <c r="O2479" s="155"/>
      <c r="P2479" s="155"/>
      <c r="Q2479" s="155"/>
      <c r="R2479" s="155"/>
      <c r="AE2479" s="182"/>
      <c r="AF2479" s="178"/>
      <c r="AG2479" s="183"/>
      <c r="AM2479" s="182"/>
      <c r="AN2479" s="178"/>
      <c r="AO2479" s="183"/>
      <c r="BR2479" s="157"/>
    </row>
    <row r="2480" spans="1:70" s="5" customFormat="1" x14ac:dyDescent="0.25">
      <c r="A2480" s="155"/>
      <c r="B2480" s="155"/>
      <c r="C2480" s="155"/>
      <c r="D2480" s="155"/>
      <c r="E2480" s="155"/>
      <c r="F2480" s="155"/>
      <c r="G2480" s="155"/>
      <c r="H2480" s="155"/>
      <c r="I2480" s="180"/>
      <c r="J2480" s="180"/>
      <c r="K2480" s="180"/>
      <c r="L2480" s="180"/>
      <c r="M2480" s="180"/>
      <c r="N2480" s="181"/>
      <c r="O2480" s="155"/>
      <c r="P2480" s="155"/>
      <c r="Q2480" s="155"/>
      <c r="R2480" s="155"/>
      <c r="AE2480" s="182"/>
      <c r="AF2480" s="178"/>
      <c r="AG2480" s="183"/>
      <c r="AM2480" s="182"/>
      <c r="AN2480" s="178"/>
      <c r="AO2480" s="183"/>
      <c r="BR2480" s="157"/>
    </row>
    <row r="2481" spans="1:70" s="5" customFormat="1" x14ac:dyDescent="0.25">
      <c r="A2481" s="155"/>
      <c r="B2481" s="155"/>
      <c r="C2481" s="155"/>
      <c r="D2481" s="155"/>
      <c r="E2481" s="155"/>
      <c r="F2481" s="155"/>
      <c r="G2481" s="155"/>
      <c r="H2481" s="155"/>
      <c r="I2481" s="180"/>
      <c r="J2481" s="180"/>
      <c r="K2481" s="180"/>
      <c r="L2481" s="180"/>
      <c r="M2481" s="180"/>
      <c r="N2481" s="181"/>
      <c r="O2481" s="155"/>
      <c r="P2481" s="155"/>
      <c r="Q2481" s="155"/>
      <c r="R2481" s="155"/>
      <c r="AE2481" s="182"/>
      <c r="AF2481" s="178"/>
      <c r="AG2481" s="183"/>
      <c r="AM2481" s="182"/>
      <c r="AN2481" s="178"/>
      <c r="AO2481" s="183"/>
      <c r="BR2481" s="157"/>
    </row>
    <row r="2482" spans="1:70" s="5" customFormat="1" x14ac:dyDescent="0.25">
      <c r="A2482" s="155"/>
      <c r="B2482" s="155"/>
      <c r="C2482" s="155"/>
      <c r="D2482" s="155"/>
      <c r="E2482" s="155"/>
      <c r="F2482" s="155"/>
      <c r="G2482" s="155"/>
      <c r="H2482" s="155"/>
      <c r="I2482" s="180"/>
      <c r="J2482" s="180"/>
      <c r="K2482" s="180"/>
      <c r="L2482" s="180"/>
      <c r="M2482" s="180"/>
      <c r="N2482" s="181"/>
      <c r="O2482" s="155"/>
      <c r="P2482" s="155"/>
      <c r="Q2482" s="155"/>
      <c r="R2482" s="155"/>
      <c r="AE2482" s="182"/>
      <c r="AF2482" s="178"/>
      <c r="AG2482" s="183"/>
      <c r="AM2482" s="182"/>
      <c r="AN2482" s="178"/>
      <c r="AO2482" s="183"/>
      <c r="BR2482" s="157"/>
    </row>
    <row r="2483" spans="1:70" s="5" customFormat="1" x14ac:dyDescent="0.25">
      <c r="A2483" s="155"/>
      <c r="B2483" s="155"/>
      <c r="C2483" s="155"/>
      <c r="D2483" s="155"/>
      <c r="E2483" s="155"/>
      <c r="F2483" s="155"/>
      <c r="G2483" s="155"/>
      <c r="H2483" s="155"/>
      <c r="I2483" s="180"/>
      <c r="J2483" s="180"/>
      <c r="K2483" s="180"/>
      <c r="L2483" s="180"/>
      <c r="M2483" s="180"/>
      <c r="N2483" s="181"/>
      <c r="O2483" s="155"/>
      <c r="P2483" s="155"/>
      <c r="Q2483" s="155"/>
      <c r="R2483" s="155"/>
      <c r="AE2483" s="182"/>
      <c r="AF2483" s="178"/>
      <c r="AG2483" s="183"/>
      <c r="AM2483" s="182"/>
      <c r="AN2483" s="178"/>
      <c r="AO2483" s="183"/>
      <c r="BR2483" s="157"/>
    </row>
    <row r="2484" spans="1:70" s="5" customFormat="1" x14ac:dyDescent="0.25">
      <c r="A2484" s="155"/>
      <c r="B2484" s="155"/>
      <c r="C2484" s="155"/>
      <c r="D2484" s="155"/>
      <c r="E2484" s="155"/>
      <c r="F2484" s="155"/>
      <c r="G2484" s="155"/>
      <c r="H2484" s="155"/>
      <c r="I2484" s="180"/>
      <c r="J2484" s="180"/>
      <c r="K2484" s="180"/>
      <c r="L2484" s="180"/>
      <c r="M2484" s="180"/>
      <c r="N2484" s="181"/>
      <c r="O2484" s="155"/>
      <c r="P2484" s="155"/>
      <c r="Q2484" s="155"/>
      <c r="R2484" s="155"/>
      <c r="AE2484" s="182"/>
      <c r="AF2484" s="178"/>
      <c r="AG2484" s="183"/>
      <c r="AM2484" s="182"/>
      <c r="AN2484" s="178"/>
      <c r="AO2484" s="183"/>
      <c r="BR2484" s="157"/>
    </row>
    <row r="2485" spans="1:70" s="5" customFormat="1" x14ac:dyDescent="0.25">
      <c r="A2485" s="155"/>
      <c r="B2485" s="155"/>
      <c r="C2485" s="155"/>
      <c r="D2485" s="155"/>
      <c r="E2485" s="155"/>
      <c r="F2485" s="155"/>
      <c r="G2485" s="155"/>
      <c r="H2485" s="155"/>
      <c r="I2485" s="180"/>
      <c r="J2485" s="180"/>
      <c r="K2485" s="180"/>
      <c r="L2485" s="180"/>
      <c r="M2485" s="180"/>
      <c r="N2485" s="181"/>
      <c r="O2485" s="155"/>
      <c r="P2485" s="155"/>
      <c r="Q2485" s="155"/>
      <c r="R2485" s="155"/>
      <c r="AE2485" s="182"/>
      <c r="AF2485" s="178"/>
      <c r="AG2485" s="183"/>
      <c r="AM2485" s="182"/>
      <c r="AN2485" s="178"/>
      <c r="AO2485" s="183"/>
      <c r="BR2485" s="157"/>
    </row>
    <row r="2486" spans="1:70" s="5" customFormat="1" x14ac:dyDescent="0.25">
      <c r="A2486" s="155"/>
      <c r="B2486" s="155"/>
      <c r="C2486" s="155"/>
      <c r="D2486" s="155"/>
      <c r="E2486" s="155"/>
      <c r="F2486" s="155"/>
      <c r="G2486" s="155"/>
      <c r="H2486" s="155"/>
      <c r="I2486" s="180"/>
      <c r="J2486" s="180"/>
      <c r="K2486" s="180"/>
      <c r="L2486" s="180"/>
      <c r="M2486" s="180"/>
      <c r="N2486" s="181"/>
      <c r="O2486" s="155"/>
      <c r="P2486" s="155"/>
      <c r="Q2486" s="155"/>
      <c r="R2486" s="155"/>
      <c r="AE2486" s="182"/>
      <c r="AF2486" s="178"/>
      <c r="AG2486" s="183"/>
      <c r="AM2486" s="182"/>
      <c r="AN2486" s="178"/>
      <c r="AO2486" s="183"/>
      <c r="BR2486" s="157"/>
    </row>
    <row r="2487" spans="1:70" s="5" customFormat="1" x14ac:dyDescent="0.25">
      <c r="A2487" s="155"/>
      <c r="B2487" s="155"/>
      <c r="C2487" s="155"/>
      <c r="D2487" s="155"/>
      <c r="E2487" s="155"/>
      <c r="F2487" s="155"/>
      <c r="G2487" s="155"/>
      <c r="H2487" s="155"/>
      <c r="I2487" s="180"/>
      <c r="J2487" s="180"/>
      <c r="K2487" s="180"/>
      <c r="L2487" s="180"/>
      <c r="M2487" s="180"/>
      <c r="N2487" s="181"/>
      <c r="O2487" s="155"/>
      <c r="P2487" s="155"/>
      <c r="Q2487" s="155"/>
      <c r="R2487" s="155"/>
      <c r="AE2487" s="182"/>
      <c r="AF2487" s="178"/>
      <c r="AG2487" s="183"/>
      <c r="AM2487" s="182"/>
      <c r="AN2487" s="178"/>
      <c r="AO2487" s="183"/>
      <c r="BR2487" s="157"/>
    </row>
    <row r="2488" spans="1:70" s="5" customFormat="1" x14ac:dyDescent="0.25">
      <c r="A2488" s="155"/>
      <c r="B2488" s="155"/>
      <c r="C2488" s="155"/>
      <c r="D2488" s="155"/>
      <c r="E2488" s="155"/>
      <c r="F2488" s="155"/>
      <c r="G2488" s="155"/>
      <c r="H2488" s="155"/>
      <c r="I2488" s="180"/>
      <c r="J2488" s="180"/>
      <c r="K2488" s="180"/>
      <c r="L2488" s="180"/>
      <c r="M2488" s="180"/>
      <c r="N2488" s="181"/>
      <c r="O2488" s="155"/>
      <c r="P2488" s="155"/>
      <c r="Q2488" s="155"/>
      <c r="R2488" s="155"/>
      <c r="AE2488" s="182"/>
      <c r="AF2488" s="178"/>
      <c r="AG2488" s="183"/>
      <c r="AM2488" s="182"/>
      <c r="AN2488" s="178"/>
      <c r="AO2488" s="183"/>
      <c r="BR2488" s="157"/>
    </row>
    <row r="2489" spans="1:70" s="5" customFormat="1" x14ac:dyDescent="0.25">
      <c r="A2489" s="155"/>
      <c r="B2489" s="155"/>
      <c r="C2489" s="155"/>
      <c r="D2489" s="155"/>
      <c r="E2489" s="155"/>
      <c r="F2489" s="155"/>
      <c r="G2489" s="155"/>
      <c r="H2489" s="155"/>
      <c r="I2489" s="180"/>
      <c r="J2489" s="180"/>
      <c r="K2489" s="180"/>
      <c r="L2489" s="180"/>
      <c r="M2489" s="180"/>
      <c r="N2489" s="181"/>
      <c r="O2489" s="155"/>
      <c r="P2489" s="155"/>
      <c r="Q2489" s="155"/>
      <c r="R2489" s="155"/>
      <c r="AE2489" s="182"/>
      <c r="AF2489" s="178"/>
      <c r="AG2489" s="183"/>
      <c r="AM2489" s="182"/>
      <c r="AN2489" s="178"/>
      <c r="AO2489" s="183"/>
      <c r="BR2489" s="157"/>
    </row>
    <row r="2490" spans="1:70" s="5" customFormat="1" x14ac:dyDescent="0.25">
      <c r="A2490" s="155"/>
      <c r="B2490" s="155"/>
      <c r="C2490" s="155"/>
      <c r="D2490" s="155"/>
      <c r="E2490" s="155"/>
      <c r="F2490" s="155"/>
      <c r="G2490" s="155"/>
      <c r="H2490" s="155"/>
      <c r="I2490" s="180"/>
      <c r="J2490" s="180"/>
      <c r="K2490" s="180"/>
      <c r="L2490" s="180"/>
      <c r="M2490" s="180"/>
      <c r="N2490" s="181"/>
      <c r="O2490" s="155"/>
      <c r="P2490" s="155"/>
      <c r="Q2490" s="155"/>
      <c r="R2490" s="155"/>
      <c r="AE2490" s="182"/>
      <c r="AF2490" s="178"/>
      <c r="AG2490" s="183"/>
      <c r="AM2490" s="182"/>
      <c r="AN2490" s="178"/>
      <c r="AO2490" s="183"/>
      <c r="BR2490" s="157"/>
    </row>
    <row r="2491" spans="1:70" s="5" customFormat="1" x14ac:dyDescent="0.25">
      <c r="A2491" s="155"/>
      <c r="B2491" s="155"/>
      <c r="C2491" s="155"/>
      <c r="D2491" s="155"/>
      <c r="E2491" s="155"/>
      <c r="F2491" s="155"/>
      <c r="G2491" s="155"/>
      <c r="H2491" s="155"/>
      <c r="I2491" s="180"/>
      <c r="J2491" s="180"/>
      <c r="K2491" s="180"/>
      <c r="L2491" s="180"/>
      <c r="M2491" s="180"/>
      <c r="N2491" s="181"/>
      <c r="O2491" s="155"/>
      <c r="P2491" s="155"/>
      <c r="Q2491" s="155"/>
      <c r="R2491" s="155"/>
      <c r="AE2491" s="182"/>
      <c r="AF2491" s="178"/>
      <c r="AG2491" s="183"/>
      <c r="AM2491" s="182"/>
      <c r="AN2491" s="178"/>
      <c r="AO2491" s="183"/>
      <c r="BR2491" s="157"/>
    </row>
    <row r="2492" spans="1:70" s="5" customFormat="1" x14ac:dyDescent="0.25">
      <c r="A2492" s="155"/>
      <c r="B2492" s="155"/>
      <c r="C2492" s="155"/>
      <c r="D2492" s="155"/>
      <c r="E2492" s="155"/>
      <c r="F2492" s="155"/>
      <c r="G2492" s="155"/>
      <c r="H2492" s="155"/>
      <c r="I2492" s="180"/>
      <c r="J2492" s="180"/>
      <c r="K2492" s="180"/>
      <c r="L2492" s="180"/>
      <c r="M2492" s="180"/>
      <c r="N2492" s="181"/>
      <c r="O2492" s="155"/>
      <c r="P2492" s="155"/>
      <c r="Q2492" s="155"/>
      <c r="R2492" s="155"/>
      <c r="AE2492" s="182"/>
      <c r="AF2492" s="178"/>
      <c r="AG2492" s="183"/>
      <c r="AM2492" s="182"/>
      <c r="AN2492" s="178"/>
      <c r="AO2492" s="183"/>
      <c r="BR2492" s="157"/>
    </row>
    <row r="2493" spans="1:70" s="5" customFormat="1" x14ac:dyDescent="0.25">
      <c r="A2493" s="155"/>
      <c r="B2493" s="155"/>
      <c r="C2493" s="155"/>
      <c r="D2493" s="155"/>
      <c r="E2493" s="155"/>
      <c r="F2493" s="155"/>
      <c r="G2493" s="155"/>
      <c r="H2493" s="155"/>
      <c r="I2493" s="180"/>
      <c r="J2493" s="180"/>
      <c r="K2493" s="180"/>
      <c r="L2493" s="180"/>
      <c r="M2493" s="180"/>
      <c r="N2493" s="181"/>
      <c r="O2493" s="155"/>
      <c r="P2493" s="155"/>
      <c r="Q2493" s="155"/>
      <c r="R2493" s="155"/>
      <c r="AE2493" s="182"/>
      <c r="AF2493" s="178"/>
      <c r="AG2493" s="183"/>
      <c r="AM2493" s="182"/>
      <c r="AN2493" s="178"/>
      <c r="AO2493" s="183"/>
      <c r="BR2493" s="157"/>
    </row>
    <row r="2494" spans="1:70" s="5" customFormat="1" x14ac:dyDescent="0.25">
      <c r="A2494" s="155"/>
      <c r="B2494" s="155"/>
      <c r="C2494" s="155"/>
      <c r="D2494" s="155"/>
      <c r="E2494" s="155"/>
      <c r="F2494" s="155"/>
      <c r="G2494" s="155"/>
      <c r="H2494" s="155"/>
      <c r="I2494" s="180"/>
      <c r="J2494" s="180"/>
      <c r="K2494" s="180"/>
      <c r="L2494" s="180"/>
      <c r="M2494" s="180"/>
      <c r="N2494" s="181"/>
      <c r="O2494" s="155"/>
      <c r="P2494" s="155"/>
      <c r="Q2494" s="155"/>
      <c r="R2494" s="155"/>
      <c r="AE2494" s="182"/>
      <c r="AF2494" s="178"/>
      <c r="AG2494" s="183"/>
      <c r="AM2494" s="182"/>
      <c r="AN2494" s="178"/>
      <c r="AO2494" s="183"/>
      <c r="BR2494" s="157"/>
    </row>
    <row r="2495" spans="1:70" s="5" customFormat="1" x14ac:dyDescent="0.25">
      <c r="A2495" s="155"/>
      <c r="B2495" s="155"/>
      <c r="C2495" s="155"/>
      <c r="D2495" s="155"/>
      <c r="E2495" s="155"/>
      <c r="F2495" s="155"/>
      <c r="G2495" s="155"/>
      <c r="H2495" s="155"/>
      <c r="I2495" s="180"/>
      <c r="J2495" s="180"/>
      <c r="K2495" s="180"/>
      <c r="L2495" s="180"/>
      <c r="M2495" s="180"/>
      <c r="N2495" s="181"/>
      <c r="O2495" s="155"/>
      <c r="P2495" s="155"/>
      <c r="Q2495" s="155"/>
      <c r="R2495" s="155"/>
      <c r="AE2495" s="182"/>
      <c r="AF2495" s="178"/>
      <c r="AG2495" s="183"/>
      <c r="AM2495" s="182"/>
      <c r="AN2495" s="178"/>
      <c r="AO2495" s="183"/>
      <c r="BR2495" s="157"/>
    </row>
    <row r="2496" spans="1:70" s="5" customFormat="1" x14ac:dyDescent="0.25">
      <c r="A2496" s="155"/>
      <c r="B2496" s="155"/>
      <c r="C2496" s="155"/>
      <c r="D2496" s="155"/>
      <c r="E2496" s="155"/>
      <c r="F2496" s="155"/>
      <c r="G2496" s="155"/>
      <c r="H2496" s="155"/>
      <c r="I2496" s="180"/>
      <c r="J2496" s="180"/>
      <c r="K2496" s="180"/>
      <c r="L2496" s="180"/>
      <c r="M2496" s="180"/>
      <c r="N2496" s="181"/>
      <c r="O2496" s="155"/>
      <c r="P2496" s="155"/>
      <c r="Q2496" s="155"/>
      <c r="R2496" s="155"/>
      <c r="AE2496" s="182"/>
      <c r="AF2496" s="178"/>
      <c r="AG2496" s="183"/>
      <c r="AM2496" s="182"/>
      <c r="AN2496" s="178"/>
      <c r="AO2496" s="183"/>
      <c r="BR2496" s="157"/>
    </row>
    <row r="2497" spans="1:70" s="5" customFormat="1" x14ac:dyDescent="0.25">
      <c r="A2497" s="155"/>
      <c r="B2497" s="155"/>
      <c r="C2497" s="155"/>
      <c r="D2497" s="155"/>
      <c r="E2497" s="155"/>
      <c r="F2497" s="155"/>
      <c r="G2497" s="155"/>
      <c r="H2497" s="155"/>
      <c r="I2497" s="180"/>
      <c r="J2497" s="180"/>
      <c r="K2497" s="180"/>
      <c r="L2497" s="180"/>
      <c r="M2497" s="180"/>
      <c r="N2497" s="181"/>
      <c r="O2497" s="155"/>
      <c r="P2497" s="155"/>
      <c r="Q2497" s="155"/>
      <c r="R2497" s="155"/>
      <c r="AE2497" s="182"/>
      <c r="AF2497" s="178"/>
      <c r="AG2497" s="183"/>
      <c r="AM2497" s="182"/>
      <c r="AN2497" s="178"/>
      <c r="AO2497" s="183"/>
      <c r="BR2497" s="157"/>
    </row>
    <row r="2498" spans="1:70" s="5" customFormat="1" x14ac:dyDescent="0.25">
      <c r="A2498" s="155"/>
      <c r="B2498" s="155"/>
      <c r="C2498" s="155"/>
      <c r="D2498" s="155"/>
      <c r="E2498" s="155"/>
      <c r="F2498" s="155"/>
      <c r="G2498" s="155"/>
      <c r="H2498" s="155"/>
      <c r="I2498" s="180"/>
      <c r="J2498" s="180"/>
      <c r="K2498" s="180"/>
      <c r="L2498" s="180"/>
      <c r="M2498" s="180"/>
      <c r="N2498" s="181"/>
      <c r="O2498" s="155"/>
      <c r="P2498" s="155"/>
      <c r="Q2498" s="155"/>
      <c r="R2498" s="155"/>
      <c r="AE2498" s="182"/>
      <c r="AF2498" s="178"/>
      <c r="AG2498" s="183"/>
      <c r="AM2498" s="182"/>
      <c r="AN2498" s="178"/>
      <c r="AO2498" s="183"/>
      <c r="BR2498" s="157"/>
    </row>
    <row r="2499" spans="1:70" s="5" customFormat="1" x14ac:dyDescent="0.25">
      <c r="A2499" s="155"/>
      <c r="B2499" s="155"/>
      <c r="C2499" s="155"/>
      <c r="D2499" s="155"/>
      <c r="E2499" s="155"/>
      <c r="F2499" s="155"/>
      <c r="G2499" s="155"/>
      <c r="H2499" s="155"/>
      <c r="I2499" s="180"/>
      <c r="J2499" s="180"/>
      <c r="K2499" s="180"/>
      <c r="L2499" s="180"/>
      <c r="M2499" s="180"/>
      <c r="N2499" s="181"/>
      <c r="O2499" s="155"/>
      <c r="P2499" s="155"/>
      <c r="Q2499" s="155"/>
      <c r="R2499" s="155"/>
      <c r="AE2499" s="182"/>
      <c r="AF2499" s="178"/>
      <c r="AG2499" s="183"/>
      <c r="AM2499" s="182"/>
      <c r="AN2499" s="178"/>
      <c r="AO2499" s="183"/>
      <c r="BR2499" s="157"/>
    </row>
    <row r="2500" spans="1:70" s="5" customFormat="1" x14ac:dyDescent="0.25">
      <c r="A2500" s="155"/>
      <c r="B2500" s="155"/>
      <c r="C2500" s="155"/>
      <c r="D2500" s="155"/>
      <c r="E2500" s="155"/>
      <c r="F2500" s="155"/>
      <c r="G2500" s="155"/>
      <c r="H2500" s="155"/>
      <c r="I2500" s="180"/>
      <c r="J2500" s="180"/>
      <c r="K2500" s="180"/>
      <c r="L2500" s="180"/>
      <c r="M2500" s="180"/>
      <c r="N2500" s="181"/>
      <c r="O2500" s="155"/>
      <c r="P2500" s="155"/>
      <c r="Q2500" s="155"/>
      <c r="R2500" s="155"/>
      <c r="AE2500" s="182"/>
      <c r="AF2500" s="178"/>
      <c r="AG2500" s="183"/>
      <c r="AM2500" s="182"/>
      <c r="AN2500" s="178"/>
      <c r="AO2500" s="183"/>
      <c r="BR2500" s="157"/>
    </row>
    <row r="2501" spans="1:70" s="5" customFormat="1" x14ac:dyDescent="0.25">
      <c r="A2501" s="155"/>
      <c r="B2501" s="155"/>
      <c r="C2501" s="155"/>
      <c r="D2501" s="155"/>
      <c r="E2501" s="155"/>
      <c r="F2501" s="155"/>
      <c r="G2501" s="155"/>
      <c r="H2501" s="155"/>
      <c r="I2501" s="180"/>
      <c r="J2501" s="180"/>
      <c r="K2501" s="180"/>
      <c r="L2501" s="180"/>
      <c r="M2501" s="180"/>
      <c r="N2501" s="181"/>
      <c r="O2501" s="155"/>
      <c r="P2501" s="155"/>
      <c r="Q2501" s="155"/>
      <c r="R2501" s="155"/>
      <c r="AE2501" s="182"/>
      <c r="AF2501" s="178"/>
      <c r="AG2501" s="183"/>
      <c r="AM2501" s="182"/>
      <c r="AN2501" s="178"/>
      <c r="AO2501" s="183"/>
      <c r="BR2501" s="157"/>
    </row>
    <row r="2502" spans="1:70" s="5" customFormat="1" x14ac:dyDescent="0.25">
      <c r="A2502" s="155"/>
      <c r="B2502" s="155"/>
      <c r="C2502" s="155"/>
      <c r="D2502" s="155"/>
      <c r="E2502" s="155"/>
      <c r="F2502" s="155"/>
      <c r="G2502" s="155"/>
      <c r="H2502" s="155"/>
      <c r="I2502" s="180"/>
      <c r="J2502" s="180"/>
      <c r="K2502" s="180"/>
      <c r="L2502" s="180"/>
      <c r="M2502" s="180"/>
      <c r="N2502" s="181"/>
      <c r="O2502" s="155"/>
      <c r="P2502" s="155"/>
      <c r="Q2502" s="155"/>
      <c r="R2502" s="155"/>
      <c r="AE2502" s="182"/>
      <c r="AF2502" s="178"/>
      <c r="AG2502" s="183"/>
      <c r="AM2502" s="182"/>
      <c r="AN2502" s="178"/>
      <c r="AO2502" s="183"/>
      <c r="BR2502" s="157"/>
    </row>
    <row r="2503" spans="1:70" s="5" customFormat="1" x14ac:dyDescent="0.25">
      <c r="A2503" s="155"/>
      <c r="B2503" s="155"/>
      <c r="C2503" s="155"/>
      <c r="D2503" s="155"/>
      <c r="E2503" s="155"/>
      <c r="F2503" s="155"/>
      <c r="G2503" s="155"/>
      <c r="H2503" s="155"/>
      <c r="I2503" s="180"/>
      <c r="J2503" s="180"/>
      <c r="K2503" s="180"/>
      <c r="L2503" s="180"/>
      <c r="M2503" s="180"/>
      <c r="N2503" s="181"/>
      <c r="O2503" s="155"/>
      <c r="P2503" s="155"/>
      <c r="Q2503" s="155"/>
      <c r="R2503" s="155"/>
      <c r="AE2503" s="182"/>
      <c r="AF2503" s="178"/>
      <c r="AG2503" s="183"/>
      <c r="AM2503" s="182"/>
      <c r="AN2503" s="178"/>
      <c r="AO2503" s="183"/>
      <c r="BR2503" s="157"/>
    </row>
    <row r="2504" spans="1:70" s="5" customFormat="1" x14ac:dyDescent="0.25">
      <c r="A2504" s="155"/>
      <c r="B2504" s="155"/>
      <c r="C2504" s="155"/>
      <c r="D2504" s="155"/>
      <c r="E2504" s="155"/>
      <c r="F2504" s="155"/>
      <c r="G2504" s="155"/>
      <c r="H2504" s="155"/>
      <c r="I2504" s="180"/>
      <c r="J2504" s="180"/>
      <c r="K2504" s="180"/>
      <c r="L2504" s="180"/>
      <c r="M2504" s="180"/>
      <c r="N2504" s="181"/>
      <c r="O2504" s="155"/>
      <c r="P2504" s="155"/>
      <c r="Q2504" s="155"/>
      <c r="R2504" s="155"/>
      <c r="AE2504" s="182"/>
      <c r="AF2504" s="178"/>
      <c r="AG2504" s="183"/>
      <c r="AM2504" s="182"/>
      <c r="AN2504" s="178"/>
      <c r="AO2504" s="183"/>
      <c r="BR2504" s="157"/>
    </row>
    <row r="2505" spans="1:70" s="5" customFormat="1" x14ac:dyDescent="0.25">
      <c r="A2505" s="155"/>
      <c r="B2505" s="155"/>
      <c r="C2505" s="155"/>
      <c r="D2505" s="155"/>
      <c r="E2505" s="155"/>
      <c r="F2505" s="155"/>
      <c r="G2505" s="155"/>
      <c r="H2505" s="155"/>
      <c r="I2505" s="180"/>
      <c r="J2505" s="180"/>
      <c r="K2505" s="180"/>
      <c r="L2505" s="180"/>
      <c r="M2505" s="180"/>
      <c r="N2505" s="181"/>
      <c r="O2505" s="155"/>
      <c r="P2505" s="155"/>
      <c r="Q2505" s="155"/>
      <c r="R2505" s="155"/>
      <c r="AE2505" s="182"/>
      <c r="AF2505" s="178"/>
      <c r="AG2505" s="183"/>
      <c r="AM2505" s="182"/>
      <c r="AN2505" s="178"/>
      <c r="AO2505" s="183"/>
      <c r="BR2505" s="157"/>
    </row>
    <row r="2506" spans="1:70" s="5" customFormat="1" x14ac:dyDescent="0.25">
      <c r="A2506" s="155"/>
      <c r="B2506" s="155"/>
      <c r="C2506" s="155"/>
      <c r="D2506" s="155"/>
      <c r="E2506" s="155"/>
      <c r="F2506" s="155"/>
      <c r="G2506" s="155"/>
      <c r="H2506" s="155"/>
      <c r="I2506" s="180"/>
      <c r="J2506" s="180"/>
      <c r="K2506" s="180"/>
      <c r="L2506" s="180"/>
      <c r="M2506" s="180"/>
      <c r="N2506" s="181"/>
      <c r="O2506" s="155"/>
      <c r="P2506" s="155"/>
      <c r="Q2506" s="155"/>
      <c r="R2506" s="155"/>
      <c r="AE2506" s="182"/>
      <c r="AF2506" s="178"/>
      <c r="AG2506" s="183"/>
      <c r="AM2506" s="182"/>
      <c r="AN2506" s="178"/>
      <c r="AO2506" s="183"/>
      <c r="BR2506" s="157"/>
    </row>
    <row r="2507" spans="1:70" s="5" customFormat="1" x14ac:dyDescent="0.25">
      <c r="A2507" s="155"/>
      <c r="B2507" s="155"/>
      <c r="C2507" s="155"/>
      <c r="D2507" s="155"/>
      <c r="E2507" s="155"/>
      <c r="F2507" s="155"/>
      <c r="G2507" s="155"/>
      <c r="H2507" s="155"/>
      <c r="I2507" s="180"/>
      <c r="J2507" s="180"/>
      <c r="K2507" s="180"/>
      <c r="L2507" s="180"/>
      <c r="M2507" s="180"/>
      <c r="N2507" s="181"/>
      <c r="O2507" s="155"/>
      <c r="P2507" s="155"/>
      <c r="Q2507" s="155"/>
      <c r="R2507" s="155"/>
      <c r="AE2507" s="182"/>
      <c r="AF2507" s="178"/>
      <c r="AG2507" s="183"/>
      <c r="AM2507" s="182"/>
      <c r="AN2507" s="178"/>
      <c r="AO2507" s="183"/>
      <c r="BR2507" s="157"/>
    </row>
    <row r="2508" spans="1:70" s="5" customFormat="1" x14ac:dyDescent="0.25">
      <c r="A2508" s="155"/>
      <c r="B2508" s="155"/>
      <c r="C2508" s="155"/>
      <c r="D2508" s="155"/>
      <c r="E2508" s="155"/>
      <c r="F2508" s="155"/>
      <c r="G2508" s="155"/>
      <c r="H2508" s="155"/>
      <c r="I2508" s="180"/>
      <c r="J2508" s="180"/>
      <c r="K2508" s="180"/>
      <c r="L2508" s="180"/>
      <c r="M2508" s="180"/>
      <c r="N2508" s="181"/>
      <c r="O2508" s="155"/>
      <c r="P2508" s="155"/>
      <c r="Q2508" s="155"/>
      <c r="R2508" s="155"/>
      <c r="AE2508" s="182"/>
      <c r="AF2508" s="178"/>
      <c r="AG2508" s="183"/>
      <c r="AM2508" s="182"/>
      <c r="AN2508" s="178"/>
      <c r="AO2508" s="183"/>
      <c r="BR2508" s="157"/>
    </row>
    <row r="2509" spans="1:70" s="5" customFormat="1" x14ac:dyDescent="0.25">
      <c r="A2509" s="155"/>
      <c r="B2509" s="155"/>
      <c r="C2509" s="155"/>
      <c r="D2509" s="155"/>
      <c r="E2509" s="155"/>
      <c r="F2509" s="155"/>
      <c r="G2509" s="155"/>
      <c r="H2509" s="155"/>
      <c r="I2509" s="180"/>
      <c r="J2509" s="180"/>
      <c r="K2509" s="180"/>
      <c r="L2509" s="180"/>
      <c r="M2509" s="180"/>
      <c r="N2509" s="181"/>
      <c r="O2509" s="155"/>
      <c r="P2509" s="155"/>
      <c r="Q2509" s="155"/>
      <c r="R2509" s="155"/>
      <c r="AE2509" s="182"/>
      <c r="AF2509" s="178"/>
      <c r="AG2509" s="183"/>
      <c r="AM2509" s="182"/>
      <c r="AN2509" s="178"/>
      <c r="AO2509" s="183"/>
      <c r="BR2509" s="157"/>
    </row>
    <row r="2510" spans="1:70" s="5" customFormat="1" x14ac:dyDescent="0.25">
      <c r="A2510" s="155"/>
      <c r="B2510" s="155"/>
      <c r="C2510" s="155"/>
      <c r="D2510" s="155"/>
      <c r="E2510" s="155"/>
      <c r="F2510" s="155"/>
      <c r="G2510" s="155"/>
      <c r="H2510" s="155"/>
      <c r="I2510" s="180"/>
      <c r="J2510" s="180"/>
      <c r="K2510" s="180"/>
      <c r="L2510" s="180"/>
      <c r="M2510" s="180"/>
      <c r="N2510" s="181"/>
      <c r="O2510" s="155"/>
      <c r="P2510" s="155"/>
      <c r="Q2510" s="155"/>
      <c r="R2510" s="155"/>
      <c r="AE2510" s="182"/>
      <c r="AF2510" s="178"/>
      <c r="AG2510" s="183"/>
      <c r="AM2510" s="182"/>
      <c r="AN2510" s="178"/>
      <c r="AO2510" s="183"/>
      <c r="BR2510" s="157"/>
    </row>
    <row r="2511" spans="1:70" s="5" customFormat="1" x14ac:dyDescent="0.25">
      <c r="A2511" s="155"/>
      <c r="B2511" s="155"/>
      <c r="C2511" s="155"/>
      <c r="D2511" s="155"/>
      <c r="E2511" s="155"/>
      <c r="F2511" s="155"/>
      <c r="G2511" s="155"/>
      <c r="H2511" s="155"/>
      <c r="I2511" s="180"/>
      <c r="J2511" s="180"/>
      <c r="K2511" s="180"/>
      <c r="L2511" s="180"/>
      <c r="M2511" s="180"/>
      <c r="N2511" s="181"/>
      <c r="O2511" s="155"/>
      <c r="P2511" s="155"/>
      <c r="Q2511" s="155"/>
      <c r="R2511" s="155"/>
      <c r="AE2511" s="182"/>
      <c r="AF2511" s="178"/>
      <c r="AG2511" s="183"/>
      <c r="AM2511" s="182"/>
      <c r="AN2511" s="178"/>
      <c r="AO2511" s="183"/>
      <c r="BR2511" s="157"/>
    </row>
    <row r="2512" spans="1:70" s="5" customFormat="1" x14ac:dyDescent="0.25">
      <c r="A2512" s="155"/>
      <c r="B2512" s="155"/>
      <c r="C2512" s="155"/>
      <c r="D2512" s="155"/>
      <c r="E2512" s="155"/>
      <c r="F2512" s="155"/>
      <c r="G2512" s="155"/>
      <c r="H2512" s="155"/>
      <c r="I2512" s="180"/>
      <c r="J2512" s="180"/>
      <c r="K2512" s="180"/>
      <c r="L2512" s="180"/>
      <c r="M2512" s="180"/>
      <c r="N2512" s="181"/>
      <c r="O2512" s="155"/>
      <c r="P2512" s="155"/>
      <c r="Q2512" s="155"/>
      <c r="R2512" s="155"/>
      <c r="AE2512" s="182"/>
      <c r="AF2512" s="178"/>
      <c r="AG2512" s="183"/>
      <c r="AM2512" s="182"/>
      <c r="AN2512" s="178"/>
      <c r="AO2512" s="183"/>
      <c r="BR2512" s="157"/>
    </row>
    <row r="2513" spans="1:70" s="5" customFormat="1" x14ac:dyDescent="0.25">
      <c r="A2513" s="155"/>
      <c r="B2513" s="155"/>
      <c r="C2513" s="155"/>
      <c r="D2513" s="155"/>
      <c r="E2513" s="155"/>
      <c r="F2513" s="155"/>
      <c r="G2513" s="155"/>
      <c r="H2513" s="155"/>
      <c r="I2513" s="180"/>
      <c r="J2513" s="180"/>
      <c r="K2513" s="180"/>
      <c r="L2513" s="180"/>
      <c r="M2513" s="180"/>
      <c r="N2513" s="181"/>
      <c r="O2513" s="155"/>
      <c r="P2513" s="155"/>
      <c r="Q2513" s="155"/>
      <c r="R2513" s="155"/>
      <c r="AE2513" s="182"/>
      <c r="AF2513" s="178"/>
      <c r="AG2513" s="183"/>
      <c r="AM2513" s="182"/>
      <c r="AN2513" s="178"/>
      <c r="AO2513" s="183"/>
      <c r="BR2513" s="157"/>
    </row>
    <row r="2514" spans="1:70" s="5" customFormat="1" x14ac:dyDescent="0.25">
      <c r="A2514" s="155"/>
      <c r="B2514" s="155"/>
      <c r="C2514" s="155"/>
      <c r="D2514" s="155"/>
      <c r="E2514" s="155"/>
      <c r="F2514" s="155"/>
      <c r="G2514" s="155"/>
      <c r="H2514" s="155"/>
      <c r="I2514" s="180"/>
      <c r="J2514" s="180"/>
      <c r="K2514" s="180"/>
      <c r="L2514" s="180"/>
      <c r="M2514" s="180"/>
      <c r="N2514" s="181"/>
      <c r="O2514" s="155"/>
      <c r="P2514" s="155"/>
      <c r="Q2514" s="155"/>
      <c r="R2514" s="155"/>
      <c r="AE2514" s="182"/>
      <c r="AF2514" s="178"/>
      <c r="AG2514" s="183"/>
      <c r="AM2514" s="182"/>
      <c r="AN2514" s="178"/>
      <c r="AO2514" s="183"/>
      <c r="BR2514" s="157"/>
    </row>
    <row r="2515" spans="1:70" s="5" customFormat="1" x14ac:dyDescent="0.25">
      <c r="A2515" s="155"/>
      <c r="B2515" s="155"/>
      <c r="C2515" s="155"/>
      <c r="D2515" s="155"/>
      <c r="E2515" s="155"/>
      <c r="F2515" s="155"/>
      <c r="G2515" s="155"/>
      <c r="H2515" s="155"/>
      <c r="I2515" s="180"/>
      <c r="J2515" s="180"/>
      <c r="K2515" s="180"/>
      <c r="L2515" s="180"/>
      <c r="M2515" s="180"/>
      <c r="N2515" s="181"/>
      <c r="O2515" s="155"/>
      <c r="P2515" s="155"/>
      <c r="Q2515" s="155"/>
      <c r="R2515" s="155"/>
      <c r="AE2515" s="182"/>
      <c r="AF2515" s="178"/>
      <c r="AG2515" s="183"/>
      <c r="AM2515" s="182"/>
      <c r="AN2515" s="178"/>
      <c r="AO2515" s="183"/>
      <c r="BR2515" s="157"/>
    </row>
    <row r="2516" spans="1:70" s="5" customFormat="1" x14ac:dyDescent="0.25">
      <c r="A2516" s="155"/>
      <c r="B2516" s="155"/>
      <c r="C2516" s="155"/>
      <c r="D2516" s="155"/>
      <c r="E2516" s="155"/>
      <c r="F2516" s="155"/>
      <c r="G2516" s="155"/>
      <c r="H2516" s="155"/>
      <c r="I2516" s="180"/>
      <c r="J2516" s="180"/>
      <c r="K2516" s="180"/>
      <c r="L2516" s="180"/>
      <c r="M2516" s="180"/>
      <c r="N2516" s="181"/>
      <c r="O2516" s="155"/>
      <c r="P2516" s="155"/>
      <c r="Q2516" s="155"/>
      <c r="R2516" s="155"/>
      <c r="AE2516" s="182"/>
      <c r="AF2516" s="178"/>
      <c r="AG2516" s="183"/>
      <c r="AM2516" s="182"/>
      <c r="AN2516" s="178"/>
      <c r="AO2516" s="183"/>
      <c r="BR2516" s="157"/>
    </row>
    <row r="2517" spans="1:70" s="5" customFormat="1" x14ac:dyDescent="0.25">
      <c r="A2517" s="155"/>
      <c r="B2517" s="155"/>
      <c r="C2517" s="155"/>
      <c r="D2517" s="155"/>
      <c r="E2517" s="155"/>
      <c r="F2517" s="155"/>
      <c r="G2517" s="155"/>
      <c r="H2517" s="155"/>
      <c r="I2517" s="180"/>
      <c r="J2517" s="180"/>
      <c r="K2517" s="180"/>
      <c r="L2517" s="180"/>
      <c r="M2517" s="180"/>
      <c r="N2517" s="181"/>
      <c r="O2517" s="155"/>
      <c r="P2517" s="155"/>
      <c r="Q2517" s="155"/>
      <c r="R2517" s="155"/>
      <c r="AE2517" s="182"/>
      <c r="AF2517" s="178"/>
      <c r="AG2517" s="183"/>
      <c r="AM2517" s="182"/>
      <c r="AN2517" s="178"/>
      <c r="AO2517" s="183"/>
      <c r="BR2517" s="157"/>
    </row>
    <row r="2518" spans="1:70" s="5" customFormat="1" x14ac:dyDescent="0.25">
      <c r="A2518" s="155"/>
      <c r="B2518" s="155"/>
      <c r="C2518" s="155"/>
      <c r="D2518" s="155"/>
      <c r="E2518" s="155"/>
      <c r="F2518" s="155"/>
      <c r="G2518" s="155"/>
      <c r="H2518" s="155"/>
      <c r="I2518" s="180"/>
      <c r="J2518" s="180"/>
      <c r="K2518" s="180"/>
      <c r="L2518" s="180"/>
      <c r="M2518" s="180"/>
      <c r="N2518" s="181"/>
      <c r="O2518" s="155"/>
      <c r="P2518" s="155"/>
      <c r="Q2518" s="155"/>
      <c r="R2518" s="155"/>
      <c r="AE2518" s="182"/>
      <c r="AF2518" s="178"/>
      <c r="AG2518" s="183"/>
      <c r="AM2518" s="182"/>
      <c r="AN2518" s="178"/>
      <c r="AO2518" s="183"/>
      <c r="BR2518" s="157"/>
    </row>
    <row r="2519" spans="1:70" s="5" customFormat="1" x14ac:dyDescent="0.25">
      <c r="A2519" s="155"/>
      <c r="B2519" s="155"/>
      <c r="C2519" s="155"/>
      <c r="D2519" s="155"/>
      <c r="E2519" s="155"/>
      <c r="F2519" s="155"/>
      <c r="G2519" s="155"/>
      <c r="H2519" s="155"/>
      <c r="I2519" s="180"/>
      <c r="J2519" s="180"/>
      <c r="K2519" s="180"/>
      <c r="L2519" s="180"/>
      <c r="M2519" s="180"/>
      <c r="N2519" s="181"/>
      <c r="O2519" s="155"/>
      <c r="P2519" s="155"/>
      <c r="Q2519" s="155"/>
      <c r="R2519" s="155"/>
      <c r="AE2519" s="182"/>
      <c r="AF2519" s="178"/>
      <c r="AG2519" s="183"/>
      <c r="AM2519" s="182"/>
      <c r="AN2519" s="178"/>
      <c r="AO2519" s="183"/>
      <c r="BR2519" s="157"/>
    </row>
    <row r="2520" spans="1:70" s="5" customFormat="1" x14ac:dyDescent="0.25">
      <c r="A2520" s="155"/>
      <c r="B2520" s="155"/>
      <c r="C2520" s="155"/>
      <c r="D2520" s="155"/>
      <c r="E2520" s="155"/>
      <c r="F2520" s="155"/>
      <c r="G2520" s="155"/>
      <c r="H2520" s="155"/>
      <c r="I2520" s="180"/>
      <c r="J2520" s="180"/>
      <c r="K2520" s="180"/>
      <c r="L2520" s="180"/>
      <c r="M2520" s="180"/>
      <c r="N2520" s="181"/>
      <c r="O2520" s="155"/>
      <c r="P2520" s="155"/>
      <c r="Q2520" s="155"/>
      <c r="R2520" s="155"/>
      <c r="AE2520" s="182"/>
      <c r="AF2520" s="178"/>
      <c r="AG2520" s="183"/>
      <c r="AM2520" s="182"/>
      <c r="AN2520" s="178"/>
      <c r="AO2520" s="183"/>
      <c r="BR2520" s="157"/>
    </row>
    <row r="2521" spans="1:70" s="5" customFormat="1" x14ac:dyDescent="0.25">
      <c r="A2521" s="155"/>
      <c r="B2521" s="155"/>
      <c r="C2521" s="155"/>
      <c r="D2521" s="155"/>
      <c r="E2521" s="155"/>
      <c r="F2521" s="155"/>
      <c r="G2521" s="155"/>
      <c r="H2521" s="155"/>
      <c r="I2521" s="180"/>
      <c r="J2521" s="180"/>
      <c r="K2521" s="180"/>
      <c r="L2521" s="180"/>
      <c r="M2521" s="180"/>
      <c r="N2521" s="181"/>
      <c r="O2521" s="155"/>
      <c r="P2521" s="155"/>
      <c r="Q2521" s="155"/>
      <c r="R2521" s="155"/>
      <c r="AE2521" s="182"/>
      <c r="AF2521" s="178"/>
      <c r="AG2521" s="183"/>
      <c r="AM2521" s="182"/>
      <c r="AN2521" s="178"/>
      <c r="AO2521" s="183"/>
      <c r="BR2521" s="157"/>
    </row>
    <row r="2522" spans="1:70" s="5" customFormat="1" x14ac:dyDescent="0.25">
      <c r="A2522" s="155"/>
      <c r="B2522" s="155"/>
      <c r="C2522" s="155"/>
      <c r="D2522" s="155"/>
      <c r="E2522" s="155"/>
      <c r="F2522" s="155"/>
      <c r="G2522" s="155"/>
      <c r="H2522" s="155"/>
      <c r="I2522" s="180"/>
      <c r="J2522" s="180"/>
      <c r="K2522" s="180"/>
      <c r="L2522" s="180"/>
      <c r="M2522" s="180"/>
      <c r="N2522" s="181"/>
      <c r="O2522" s="155"/>
      <c r="P2522" s="155"/>
      <c r="Q2522" s="155"/>
      <c r="R2522" s="155"/>
      <c r="AE2522" s="182"/>
      <c r="AF2522" s="178"/>
      <c r="AG2522" s="183"/>
      <c r="AM2522" s="182"/>
      <c r="AN2522" s="178"/>
      <c r="AO2522" s="183"/>
      <c r="BR2522" s="157"/>
    </row>
    <row r="2523" spans="1:70" s="5" customFormat="1" x14ac:dyDescent="0.25">
      <c r="A2523" s="155"/>
      <c r="B2523" s="155"/>
      <c r="C2523" s="155"/>
      <c r="D2523" s="155"/>
      <c r="E2523" s="155"/>
      <c r="F2523" s="155"/>
      <c r="G2523" s="155"/>
      <c r="H2523" s="155"/>
      <c r="I2523" s="180"/>
      <c r="J2523" s="180"/>
      <c r="K2523" s="180"/>
      <c r="L2523" s="180"/>
      <c r="M2523" s="180"/>
      <c r="N2523" s="181"/>
      <c r="O2523" s="155"/>
      <c r="P2523" s="155"/>
      <c r="Q2523" s="155"/>
      <c r="R2523" s="155"/>
      <c r="AE2523" s="182"/>
      <c r="AF2523" s="178"/>
      <c r="AG2523" s="183"/>
      <c r="AM2523" s="182"/>
      <c r="AN2523" s="178"/>
      <c r="AO2523" s="183"/>
      <c r="BR2523" s="157"/>
    </row>
    <row r="2524" spans="1:70" s="5" customFormat="1" x14ac:dyDescent="0.25">
      <c r="A2524" s="155"/>
      <c r="B2524" s="155"/>
      <c r="C2524" s="155"/>
      <c r="D2524" s="155"/>
      <c r="E2524" s="155"/>
      <c r="F2524" s="155"/>
      <c r="G2524" s="155"/>
      <c r="H2524" s="155"/>
      <c r="I2524" s="180"/>
      <c r="J2524" s="180"/>
      <c r="K2524" s="180"/>
      <c r="L2524" s="180"/>
      <c r="M2524" s="180"/>
      <c r="N2524" s="181"/>
      <c r="O2524" s="155"/>
      <c r="P2524" s="155"/>
      <c r="Q2524" s="155"/>
      <c r="R2524" s="155"/>
      <c r="AE2524" s="182"/>
      <c r="AF2524" s="178"/>
      <c r="AG2524" s="183"/>
      <c r="AM2524" s="182"/>
      <c r="AN2524" s="178"/>
      <c r="AO2524" s="183"/>
      <c r="BR2524" s="157"/>
    </row>
    <row r="2525" spans="1:70" s="5" customFormat="1" x14ac:dyDescent="0.25">
      <c r="A2525" s="155"/>
      <c r="B2525" s="155"/>
      <c r="C2525" s="155"/>
      <c r="D2525" s="155"/>
      <c r="E2525" s="155"/>
      <c r="F2525" s="155"/>
      <c r="G2525" s="155"/>
      <c r="H2525" s="155"/>
      <c r="I2525" s="180"/>
      <c r="J2525" s="180"/>
      <c r="K2525" s="180"/>
      <c r="L2525" s="180"/>
      <c r="M2525" s="180"/>
      <c r="N2525" s="181"/>
      <c r="O2525" s="155"/>
      <c r="P2525" s="155"/>
      <c r="Q2525" s="155"/>
      <c r="R2525" s="155"/>
      <c r="AE2525" s="182"/>
      <c r="AF2525" s="178"/>
      <c r="AG2525" s="183"/>
      <c r="AM2525" s="182"/>
      <c r="AN2525" s="178"/>
      <c r="AO2525" s="183"/>
      <c r="BR2525" s="157"/>
    </row>
    <row r="2526" spans="1:70" s="5" customFormat="1" x14ac:dyDescent="0.25">
      <c r="A2526" s="155"/>
      <c r="B2526" s="155"/>
      <c r="C2526" s="155"/>
      <c r="D2526" s="155"/>
      <c r="E2526" s="155"/>
      <c r="F2526" s="155"/>
      <c r="G2526" s="155"/>
      <c r="H2526" s="155"/>
      <c r="I2526" s="180"/>
      <c r="J2526" s="180"/>
      <c r="K2526" s="180"/>
      <c r="L2526" s="180"/>
      <c r="M2526" s="180"/>
      <c r="N2526" s="181"/>
      <c r="O2526" s="155"/>
      <c r="P2526" s="155"/>
      <c r="Q2526" s="155"/>
      <c r="R2526" s="155"/>
      <c r="AE2526" s="182"/>
      <c r="AF2526" s="178"/>
      <c r="AG2526" s="183"/>
      <c r="AM2526" s="182"/>
      <c r="AN2526" s="178"/>
      <c r="AO2526" s="183"/>
      <c r="BR2526" s="157"/>
    </row>
    <row r="2527" spans="1:70" s="5" customFormat="1" x14ac:dyDescent="0.25">
      <c r="A2527" s="155"/>
      <c r="B2527" s="155"/>
      <c r="C2527" s="155"/>
      <c r="D2527" s="155"/>
      <c r="E2527" s="155"/>
      <c r="F2527" s="155"/>
      <c r="G2527" s="155"/>
      <c r="H2527" s="155"/>
      <c r="I2527" s="180"/>
      <c r="J2527" s="180"/>
      <c r="K2527" s="180"/>
      <c r="L2527" s="180"/>
      <c r="M2527" s="180"/>
      <c r="N2527" s="181"/>
      <c r="O2527" s="155"/>
      <c r="P2527" s="155"/>
      <c r="Q2527" s="155"/>
      <c r="R2527" s="155"/>
      <c r="AE2527" s="182"/>
      <c r="AF2527" s="178"/>
      <c r="AG2527" s="183"/>
      <c r="AM2527" s="182"/>
      <c r="AN2527" s="178"/>
      <c r="AO2527" s="183"/>
      <c r="BR2527" s="157"/>
    </row>
    <row r="2528" spans="1:70" s="5" customFormat="1" x14ac:dyDescent="0.25">
      <c r="A2528" s="155"/>
      <c r="B2528" s="155"/>
      <c r="C2528" s="155"/>
      <c r="D2528" s="155"/>
      <c r="E2528" s="155"/>
      <c r="F2528" s="155"/>
      <c r="G2528" s="155"/>
      <c r="H2528" s="155"/>
      <c r="I2528" s="180"/>
      <c r="J2528" s="180"/>
      <c r="K2528" s="180"/>
      <c r="L2528" s="180"/>
      <c r="M2528" s="180"/>
      <c r="N2528" s="181"/>
      <c r="O2528" s="155"/>
      <c r="P2528" s="155"/>
      <c r="Q2528" s="155"/>
      <c r="R2528" s="155"/>
      <c r="AE2528" s="182"/>
      <c r="AF2528" s="178"/>
      <c r="AG2528" s="183"/>
      <c r="AM2528" s="182"/>
      <c r="AN2528" s="178"/>
      <c r="AO2528" s="183"/>
      <c r="BR2528" s="157"/>
    </row>
    <row r="2529" spans="1:70" s="5" customFormat="1" x14ac:dyDescent="0.25">
      <c r="A2529" s="155"/>
      <c r="B2529" s="155"/>
      <c r="C2529" s="155"/>
      <c r="D2529" s="155"/>
      <c r="E2529" s="155"/>
      <c r="F2529" s="155"/>
      <c r="G2529" s="155"/>
      <c r="H2529" s="155"/>
      <c r="I2529" s="180"/>
      <c r="J2529" s="180"/>
      <c r="K2529" s="180"/>
      <c r="L2529" s="180"/>
      <c r="M2529" s="180"/>
      <c r="N2529" s="181"/>
      <c r="O2529" s="155"/>
      <c r="P2529" s="155"/>
      <c r="Q2529" s="155"/>
      <c r="R2529" s="155"/>
      <c r="AE2529" s="182"/>
      <c r="AF2529" s="178"/>
      <c r="AG2529" s="183"/>
      <c r="AM2529" s="182"/>
      <c r="AN2529" s="178"/>
      <c r="AO2529" s="183"/>
      <c r="BR2529" s="157"/>
    </row>
    <row r="2530" spans="1:70" s="5" customFormat="1" x14ac:dyDescent="0.25">
      <c r="A2530" s="155"/>
      <c r="B2530" s="155"/>
      <c r="C2530" s="155"/>
      <c r="D2530" s="155"/>
      <c r="E2530" s="155"/>
      <c r="F2530" s="155"/>
      <c r="G2530" s="155"/>
      <c r="H2530" s="155"/>
      <c r="I2530" s="180"/>
      <c r="J2530" s="180"/>
      <c r="K2530" s="180"/>
      <c r="L2530" s="180"/>
      <c r="M2530" s="180"/>
      <c r="N2530" s="181"/>
      <c r="O2530" s="155"/>
      <c r="P2530" s="155"/>
      <c r="Q2530" s="155"/>
      <c r="R2530" s="155"/>
      <c r="AE2530" s="182"/>
      <c r="AF2530" s="178"/>
      <c r="AG2530" s="183"/>
      <c r="AM2530" s="182"/>
      <c r="AN2530" s="178"/>
      <c r="AO2530" s="183"/>
      <c r="BR2530" s="157"/>
    </row>
    <row r="2531" spans="1:70" s="5" customFormat="1" x14ac:dyDescent="0.25">
      <c r="A2531" s="155"/>
      <c r="B2531" s="155"/>
      <c r="C2531" s="155"/>
      <c r="D2531" s="155"/>
      <c r="E2531" s="155"/>
      <c r="F2531" s="155"/>
      <c r="G2531" s="155"/>
      <c r="H2531" s="155"/>
      <c r="I2531" s="180"/>
      <c r="J2531" s="180"/>
      <c r="K2531" s="180"/>
      <c r="L2531" s="180"/>
      <c r="M2531" s="180"/>
      <c r="N2531" s="181"/>
      <c r="O2531" s="155"/>
      <c r="P2531" s="155"/>
      <c r="Q2531" s="155"/>
      <c r="R2531" s="155"/>
      <c r="AE2531" s="182"/>
      <c r="AF2531" s="178"/>
      <c r="AG2531" s="183"/>
      <c r="AM2531" s="182"/>
      <c r="AN2531" s="178"/>
      <c r="AO2531" s="183"/>
      <c r="BR2531" s="157"/>
    </row>
    <row r="2532" spans="1:70" s="5" customFormat="1" x14ac:dyDescent="0.25">
      <c r="A2532" s="155"/>
      <c r="B2532" s="155"/>
      <c r="C2532" s="155"/>
      <c r="D2532" s="155"/>
      <c r="E2532" s="155"/>
      <c r="F2532" s="155"/>
      <c r="G2532" s="155"/>
      <c r="H2532" s="155"/>
      <c r="I2532" s="180"/>
      <c r="J2532" s="180"/>
      <c r="K2532" s="180"/>
      <c r="L2532" s="180"/>
      <c r="M2532" s="180"/>
      <c r="N2532" s="181"/>
      <c r="O2532" s="155"/>
      <c r="P2532" s="155"/>
      <c r="Q2532" s="155"/>
      <c r="R2532" s="155"/>
      <c r="AE2532" s="182"/>
      <c r="AF2532" s="178"/>
      <c r="AG2532" s="183"/>
      <c r="AM2532" s="182"/>
      <c r="AN2532" s="178"/>
      <c r="AO2532" s="183"/>
      <c r="BR2532" s="157"/>
    </row>
    <row r="2533" spans="1:70" s="5" customFormat="1" x14ac:dyDescent="0.25">
      <c r="A2533" s="155"/>
      <c r="B2533" s="155"/>
      <c r="C2533" s="155"/>
      <c r="D2533" s="155"/>
      <c r="E2533" s="155"/>
      <c r="F2533" s="155"/>
      <c r="G2533" s="155"/>
      <c r="H2533" s="155"/>
      <c r="I2533" s="180"/>
      <c r="J2533" s="180"/>
      <c r="K2533" s="180"/>
      <c r="L2533" s="180"/>
      <c r="M2533" s="180"/>
      <c r="N2533" s="181"/>
      <c r="O2533" s="155"/>
      <c r="P2533" s="155"/>
      <c r="Q2533" s="155"/>
      <c r="R2533" s="155"/>
      <c r="AE2533" s="182"/>
      <c r="AF2533" s="178"/>
      <c r="AG2533" s="183"/>
      <c r="AM2533" s="182"/>
      <c r="AN2533" s="178"/>
      <c r="AO2533" s="183"/>
      <c r="BR2533" s="157"/>
    </row>
    <row r="2534" spans="1:70" s="5" customFormat="1" x14ac:dyDescent="0.25">
      <c r="A2534" s="155"/>
      <c r="B2534" s="155"/>
      <c r="C2534" s="155"/>
      <c r="D2534" s="155"/>
      <c r="E2534" s="155"/>
      <c r="F2534" s="155"/>
      <c r="G2534" s="155"/>
      <c r="H2534" s="155"/>
      <c r="I2534" s="180"/>
      <c r="J2534" s="180"/>
      <c r="K2534" s="180"/>
      <c r="L2534" s="180"/>
      <c r="M2534" s="180"/>
      <c r="N2534" s="181"/>
      <c r="O2534" s="155"/>
      <c r="P2534" s="155"/>
      <c r="Q2534" s="155"/>
      <c r="R2534" s="155"/>
      <c r="AE2534" s="182"/>
      <c r="AF2534" s="178"/>
      <c r="AG2534" s="183"/>
      <c r="AM2534" s="182"/>
      <c r="AN2534" s="178"/>
      <c r="AO2534" s="183"/>
      <c r="BR2534" s="157"/>
    </row>
    <row r="2535" spans="1:70" s="5" customFormat="1" x14ac:dyDescent="0.25">
      <c r="A2535" s="155"/>
      <c r="B2535" s="155"/>
      <c r="C2535" s="155"/>
      <c r="D2535" s="155"/>
      <c r="E2535" s="155"/>
      <c r="F2535" s="155"/>
      <c r="G2535" s="155"/>
      <c r="H2535" s="155"/>
      <c r="I2535" s="180"/>
      <c r="J2535" s="180"/>
      <c r="K2535" s="180"/>
      <c r="L2535" s="180"/>
      <c r="M2535" s="180"/>
      <c r="N2535" s="181"/>
      <c r="O2535" s="155"/>
      <c r="P2535" s="155"/>
      <c r="Q2535" s="155"/>
      <c r="R2535" s="155"/>
      <c r="AE2535" s="182"/>
      <c r="AF2535" s="178"/>
      <c r="AG2535" s="183"/>
      <c r="AM2535" s="182"/>
      <c r="AN2535" s="178"/>
      <c r="AO2535" s="183"/>
      <c r="BR2535" s="157"/>
    </row>
    <row r="2536" spans="1:70" s="5" customFormat="1" x14ac:dyDescent="0.25">
      <c r="A2536" s="155"/>
      <c r="B2536" s="155"/>
      <c r="C2536" s="155"/>
      <c r="D2536" s="155"/>
      <c r="E2536" s="155"/>
      <c r="F2536" s="155"/>
      <c r="G2536" s="155"/>
      <c r="H2536" s="155"/>
      <c r="I2536" s="180"/>
      <c r="J2536" s="180"/>
      <c r="K2536" s="180"/>
      <c r="L2536" s="180"/>
      <c r="M2536" s="180"/>
      <c r="N2536" s="181"/>
      <c r="O2536" s="155"/>
      <c r="P2536" s="155"/>
      <c r="Q2536" s="155"/>
      <c r="R2536" s="155"/>
      <c r="AE2536" s="182"/>
      <c r="AF2536" s="178"/>
      <c r="AG2536" s="183"/>
      <c r="AM2536" s="182"/>
      <c r="AN2536" s="178"/>
      <c r="AO2536" s="183"/>
      <c r="BR2536" s="157"/>
    </row>
    <row r="2537" spans="1:70" s="5" customFormat="1" x14ac:dyDescent="0.25">
      <c r="A2537" s="155"/>
      <c r="B2537" s="155"/>
      <c r="C2537" s="155"/>
      <c r="D2537" s="155"/>
      <c r="E2537" s="155"/>
      <c r="F2537" s="155"/>
      <c r="G2537" s="155"/>
      <c r="H2537" s="155"/>
      <c r="I2537" s="180"/>
      <c r="J2537" s="180"/>
      <c r="K2537" s="180"/>
      <c r="L2537" s="180"/>
      <c r="M2537" s="180"/>
      <c r="N2537" s="181"/>
      <c r="O2537" s="155"/>
      <c r="P2537" s="155"/>
      <c r="Q2537" s="155"/>
      <c r="R2537" s="155"/>
      <c r="AE2537" s="182"/>
      <c r="AF2537" s="178"/>
      <c r="AG2537" s="183"/>
      <c r="AM2537" s="182"/>
      <c r="AN2537" s="178"/>
      <c r="AO2537" s="183"/>
      <c r="BR2537" s="157"/>
    </row>
    <row r="2538" spans="1:70" s="5" customFormat="1" x14ac:dyDescent="0.25">
      <c r="A2538" s="155"/>
      <c r="B2538" s="155"/>
      <c r="C2538" s="155"/>
      <c r="D2538" s="155"/>
      <c r="E2538" s="155"/>
      <c r="F2538" s="155"/>
      <c r="G2538" s="155"/>
      <c r="H2538" s="155"/>
      <c r="I2538" s="180"/>
      <c r="J2538" s="180"/>
      <c r="K2538" s="180"/>
      <c r="L2538" s="180"/>
      <c r="M2538" s="180"/>
      <c r="N2538" s="181"/>
      <c r="O2538" s="155"/>
      <c r="P2538" s="155"/>
      <c r="Q2538" s="155"/>
      <c r="R2538" s="155"/>
      <c r="AE2538" s="182"/>
      <c r="AF2538" s="178"/>
      <c r="AG2538" s="183"/>
      <c r="AM2538" s="182"/>
      <c r="AN2538" s="178"/>
      <c r="AO2538" s="183"/>
      <c r="BR2538" s="157"/>
    </row>
    <row r="2539" spans="1:70" s="5" customFormat="1" x14ac:dyDescent="0.25">
      <c r="A2539" s="155"/>
      <c r="B2539" s="155"/>
      <c r="C2539" s="155"/>
      <c r="D2539" s="155"/>
      <c r="E2539" s="155"/>
      <c r="F2539" s="155"/>
      <c r="G2539" s="155"/>
      <c r="H2539" s="155"/>
      <c r="I2539" s="180"/>
      <c r="J2539" s="180"/>
      <c r="K2539" s="180"/>
      <c r="L2539" s="180"/>
      <c r="M2539" s="180"/>
      <c r="N2539" s="181"/>
      <c r="O2539" s="155"/>
      <c r="P2539" s="155"/>
      <c r="Q2539" s="155"/>
      <c r="R2539" s="155"/>
      <c r="AE2539" s="182"/>
      <c r="AF2539" s="178"/>
      <c r="AG2539" s="183"/>
      <c r="AM2539" s="182"/>
      <c r="AN2539" s="178"/>
      <c r="AO2539" s="183"/>
      <c r="BR2539" s="157"/>
    </row>
    <row r="2540" spans="1:70" s="5" customFormat="1" x14ac:dyDescent="0.25">
      <c r="A2540" s="155"/>
      <c r="B2540" s="155"/>
      <c r="C2540" s="155"/>
      <c r="D2540" s="155"/>
      <c r="E2540" s="155"/>
      <c r="F2540" s="155"/>
      <c r="G2540" s="155"/>
      <c r="H2540" s="155"/>
      <c r="I2540" s="180"/>
      <c r="J2540" s="180"/>
      <c r="K2540" s="180"/>
      <c r="L2540" s="180"/>
      <c r="M2540" s="180"/>
      <c r="N2540" s="181"/>
      <c r="O2540" s="155"/>
      <c r="P2540" s="155"/>
      <c r="Q2540" s="155"/>
      <c r="R2540" s="155"/>
      <c r="AE2540" s="182"/>
      <c r="AF2540" s="178"/>
      <c r="AG2540" s="183"/>
      <c r="AM2540" s="182"/>
      <c r="AN2540" s="178"/>
      <c r="AO2540" s="183"/>
      <c r="BR2540" s="157"/>
    </row>
    <row r="2541" spans="1:70" s="5" customFormat="1" x14ac:dyDescent="0.25">
      <c r="A2541" s="155"/>
      <c r="B2541" s="155"/>
      <c r="C2541" s="155"/>
      <c r="D2541" s="155"/>
      <c r="E2541" s="155"/>
      <c r="F2541" s="155"/>
      <c r="G2541" s="155"/>
      <c r="H2541" s="155"/>
      <c r="I2541" s="180"/>
      <c r="J2541" s="180"/>
      <c r="K2541" s="180"/>
      <c r="L2541" s="180"/>
      <c r="M2541" s="180"/>
      <c r="N2541" s="181"/>
      <c r="O2541" s="155"/>
      <c r="P2541" s="155"/>
      <c r="Q2541" s="155"/>
      <c r="R2541" s="155"/>
      <c r="AE2541" s="182"/>
      <c r="AF2541" s="178"/>
      <c r="AG2541" s="183"/>
      <c r="AM2541" s="182"/>
      <c r="AN2541" s="178"/>
      <c r="AO2541" s="183"/>
      <c r="BR2541" s="157"/>
    </row>
    <row r="2542" spans="1:70" s="5" customFormat="1" x14ac:dyDescent="0.25">
      <c r="A2542" s="155"/>
      <c r="B2542" s="155"/>
      <c r="C2542" s="155"/>
      <c r="D2542" s="155"/>
      <c r="E2542" s="155"/>
      <c r="F2542" s="155"/>
      <c r="G2542" s="155"/>
      <c r="H2542" s="155"/>
      <c r="I2542" s="180"/>
      <c r="J2542" s="180"/>
      <c r="K2542" s="180"/>
      <c r="L2542" s="180"/>
      <c r="M2542" s="180"/>
      <c r="N2542" s="181"/>
      <c r="O2542" s="155"/>
      <c r="P2542" s="155"/>
      <c r="Q2542" s="155"/>
      <c r="R2542" s="155"/>
      <c r="AE2542" s="182"/>
      <c r="AF2542" s="178"/>
      <c r="AG2542" s="183"/>
      <c r="AM2542" s="182"/>
      <c r="AN2542" s="178"/>
      <c r="AO2542" s="183"/>
      <c r="BR2542" s="157"/>
    </row>
    <row r="2543" spans="1:70" s="5" customFormat="1" x14ac:dyDescent="0.25">
      <c r="A2543" s="155"/>
      <c r="B2543" s="155"/>
      <c r="C2543" s="155"/>
      <c r="D2543" s="155"/>
      <c r="E2543" s="155"/>
      <c r="F2543" s="155"/>
      <c r="G2543" s="155"/>
      <c r="H2543" s="155"/>
      <c r="I2543" s="180"/>
      <c r="J2543" s="180"/>
      <c r="K2543" s="180"/>
      <c r="L2543" s="180"/>
      <c r="M2543" s="180"/>
      <c r="N2543" s="181"/>
      <c r="O2543" s="155"/>
      <c r="P2543" s="155"/>
      <c r="Q2543" s="155"/>
      <c r="R2543" s="155"/>
      <c r="AE2543" s="182"/>
      <c r="AF2543" s="178"/>
      <c r="AG2543" s="183"/>
      <c r="AM2543" s="182"/>
      <c r="AN2543" s="178"/>
      <c r="AO2543" s="183"/>
      <c r="BR2543" s="157"/>
    </row>
    <row r="2544" spans="1:70" s="5" customFormat="1" x14ac:dyDescent="0.25">
      <c r="A2544" s="155"/>
      <c r="B2544" s="155"/>
      <c r="C2544" s="155"/>
      <c r="D2544" s="155"/>
      <c r="E2544" s="155"/>
      <c r="F2544" s="155"/>
      <c r="G2544" s="155"/>
      <c r="H2544" s="155"/>
      <c r="I2544" s="180"/>
      <c r="J2544" s="180"/>
      <c r="K2544" s="180"/>
      <c r="L2544" s="180"/>
      <c r="M2544" s="180"/>
      <c r="N2544" s="181"/>
      <c r="O2544" s="155"/>
      <c r="P2544" s="155"/>
      <c r="Q2544" s="155"/>
      <c r="R2544" s="155"/>
      <c r="AE2544" s="182"/>
      <c r="AF2544" s="178"/>
      <c r="AG2544" s="183"/>
      <c r="AM2544" s="182"/>
      <c r="AN2544" s="178"/>
      <c r="AO2544" s="183"/>
      <c r="BR2544" s="157"/>
    </row>
    <row r="2545" spans="1:70" s="5" customFormat="1" x14ac:dyDescent="0.25">
      <c r="A2545" s="155"/>
      <c r="B2545" s="155"/>
      <c r="C2545" s="155"/>
      <c r="D2545" s="155"/>
      <c r="E2545" s="155"/>
      <c r="F2545" s="155"/>
      <c r="G2545" s="155"/>
      <c r="H2545" s="155"/>
      <c r="I2545" s="180"/>
      <c r="J2545" s="180"/>
      <c r="K2545" s="180"/>
      <c r="L2545" s="180"/>
      <c r="M2545" s="180"/>
      <c r="N2545" s="181"/>
      <c r="O2545" s="155"/>
      <c r="P2545" s="155"/>
      <c r="Q2545" s="155"/>
      <c r="R2545" s="155"/>
      <c r="AE2545" s="182"/>
      <c r="AF2545" s="178"/>
      <c r="AG2545" s="183"/>
      <c r="AM2545" s="182"/>
      <c r="AN2545" s="178"/>
      <c r="AO2545" s="183"/>
      <c r="BR2545" s="157"/>
    </row>
    <row r="2546" spans="1:70" s="5" customFormat="1" x14ac:dyDescent="0.25">
      <c r="A2546" s="155"/>
      <c r="B2546" s="155"/>
      <c r="C2546" s="155"/>
      <c r="D2546" s="155"/>
      <c r="E2546" s="155"/>
      <c r="F2546" s="155"/>
      <c r="G2546" s="155"/>
      <c r="H2546" s="155"/>
      <c r="I2546" s="180"/>
      <c r="J2546" s="180"/>
      <c r="K2546" s="180"/>
      <c r="L2546" s="180"/>
      <c r="M2546" s="180"/>
      <c r="N2546" s="181"/>
      <c r="O2546" s="155"/>
      <c r="P2546" s="155"/>
      <c r="Q2546" s="155"/>
      <c r="R2546" s="155"/>
      <c r="AE2546" s="182"/>
      <c r="AF2546" s="178"/>
      <c r="AG2546" s="183"/>
      <c r="AM2546" s="182"/>
      <c r="AN2546" s="178"/>
      <c r="AO2546" s="183"/>
      <c r="BR2546" s="157"/>
    </row>
    <row r="2547" spans="1:70" s="5" customFormat="1" x14ac:dyDescent="0.25">
      <c r="A2547" s="155"/>
      <c r="B2547" s="155"/>
      <c r="C2547" s="155"/>
      <c r="D2547" s="155"/>
      <c r="E2547" s="155"/>
      <c r="F2547" s="155"/>
      <c r="G2547" s="155"/>
      <c r="H2547" s="155"/>
      <c r="I2547" s="180"/>
      <c r="J2547" s="180"/>
      <c r="K2547" s="180"/>
      <c r="L2547" s="180"/>
      <c r="M2547" s="180"/>
      <c r="N2547" s="181"/>
      <c r="O2547" s="155"/>
      <c r="P2547" s="155"/>
      <c r="Q2547" s="155"/>
      <c r="R2547" s="155"/>
      <c r="AE2547" s="182"/>
      <c r="AF2547" s="178"/>
      <c r="AG2547" s="183"/>
      <c r="AM2547" s="182"/>
      <c r="AN2547" s="178"/>
      <c r="AO2547" s="183"/>
      <c r="BR2547" s="157"/>
    </row>
    <row r="2548" spans="1:70" s="5" customFormat="1" x14ac:dyDescent="0.25">
      <c r="A2548" s="155"/>
      <c r="B2548" s="155"/>
      <c r="C2548" s="155"/>
      <c r="D2548" s="155"/>
      <c r="E2548" s="155"/>
      <c r="F2548" s="155"/>
      <c r="G2548" s="155"/>
      <c r="H2548" s="155"/>
      <c r="I2548" s="180"/>
      <c r="J2548" s="180"/>
      <c r="K2548" s="180"/>
      <c r="L2548" s="180"/>
      <c r="M2548" s="180"/>
      <c r="N2548" s="181"/>
      <c r="O2548" s="155"/>
      <c r="P2548" s="155"/>
      <c r="Q2548" s="155"/>
      <c r="R2548" s="155"/>
      <c r="AE2548" s="182"/>
      <c r="AF2548" s="178"/>
      <c r="AG2548" s="183"/>
      <c r="AM2548" s="182"/>
      <c r="AN2548" s="178"/>
      <c r="AO2548" s="183"/>
      <c r="BR2548" s="157"/>
    </row>
    <row r="2549" spans="1:70" s="5" customFormat="1" x14ac:dyDescent="0.25">
      <c r="A2549" s="155"/>
      <c r="B2549" s="155"/>
      <c r="C2549" s="155"/>
      <c r="D2549" s="155"/>
      <c r="E2549" s="155"/>
      <c r="F2549" s="155"/>
      <c r="G2549" s="155"/>
      <c r="H2549" s="155"/>
      <c r="I2549" s="180"/>
      <c r="J2549" s="180"/>
      <c r="K2549" s="180"/>
      <c r="L2549" s="180"/>
      <c r="M2549" s="180"/>
      <c r="N2549" s="181"/>
      <c r="O2549" s="155"/>
      <c r="P2549" s="155"/>
      <c r="Q2549" s="155"/>
      <c r="R2549" s="155"/>
      <c r="AE2549" s="182"/>
      <c r="AF2549" s="178"/>
      <c r="AG2549" s="183"/>
      <c r="AM2549" s="182"/>
      <c r="AN2549" s="178"/>
      <c r="AO2549" s="183"/>
      <c r="BR2549" s="157"/>
    </row>
    <row r="2550" spans="1:70" s="5" customFormat="1" x14ac:dyDescent="0.25">
      <c r="A2550" s="155"/>
      <c r="B2550" s="155"/>
      <c r="C2550" s="155"/>
      <c r="D2550" s="155"/>
      <c r="E2550" s="155"/>
      <c r="F2550" s="155"/>
      <c r="G2550" s="155"/>
      <c r="H2550" s="155"/>
      <c r="I2550" s="180"/>
      <c r="J2550" s="180"/>
      <c r="K2550" s="180"/>
      <c r="L2550" s="180"/>
      <c r="M2550" s="180"/>
      <c r="N2550" s="181"/>
      <c r="O2550" s="155"/>
      <c r="P2550" s="155"/>
      <c r="Q2550" s="155"/>
      <c r="R2550" s="155"/>
      <c r="AE2550" s="182"/>
      <c r="AF2550" s="178"/>
      <c r="AG2550" s="183"/>
      <c r="AM2550" s="182"/>
      <c r="AN2550" s="178"/>
      <c r="AO2550" s="183"/>
      <c r="BR2550" s="157"/>
    </row>
    <row r="2551" spans="1:70" s="5" customFormat="1" x14ac:dyDescent="0.25">
      <c r="A2551" s="155"/>
      <c r="B2551" s="155"/>
      <c r="C2551" s="155"/>
      <c r="D2551" s="155"/>
      <c r="E2551" s="155"/>
      <c r="F2551" s="155"/>
      <c r="G2551" s="155"/>
      <c r="H2551" s="155"/>
      <c r="I2551" s="180"/>
      <c r="J2551" s="180"/>
      <c r="K2551" s="180"/>
      <c r="L2551" s="180"/>
      <c r="M2551" s="180"/>
      <c r="N2551" s="181"/>
      <c r="O2551" s="155"/>
      <c r="P2551" s="155"/>
      <c r="Q2551" s="155"/>
      <c r="R2551" s="155"/>
      <c r="AE2551" s="182"/>
      <c r="AF2551" s="178"/>
      <c r="AG2551" s="183"/>
      <c r="AM2551" s="182"/>
      <c r="AN2551" s="178"/>
      <c r="AO2551" s="183"/>
      <c r="BR2551" s="157"/>
    </row>
    <row r="2552" spans="1:70" s="5" customFormat="1" x14ac:dyDescent="0.25">
      <c r="A2552" s="155"/>
      <c r="B2552" s="155"/>
      <c r="C2552" s="155"/>
      <c r="D2552" s="155"/>
      <c r="E2552" s="155"/>
      <c r="F2552" s="155"/>
      <c r="G2552" s="155"/>
      <c r="H2552" s="155"/>
      <c r="I2552" s="180"/>
      <c r="J2552" s="180"/>
      <c r="K2552" s="180"/>
      <c r="L2552" s="180"/>
      <c r="M2552" s="180"/>
      <c r="N2552" s="181"/>
      <c r="O2552" s="155"/>
      <c r="P2552" s="155"/>
      <c r="Q2552" s="155"/>
      <c r="R2552" s="155"/>
      <c r="AE2552" s="182"/>
      <c r="AF2552" s="178"/>
      <c r="AG2552" s="183"/>
      <c r="AM2552" s="182"/>
      <c r="AN2552" s="178"/>
      <c r="AO2552" s="183"/>
      <c r="BR2552" s="157"/>
    </row>
    <row r="2553" spans="1:70" s="5" customFormat="1" x14ac:dyDescent="0.25">
      <c r="A2553" s="155"/>
      <c r="B2553" s="155"/>
      <c r="C2553" s="155"/>
      <c r="D2553" s="155"/>
      <c r="E2553" s="155"/>
      <c r="F2553" s="155"/>
      <c r="G2553" s="155"/>
      <c r="H2553" s="155"/>
      <c r="I2553" s="180"/>
      <c r="J2553" s="180"/>
      <c r="K2553" s="180"/>
      <c r="L2553" s="180"/>
      <c r="M2553" s="180"/>
      <c r="N2553" s="181"/>
      <c r="O2553" s="155"/>
      <c r="P2553" s="155"/>
      <c r="Q2553" s="155"/>
      <c r="R2553" s="155"/>
      <c r="AE2553" s="182"/>
      <c r="AF2553" s="178"/>
      <c r="AG2553" s="183"/>
      <c r="AM2553" s="182"/>
      <c r="AN2553" s="178"/>
      <c r="AO2553" s="183"/>
      <c r="BR2553" s="157"/>
    </row>
    <row r="2554" spans="1:70" s="5" customFormat="1" x14ac:dyDescent="0.25">
      <c r="A2554" s="155"/>
      <c r="B2554" s="155"/>
      <c r="C2554" s="155"/>
      <c r="D2554" s="155"/>
      <c r="E2554" s="155"/>
      <c r="F2554" s="155"/>
      <c r="G2554" s="155"/>
      <c r="H2554" s="155"/>
      <c r="I2554" s="180"/>
      <c r="J2554" s="180"/>
      <c r="K2554" s="180"/>
      <c r="L2554" s="180"/>
      <c r="M2554" s="180"/>
      <c r="N2554" s="181"/>
      <c r="O2554" s="155"/>
      <c r="P2554" s="155"/>
      <c r="Q2554" s="155"/>
      <c r="R2554" s="155"/>
      <c r="AE2554" s="182"/>
      <c r="AF2554" s="178"/>
      <c r="AG2554" s="183"/>
      <c r="AM2554" s="182"/>
      <c r="AN2554" s="178"/>
      <c r="AO2554" s="183"/>
      <c r="BR2554" s="157"/>
    </row>
    <row r="2555" spans="1:70" s="5" customFormat="1" x14ac:dyDescent="0.25">
      <c r="A2555" s="155"/>
      <c r="B2555" s="155"/>
      <c r="C2555" s="155"/>
      <c r="D2555" s="155"/>
      <c r="E2555" s="155"/>
      <c r="F2555" s="155"/>
      <c r="G2555" s="155"/>
      <c r="H2555" s="155"/>
      <c r="I2555" s="180"/>
      <c r="J2555" s="180"/>
      <c r="K2555" s="180"/>
      <c r="L2555" s="180"/>
      <c r="M2555" s="180"/>
      <c r="N2555" s="181"/>
      <c r="O2555" s="155"/>
      <c r="P2555" s="155"/>
      <c r="Q2555" s="155"/>
      <c r="R2555" s="155"/>
      <c r="AE2555" s="182"/>
      <c r="AF2555" s="178"/>
      <c r="AG2555" s="183"/>
      <c r="AM2555" s="182"/>
      <c r="AN2555" s="178"/>
      <c r="AO2555" s="183"/>
      <c r="BR2555" s="157"/>
    </row>
    <row r="2556" spans="1:70" s="5" customFormat="1" x14ac:dyDescent="0.25">
      <c r="A2556" s="155"/>
      <c r="B2556" s="155"/>
      <c r="C2556" s="155"/>
      <c r="D2556" s="155"/>
      <c r="E2556" s="155"/>
      <c r="F2556" s="155"/>
      <c r="G2556" s="155"/>
      <c r="H2556" s="155"/>
      <c r="I2556" s="180"/>
      <c r="J2556" s="180"/>
      <c r="K2556" s="180"/>
      <c r="L2556" s="180"/>
      <c r="M2556" s="180"/>
      <c r="N2556" s="181"/>
      <c r="O2556" s="155"/>
      <c r="P2556" s="155"/>
      <c r="Q2556" s="155"/>
      <c r="R2556" s="155"/>
      <c r="AE2556" s="182"/>
      <c r="AF2556" s="178"/>
      <c r="AG2556" s="183"/>
      <c r="AM2556" s="182"/>
      <c r="AN2556" s="178"/>
      <c r="AO2556" s="183"/>
      <c r="BR2556" s="157"/>
    </row>
    <row r="2557" spans="1:70" s="5" customFormat="1" x14ac:dyDescent="0.25">
      <c r="A2557" s="155"/>
      <c r="B2557" s="155"/>
      <c r="C2557" s="155"/>
      <c r="D2557" s="155"/>
      <c r="E2557" s="155"/>
      <c r="F2557" s="155"/>
      <c r="G2557" s="155"/>
      <c r="H2557" s="155"/>
      <c r="I2557" s="180"/>
      <c r="J2557" s="180"/>
      <c r="K2557" s="180"/>
      <c r="L2557" s="180"/>
      <c r="M2557" s="180"/>
      <c r="N2557" s="181"/>
      <c r="O2557" s="155"/>
      <c r="P2557" s="155"/>
      <c r="Q2557" s="155"/>
      <c r="R2557" s="155"/>
      <c r="AE2557" s="182"/>
      <c r="AF2557" s="178"/>
      <c r="AG2557" s="183"/>
      <c r="AM2557" s="182"/>
      <c r="AN2557" s="178"/>
      <c r="AO2557" s="183"/>
      <c r="BR2557" s="157"/>
    </row>
    <row r="2558" spans="1:70" s="5" customFormat="1" x14ac:dyDescent="0.25">
      <c r="A2558" s="155"/>
      <c r="B2558" s="155"/>
      <c r="C2558" s="155"/>
      <c r="D2558" s="155"/>
      <c r="E2558" s="155"/>
      <c r="F2558" s="155"/>
      <c r="G2558" s="155"/>
      <c r="H2558" s="155"/>
      <c r="I2558" s="180"/>
      <c r="J2558" s="180"/>
      <c r="K2558" s="180"/>
      <c r="L2558" s="180"/>
      <c r="M2558" s="180"/>
      <c r="N2558" s="181"/>
      <c r="O2558" s="155"/>
      <c r="P2558" s="155"/>
      <c r="Q2558" s="155"/>
      <c r="R2558" s="155"/>
      <c r="AE2558" s="182"/>
      <c r="AF2558" s="178"/>
      <c r="AG2558" s="183"/>
      <c r="AM2558" s="182"/>
      <c r="AN2558" s="178"/>
      <c r="AO2558" s="183"/>
      <c r="BR2558" s="157"/>
    </row>
    <row r="2559" spans="1:70" s="5" customFormat="1" x14ac:dyDescent="0.25">
      <c r="A2559" s="155"/>
      <c r="B2559" s="155"/>
      <c r="C2559" s="155"/>
      <c r="D2559" s="155"/>
      <c r="E2559" s="155"/>
      <c r="F2559" s="155"/>
      <c r="G2559" s="155"/>
      <c r="H2559" s="155"/>
      <c r="I2559" s="180"/>
      <c r="J2559" s="180"/>
      <c r="K2559" s="180"/>
      <c r="L2559" s="180"/>
      <c r="M2559" s="180"/>
      <c r="N2559" s="181"/>
      <c r="O2559" s="155"/>
      <c r="P2559" s="155"/>
      <c r="Q2559" s="155"/>
      <c r="R2559" s="155"/>
      <c r="AE2559" s="182"/>
      <c r="AF2559" s="178"/>
      <c r="AG2559" s="183"/>
      <c r="AM2559" s="182"/>
      <c r="AN2559" s="178"/>
      <c r="AO2559" s="183"/>
      <c r="BR2559" s="157"/>
    </row>
    <row r="2560" spans="1:70" s="5" customFormat="1" x14ac:dyDescent="0.25">
      <c r="A2560" s="155"/>
      <c r="B2560" s="155"/>
      <c r="C2560" s="155"/>
      <c r="D2560" s="155"/>
      <c r="E2560" s="155"/>
      <c r="F2560" s="155"/>
      <c r="G2560" s="155"/>
      <c r="H2560" s="155"/>
      <c r="I2560" s="180"/>
      <c r="J2560" s="180"/>
      <c r="K2560" s="180"/>
      <c r="L2560" s="180"/>
      <c r="M2560" s="180"/>
      <c r="N2560" s="181"/>
      <c r="O2560" s="155"/>
      <c r="P2560" s="155"/>
      <c r="Q2560" s="155"/>
      <c r="R2560" s="155"/>
      <c r="AE2560" s="182"/>
      <c r="AF2560" s="178"/>
      <c r="AG2560" s="183"/>
      <c r="AM2560" s="182"/>
      <c r="AN2560" s="178"/>
      <c r="AO2560" s="183"/>
      <c r="BR2560" s="157"/>
    </row>
    <row r="2561" spans="1:70" s="5" customFormat="1" x14ac:dyDescent="0.25">
      <c r="A2561" s="155"/>
      <c r="B2561" s="155"/>
      <c r="C2561" s="155"/>
      <c r="D2561" s="155"/>
      <c r="E2561" s="155"/>
      <c r="F2561" s="155"/>
      <c r="G2561" s="155"/>
      <c r="H2561" s="155"/>
      <c r="I2561" s="180"/>
      <c r="J2561" s="180"/>
      <c r="K2561" s="180"/>
      <c r="L2561" s="180"/>
      <c r="M2561" s="180"/>
      <c r="N2561" s="181"/>
      <c r="O2561" s="155"/>
      <c r="P2561" s="155"/>
      <c r="Q2561" s="155"/>
      <c r="R2561" s="155"/>
      <c r="AE2561" s="182"/>
      <c r="AF2561" s="178"/>
      <c r="AG2561" s="183"/>
      <c r="AM2561" s="182"/>
      <c r="AN2561" s="178"/>
      <c r="AO2561" s="183"/>
      <c r="BR2561" s="157"/>
    </row>
    <row r="2562" spans="1:70" s="5" customFormat="1" x14ac:dyDescent="0.25">
      <c r="A2562" s="155"/>
      <c r="B2562" s="155"/>
      <c r="C2562" s="155"/>
      <c r="D2562" s="155"/>
      <c r="E2562" s="155"/>
      <c r="F2562" s="155"/>
      <c r="G2562" s="155"/>
      <c r="H2562" s="155"/>
      <c r="I2562" s="180"/>
      <c r="J2562" s="180"/>
      <c r="K2562" s="180"/>
      <c r="L2562" s="180"/>
      <c r="M2562" s="180"/>
      <c r="N2562" s="181"/>
      <c r="O2562" s="155"/>
      <c r="P2562" s="155"/>
      <c r="Q2562" s="155"/>
      <c r="R2562" s="155"/>
      <c r="AE2562" s="182"/>
      <c r="AF2562" s="178"/>
      <c r="AG2562" s="183"/>
      <c r="AM2562" s="182"/>
      <c r="AN2562" s="178"/>
      <c r="AO2562" s="183"/>
      <c r="BR2562" s="157"/>
    </row>
    <row r="2563" spans="1:70" s="5" customFormat="1" x14ac:dyDescent="0.25">
      <c r="A2563" s="155"/>
      <c r="B2563" s="155"/>
      <c r="C2563" s="155"/>
      <c r="D2563" s="155"/>
      <c r="E2563" s="155"/>
      <c r="F2563" s="155"/>
      <c r="G2563" s="155"/>
      <c r="H2563" s="155"/>
      <c r="I2563" s="180"/>
      <c r="J2563" s="180"/>
      <c r="K2563" s="180"/>
      <c r="L2563" s="180"/>
      <c r="M2563" s="180"/>
      <c r="N2563" s="181"/>
      <c r="O2563" s="155"/>
      <c r="P2563" s="155"/>
      <c r="Q2563" s="155"/>
      <c r="R2563" s="155"/>
      <c r="AE2563" s="182"/>
      <c r="AF2563" s="178"/>
      <c r="AG2563" s="183"/>
      <c r="AM2563" s="182"/>
      <c r="AN2563" s="178"/>
      <c r="AO2563" s="183"/>
      <c r="BR2563" s="157"/>
    </row>
    <row r="2564" spans="1:70" s="5" customFormat="1" x14ac:dyDescent="0.25">
      <c r="A2564" s="155"/>
      <c r="B2564" s="155"/>
      <c r="C2564" s="155"/>
      <c r="D2564" s="155"/>
      <c r="E2564" s="155"/>
      <c r="F2564" s="155"/>
      <c r="G2564" s="155"/>
      <c r="H2564" s="155"/>
      <c r="I2564" s="180"/>
      <c r="J2564" s="180"/>
      <c r="K2564" s="180"/>
      <c r="L2564" s="180"/>
      <c r="M2564" s="180"/>
      <c r="N2564" s="181"/>
      <c r="O2564" s="155"/>
      <c r="P2564" s="155"/>
      <c r="Q2564" s="155"/>
      <c r="R2564" s="155"/>
      <c r="AE2564" s="182"/>
      <c r="AF2564" s="178"/>
      <c r="AG2564" s="183"/>
      <c r="AM2564" s="182"/>
      <c r="AN2564" s="178"/>
      <c r="AO2564" s="183"/>
      <c r="BR2564" s="157"/>
    </row>
    <row r="2565" spans="1:70" s="5" customFormat="1" x14ac:dyDescent="0.25">
      <c r="A2565" s="155"/>
      <c r="B2565" s="155"/>
      <c r="C2565" s="155"/>
      <c r="D2565" s="155"/>
      <c r="E2565" s="155"/>
      <c r="F2565" s="155"/>
      <c r="G2565" s="155"/>
      <c r="H2565" s="155"/>
      <c r="I2565" s="180"/>
      <c r="J2565" s="180"/>
      <c r="K2565" s="180"/>
      <c r="L2565" s="180"/>
      <c r="M2565" s="180"/>
      <c r="N2565" s="181"/>
      <c r="O2565" s="155"/>
      <c r="P2565" s="155"/>
      <c r="Q2565" s="155"/>
      <c r="R2565" s="155"/>
      <c r="AE2565" s="182"/>
      <c r="AF2565" s="178"/>
      <c r="AG2565" s="183"/>
      <c r="AM2565" s="182"/>
      <c r="AN2565" s="178"/>
      <c r="AO2565" s="183"/>
      <c r="BR2565" s="157"/>
    </row>
    <row r="2566" spans="1:70" s="5" customFormat="1" x14ac:dyDescent="0.25">
      <c r="A2566" s="155"/>
      <c r="B2566" s="155"/>
      <c r="C2566" s="155"/>
      <c r="D2566" s="155"/>
      <c r="E2566" s="155"/>
      <c r="F2566" s="155"/>
      <c r="G2566" s="155"/>
      <c r="H2566" s="155"/>
      <c r="I2566" s="180"/>
      <c r="J2566" s="180"/>
      <c r="K2566" s="180"/>
      <c r="L2566" s="180"/>
      <c r="M2566" s="180"/>
      <c r="N2566" s="181"/>
      <c r="O2566" s="155"/>
      <c r="P2566" s="155"/>
      <c r="Q2566" s="155"/>
      <c r="R2566" s="155"/>
      <c r="AE2566" s="182"/>
      <c r="AF2566" s="178"/>
      <c r="AG2566" s="183"/>
      <c r="AM2566" s="182"/>
      <c r="AN2566" s="178"/>
      <c r="AO2566" s="183"/>
      <c r="BR2566" s="157"/>
    </row>
    <row r="2567" spans="1:70" s="5" customFormat="1" x14ac:dyDescent="0.25">
      <c r="A2567" s="155"/>
      <c r="B2567" s="155"/>
      <c r="C2567" s="155"/>
      <c r="D2567" s="155"/>
      <c r="E2567" s="155"/>
      <c r="F2567" s="155"/>
      <c r="G2567" s="155"/>
      <c r="H2567" s="155"/>
      <c r="I2567" s="180"/>
      <c r="J2567" s="180"/>
      <c r="K2567" s="180"/>
      <c r="L2567" s="180"/>
      <c r="M2567" s="180"/>
      <c r="N2567" s="181"/>
      <c r="O2567" s="155"/>
      <c r="P2567" s="155"/>
      <c r="Q2567" s="155"/>
      <c r="R2567" s="155"/>
      <c r="AE2567" s="182"/>
      <c r="AF2567" s="178"/>
      <c r="AG2567" s="183"/>
      <c r="AM2567" s="182"/>
      <c r="AN2567" s="178"/>
      <c r="AO2567" s="183"/>
      <c r="BR2567" s="157"/>
    </row>
    <row r="2568" spans="1:70" s="5" customFormat="1" x14ac:dyDescent="0.25">
      <c r="A2568" s="155"/>
      <c r="B2568" s="155"/>
      <c r="C2568" s="155"/>
      <c r="D2568" s="155"/>
      <c r="E2568" s="155"/>
      <c r="F2568" s="155"/>
      <c r="G2568" s="155"/>
      <c r="H2568" s="155"/>
      <c r="I2568" s="180"/>
      <c r="J2568" s="180"/>
      <c r="K2568" s="180"/>
      <c r="L2568" s="180"/>
      <c r="M2568" s="180"/>
      <c r="N2568" s="181"/>
      <c r="O2568" s="155"/>
      <c r="P2568" s="155"/>
      <c r="Q2568" s="155"/>
      <c r="R2568" s="155"/>
      <c r="AE2568" s="182"/>
      <c r="AF2568" s="178"/>
      <c r="AG2568" s="183"/>
      <c r="AM2568" s="182"/>
      <c r="AN2568" s="178"/>
      <c r="AO2568" s="183"/>
      <c r="BR2568" s="157"/>
    </row>
    <row r="2569" spans="1:70" s="5" customFormat="1" x14ac:dyDescent="0.25">
      <c r="A2569" s="155"/>
      <c r="B2569" s="155"/>
      <c r="C2569" s="155"/>
      <c r="D2569" s="155"/>
      <c r="E2569" s="155"/>
      <c r="F2569" s="155"/>
      <c r="G2569" s="155"/>
      <c r="H2569" s="155"/>
      <c r="I2569" s="180"/>
      <c r="J2569" s="180"/>
      <c r="K2569" s="180"/>
      <c r="L2569" s="180"/>
      <c r="M2569" s="180"/>
      <c r="N2569" s="181"/>
      <c r="O2569" s="155"/>
      <c r="P2569" s="155"/>
      <c r="Q2569" s="155"/>
      <c r="R2569" s="155"/>
      <c r="AE2569" s="182"/>
      <c r="AF2569" s="178"/>
      <c r="AG2569" s="183"/>
      <c r="AM2569" s="182"/>
      <c r="AN2569" s="178"/>
      <c r="AO2569" s="183"/>
      <c r="BR2569" s="157"/>
    </row>
    <row r="2570" spans="1:70" s="5" customFormat="1" x14ac:dyDescent="0.25">
      <c r="A2570" s="155"/>
      <c r="B2570" s="155"/>
      <c r="C2570" s="155"/>
      <c r="D2570" s="155"/>
      <c r="E2570" s="155"/>
      <c r="F2570" s="155"/>
      <c r="G2570" s="155"/>
      <c r="H2570" s="155"/>
      <c r="I2570" s="180"/>
      <c r="J2570" s="180"/>
      <c r="K2570" s="180"/>
      <c r="L2570" s="180"/>
      <c r="M2570" s="180"/>
      <c r="N2570" s="181"/>
      <c r="O2570" s="155"/>
      <c r="P2570" s="155"/>
      <c r="Q2570" s="155"/>
      <c r="R2570" s="155"/>
      <c r="AE2570" s="182"/>
      <c r="AF2570" s="178"/>
      <c r="AG2570" s="183"/>
      <c r="AM2570" s="182"/>
      <c r="AN2570" s="178"/>
      <c r="AO2570" s="183"/>
      <c r="BR2570" s="157"/>
    </row>
    <row r="2571" spans="1:70" s="5" customFormat="1" x14ac:dyDescent="0.25">
      <c r="A2571" s="155"/>
      <c r="B2571" s="155"/>
      <c r="C2571" s="155"/>
      <c r="D2571" s="155"/>
      <c r="E2571" s="155"/>
      <c r="F2571" s="155"/>
      <c r="G2571" s="155"/>
      <c r="H2571" s="155"/>
      <c r="I2571" s="180"/>
      <c r="J2571" s="180"/>
      <c r="K2571" s="180"/>
      <c r="L2571" s="180"/>
      <c r="M2571" s="180"/>
      <c r="N2571" s="181"/>
      <c r="O2571" s="155"/>
      <c r="P2571" s="155"/>
      <c r="Q2571" s="155"/>
      <c r="R2571" s="155"/>
      <c r="AE2571" s="182"/>
      <c r="AF2571" s="178"/>
      <c r="AG2571" s="183"/>
      <c r="AM2571" s="182"/>
      <c r="AN2571" s="178"/>
      <c r="AO2571" s="183"/>
      <c r="BR2571" s="157"/>
    </row>
    <row r="2572" spans="1:70" s="5" customFormat="1" x14ac:dyDescent="0.25">
      <c r="A2572" s="155"/>
      <c r="B2572" s="155"/>
      <c r="C2572" s="155"/>
      <c r="D2572" s="155"/>
      <c r="E2572" s="155"/>
      <c r="F2572" s="155"/>
      <c r="G2572" s="155"/>
      <c r="H2572" s="155"/>
      <c r="I2572" s="180"/>
      <c r="J2572" s="180"/>
      <c r="K2572" s="180"/>
      <c r="L2572" s="180"/>
      <c r="M2572" s="180"/>
      <c r="N2572" s="181"/>
      <c r="O2572" s="155"/>
      <c r="P2572" s="155"/>
      <c r="Q2572" s="155"/>
      <c r="R2572" s="155"/>
      <c r="AE2572" s="182"/>
      <c r="AF2572" s="178"/>
      <c r="AG2572" s="183"/>
      <c r="AM2572" s="182"/>
      <c r="AN2572" s="178"/>
      <c r="AO2572" s="183"/>
      <c r="BR2572" s="157"/>
    </row>
    <row r="2573" spans="1:70" s="5" customFormat="1" x14ac:dyDescent="0.25">
      <c r="A2573" s="155"/>
      <c r="B2573" s="155"/>
      <c r="C2573" s="155"/>
      <c r="D2573" s="155"/>
      <c r="E2573" s="155"/>
      <c r="F2573" s="155"/>
      <c r="G2573" s="155"/>
      <c r="H2573" s="155"/>
      <c r="I2573" s="180"/>
      <c r="J2573" s="180"/>
      <c r="K2573" s="180"/>
      <c r="L2573" s="180"/>
      <c r="M2573" s="180"/>
      <c r="N2573" s="181"/>
      <c r="O2573" s="155"/>
      <c r="P2573" s="155"/>
      <c r="Q2573" s="155"/>
      <c r="R2573" s="155"/>
      <c r="AE2573" s="182"/>
      <c r="AF2573" s="178"/>
      <c r="AG2573" s="183"/>
      <c r="AM2573" s="182"/>
      <c r="AN2573" s="178"/>
      <c r="AO2573" s="183"/>
      <c r="BR2573" s="157"/>
    </row>
    <row r="2574" spans="1:70" s="5" customFormat="1" x14ac:dyDescent="0.25">
      <c r="A2574" s="155"/>
      <c r="B2574" s="155"/>
      <c r="C2574" s="155"/>
      <c r="D2574" s="155"/>
      <c r="E2574" s="155"/>
      <c r="F2574" s="155"/>
      <c r="G2574" s="155"/>
      <c r="H2574" s="155"/>
      <c r="I2574" s="180"/>
      <c r="J2574" s="180"/>
      <c r="K2574" s="180"/>
      <c r="L2574" s="180"/>
      <c r="M2574" s="180"/>
      <c r="N2574" s="181"/>
      <c r="O2574" s="155"/>
      <c r="P2574" s="155"/>
      <c r="Q2574" s="155"/>
      <c r="R2574" s="155"/>
      <c r="AE2574" s="182"/>
      <c r="AF2574" s="178"/>
      <c r="AG2574" s="183"/>
      <c r="AM2574" s="182"/>
      <c r="AN2574" s="178"/>
      <c r="AO2574" s="183"/>
      <c r="BR2574" s="157"/>
    </row>
    <row r="2575" spans="1:70" s="5" customFormat="1" x14ac:dyDescent="0.25">
      <c r="A2575" s="155"/>
      <c r="B2575" s="155"/>
      <c r="C2575" s="155"/>
      <c r="D2575" s="155"/>
      <c r="E2575" s="155"/>
      <c r="F2575" s="155"/>
      <c r="G2575" s="155"/>
      <c r="H2575" s="155"/>
      <c r="I2575" s="180"/>
      <c r="J2575" s="180"/>
      <c r="K2575" s="180"/>
      <c r="L2575" s="180"/>
      <c r="M2575" s="180"/>
      <c r="N2575" s="181"/>
      <c r="O2575" s="155"/>
      <c r="P2575" s="155"/>
      <c r="Q2575" s="155"/>
      <c r="R2575" s="155"/>
      <c r="AE2575" s="182"/>
      <c r="AF2575" s="178"/>
      <c r="AG2575" s="183"/>
      <c r="AM2575" s="182"/>
      <c r="AN2575" s="178"/>
      <c r="AO2575" s="183"/>
      <c r="BR2575" s="157"/>
    </row>
    <row r="2576" spans="1:70" s="5" customFormat="1" x14ac:dyDescent="0.25">
      <c r="A2576" s="155"/>
      <c r="B2576" s="155"/>
      <c r="C2576" s="155"/>
      <c r="D2576" s="155"/>
      <c r="E2576" s="155"/>
      <c r="F2576" s="155"/>
      <c r="G2576" s="155"/>
      <c r="H2576" s="155"/>
      <c r="I2576" s="180"/>
      <c r="J2576" s="180"/>
      <c r="K2576" s="180"/>
      <c r="L2576" s="180"/>
      <c r="M2576" s="180"/>
      <c r="N2576" s="181"/>
      <c r="O2576" s="155"/>
      <c r="P2576" s="155"/>
      <c r="Q2576" s="155"/>
      <c r="R2576" s="155"/>
      <c r="AE2576" s="182"/>
      <c r="AF2576" s="178"/>
      <c r="AG2576" s="183"/>
      <c r="AM2576" s="182"/>
      <c r="AN2576" s="178"/>
      <c r="AO2576" s="183"/>
      <c r="BR2576" s="157"/>
    </row>
    <row r="2577" spans="1:70" s="5" customFormat="1" x14ac:dyDescent="0.25">
      <c r="A2577" s="155"/>
      <c r="B2577" s="155"/>
      <c r="C2577" s="155"/>
      <c r="D2577" s="155"/>
      <c r="E2577" s="155"/>
      <c r="F2577" s="155"/>
      <c r="G2577" s="155"/>
      <c r="H2577" s="155"/>
      <c r="I2577" s="180"/>
      <c r="J2577" s="180"/>
      <c r="K2577" s="180"/>
      <c r="L2577" s="180"/>
      <c r="M2577" s="180"/>
      <c r="N2577" s="181"/>
      <c r="O2577" s="155"/>
      <c r="P2577" s="155"/>
      <c r="Q2577" s="155"/>
      <c r="R2577" s="155"/>
      <c r="AE2577" s="182"/>
      <c r="AF2577" s="178"/>
      <c r="AG2577" s="183"/>
      <c r="AM2577" s="182"/>
      <c r="AN2577" s="178"/>
      <c r="AO2577" s="183"/>
      <c r="BR2577" s="157"/>
    </row>
    <row r="2578" spans="1:70" s="5" customFormat="1" x14ac:dyDescent="0.25">
      <c r="A2578" s="155"/>
      <c r="B2578" s="155"/>
      <c r="C2578" s="155"/>
      <c r="D2578" s="155"/>
      <c r="E2578" s="155"/>
      <c r="F2578" s="155"/>
      <c r="G2578" s="155"/>
      <c r="H2578" s="155"/>
      <c r="I2578" s="180"/>
      <c r="J2578" s="180"/>
      <c r="K2578" s="180"/>
      <c r="L2578" s="180"/>
      <c r="M2578" s="180"/>
      <c r="N2578" s="181"/>
      <c r="O2578" s="155"/>
      <c r="P2578" s="155"/>
      <c r="Q2578" s="155"/>
      <c r="R2578" s="155"/>
      <c r="AE2578" s="182"/>
      <c r="AF2578" s="178"/>
      <c r="AG2578" s="183"/>
      <c r="AM2578" s="182"/>
      <c r="AN2578" s="178"/>
      <c r="AO2578" s="183"/>
      <c r="BR2578" s="157"/>
    </row>
    <row r="2579" spans="1:70" s="5" customFormat="1" x14ac:dyDescent="0.25">
      <c r="A2579" s="155"/>
      <c r="B2579" s="155"/>
      <c r="C2579" s="155"/>
      <c r="D2579" s="155"/>
      <c r="E2579" s="155"/>
      <c r="F2579" s="155"/>
      <c r="G2579" s="155"/>
      <c r="H2579" s="155"/>
      <c r="I2579" s="180"/>
      <c r="J2579" s="180"/>
      <c r="K2579" s="180"/>
      <c r="L2579" s="180"/>
      <c r="M2579" s="180"/>
      <c r="N2579" s="181"/>
      <c r="O2579" s="155"/>
      <c r="P2579" s="155"/>
      <c r="Q2579" s="155"/>
      <c r="R2579" s="155"/>
      <c r="AE2579" s="182"/>
      <c r="AF2579" s="178"/>
      <c r="AG2579" s="183"/>
      <c r="AM2579" s="182"/>
      <c r="AN2579" s="178"/>
      <c r="AO2579" s="183"/>
      <c r="BR2579" s="157"/>
    </row>
    <row r="2580" spans="1:70" s="5" customFormat="1" x14ac:dyDescent="0.25">
      <c r="A2580" s="155"/>
      <c r="B2580" s="155"/>
      <c r="C2580" s="155"/>
      <c r="D2580" s="155"/>
      <c r="E2580" s="155"/>
      <c r="F2580" s="155"/>
      <c r="G2580" s="155"/>
      <c r="H2580" s="155"/>
      <c r="I2580" s="180"/>
      <c r="J2580" s="180"/>
      <c r="K2580" s="180"/>
      <c r="L2580" s="180"/>
      <c r="M2580" s="180"/>
      <c r="N2580" s="181"/>
      <c r="O2580" s="155"/>
      <c r="P2580" s="155"/>
      <c r="Q2580" s="155"/>
      <c r="R2580" s="155"/>
      <c r="AE2580" s="182"/>
      <c r="AF2580" s="178"/>
      <c r="AG2580" s="183"/>
      <c r="AM2580" s="182"/>
      <c r="AN2580" s="178"/>
      <c r="AO2580" s="183"/>
      <c r="BR2580" s="157"/>
    </row>
    <row r="2581" spans="1:70" s="5" customFormat="1" x14ac:dyDescent="0.25">
      <c r="A2581" s="155"/>
      <c r="B2581" s="155"/>
      <c r="C2581" s="155"/>
      <c r="D2581" s="155"/>
      <c r="E2581" s="155"/>
      <c r="F2581" s="155"/>
      <c r="G2581" s="155"/>
      <c r="H2581" s="155"/>
      <c r="I2581" s="180"/>
      <c r="J2581" s="180"/>
      <c r="K2581" s="180"/>
      <c r="L2581" s="180"/>
      <c r="M2581" s="180"/>
      <c r="N2581" s="181"/>
      <c r="O2581" s="155"/>
      <c r="P2581" s="155"/>
      <c r="Q2581" s="155"/>
      <c r="R2581" s="155"/>
      <c r="AE2581" s="182"/>
      <c r="AF2581" s="178"/>
      <c r="AG2581" s="183"/>
      <c r="AM2581" s="182"/>
      <c r="AN2581" s="178"/>
      <c r="AO2581" s="183"/>
      <c r="BR2581" s="157"/>
    </row>
    <row r="2582" spans="1:70" s="5" customFormat="1" x14ac:dyDescent="0.25">
      <c r="A2582" s="155"/>
      <c r="B2582" s="155"/>
      <c r="C2582" s="155"/>
      <c r="D2582" s="155"/>
      <c r="E2582" s="155"/>
      <c r="F2582" s="155"/>
      <c r="G2582" s="155"/>
      <c r="H2582" s="155"/>
      <c r="I2582" s="180"/>
      <c r="J2582" s="180"/>
      <c r="K2582" s="180"/>
      <c r="L2582" s="180"/>
      <c r="M2582" s="180"/>
      <c r="N2582" s="181"/>
      <c r="O2582" s="155"/>
      <c r="P2582" s="155"/>
      <c r="Q2582" s="155"/>
      <c r="R2582" s="155"/>
      <c r="AE2582" s="182"/>
      <c r="AF2582" s="178"/>
      <c r="AG2582" s="183"/>
      <c r="AM2582" s="182"/>
      <c r="AN2582" s="178"/>
      <c r="AO2582" s="183"/>
      <c r="BR2582" s="157"/>
    </row>
    <row r="2583" spans="1:70" s="5" customFormat="1" x14ac:dyDescent="0.25">
      <c r="A2583" s="155"/>
      <c r="B2583" s="155"/>
      <c r="C2583" s="155"/>
      <c r="D2583" s="155"/>
      <c r="E2583" s="155"/>
      <c r="F2583" s="155"/>
      <c r="G2583" s="155"/>
      <c r="H2583" s="155"/>
      <c r="I2583" s="180"/>
      <c r="J2583" s="180"/>
      <c r="K2583" s="180"/>
      <c r="L2583" s="180"/>
      <c r="M2583" s="180"/>
      <c r="N2583" s="181"/>
      <c r="O2583" s="155"/>
      <c r="P2583" s="155"/>
      <c r="Q2583" s="155"/>
      <c r="R2583" s="155"/>
      <c r="AE2583" s="182"/>
      <c r="AF2583" s="178"/>
      <c r="AG2583" s="183"/>
      <c r="AM2583" s="182"/>
      <c r="AN2583" s="178"/>
      <c r="AO2583" s="183"/>
      <c r="BR2583" s="157"/>
    </row>
    <row r="2584" spans="1:70" s="5" customFormat="1" x14ac:dyDescent="0.25">
      <c r="A2584" s="155"/>
      <c r="B2584" s="155"/>
      <c r="C2584" s="155"/>
      <c r="D2584" s="155"/>
      <c r="E2584" s="155"/>
      <c r="F2584" s="155"/>
      <c r="G2584" s="155"/>
      <c r="H2584" s="155"/>
      <c r="I2584" s="180"/>
      <c r="J2584" s="180"/>
      <c r="K2584" s="180"/>
      <c r="L2584" s="180"/>
      <c r="M2584" s="180"/>
      <c r="N2584" s="181"/>
      <c r="O2584" s="155"/>
      <c r="P2584" s="155"/>
      <c r="Q2584" s="155"/>
      <c r="R2584" s="155"/>
      <c r="AE2584" s="182"/>
      <c r="AF2584" s="178"/>
      <c r="AG2584" s="183"/>
      <c r="AM2584" s="182"/>
      <c r="AN2584" s="178"/>
      <c r="AO2584" s="183"/>
      <c r="BR2584" s="157"/>
    </row>
    <row r="2585" spans="1:70" s="5" customFormat="1" x14ac:dyDescent="0.25">
      <c r="A2585" s="155"/>
      <c r="B2585" s="155"/>
      <c r="C2585" s="155"/>
      <c r="D2585" s="155"/>
      <c r="E2585" s="155"/>
      <c r="F2585" s="155"/>
      <c r="G2585" s="155"/>
      <c r="H2585" s="155"/>
      <c r="I2585" s="180"/>
      <c r="J2585" s="180"/>
      <c r="K2585" s="180"/>
      <c r="L2585" s="180"/>
      <c r="M2585" s="180"/>
      <c r="N2585" s="181"/>
      <c r="O2585" s="155"/>
      <c r="P2585" s="155"/>
      <c r="Q2585" s="155"/>
      <c r="R2585" s="155"/>
      <c r="AE2585" s="182"/>
      <c r="AF2585" s="178"/>
      <c r="AG2585" s="183"/>
      <c r="AM2585" s="182"/>
      <c r="AN2585" s="178"/>
      <c r="AO2585" s="183"/>
      <c r="BR2585" s="157"/>
    </row>
    <row r="2586" spans="1:70" s="5" customFormat="1" x14ac:dyDescent="0.25">
      <c r="A2586" s="155"/>
      <c r="B2586" s="155"/>
      <c r="C2586" s="155"/>
      <c r="D2586" s="155"/>
      <c r="E2586" s="155"/>
      <c r="F2586" s="155"/>
      <c r="G2586" s="155"/>
      <c r="H2586" s="155"/>
      <c r="I2586" s="180"/>
      <c r="J2586" s="180"/>
      <c r="K2586" s="180"/>
      <c r="L2586" s="180"/>
      <c r="M2586" s="180"/>
      <c r="N2586" s="181"/>
      <c r="O2586" s="155"/>
      <c r="P2586" s="155"/>
      <c r="Q2586" s="155"/>
      <c r="R2586" s="155"/>
      <c r="AE2586" s="182"/>
      <c r="AF2586" s="178"/>
      <c r="AG2586" s="183"/>
      <c r="AM2586" s="182"/>
      <c r="AN2586" s="178"/>
      <c r="AO2586" s="183"/>
      <c r="BR2586" s="157"/>
    </row>
    <row r="2587" spans="1:70" s="5" customFormat="1" x14ac:dyDescent="0.25">
      <c r="A2587" s="155"/>
      <c r="B2587" s="155"/>
      <c r="C2587" s="155"/>
      <c r="D2587" s="155"/>
      <c r="E2587" s="155"/>
      <c r="F2587" s="155"/>
      <c r="G2587" s="155"/>
      <c r="H2587" s="155"/>
      <c r="I2587" s="180"/>
      <c r="J2587" s="180"/>
      <c r="K2587" s="180"/>
      <c r="L2587" s="180"/>
      <c r="M2587" s="180"/>
      <c r="N2587" s="181"/>
      <c r="O2587" s="155"/>
      <c r="P2587" s="155"/>
      <c r="Q2587" s="155"/>
      <c r="R2587" s="155"/>
      <c r="AE2587" s="182"/>
      <c r="AF2587" s="178"/>
      <c r="AG2587" s="183"/>
      <c r="AM2587" s="182"/>
      <c r="AN2587" s="178"/>
      <c r="AO2587" s="183"/>
      <c r="BR2587" s="157"/>
    </row>
    <row r="2588" spans="1:70" s="5" customFormat="1" x14ac:dyDescent="0.25">
      <c r="A2588" s="155"/>
      <c r="B2588" s="155"/>
      <c r="C2588" s="155"/>
      <c r="D2588" s="155"/>
      <c r="E2588" s="155"/>
      <c r="F2588" s="155"/>
      <c r="G2588" s="155"/>
      <c r="H2588" s="155"/>
      <c r="I2588" s="180"/>
      <c r="J2588" s="180"/>
      <c r="K2588" s="180"/>
      <c r="L2588" s="180"/>
      <c r="M2588" s="180"/>
      <c r="N2588" s="181"/>
      <c r="O2588" s="155"/>
      <c r="P2588" s="155"/>
      <c r="Q2588" s="155"/>
      <c r="R2588" s="155"/>
      <c r="AE2588" s="182"/>
      <c r="AF2588" s="178"/>
      <c r="AG2588" s="183"/>
      <c r="AM2588" s="182"/>
      <c r="AN2588" s="178"/>
      <c r="AO2588" s="183"/>
      <c r="BR2588" s="157"/>
    </row>
    <row r="2589" spans="1:70" s="5" customFormat="1" x14ac:dyDescent="0.25">
      <c r="A2589" s="155"/>
      <c r="B2589" s="155"/>
      <c r="C2589" s="155"/>
      <c r="D2589" s="155"/>
      <c r="E2589" s="155"/>
      <c r="F2589" s="155"/>
      <c r="G2589" s="155"/>
      <c r="H2589" s="155"/>
      <c r="I2589" s="180"/>
      <c r="J2589" s="180"/>
      <c r="K2589" s="180"/>
      <c r="L2589" s="180"/>
      <c r="M2589" s="180"/>
      <c r="N2589" s="181"/>
      <c r="O2589" s="155"/>
      <c r="P2589" s="155"/>
      <c r="Q2589" s="155"/>
      <c r="R2589" s="155"/>
      <c r="AE2589" s="182"/>
      <c r="AF2589" s="178"/>
      <c r="AG2589" s="183"/>
      <c r="AM2589" s="182"/>
      <c r="AN2589" s="178"/>
      <c r="AO2589" s="183"/>
      <c r="BR2589" s="157"/>
    </row>
    <row r="2590" spans="1:70" s="5" customFormat="1" x14ac:dyDescent="0.25">
      <c r="A2590" s="155"/>
      <c r="B2590" s="155"/>
      <c r="C2590" s="155"/>
      <c r="D2590" s="155"/>
      <c r="E2590" s="155"/>
      <c r="F2590" s="155"/>
      <c r="G2590" s="155"/>
      <c r="H2590" s="155"/>
      <c r="I2590" s="180"/>
      <c r="J2590" s="180"/>
      <c r="K2590" s="180"/>
      <c r="L2590" s="180"/>
      <c r="M2590" s="180"/>
      <c r="N2590" s="181"/>
      <c r="O2590" s="155"/>
      <c r="P2590" s="155"/>
      <c r="Q2590" s="155"/>
      <c r="R2590" s="155"/>
      <c r="AE2590" s="182"/>
      <c r="AF2590" s="178"/>
      <c r="AG2590" s="183"/>
      <c r="AM2590" s="182"/>
      <c r="AN2590" s="178"/>
      <c r="AO2590" s="183"/>
      <c r="BR2590" s="157"/>
    </row>
    <row r="2591" spans="1:70" s="5" customFormat="1" x14ac:dyDescent="0.25">
      <c r="A2591" s="155"/>
      <c r="B2591" s="155"/>
      <c r="C2591" s="155"/>
      <c r="D2591" s="155"/>
      <c r="E2591" s="155"/>
      <c r="F2591" s="155"/>
      <c r="G2591" s="155"/>
      <c r="H2591" s="155"/>
      <c r="I2591" s="180"/>
      <c r="J2591" s="180"/>
      <c r="K2591" s="180"/>
      <c r="L2591" s="180"/>
      <c r="M2591" s="180"/>
      <c r="N2591" s="181"/>
      <c r="O2591" s="155"/>
      <c r="P2591" s="155"/>
      <c r="Q2591" s="155"/>
      <c r="R2591" s="155"/>
      <c r="AE2591" s="182"/>
      <c r="AF2591" s="178"/>
      <c r="AG2591" s="183"/>
      <c r="AM2591" s="182"/>
      <c r="AN2591" s="178"/>
      <c r="AO2591" s="183"/>
      <c r="BR2591" s="157"/>
    </row>
    <row r="2592" spans="1:70" s="5" customFormat="1" x14ac:dyDescent="0.25">
      <c r="A2592" s="155"/>
      <c r="B2592" s="155"/>
      <c r="C2592" s="155"/>
      <c r="D2592" s="155"/>
      <c r="E2592" s="155"/>
      <c r="F2592" s="155"/>
      <c r="G2592" s="155"/>
      <c r="H2592" s="155"/>
      <c r="I2592" s="180"/>
      <c r="J2592" s="180"/>
      <c r="K2592" s="180"/>
      <c r="L2592" s="180"/>
      <c r="M2592" s="180"/>
      <c r="N2592" s="181"/>
      <c r="O2592" s="155"/>
      <c r="P2592" s="155"/>
      <c r="Q2592" s="155"/>
      <c r="R2592" s="155"/>
      <c r="AE2592" s="182"/>
      <c r="AF2592" s="178"/>
      <c r="AG2592" s="183"/>
      <c r="AM2592" s="182"/>
      <c r="AN2592" s="178"/>
      <c r="AO2592" s="183"/>
      <c r="BR2592" s="157"/>
    </row>
    <row r="2593" spans="1:70" s="5" customFormat="1" x14ac:dyDescent="0.25">
      <c r="A2593" s="155"/>
      <c r="B2593" s="155"/>
      <c r="C2593" s="155"/>
      <c r="D2593" s="155"/>
      <c r="E2593" s="155"/>
      <c r="F2593" s="155"/>
      <c r="G2593" s="155"/>
      <c r="H2593" s="155"/>
      <c r="I2593" s="180"/>
      <c r="J2593" s="180"/>
      <c r="K2593" s="180"/>
      <c r="L2593" s="180"/>
      <c r="M2593" s="180"/>
      <c r="N2593" s="181"/>
      <c r="O2593" s="155"/>
      <c r="P2593" s="155"/>
      <c r="Q2593" s="155"/>
      <c r="R2593" s="155"/>
      <c r="AE2593" s="182"/>
      <c r="AF2593" s="178"/>
      <c r="AG2593" s="183"/>
      <c r="AM2593" s="182"/>
      <c r="AN2593" s="178"/>
      <c r="AO2593" s="183"/>
      <c r="BR2593" s="157"/>
    </row>
    <row r="2594" spans="1:70" s="5" customFormat="1" x14ac:dyDescent="0.25">
      <c r="A2594" s="155"/>
      <c r="B2594" s="155"/>
      <c r="C2594" s="155"/>
      <c r="D2594" s="155"/>
      <c r="E2594" s="155"/>
      <c r="F2594" s="155"/>
      <c r="G2594" s="155"/>
      <c r="H2594" s="155"/>
      <c r="I2594" s="180"/>
      <c r="J2594" s="180"/>
      <c r="K2594" s="180"/>
      <c r="L2594" s="180"/>
      <c r="M2594" s="180"/>
      <c r="N2594" s="181"/>
      <c r="O2594" s="155"/>
      <c r="P2594" s="155"/>
      <c r="Q2594" s="155"/>
      <c r="R2594" s="155"/>
      <c r="AE2594" s="182"/>
      <c r="AF2594" s="178"/>
      <c r="AG2594" s="183"/>
      <c r="AM2594" s="182"/>
      <c r="AN2594" s="178"/>
      <c r="AO2594" s="183"/>
      <c r="BR2594" s="157"/>
    </row>
    <row r="2595" spans="1:70" s="5" customFormat="1" x14ac:dyDescent="0.25">
      <c r="A2595" s="155"/>
      <c r="B2595" s="155"/>
      <c r="C2595" s="155"/>
      <c r="D2595" s="155"/>
      <c r="E2595" s="155"/>
      <c r="F2595" s="155"/>
      <c r="G2595" s="155"/>
      <c r="H2595" s="155"/>
      <c r="I2595" s="180"/>
      <c r="J2595" s="180"/>
      <c r="K2595" s="180"/>
      <c r="L2595" s="180"/>
      <c r="M2595" s="180"/>
      <c r="N2595" s="181"/>
      <c r="O2595" s="155"/>
      <c r="P2595" s="155"/>
      <c r="Q2595" s="155"/>
      <c r="R2595" s="155"/>
      <c r="AE2595" s="182"/>
      <c r="AF2595" s="178"/>
      <c r="AG2595" s="183"/>
      <c r="AM2595" s="182"/>
      <c r="AN2595" s="178"/>
      <c r="AO2595" s="183"/>
      <c r="BR2595" s="157"/>
    </row>
    <row r="2596" spans="1:70" s="5" customFormat="1" x14ac:dyDescent="0.25">
      <c r="A2596" s="155"/>
      <c r="B2596" s="155"/>
      <c r="C2596" s="155"/>
      <c r="D2596" s="155"/>
      <c r="E2596" s="155"/>
      <c r="F2596" s="155"/>
      <c r="G2596" s="155"/>
      <c r="H2596" s="155"/>
      <c r="I2596" s="180"/>
      <c r="J2596" s="180"/>
      <c r="K2596" s="180"/>
      <c r="L2596" s="180"/>
      <c r="M2596" s="180"/>
      <c r="N2596" s="181"/>
      <c r="O2596" s="155"/>
      <c r="P2596" s="155"/>
      <c r="Q2596" s="155"/>
      <c r="R2596" s="155"/>
      <c r="AE2596" s="182"/>
      <c r="AF2596" s="178"/>
      <c r="AG2596" s="183"/>
      <c r="AM2596" s="182"/>
      <c r="AN2596" s="178"/>
      <c r="AO2596" s="183"/>
      <c r="BR2596" s="157"/>
    </row>
    <row r="2597" spans="1:70" s="5" customFormat="1" x14ac:dyDescent="0.25">
      <c r="A2597" s="155"/>
      <c r="B2597" s="155"/>
      <c r="C2597" s="155"/>
      <c r="D2597" s="155"/>
      <c r="E2597" s="155"/>
      <c r="F2597" s="155"/>
      <c r="G2597" s="155"/>
      <c r="H2597" s="155"/>
      <c r="I2597" s="180"/>
      <c r="J2597" s="180"/>
      <c r="K2597" s="180"/>
      <c r="L2597" s="180"/>
      <c r="M2597" s="180"/>
      <c r="N2597" s="181"/>
      <c r="O2597" s="155"/>
      <c r="P2597" s="155"/>
      <c r="Q2597" s="155"/>
      <c r="R2597" s="155"/>
      <c r="AE2597" s="182"/>
      <c r="AF2597" s="178"/>
      <c r="AG2597" s="183"/>
      <c r="AM2597" s="182"/>
      <c r="AN2597" s="178"/>
      <c r="AO2597" s="183"/>
      <c r="BR2597" s="157"/>
    </row>
    <row r="2598" spans="1:70" s="5" customFormat="1" x14ac:dyDescent="0.25">
      <c r="A2598" s="155"/>
      <c r="B2598" s="155"/>
      <c r="C2598" s="155"/>
      <c r="D2598" s="155"/>
      <c r="E2598" s="155"/>
      <c r="F2598" s="155"/>
      <c r="G2598" s="155"/>
      <c r="H2598" s="155"/>
      <c r="I2598" s="180"/>
      <c r="J2598" s="180"/>
      <c r="K2598" s="180"/>
      <c r="L2598" s="180"/>
      <c r="M2598" s="180"/>
      <c r="N2598" s="181"/>
      <c r="O2598" s="155"/>
      <c r="P2598" s="155"/>
      <c r="Q2598" s="155"/>
      <c r="R2598" s="155"/>
      <c r="AE2598" s="182"/>
      <c r="AF2598" s="178"/>
      <c r="AG2598" s="183"/>
      <c r="AM2598" s="182"/>
      <c r="AN2598" s="178"/>
      <c r="AO2598" s="183"/>
      <c r="BR2598" s="157"/>
    </row>
    <row r="2599" spans="1:70" s="5" customFormat="1" x14ac:dyDescent="0.25">
      <c r="A2599" s="155"/>
      <c r="B2599" s="155"/>
      <c r="C2599" s="155"/>
      <c r="D2599" s="155"/>
      <c r="E2599" s="155"/>
      <c r="F2599" s="155"/>
      <c r="G2599" s="155"/>
      <c r="H2599" s="155"/>
      <c r="I2599" s="180"/>
      <c r="J2599" s="180"/>
      <c r="K2599" s="180"/>
      <c r="L2599" s="180"/>
      <c r="M2599" s="180"/>
      <c r="N2599" s="181"/>
      <c r="O2599" s="155"/>
      <c r="P2599" s="155"/>
      <c r="Q2599" s="155"/>
      <c r="R2599" s="155"/>
      <c r="AE2599" s="182"/>
      <c r="AF2599" s="178"/>
      <c r="AG2599" s="183"/>
      <c r="AM2599" s="182"/>
      <c r="AN2599" s="178"/>
      <c r="AO2599" s="183"/>
      <c r="BR2599" s="157"/>
    </row>
    <row r="2600" spans="1:70" s="5" customFormat="1" x14ac:dyDescent="0.25">
      <c r="A2600" s="155"/>
      <c r="B2600" s="155"/>
      <c r="C2600" s="155"/>
      <c r="D2600" s="155"/>
      <c r="E2600" s="155"/>
      <c r="F2600" s="155"/>
      <c r="G2600" s="155"/>
      <c r="H2600" s="155"/>
      <c r="I2600" s="180"/>
      <c r="J2600" s="180"/>
      <c r="K2600" s="180"/>
      <c r="L2600" s="180"/>
      <c r="M2600" s="180"/>
      <c r="N2600" s="181"/>
      <c r="O2600" s="155"/>
      <c r="P2600" s="155"/>
      <c r="Q2600" s="155"/>
      <c r="R2600" s="155"/>
      <c r="AE2600" s="182"/>
      <c r="AF2600" s="178"/>
      <c r="AG2600" s="183"/>
      <c r="AM2600" s="182"/>
      <c r="AN2600" s="178"/>
      <c r="AO2600" s="183"/>
      <c r="BR2600" s="157"/>
    </row>
    <row r="2601" spans="1:70" s="5" customFormat="1" x14ac:dyDescent="0.25">
      <c r="A2601" s="155"/>
      <c r="B2601" s="155"/>
      <c r="C2601" s="155"/>
      <c r="D2601" s="155"/>
      <c r="E2601" s="155"/>
      <c r="F2601" s="155"/>
      <c r="G2601" s="155"/>
      <c r="H2601" s="155"/>
      <c r="I2601" s="180"/>
      <c r="J2601" s="180"/>
      <c r="K2601" s="180"/>
      <c r="L2601" s="180"/>
      <c r="M2601" s="180"/>
      <c r="N2601" s="181"/>
      <c r="O2601" s="155"/>
      <c r="P2601" s="155"/>
      <c r="Q2601" s="155"/>
      <c r="R2601" s="155"/>
      <c r="AE2601" s="182"/>
      <c r="AF2601" s="178"/>
      <c r="AG2601" s="183"/>
      <c r="AM2601" s="182"/>
      <c r="AN2601" s="178"/>
      <c r="AO2601" s="183"/>
      <c r="BR2601" s="157"/>
    </row>
    <row r="2602" spans="1:70" s="5" customFormat="1" x14ac:dyDescent="0.25">
      <c r="A2602" s="155"/>
      <c r="B2602" s="155"/>
      <c r="C2602" s="155"/>
      <c r="D2602" s="155"/>
      <c r="E2602" s="155"/>
      <c r="F2602" s="155"/>
      <c r="G2602" s="155"/>
      <c r="H2602" s="155"/>
      <c r="I2602" s="180"/>
      <c r="J2602" s="180"/>
      <c r="K2602" s="180"/>
      <c r="L2602" s="180"/>
      <c r="M2602" s="180"/>
      <c r="N2602" s="181"/>
      <c r="O2602" s="155"/>
      <c r="P2602" s="155"/>
      <c r="Q2602" s="155"/>
      <c r="R2602" s="155"/>
      <c r="AE2602" s="182"/>
      <c r="AF2602" s="178"/>
      <c r="AG2602" s="183"/>
      <c r="AM2602" s="182"/>
      <c r="AN2602" s="178"/>
      <c r="AO2602" s="183"/>
      <c r="BR2602" s="157"/>
    </row>
    <row r="2603" spans="1:70" s="5" customFormat="1" x14ac:dyDescent="0.25">
      <c r="A2603" s="155"/>
      <c r="B2603" s="155"/>
      <c r="C2603" s="155"/>
      <c r="D2603" s="155"/>
      <c r="E2603" s="155"/>
      <c r="F2603" s="155"/>
      <c r="G2603" s="155"/>
      <c r="H2603" s="155"/>
      <c r="I2603" s="180"/>
      <c r="J2603" s="180"/>
      <c r="K2603" s="180"/>
      <c r="L2603" s="180"/>
      <c r="M2603" s="180"/>
      <c r="N2603" s="181"/>
      <c r="O2603" s="155"/>
      <c r="P2603" s="155"/>
      <c r="Q2603" s="155"/>
      <c r="R2603" s="155"/>
      <c r="AE2603" s="182"/>
      <c r="AF2603" s="178"/>
      <c r="AG2603" s="183"/>
      <c r="AM2603" s="182"/>
      <c r="AN2603" s="178"/>
      <c r="AO2603" s="183"/>
      <c r="BR2603" s="157"/>
    </row>
    <row r="2604" spans="1:70" s="5" customFormat="1" x14ac:dyDescent="0.25">
      <c r="A2604" s="155"/>
      <c r="B2604" s="155"/>
      <c r="C2604" s="155"/>
      <c r="D2604" s="155"/>
      <c r="E2604" s="155"/>
      <c r="F2604" s="155"/>
      <c r="G2604" s="155"/>
      <c r="H2604" s="155"/>
      <c r="I2604" s="180"/>
      <c r="J2604" s="180"/>
      <c r="K2604" s="180"/>
      <c r="L2604" s="180"/>
      <c r="M2604" s="180"/>
      <c r="N2604" s="181"/>
      <c r="O2604" s="155"/>
      <c r="P2604" s="155"/>
      <c r="Q2604" s="155"/>
      <c r="R2604" s="155"/>
      <c r="AE2604" s="182"/>
      <c r="AF2604" s="178"/>
      <c r="AG2604" s="183"/>
      <c r="AM2604" s="182"/>
      <c r="AN2604" s="178"/>
      <c r="AO2604" s="183"/>
      <c r="BR2604" s="157"/>
    </row>
    <row r="2605" spans="1:70" s="5" customFormat="1" x14ac:dyDescent="0.25">
      <c r="A2605" s="155"/>
      <c r="B2605" s="155"/>
      <c r="C2605" s="155"/>
      <c r="D2605" s="155"/>
      <c r="E2605" s="155"/>
      <c r="F2605" s="155"/>
      <c r="G2605" s="155"/>
      <c r="H2605" s="155"/>
      <c r="I2605" s="180"/>
      <c r="J2605" s="180"/>
      <c r="K2605" s="180"/>
      <c r="L2605" s="180"/>
      <c r="M2605" s="180"/>
      <c r="N2605" s="181"/>
      <c r="O2605" s="155"/>
      <c r="P2605" s="155"/>
      <c r="Q2605" s="155"/>
      <c r="R2605" s="155"/>
      <c r="AE2605" s="182"/>
      <c r="AF2605" s="178"/>
      <c r="AG2605" s="183"/>
      <c r="AM2605" s="182"/>
      <c r="AN2605" s="178"/>
      <c r="AO2605" s="183"/>
      <c r="BR2605" s="157"/>
    </row>
    <row r="2606" spans="1:70" s="5" customFormat="1" x14ac:dyDescent="0.25">
      <c r="A2606" s="155"/>
      <c r="B2606" s="155"/>
      <c r="C2606" s="155"/>
      <c r="D2606" s="155"/>
      <c r="E2606" s="155"/>
      <c r="F2606" s="155"/>
      <c r="G2606" s="155"/>
      <c r="H2606" s="155"/>
      <c r="I2606" s="180"/>
      <c r="J2606" s="180"/>
      <c r="K2606" s="180"/>
      <c r="L2606" s="180"/>
      <c r="M2606" s="180"/>
      <c r="N2606" s="181"/>
      <c r="O2606" s="155"/>
      <c r="P2606" s="155"/>
      <c r="Q2606" s="155"/>
      <c r="R2606" s="155"/>
      <c r="AE2606" s="182"/>
      <c r="AF2606" s="178"/>
      <c r="AG2606" s="183"/>
      <c r="AM2606" s="182"/>
      <c r="AN2606" s="178"/>
      <c r="AO2606" s="183"/>
      <c r="BR2606" s="157"/>
    </row>
    <row r="2607" spans="1:70" s="5" customFormat="1" x14ac:dyDescent="0.25">
      <c r="A2607" s="155"/>
      <c r="B2607" s="155"/>
      <c r="C2607" s="155"/>
      <c r="D2607" s="155"/>
      <c r="E2607" s="155"/>
      <c r="F2607" s="155"/>
      <c r="G2607" s="155"/>
      <c r="H2607" s="155"/>
      <c r="I2607" s="180"/>
      <c r="J2607" s="180"/>
      <c r="K2607" s="180"/>
      <c r="L2607" s="180"/>
      <c r="M2607" s="180"/>
      <c r="N2607" s="181"/>
      <c r="O2607" s="155"/>
      <c r="P2607" s="155"/>
      <c r="Q2607" s="155"/>
      <c r="R2607" s="155"/>
      <c r="AE2607" s="182"/>
      <c r="AF2607" s="178"/>
      <c r="AG2607" s="183"/>
      <c r="AM2607" s="182"/>
      <c r="AN2607" s="178"/>
      <c r="AO2607" s="183"/>
      <c r="BR2607" s="157"/>
    </row>
    <row r="2608" spans="1:70" s="5" customFormat="1" x14ac:dyDescent="0.25">
      <c r="A2608" s="155"/>
      <c r="B2608" s="155"/>
      <c r="C2608" s="155"/>
      <c r="D2608" s="155"/>
      <c r="E2608" s="155"/>
      <c r="F2608" s="155"/>
      <c r="G2608" s="155"/>
      <c r="H2608" s="155"/>
      <c r="I2608" s="180"/>
      <c r="J2608" s="180"/>
      <c r="K2608" s="180"/>
      <c r="L2608" s="180"/>
      <c r="M2608" s="180"/>
      <c r="N2608" s="181"/>
      <c r="O2608" s="155"/>
      <c r="P2608" s="155"/>
      <c r="Q2608" s="155"/>
      <c r="R2608" s="155"/>
      <c r="AE2608" s="182"/>
      <c r="AF2608" s="178"/>
      <c r="AG2608" s="183"/>
      <c r="AM2608" s="182"/>
      <c r="AN2608" s="178"/>
      <c r="AO2608" s="183"/>
      <c r="BR2608" s="157"/>
    </row>
    <row r="2609" spans="1:70" s="5" customFormat="1" x14ac:dyDescent="0.25">
      <c r="A2609" s="155"/>
      <c r="B2609" s="155"/>
      <c r="C2609" s="155"/>
      <c r="D2609" s="155"/>
      <c r="E2609" s="155"/>
      <c r="F2609" s="155"/>
      <c r="G2609" s="155"/>
      <c r="H2609" s="155"/>
      <c r="I2609" s="180"/>
      <c r="J2609" s="180"/>
      <c r="K2609" s="180"/>
      <c r="L2609" s="180"/>
      <c r="M2609" s="180"/>
      <c r="N2609" s="181"/>
      <c r="O2609" s="155"/>
      <c r="P2609" s="155"/>
      <c r="Q2609" s="155"/>
      <c r="R2609" s="155"/>
      <c r="AE2609" s="182"/>
      <c r="AF2609" s="178"/>
      <c r="AG2609" s="183"/>
      <c r="AM2609" s="182"/>
      <c r="AN2609" s="178"/>
      <c r="AO2609" s="183"/>
      <c r="BR2609" s="157"/>
    </row>
    <row r="2610" spans="1:70" s="5" customFormat="1" x14ac:dyDescent="0.25">
      <c r="A2610" s="155"/>
      <c r="B2610" s="155"/>
      <c r="C2610" s="155"/>
      <c r="D2610" s="155"/>
      <c r="E2610" s="155"/>
      <c r="F2610" s="155"/>
      <c r="G2610" s="155"/>
      <c r="H2610" s="155"/>
      <c r="I2610" s="180"/>
      <c r="J2610" s="180"/>
      <c r="K2610" s="180"/>
      <c r="L2610" s="180"/>
      <c r="M2610" s="180"/>
      <c r="N2610" s="181"/>
      <c r="O2610" s="155"/>
      <c r="P2610" s="155"/>
      <c r="Q2610" s="155"/>
      <c r="R2610" s="155"/>
      <c r="AE2610" s="182"/>
      <c r="AF2610" s="178"/>
      <c r="AG2610" s="183"/>
      <c r="AM2610" s="182"/>
      <c r="AN2610" s="178"/>
      <c r="AO2610" s="183"/>
      <c r="BR2610" s="157"/>
    </row>
    <row r="2611" spans="1:70" s="5" customFormat="1" x14ac:dyDescent="0.25">
      <c r="A2611" s="155"/>
      <c r="B2611" s="155"/>
      <c r="C2611" s="155"/>
      <c r="D2611" s="155"/>
      <c r="E2611" s="155"/>
      <c r="F2611" s="155"/>
      <c r="G2611" s="155"/>
      <c r="H2611" s="155"/>
      <c r="I2611" s="180"/>
      <c r="J2611" s="180"/>
      <c r="K2611" s="180"/>
      <c r="L2611" s="180"/>
      <c r="M2611" s="180"/>
      <c r="N2611" s="181"/>
      <c r="O2611" s="155"/>
      <c r="P2611" s="155"/>
      <c r="Q2611" s="155"/>
      <c r="R2611" s="155"/>
      <c r="AE2611" s="182"/>
      <c r="AF2611" s="178"/>
      <c r="AG2611" s="183"/>
      <c r="AM2611" s="182"/>
      <c r="AN2611" s="178"/>
      <c r="AO2611" s="183"/>
      <c r="BR2611" s="157"/>
    </row>
    <row r="2612" spans="1:70" s="5" customFormat="1" x14ac:dyDescent="0.25">
      <c r="A2612" s="155"/>
      <c r="B2612" s="155"/>
      <c r="C2612" s="155"/>
      <c r="D2612" s="155"/>
      <c r="E2612" s="155"/>
      <c r="F2612" s="155"/>
      <c r="G2612" s="155"/>
      <c r="H2612" s="155"/>
      <c r="I2612" s="180"/>
      <c r="J2612" s="180"/>
      <c r="K2612" s="180"/>
      <c r="L2612" s="180"/>
      <c r="M2612" s="180"/>
      <c r="N2612" s="181"/>
      <c r="O2612" s="155"/>
      <c r="P2612" s="155"/>
      <c r="Q2612" s="155"/>
      <c r="R2612" s="155"/>
      <c r="AE2612" s="182"/>
      <c r="AF2612" s="178"/>
      <c r="AG2612" s="183"/>
      <c r="AM2612" s="182"/>
      <c r="AN2612" s="178"/>
      <c r="AO2612" s="183"/>
      <c r="BR2612" s="157"/>
    </row>
    <row r="2613" spans="1:70" s="5" customFormat="1" x14ac:dyDescent="0.25">
      <c r="A2613" s="155"/>
      <c r="B2613" s="155"/>
      <c r="C2613" s="155"/>
      <c r="D2613" s="155"/>
      <c r="E2613" s="155"/>
      <c r="F2613" s="155"/>
      <c r="G2613" s="155"/>
      <c r="H2613" s="155"/>
      <c r="I2613" s="180"/>
      <c r="J2613" s="180"/>
      <c r="K2613" s="180"/>
      <c r="L2613" s="180"/>
      <c r="M2613" s="180"/>
      <c r="N2613" s="181"/>
      <c r="O2613" s="155"/>
      <c r="P2613" s="155"/>
      <c r="Q2613" s="155"/>
      <c r="R2613" s="155"/>
      <c r="AE2613" s="182"/>
      <c r="AF2613" s="178"/>
      <c r="AG2613" s="183"/>
      <c r="AM2613" s="182"/>
      <c r="AN2613" s="178"/>
      <c r="AO2613" s="183"/>
      <c r="BR2613" s="157"/>
    </row>
    <row r="2614" spans="1:70" s="5" customFormat="1" x14ac:dyDescent="0.25">
      <c r="A2614" s="155"/>
      <c r="B2614" s="155"/>
      <c r="C2614" s="155"/>
      <c r="D2614" s="155"/>
      <c r="E2614" s="155"/>
      <c r="F2614" s="155"/>
      <c r="G2614" s="155"/>
      <c r="H2614" s="155"/>
      <c r="I2614" s="180"/>
      <c r="J2614" s="180"/>
      <c r="K2614" s="180"/>
      <c r="L2614" s="180"/>
      <c r="M2614" s="180"/>
      <c r="N2614" s="181"/>
      <c r="O2614" s="155"/>
      <c r="P2614" s="155"/>
      <c r="Q2614" s="155"/>
      <c r="R2614" s="155"/>
      <c r="AE2614" s="182"/>
      <c r="AF2614" s="178"/>
      <c r="AG2614" s="183"/>
      <c r="AM2614" s="182"/>
      <c r="AN2614" s="178"/>
      <c r="AO2614" s="183"/>
      <c r="BR2614" s="157"/>
    </row>
    <row r="2615" spans="1:70" s="5" customFormat="1" x14ac:dyDescent="0.25">
      <c r="A2615" s="155"/>
      <c r="B2615" s="155"/>
      <c r="C2615" s="155"/>
      <c r="D2615" s="155"/>
      <c r="E2615" s="155"/>
      <c r="F2615" s="155"/>
      <c r="G2615" s="155"/>
      <c r="H2615" s="155"/>
      <c r="I2615" s="180"/>
      <c r="J2615" s="180"/>
      <c r="K2615" s="180"/>
      <c r="L2615" s="180"/>
      <c r="M2615" s="180"/>
      <c r="N2615" s="181"/>
      <c r="O2615" s="155"/>
      <c r="P2615" s="155"/>
      <c r="Q2615" s="155"/>
      <c r="R2615" s="155"/>
      <c r="AE2615" s="182"/>
      <c r="AF2615" s="178"/>
      <c r="AG2615" s="183"/>
      <c r="AM2615" s="182"/>
      <c r="AN2615" s="178"/>
      <c r="AO2615" s="183"/>
      <c r="BR2615" s="157"/>
    </row>
    <row r="2616" spans="1:70" s="5" customFormat="1" x14ac:dyDescent="0.25">
      <c r="A2616" s="155"/>
      <c r="B2616" s="155"/>
      <c r="C2616" s="155"/>
      <c r="D2616" s="155"/>
      <c r="E2616" s="155"/>
      <c r="F2616" s="155"/>
      <c r="G2616" s="155"/>
      <c r="H2616" s="155"/>
      <c r="I2616" s="180"/>
      <c r="J2616" s="180"/>
      <c r="K2616" s="180"/>
      <c r="L2616" s="180"/>
      <c r="M2616" s="180"/>
      <c r="N2616" s="181"/>
      <c r="O2616" s="155"/>
      <c r="P2616" s="155"/>
      <c r="Q2616" s="155"/>
      <c r="R2616" s="155"/>
      <c r="AE2616" s="182"/>
      <c r="AF2616" s="178"/>
      <c r="AG2616" s="183"/>
      <c r="AM2616" s="182"/>
      <c r="AN2616" s="178"/>
      <c r="AO2616" s="183"/>
      <c r="BR2616" s="157"/>
    </row>
    <row r="2617" spans="1:70" s="5" customFormat="1" x14ac:dyDescent="0.25">
      <c r="A2617" s="155"/>
      <c r="B2617" s="155"/>
      <c r="C2617" s="155"/>
      <c r="D2617" s="155"/>
      <c r="E2617" s="155"/>
      <c r="F2617" s="155"/>
      <c r="G2617" s="155"/>
      <c r="H2617" s="155"/>
      <c r="I2617" s="180"/>
      <c r="J2617" s="180"/>
      <c r="K2617" s="180"/>
      <c r="L2617" s="180"/>
      <c r="M2617" s="180"/>
      <c r="N2617" s="181"/>
      <c r="O2617" s="155"/>
      <c r="P2617" s="155"/>
      <c r="Q2617" s="155"/>
      <c r="R2617" s="155"/>
      <c r="AE2617" s="182"/>
      <c r="AF2617" s="178"/>
      <c r="AG2617" s="183"/>
      <c r="AM2617" s="182"/>
      <c r="AN2617" s="178"/>
      <c r="AO2617" s="183"/>
      <c r="BR2617" s="157"/>
    </row>
    <row r="2618" spans="1:70" s="5" customFormat="1" x14ac:dyDescent="0.25">
      <c r="A2618" s="155"/>
      <c r="B2618" s="155"/>
      <c r="C2618" s="155"/>
      <c r="D2618" s="155"/>
      <c r="E2618" s="155"/>
      <c r="F2618" s="155"/>
      <c r="G2618" s="155"/>
      <c r="H2618" s="155"/>
      <c r="I2618" s="180"/>
      <c r="J2618" s="180"/>
      <c r="K2618" s="180"/>
      <c r="L2618" s="180"/>
      <c r="M2618" s="180"/>
      <c r="N2618" s="181"/>
      <c r="O2618" s="155"/>
      <c r="P2618" s="155"/>
      <c r="Q2618" s="155"/>
      <c r="R2618" s="155"/>
      <c r="AE2618" s="182"/>
      <c r="AF2618" s="178"/>
      <c r="AG2618" s="183"/>
      <c r="AM2618" s="182"/>
      <c r="AN2618" s="178"/>
      <c r="AO2618" s="183"/>
      <c r="BR2618" s="157"/>
    </row>
    <row r="2619" spans="1:70" s="5" customFormat="1" x14ac:dyDescent="0.25">
      <c r="A2619" s="155"/>
      <c r="B2619" s="155"/>
      <c r="C2619" s="155"/>
      <c r="D2619" s="155"/>
      <c r="E2619" s="155"/>
      <c r="F2619" s="155"/>
      <c r="G2619" s="155"/>
      <c r="H2619" s="155"/>
      <c r="I2619" s="180"/>
      <c r="J2619" s="180"/>
      <c r="K2619" s="180"/>
      <c r="L2619" s="180"/>
      <c r="M2619" s="180"/>
      <c r="N2619" s="181"/>
      <c r="O2619" s="155"/>
      <c r="P2619" s="155"/>
      <c r="Q2619" s="155"/>
      <c r="R2619" s="155"/>
      <c r="AE2619" s="182"/>
      <c r="AF2619" s="178"/>
      <c r="AG2619" s="183"/>
      <c r="AM2619" s="182"/>
      <c r="AN2619" s="178"/>
      <c r="AO2619" s="183"/>
      <c r="BR2619" s="157"/>
    </row>
    <row r="2620" spans="1:70" s="5" customFormat="1" x14ac:dyDescent="0.25">
      <c r="A2620" s="155"/>
      <c r="B2620" s="155"/>
      <c r="C2620" s="155"/>
      <c r="D2620" s="155"/>
      <c r="E2620" s="155"/>
      <c r="F2620" s="155"/>
      <c r="G2620" s="155"/>
      <c r="H2620" s="155"/>
      <c r="I2620" s="180"/>
      <c r="J2620" s="180"/>
      <c r="K2620" s="180"/>
      <c r="L2620" s="180"/>
      <c r="M2620" s="180"/>
      <c r="N2620" s="181"/>
      <c r="O2620" s="155"/>
      <c r="P2620" s="155"/>
      <c r="Q2620" s="155"/>
      <c r="R2620" s="155"/>
      <c r="AE2620" s="182"/>
      <c r="AF2620" s="178"/>
      <c r="AG2620" s="183"/>
      <c r="AM2620" s="182"/>
      <c r="AN2620" s="178"/>
      <c r="AO2620" s="183"/>
      <c r="BR2620" s="157"/>
    </row>
    <row r="2621" spans="1:70" s="5" customFormat="1" x14ac:dyDescent="0.25">
      <c r="A2621" s="155"/>
      <c r="B2621" s="155"/>
      <c r="C2621" s="155"/>
      <c r="D2621" s="155"/>
      <c r="E2621" s="155"/>
      <c r="F2621" s="155"/>
      <c r="G2621" s="155"/>
      <c r="H2621" s="155"/>
      <c r="I2621" s="180"/>
      <c r="J2621" s="180"/>
      <c r="K2621" s="180"/>
      <c r="L2621" s="180"/>
      <c r="M2621" s="180"/>
      <c r="N2621" s="181"/>
      <c r="O2621" s="155"/>
      <c r="P2621" s="155"/>
      <c r="Q2621" s="155"/>
      <c r="R2621" s="155"/>
      <c r="AE2621" s="182"/>
      <c r="AF2621" s="178"/>
      <c r="AG2621" s="183"/>
      <c r="AM2621" s="182"/>
      <c r="AN2621" s="178"/>
      <c r="AO2621" s="183"/>
      <c r="BR2621" s="157"/>
    </row>
    <row r="2622" spans="1:70" s="5" customFormat="1" x14ac:dyDescent="0.25">
      <c r="A2622" s="155"/>
      <c r="B2622" s="155"/>
      <c r="C2622" s="155"/>
      <c r="D2622" s="155"/>
      <c r="E2622" s="155"/>
      <c r="F2622" s="155"/>
      <c r="G2622" s="155"/>
      <c r="H2622" s="155"/>
      <c r="I2622" s="180"/>
      <c r="J2622" s="180"/>
      <c r="K2622" s="180"/>
      <c r="L2622" s="180"/>
      <c r="M2622" s="180"/>
      <c r="N2622" s="181"/>
      <c r="O2622" s="155"/>
      <c r="P2622" s="155"/>
      <c r="Q2622" s="155"/>
      <c r="R2622" s="155"/>
      <c r="AE2622" s="182"/>
      <c r="AF2622" s="178"/>
      <c r="AG2622" s="183"/>
      <c r="AM2622" s="182"/>
      <c r="AN2622" s="178"/>
      <c r="AO2622" s="183"/>
      <c r="BR2622" s="157"/>
    </row>
    <row r="2623" spans="1:70" s="5" customFormat="1" x14ac:dyDescent="0.25">
      <c r="A2623" s="155"/>
      <c r="B2623" s="155"/>
      <c r="C2623" s="155"/>
      <c r="D2623" s="155"/>
      <c r="E2623" s="155"/>
      <c r="F2623" s="155"/>
      <c r="G2623" s="155"/>
      <c r="H2623" s="155"/>
      <c r="I2623" s="180"/>
      <c r="J2623" s="180"/>
      <c r="K2623" s="180"/>
      <c r="L2623" s="180"/>
      <c r="M2623" s="180"/>
      <c r="N2623" s="181"/>
      <c r="O2623" s="155"/>
      <c r="P2623" s="155"/>
      <c r="Q2623" s="155"/>
      <c r="R2623" s="155"/>
      <c r="AE2623" s="182"/>
      <c r="AF2623" s="178"/>
      <c r="AG2623" s="183"/>
      <c r="AM2623" s="182"/>
      <c r="AN2623" s="178"/>
      <c r="AO2623" s="183"/>
      <c r="BR2623" s="157"/>
    </row>
    <row r="2624" spans="1:70" s="5" customFormat="1" x14ac:dyDescent="0.25">
      <c r="A2624" s="155"/>
      <c r="B2624" s="155"/>
      <c r="C2624" s="155"/>
      <c r="D2624" s="155"/>
      <c r="E2624" s="155"/>
      <c r="F2624" s="155"/>
      <c r="G2624" s="155"/>
      <c r="H2624" s="155"/>
      <c r="I2624" s="180"/>
      <c r="J2624" s="180"/>
      <c r="K2624" s="180"/>
      <c r="L2624" s="180"/>
      <c r="M2624" s="180"/>
      <c r="N2624" s="181"/>
      <c r="O2624" s="155"/>
      <c r="P2624" s="155"/>
      <c r="Q2624" s="155"/>
      <c r="R2624" s="155"/>
      <c r="AE2624" s="182"/>
      <c r="AF2624" s="178"/>
      <c r="AG2624" s="183"/>
      <c r="AM2624" s="182"/>
      <c r="AN2624" s="178"/>
      <c r="AO2624" s="183"/>
      <c r="BR2624" s="157"/>
    </row>
    <row r="2625" spans="1:70" s="5" customFormat="1" x14ac:dyDescent="0.25">
      <c r="A2625" s="155"/>
      <c r="B2625" s="155"/>
      <c r="C2625" s="155"/>
      <c r="D2625" s="155"/>
      <c r="E2625" s="155"/>
      <c r="F2625" s="155"/>
      <c r="G2625" s="155"/>
      <c r="H2625" s="155"/>
      <c r="I2625" s="180"/>
      <c r="J2625" s="180"/>
      <c r="K2625" s="180"/>
      <c r="L2625" s="180"/>
      <c r="M2625" s="180"/>
      <c r="N2625" s="181"/>
      <c r="O2625" s="155"/>
      <c r="P2625" s="155"/>
      <c r="Q2625" s="155"/>
      <c r="R2625" s="155"/>
      <c r="AE2625" s="182"/>
      <c r="AF2625" s="178"/>
      <c r="AG2625" s="183"/>
      <c r="AM2625" s="182"/>
      <c r="AN2625" s="178"/>
      <c r="AO2625" s="183"/>
      <c r="BR2625" s="157"/>
    </row>
    <row r="2626" spans="1:70" s="5" customFormat="1" x14ac:dyDescent="0.25">
      <c r="A2626" s="155"/>
      <c r="B2626" s="155"/>
      <c r="C2626" s="155"/>
      <c r="D2626" s="155"/>
      <c r="E2626" s="155"/>
      <c r="F2626" s="155"/>
      <c r="G2626" s="155"/>
      <c r="H2626" s="155"/>
      <c r="I2626" s="180"/>
      <c r="J2626" s="180"/>
      <c r="K2626" s="180"/>
      <c r="L2626" s="180"/>
      <c r="M2626" s="180"/>
      <c r="N2626" s="181"/>
      <c r="O2626" s="155"/>
      <c r="P2626" s="155"/>
      <c r="Q2626" s="155"/>
      <c r="R2626" s="155"/>
      <c r="AE2626" s="182"/>
      <c r="AF2626" s="178"/>
      <c r="AG2626" s="183"/>
      <c r="AM2626" s="182"/>
      <c r="AN2626" s="178"/>
      <c r="AO2626" s="183"/>
      <c r="BR2626" s="157"/>
    </row>
    <row r="2627" spans="1:70" s="5" customFormat="1" x14ac:dyDescent="0.25">
      <c r="A2627" s="155"/>
      <c r="B2627" s="155"/>
      <c r="C2627" s="155"/>
      <c r="D2627" s="155"/>
      <c r="E2627" s="155"/>
      <c r="F2627" s="155"/>
      <c r="G2627" s="155"/>
      <c r="H2627" s="155"/>
      <c r="I2627" s="180"/>
      <c r="J2627" s="180"/>
      <c r="K2627" s="180"/>
      <c r="L2627" s="180"/>
      <c r="M2627" s="180"/>
      <c r="N2627" s="181"/>
      <c r="O2627" s="155"/>
      <c r="P2627" s="155"/>
      <c r="Q2627" s="155"/>
      <c r="R2627" s="155"/>
      <c r="AE2627" s="182"/>
      <c r="AF2627" s="178"/>
      <c r="AG2627" s="183"/>
      <c r="AM2627" s="182"/>
      <c r="AN2627" s="178"/>
      <c r="AO2627" s="183"/>
      <c r="BR2627" s="157"/>
    </row>
    <row r="2628" spans="1:70" s="5" customFormat="1" x14ac:dyDescent="0.25">
      <c r="A2628" s="155"/>
      <c r="B2628" s="155"/>
      <c r="C2628" s="155"/>
      <c r="D2628" s="155"/>
      <c r="E2628" s="155"/>
      <c r="F2628" s="155"/>
      <c r="G2628" s="155"/>
      <c r="H2628" s="155"/>
      <c r="I2628" s="180"/>
      <c r="J2628" s="180"/>
      <c r="K2628" s="180"/>
      <c r="L2628" s="180"/>
      <c r="M2628" s="180"/>
      <c r="N2628" s="181"/>
      <c r="O2628" s="155"/>
      <c r="P2628" s="155"/>
      <c r="Q2628" s="155"/>
      <c r="R2628" s="155"/>
      <c r="AE2628" s="182"/>
      <c r="AF2628" s="178"/>
      <c r="AG2628" s="183"/>
      <c r="AM2628" s="182"/>
      <c r="AN2628" s="178"/>
      <c r="AO2628" s="183"/>
      <c r="BR2628" s="157"/>
    </row>
    <row r="2629" spans="1:70" s="5" customFormat="1" x14ac:dyDescent="0.25">
      <c r="A2629" s="155"/>
      <c r="B2629" s="155"/>
      <c r="C2629" s="155"/>
      <c r="D2629" s="155"/>
      <c r="E2629" s="155"/>
      <c r="F2629" s="155"/>
      <c r="G2629" s="155"/>
      <c r="H2629" s="155"/>
      <c r="I2629" s="180"/>
      <c r="J2629" s="180"/>
      <c r="K2629" s="180"/>
      <c r="L2629" s="180"/>
      <c r="M2629" s="180"/>
      <c r="N2629" s="181"/>
      <c r="O2629" s="155"/>
      <c r="P2629" s="155"/>
      <c r="Q2629" s="155"/>
      <c r="R2629" s="155"/>
      <c r="AE2629" s="182"/>
      <c r="AF2629" s="178"/>
      <c r="AG2629" s="183"/>
      <c r="AM2629" s="182"/>
      <c r="AN2629" s="178"/>
      <c r="AO2629" s="183"/>
      <c r="BR2629" s="157"/>
    </row>
    <row r="2630" spans="1:70" s="5" customFormat="1" x14ac:dyDescent="0.25">
      <c r="A2630" s="155"/>
      <c r="B2630" s="155"/>
      <c r="C2630" s="155"/>
      <c r="D2630" s="155"/>
      <c r="E2630" s="155"/>
      <c r="F2630" s="155"/>
      <c r="G2630" s="155"/>
      <c r="H2630" s="155"/>
      <c r="I2630" s="180"/>
      <c r="J2630" s="180"/>
      <c r="K2630" s="180"/>
      <c r="L2630" s="180"/>
      <c r="M2630" s="180"/>
      <c r="N2630" s="181"/>
      <c r="O2630" s="155"/>
      <c r="P2630" s="155"/>
      <c r="Q2630" s="155"/>
      <c r="R2630" s="155"/>
      <c r="AE2630" s="182"/>
      <c r="AF2630" s="178"/>
      <c r="AG2630" s="183"/>
      <c r="AM2630" s="182"/>
      <c r="AN2630" s="178"/>
      <c r="AO2630" s="183"/>
      <c r="BR2630" s="157"/>
    </row>
    <row r="2631" spans="1:70" s="5" customFormat="1" x14ac:dyDescent="0.25">
      <c r="A2631" s="155"/>
      <c r="B2631" s="155"/>
      <c r="C2631" s="155"/>
      <c r="D2631" s="155"/>
      <c r="E2631" s="155"/>
      <c r="F2631" s="155"/>
      <c r="G2631" s="155"/>
      <c r="H2631" s="155"/>
      <c r="I2631" s="180"/>
      <c r="J2631" s="180"/>
      <c r="K2631" s="180"/>
      <c r="L2631" s="180"/>
      <c r="M2631" s="180"/>
      <c r="N2631" s="181"/>
      <c r="O2631" s="155"/>
      <c r="P2631" s="155"/>
      <c r="Q2631" s="155"/>
      <c r="R2631" s="155"/>
      <c r="AE2631" s="182"/>
      <c r="AF2631" s="178"/>
      <c r="AG2631" s="183"/>
      <c r="AM2631" s="182"/>
      <c r="AN2631" s="178"/>
      <c r="AO2631" s="183"/>
      <c r="BR2631" s="157"/>
    </row>
    <row r="2632" spans="1:70" s="5" customFormat="1" x14ac:dyDescent="0.25">
      <c r="A2632" s="155"/>
      <c r="B2632" s="155"/>
      <c r="C2632" s="155"/>
      <c r="D2632" s="155"/>
      <c r="E2632" s="155"/>
      <c r="F2632" s="155"/>
      <c r="G2632" s="155"/>
      <c r="H2632" s="155"/>
      <c r="I2632" s="180"/>
      <c r="J2632" s="180"/>
      <c r="K2632" s="180"/>
      <c r="L2632" s="180"/>
      <c r="M2632" s="180"/>
      <c r="N2632" s="181"/>
      <c r="O2632" s="155"/>
      <c r="P2632" s="155"/>
      <c r="Q2632" s="155"/>
      <c r="R2632" s="155"/>
      <c r="AE2632" s="182"/>
      <c r="AF2632" s="178"/>
      <c r="AG2632" s="183"/>
      <c r="AM2632" s="182"/>
      <c r="AN2632" s="178"/>
      <c r="AO2632" s="183"/>
      <c r="BR2632" s="157"/>
    </row>
    <row r="2633" spans="1:70" s="5" customFormat="1" x14ac:dyDescent="0.25">
      <c r="A2633" s="155"/>
      <c r="B2633" s="155"/>
      <c r="C2633" s="155"/>
      <c r="D2633" s="155"/>
      <c r="E2633" s="155"/>
      <c r="F2633" s="155"/>
      <c r="G2633" s="155"/>
      <c r="H2633" s="155"/>
      <c r="I2633" s="180"/>
      <c r="J2633" s="180"/>
      <c r="K2633" s="180"/>
      <c r="L2633" s="180"/>
      <c r="M2633" s="180"/>
      <c r="N2633" s="181"/>
      <c r="O2633" s="155"/>
      <c r="P2633" s="155"/>
      <c r="Q2633" s="155"/>
      <c r="R2633" s="155"/>
      <c r="AE2633" s="182"/>
      <c r="AF2633" s="178"/>
      <c r="AG2633" s="183"/>
      <c r="AM2633" s="182"/>
      <c r="AN2633" s="178"/>
      <c r="AO2633" s="183"/>
      <c r="BR2633" s="157"/>
    </row>
    <row r="2634" spans="1:70" s="5" customFormat="1" x14ac:dyDescent="0.25">
      <c r="A2634" s="155"/>
      <c r="B2634" s="155"/>
      <c r="C2634" s="155"/>
      <c r="D2634" s="155"/>
      <c r="E2634" s="155"/>
      <c r="F2634" s="155"/>
      <c r="G2634" s="155"/>
      <c r="H2634" s="155"/>
      <c r="I2634" s="180"/>
      <c r="J2634" s="180"/>
      <c r="K2634" s="180"/>
      <c r="L2634" s="180"/>
      <c r="M2634" s="180"/>
      <c r="N2634" s="181"/>
      <c r="O2634" s="155"/>
      <c r="P2634" s="155"/>
      <c r="Q2634" s="155"/>
      <c r="R2634" s="155"/>
      <c r="AE2634" s="182"/>
      <c r="AF2634" s="178"/>
      <c r="AG2634" s="183"/>
      <c r="AM2634" s="182"/>
      <c r="AN2634" s="178"/>
      <c r="AO2634" s="183"/>
      <c r="BR2634" s="157"/>
    </row>
    <row r="2635" spans="1:70" s="5" customFormat="1" x14ac:dyDescent="0.25">
      <c r="A2635" s="155"/>
      <c r="B2635" s="155"/>
      <c r="C2635" s="155"/>
      <c r="D2635" s="155"/>
      <c r="E2635" s="155"/>
      <c r="F2635" s="155"/>
      <c r="G2635" s="155"/>
      <c r="H2635" s="155"/>
      <c r="I2635" s="180"/>
      <c r="J2635" s="180"/>
      <c r="K2635" s="180"/>
      <c r="L2635" s="180"/>
      <c r="M2635" s="180"/>
      <c r="N2635" s="181"/>
      <c r="O2635" s="155"/>
      <c r="P2635" s="155"/>
      <c r="Q2635" s="155"/>
      <c r="R2635" s="155"/>
      <c r="AE2635" s="182"/>
      <c r="AF2635" s="178"/>
      <c r="AG2635" s="183"/>
      <c r="AM2635" s="182"/>
      <c r="AN2635" s="178"/>
      <c r="AO2635" s="183"/>
      <c r="BR2635" s="157"/>
    </row>
    <row r="2636" spans="1:70" s="5" customFormat="1" x14ac:dyDescent="0.25">
      <c r="A2636" s="155"/>
      <c r="B2636" s="155"/>
      <c r="C2636" s="155"/>
      <c r="D2636" s="155"/>
      <c r="E2636" s="155"/>
      <c r="F2636" s="155"/>
      <c r="G2636" s="155"/>
      <c r="H2636" s="155"/>
      <c r="I2636" s="180"/>
      <c r="J2636" s="180"/>
      <c r="K2636" s="180"/>
      <c r="L2636" s="180"/>
      <c r="M2636" s="180"/>
      <c r="N2636" s="181"/>
      <c r="O2636" s="155"/>
      <c r="P2636" s="155"/>
      <c r="Q2636" s="155"/>
      <c r="R2636" s="155"/>
      <c r="AE2636" s="182"/>
      <c r="AF2636" s="178"/>
      <c r="AG2636" s="183"/>
      <c r="AM2636" s="182"/>
      <c r="AN2636" s="178"/>
      <c r="AO2636" s="183"/>
      <c r="BR2636" s="157"/>
    </row>
    <row r="2637" spans="1:70" s="5" customFormat="1" x14ac:dyDescent="0.25">
      <c r="A2637" s="155"/>
      <c r="B2637" s="155"/>
      <c r="C2637" s="155"/>
      <c r="D2637" s="155"/>
      <c r="E2637" s="155"/>
      <c r="F2637" s="155"/>
      <c r="G2637" s="155"/>
      <c r="H2637" s="155"/>
      <c r="I2637" s="180"/>
      <c r="J2637" s="180"/>
      <c r="K2637" s="180"/>
      <c r="L2637" s="180"/>
      <c r="M2637" s="180"/>
      <c r="N2637" s="181"/>
      <c r="O2637" s="155"/>
      <c r="P2637" s="155"/>
      <c r="Q2637" s="155"/>
      <c r="R2637" s="155"/>
      <c r="AE2637" s="182"/>
      <c r="AF2637" s="178"/>
      <c r="AG2637" s="183"/>
      <c r="AM2637" s="182"/>
      <c r="AN2637" s="178"/>
      <c r="AO2637" s="183"/>
      <c r="BR2637" s="157"/>
    </row>
    <row r="2638" spans="1:70" s="5" customFormat="1" x14ac:dyDescent="0.25">
      <c r="A2638" s="155"/>
      <c r="B2638" s="155"/>
      <c r="C2638" s="155"/>
      <c r="D2638" s="155"/>
      <c r="E2638" s="155"/>
      <c r="F2638" s="155"/>
      <c r="G2638" s="155"/>
      <c r="H2638" s="155"/>
      <c r="I2638" s="180"/>
      <c r="J2638" s="180"/>
      <c r="K2638" s="180"/>
      <c r="L2638" s="180"/>
      <c r="M2638" s="180"/>
      <c r="N2638" s="181"/>
      <c r="O2638" s="155"/>
      <c r="P2638" s="155"/>
      <c r="Q2638" s="155"/>
      <c r="R2638" s="155"/>
      <c r="AE2638" s="182"/>
      <c r="AF2638" s="178"/>
      <c r="AG2638" s="183"/>
      <c r="AM2638" s="182"/>
      <c r="AN2638" s="178"/>
      <c r="AO2638" s="183"/>
      <c r="BR2638" s="157"/>
    </row>
    <row r="2639" spans="1:70" s="5" customFormat="1" x14ac:dyDescent="0.25">
      <c r="A2639" s="155"/>
      <c r="B2639" s="155"/>
      <c r="C2639" s="155"/>
      <c r="D2639" s="155"/>
      <c r="E2639" s="155"/>
      <c r="F2639" s="155"/>
      <c r="G2639" s="155"/>
      <c r="H2639" s="155"/>
      <c r="I2639" s="180"/>
      <c r="J2639" s="180"/>
      <c r="K2639" s="180"/>
      <c r="L2639" s="180"/>
      <c r="M2639" s="180"/>
      <c r="N2639" s="181"/>
      <c r="O2639" s="155"/>
      <c r="P2639" s="155"/>
      <c r="Q2639" s="155"/>
      <c r="R2639" s="155"/>
      <c r="AE2639" s="182"/>
      <c r="AF2639" s="178"/>
      <c r="AG2639" s="183"/>
      <c r="AM2639" s="182"/>
      <c r="AN2639" s="178"/>
      <c r="AO2639" s="183"/>
      <c r="BR2639" s="157"/>
    </row>
    <row r="2640" spans="1:70" s="5" customFormat="1" x14ac:dyDescent="0.25">
      <c r="A2640" s="155"/>
      <c r="B2640" s="155"/>
      <c r="C2640" s="155"/>
      <c r="D2640" s="155"/>
      <c r="E2640" s="155"/>
      <c r="F2640" s="155"/>
      <c r="G2640" s="155"/>
      <c r="H2640" s="155"/>
      <c r="I2640" s="180"/>
      <c r="J2640" s="180"/>
      <c r="K2640" s="180"/>
      <c r="L2640" s="180"/>
      <c r="M2640" s="180"/>
      <c r="N2640" s="181"/>
      <c r="O2640" s="155"/>
      <c r="P2640" s="155"/>
      <c r="Q2640" s="155"/>
      <c r="R2640" s="155"/>
      <c r="AE2640" s="182"/>
      <c r="AF2640" s="178"/>
      <c r="AG2640" s="183"/>
      <c r="AM2640" s="182"/>
      <c r="AN2640" s="178"/>
      <c r="AO2640" s="183"/>
      <c r="BR2640" s="157"/>
    </row>
    <row r="2641" spans="1:70" s="5" customFormat="1" x14ac:dyDescent="0.25">
      <c r="A2641" s="155"/>
      <c r="B2641" s="155"/>
      <c r="C2641" s="155"/>
      <c r="D2641" s="155"/>
      <c r="E2641" s="155"/>
      <c r="F2641" s="155"/>
      <c r="G2641" s="155"/>
      <c r="H2641" s="155"/>
      <c r="I2641" s="180"/>
      <c r="J2641" s="180"/>
      <c r="K2641" s="180"/>
      <c r="L2641" s="180"/>
      <c r="M2641" s="180"/>
      <c r="N2641" s="181"/>
      <c r="O2641" s="155"/>
      <c r="P2641" s="155"/>
      <c r="Q2641" s="155"/>
      <c r="R2641" s="155"/>
      <c r="AE2641" s="182"/>
      <c r="AF2641" s="178"/>
      <c r="AG2641" s="183"/>
      <c r="AM2641" s="182"/>
      <c r="AN2641" s="178"/>
      <c r="AO2641" s="183"/>
      <c r="BR2641" s="157"/>
    </row>
    <row r="2642" spans="1:70" s="5" customFormat="1" x14ac:dyDescent="0.25">
      <c r="A2642" s="155"/>
      <c r="B2642" s="155"/>
      <c r="C2642" s="155"/>
      <c r="D2642" s="155"/>
      <c r="E2642" s="155"/>
      <c r="F2642" s="155"/>
      <c r="G2642" s="155"/>
      <c r="H2642" s="155"/>
      <c r="I2642" s="180"/>
      <c r="J2642" s="180"/>
      <c r="K2642" s="180"/>
      <c r="L2642" s="180"/>
      <c r="M2642" s="180"/>
      <c r="N2642" s="181"/>
      <c r="O2642" s="155"/>
      <c r="P2642" s="155"/>
      <c r="Q2642" s="155"/>
      <c r="R2642" s="155"/>
      <c r="AE2642" s="182"/>
      <c r="AF2642" s="178"/>
      <c r="AG2642" s="183"/>
      <c r="AM2642" s="182"/>
      <c r="AN2642" s="178"/>
      <c r="AO2642" s="183"/>
      <c r="BR2642" s="157"/>
    </row>
    <row r="2643" spans="1:70" s="5" customFormat="1" x14ac:dyDescent="0.25">
      <c r="A2643" s="155"/>
      <c r="B2643" s="155"/>
      <c r="C2643" s="155"/>
      <c r="D2643" s="155"/>
      <c r="E2643" s="155"/>
      <c r="F2643" s="155"/>
      <c r="G2643" s="155"/>
      <c r="H2643" s="155"/>
      <c r="I2643" s="180"/>
      <c r="J2643" s="180"/>
      <c r="K2643" s="180"/>
      <c r="L2643" s="180"/>
      <c r="M2643" s="180"/>
      <c r="N2643" s="181"/>
      <c r="O2643" s="155"/>
      <c r="P2643" s="155"/>
      <c r="Q2643" s="155"/>
      <c r="R2643" s="155"/>
      <c r="AE2643" s="182"/>
      <c r="AF2643" s="178"/>
      <c r="AG2643" s="183"/>
      <c r="AM2643" s="182"/>
      <c r="AN2643" s="178"/>
      <c r="AO2643" s="183"/>
      <c r="BR2643" s="157"/>
    </row>
    <row r="2644" spans="1:70" s="5" customFormat="1" x14ac:dyDescent="0.25">
      <c r="A2644" s="155"/>
      <c r="B2644" s="155"/>
      <c r="C2644" s="155"/>
      <c r="D2644" s="155"/>
      <c r="E2644" s="155"/>
      <c r="F2644" s="155"/>
      <c r="G2644" s="155"/>
      <c r="H2644" s="155"/>
      <c r="I2644" s="180"/>
      <c r="J2644" s="180"/>
      <c r="K2644" s="180"/>
      <c r="L2644" s="180"/>
      <c r="M2644" s="180"/>
      <c r="N2644" s="181"/>
      <c r="O2644" s="155"/>
      <c r="P2644" s="155"/>
      <c r="Q2644" s="155"/>
      <c r="R2644" s="155"/>
      <c r="AE2644" s="182"/>
      <c r="AF2644" s="178"/>
      <c r="AG2644" s="183"/>
      <c r="AM2644" s="182"/>
      <c r="AN2644" s="178"/>
      <c r="AO2644" s="183"/>
      <c r="BR2644" s="157"/>
    </row>
    <row r="2645" spans="1:70" s="5" customFormat="1" x14ac:dyDescent="0.25">
      <c r="A2645" s="155"/>
      <c r="B2645" s="155"/>
      <c r="C2645" s="155"/>
      <c r="D2645" s="155"/>
      <c r="E2645" s="155"/>
      <c r="F2645" s="155"/>
      <c r="G2645" s="155"/>
      <c r="H2645" s="155"/>
      <c r="I2645" s="180"/>
      <c r="J2645" s="180"/>
      <c r="K2645" s="180"/>
      <c r="L2645" s="180"/>
      <c r="M2645" s="180"/>
      <c r="N2645" s="181"/>
      <c r="O2645" s="155"/>
      <c r="P2645" s="155"/>
      <c r="Q2645" s="155"/>
      <c r="R2645" s="155"/>
      <c r="AE2645" s="182"/>
      <c r="AF2645" s="178"/>
      <c r="AG2645" s="183"/>
      <c r="AM2645" s="182"/>
      <c r="AN2645" s="178"/>
      <c r="AO2645" s="183"/>
      <c r="BR2645" s="157"/>
    </row>
    <row r="2646" spans="1:70" s="5" customFormat="1" x14ac:dyDescent="0.25">
      <c r="A2646" s="155"/>
      <c r="B2646" s="155"/>
      <c r="C2646" s="155"/>
      <c r="D2646" s="155"/>
      <c r="E2646" s="155"/>
      <c r="F2646" s="155"/>
      <c r="G2646" s="155"/>
      <c r="H2646" s="155"/>
      <c r="I2646" s="180"/>
      <c r="J2646" s="180"/>
      <c r="K2646" s="180"/>
      <c r="L2646" s="180"/>
      <c r="M2646" s="180"/>
      <c r="N2646" s="181"/>
      <c r="O2646" s="155"/>
      <c r="P2646" s="155"/>
      <c r="Q2646" s="155"/>
      <c r="R2646" s="155"/>
      <c r="AE2646" s="182"/>
      <c r="AF2646" s="178"/>
      <c r="AG2646" s="183"/>
      <c r="AM2646" s="182"/>
      <c r="AN2646" s="178"/>
      <c r="AO2646" s="183"/>
      <c r="BR2646" s="157"/>
    </row>
    <row r="2647" spans="1:70" s="5" customFormat="1" x14ac:dyDescent="0.25">
      <c r="A2647" s="155"/>
      <c r="B2647" s="155"/>
      <c r="C2647" s="155"/>
      <c r="D2647" s="155"/>
      <c r="E2647" s="155"/>
      <c r="F2647" s="155"/>
      <c r="G2647" s="155"/>
      <c r="H2647" s="155"/>
      <c r="I2647" s="180"/>
      <c r="J2647" s="180"/>
      <c r="K2647" s="180"/>
      <c r="L2647" s="180"/>
      <c r="M2647" s="180"/>
      <c r="N2647" s="181"/>
      <c r="O2647" s="155"/>
      <c r="P2647" s="155"/>
      <c r="Q2647" s="155"/>
      <c r="R2647" s="155"/>
      <c r="AE2647" s="182"/>
      <c r="AF2647" s="178"/>
      <c r="AG2647" s="183"/>
      <c r="AM2647" s="182"/>
      <c r="AN2647" s="178"/>
      <c r="AO2647" s="183"/>
      <c r="BR2647" s="157"/>
    </row>
    <row r="2648" spans="1:70" s="5" customFormat="1" x14ac:dyDescent="0.25">
      <c r="A2648" s="155"/>
      <c r="B2648" s="155"/>
      <c r="C2648" s="155"/>
      <c r="D2648" s="155"/>
      <c r="E2648" s="155"/>
      <c r="F2648" s="155"/>
      <c r="G2648" s="155"/>
      <c r="H2648" s="155"/>
      <c r="I2648" s="180"/>
      <c r="J2648" s="180"/>
      <c r="K2648" s="180"/>
      <c r="L2648" s="180"/>
      <c r="M2648" s="180"/>
      <c r="N2648" s="181"/>
      <c r="O2648" s="155"/>
      <c r="P2648" s="155"/>
      <c r="Q2648" s="155"/>
      <c r="R2648" s="155"/>
      <c r="AE2648" s="182"/>
      <c r="AF2648" s="178"/>
      <c r="AG2648" s="183"/>
      <c r="AM2648" s="182"/>
      <c r="AN2648" s="178"/>
      <c r="AO2648" s="183"/>
      <c r="BR2648" s="157"/>
    </row>
    <row r="2649" spans="1:70" s="5" customFormat="1" x14ac:dyDescent="0.25">
      <c r="A2649" s="155"/>
      <c r="B2649" s="155"/>
      <c r="C2649" s="155"/>
      <c r="D2649" s="155"/>
      <c r="E2649" s="155"/>
      <c r="F2649" s="155"/>
      <c r="G2649" s="155"/>
      <c r="H2649" s="155"/>
      <c r="I2649" s="180"/>
      <c r="J2649" s="180"/>
      <c r="K2649" s="180"/>
      <c r="L2649" s="180"/>
      <c r="M2649" s="180"/>
      <c r="N2649" s="181"/>
      <c r="O2649" s="155"/>
      <c r="P2649" s="155"/>
      <c r="Q2649" s="155"/>
      <c r="R2649" s="155"/>
      <c r="AE2649" s="182"/>
      <c r="AF2649" s="178"/>
      <c r="AG2649" s="183"/>
      <c r="AM2649" s="182"/>
      <c r="AN2649" s="178"/>
      <c r="AO2649" s="183"/>
      <c r="BR2649" s="157"/>
    </row>
    <row r="2650" spans="1:70" s="5" customFormat="1" x14ac:dyDescent="0.25">
      <c r="A2650" s="155"/>
      <c r="B2650" s="155"/>
      <c r="C2650" s="155"/>
      <c r="D2650" s="155"/>
      <c r="E2650" s="155"/>
      <c r="F2650" s="155"/>
      <c r="G2650" s="155"/>
      <c r="H2650" s="155"/>
      <c r="I2650" s="180"/>
      <c r="J2650" s="180"/>
      <c r="K2650" s="180"/>
      <c r="L2650" s="180"/>
      <c r="M2650" s="180"/>
      <c r="N2650" s="181"/>
      <c r="O2650" s="155"/>
      <c r="P2650" s="155"/>
      <c r="Q2650" s="155"/>
      <c r="R2650" s="155"/>
      <c r="AE2650" s="182"/>
      <c r="AF2650" s="178"/>
      <c r="AG2650" s="183"/>
      <c r="AM2650" s="182"/>
      <c r="AN2650" s="178"/>
      <c r="AO2650" s="183"/>
      <c r="BR2650" s="157"/>
    </row>
    <row r="2651" spans="1:70" s="5" customFormat="1" x14ac:dyDescent="0.25">
      <c r="A2651" s="155"/>
      <c r="B2651" s="155"/>
      <c r="C2651" s="155"/>
      <c r="D2651" s="155"/>
      <c r="E2651" s="155"/>
      <c r="F2651" s="155"/>
      <c r="G2651" s="155"/>
      <c r="H2651" s="155"/>
      <c r="I2651" s="180"/>
      <c r="J2651" s="180"/>
      <c r="K2651" s="180"/>
      <c r="L2651" s="180"/>
      <c r="M2651" s="180"/>
      <c r="N2651" s="181"/>
      <c r="O2651" s="155"/>
      <c r="P2651" s="155"/>
      <c r="Q2651" s="155"/>
      <c r="R2651" s="155"/>
      <c r="AE2651" s="182"/>
      <c r="AF2651" s="178"/>
      <c r="AG2651" s="183"/>
      <c r="AM2651" s="182"/>
      <c r="AN2651" s="178"/>
      <c r="AO2651" s="183"/>
      <c r="BR2651" s="157"/>
    </row>
    <row r="2652" spans="1:70" s="5" customFormat="1" x14ac:dyDescent="0.25">
      <c r="A2652" s="155"/>
      <c r="B2652" s="155"/>
      <c r="C2652" s="155"/>
      <c r="D2652" s="155"/>
      <c r="E2652" s="155"/>
      <c r="F2652" s="155"/>
      <c r="G2652" s="155"/>
      <c r="H2652" s="155"/>
      <c r="I2652" s="180"/>
      <c r="J2652" s="180"/>
      <c r="K2652" s="180"/>
      <c r="L2652" s="180"/>
      <c r="M2652" s="180"/>
      <c r="N2652" s="181"/>
      <c r="O2652" s="155"/>
      <c r="P2652" s="155"/>
      <c r="Q2652" s="155"/>
      <c r="R2652" s="155"/>
      <c r="AE2652" s="182"/>
      <c r="AF2652" s="178"/>
      <c r="AG2652" s="183"/>
      <c r="AM2652" s="182"/>
      <c r="AN2652" s="178"/>
      <c r="AO2652" s="183"/>
      <c r="BR2652" s="157"/>
    </row>
    <row r="2653" spans="1:70" s="5" customFormat="1" x14ac:dyDescent="0.25">
      <c r="A2653" s="155"/>
      <c r="B2653" s="155"/>
      <c r="C2653" s="155"/>
      <c r="D2653" s="155"/>
      <c r="E2653" s="155"/>
      <c r="F2653" s="155"/>
      <c r="G2653" s="155"/>
      <c r="H2653" s="155"/>
      <c r="I2653" s="180"/>
      <c r="J2653" s="180"/>
      <c r="K2653" s="180"/>
      <c r="L2653" s="180"/>
      <c r="M2653" s="180"/>
      <c r="N2653" s="181"/>
      <c r="O2653" s="155"/>
      <c r="P2653" s="155"/>
      <c r="Q2653" s="155"/>
      <c r="R2653" s="155"/>
      <c r="AE2653" s="182"/>
      <c r="AF2653" s="178"/>
      <c r="AG2653" s="183"/>
      <c r="AM2653" s="182"/>
      <c r="AN2653" s="178"/>
      <c r="AO2653" s="183"/>
      <c r="BR2653" s="157"/>
    </row>
    <row r="2654" spans="1:70" s="5" customFormat="1" x14ac:dyDescent="0.25">
      <c r="A2654" s="155"/>
      <c r="B2654" s="155"/>
      <c r="C2654" s="155"/>
      <c r="D2654" s="155"/>
      <c r="E2654" s="155"/>
      <c r="F2654" s="155"/>
      <c r="G2654" s="155"/>
      <c r="H2654" s="155"/>
      <c r="I2654" s="180"/>
      <c r="J2654" s="180"/>
      <c r="K2654" s="180"/>
      <c r="L2654" s="180"/>
      <c r="M2654" s="180"/>
      <c r="N2654" s="181"/>
      <c r="O2654" s="155"/>
      <c r="P2654" s="155"/>
      <c r="Q2654" s="155"/>
      <c r="R2654" s="155"/>
      <c r="AE2654" s="182"/>
      <c r="AF2654" s="178"/>
      <c r="AG2654" s="183"/>
      <c r="AM2654" s="182"/>
      <c r="AN2654" s="178"/>
      <c r="AO2654" s="183"/>
      <c r="BR2654" s="157"/>
    </row>
    <row r="2655" spans="1:70" s="5" customFormat="1" x14ac:dyDescent="0.25">
      <c r="A2655" s="155"/>
      <c r="B2655" s="155"/>
      <c r="C2655" s="155"/>
      <c r="D2655" s="155"/>
      <c r="E2655" s="155"/>
      <c r="F2655" s="155"/>
      <c r="G2655" s="155"/>
      <c r="H2655" s="155"/>
      <c r="I2655" s="180"/>
      <c r="J2655" s="180"/>
      <c r="K2655" s="180"/>
      <c r="L2655" s="180"/>
      <c r="M2655" s="180"/>
      <c r="N2655" s="181"/>
      <c r="O2655" s="155"/>
      <c r="P2655" s="155"/>
      <c r="Q2655" s="155"/>
      <c r="R2655" s="155"/>
      <c r="AE2655" s="182"/>
      <c r="AF2655" s="178"/>
      <c r="AG2655" s="183"/>
      <c r="AM2655" s="182"/>
      <c r="AN2655" s="178"/>
      <c r="AO2655" s="183"/>
      <c r="BR2655" s="157"/>
    </row>
    <row r="2656" spans="1:70" s="5" customFormat="1" x14ac:dyDescent="0.25">
      <c r="A2656" s="155"/>
      <c r="B2656" s="155"/>
      <c r="C2656" s="155"/>
      <c r="D2656" s="155"/>
      <c r="E2656" s="155"/>
      <c r="F2656" s="155"/>
      <c r="G2656" s="155"/>
      <c r="H2656" s="155"/>
      <c r="I2656" s="180"/>
      <c r="J2656" s="180"/>
      <c r="K2656" s="180"/>
      <c r="L2656" s="180"/>
      <c r="M2656" s="180"/>
      <c r="N2656" s="181"/>
      <c r="O2656" s="155"/>
      <c r="P2656" s="155"/>
      <c r="Q2656" s="155"/>
      <c r="R2656" s="155"/>
      <c r="AE2656" s="182"/>
      <c r="AF2656" s="178"/>
      <c r="AG2656" s="183"/>
      <c r="AM2656" s="182"/>
      <c r="AN2656" s="178"/>
      <c r="AO2656" s="183"/>
      <c r="BR2656" s="157"/>
    </row>
    <row r="2657" spans="1:70" s="5" customFormat="1" x14ac:dyDescent="0.25">
      <c r="A2657" s="155"/>
      <c r="B2657" s="155"/>
      <c r="C2657" s="155"/>
      <c r="D2657" s="155"/>
      <c r="E2657" s="155"/>
      <c r="F2657" s="155"/>
      <c r="G2657" s="155"/>
      <c r="H2657" s="155"/>
      <c r="I2657" s="180"/>
      <c r="J2657" s="180"/>
      <c r="K2657" s="180"/>
      <c r="L2657" s="180"/>
      <c r="M2657" s="180"/>
      <c r="N2657" s="181"/>
      <c r="O2657" s="155"/>
      <c r="P2657" s="155"/>
      <c r="Q2657" s="155"/>
      <c r="R2657" s="155"/>
      <c r="AE2657" s="182"/>
      <c r="AF2657" s="178"/>
      <c r="AG2657" s="183"/>
      <c r="AM2657" s="182"/>
      <c r="AN2657" s="178"/>
      <c r="AO2657" s="183"/>
      <c r="BR2657" s="157"/>
    </row>
    <row r="2658" spans="1:70" s="5" customFormat="1" x14ac:dyDescent="0.25">
      <c r="A2658" s="155"/>
      <c r="B2658" s="155"/>
      <c r="C2658" s="155"/>
      <c r="D2658" s="155"/>
      <c r="E2658" s="155"/>
      <c r="F2658" s="155"/>
      <c r="G2658" s="155"/>
      <c r="H2658" s="155"/>
      <c r="I2658" s="180"/>
      <c r="J2658" s="180"/>
      <c r="K2658" s="180"/>
      <c r="L2658" s="180"/>
      <c r="M2658" s="180"/>
      <c r="N2658" s="181"/>
      <c r="O2658" s="155"/>
      <c r="P2658" s="155"/>
      <c r="Q2658" s="155"/>
      <c r="R2658" s="155"/>
      <c r="AE2658" s="182"/>
      <c r="AF2658" s="178"/>
      <c r="AG2658" s="183"/>
      <c r="AM2658" s="182"/>
      <c r="AN2658" s="178"/>
      <c r="AO2658" s="183"/>
      <c r="BR2658" s="157"/>
    </row>
    <row r="2659" spans="1:70" s="5" customFormat="1" x14ac:dyDescent="0.25">
      <c r="A2659" s="155"/>
      <c r="B2659" s="155"/>
      <c r="C2659" s="155"/>
      <c r="D2659" s="155"/>
      <c r="E2659" s="155"/>
      <c r="F2659" s="155"/>
      <c r="G2659" s="155"/>
      <c r="H2659" s="155"/>
      <c r="I2659" s="180"/>
      <c r="J2659" s="180"/>
      <c r="K2659" s="180"/>
      <c r="L2659" s="180"/>
      <c r="M2659" s="180"/>
      <c r="N2659" s="181"/>
      <c r="O2659" s="155"/>
      <c r="P2659" s="155"/>
      <c r="Q2659" s="155"/>
      <c r="R2659" s="155"/>
      <c r="AE2659" s="182"/>
      <c r="AF2659" s="178"/>
      <c r="AG2659" s="183"/>
      <c r="AM2659" s="182"/>
      <c r="AN2659" s="178"/>
      <c r="AO2659" s="183"/>
      <c r="BR2659" s="157"/>
    </row>
    <row r="2660" spans="1:70" s="5" customFormat="1" x14ac:dyDescent="0.25">
      <c r="A2660" s="155"/>
      <c r="B2660" s="155"/>
      <c r="C2660" s="155"/>
      <c r="D2660" s="155"/>
      <c r="E2660" s="155"/>
      <c r="F2660" s="155"/>
      <c r="G2660" s="155"/>
      <c r="H2660" s="155"/>
      <c r="I2660" s="180"/>
      <c r="J2660" s="180"/>
      <c r="K2660" s="180"/>
      <c r="L2660" s="180"/>
      <c r="M2660" s="180"/>
      <c r="N2660" s="181"/>
      <c r="O2660" s="155"/>
      <c r="P2660" s="155"/>
      <c r="Q2660" s="155"/>
      <c r="R2660" s="155"/>
      <c r="AE2660" s="182"/>
      <c r="AF2660" s="178"/>
      <c r="AG2660" s="183"/>
      <c r="AM2660" s="182"/>
      <c r="AN2660" s="178"/>
      <c r="AO2660" s="183"/>
      <c r="BR2660" s="157"/>
    </row>
    <row r="2661" spans="1:70" s="5" customFormat="1" x14ac:dyDescent="0.25">
      <c r="A2661" s="155"/>
      <c r="B2661" s="155"/>
      <c r="C2661" s="155"/>
      <c r="D2661" s="155"/>
      <c r="E2661" s="155"/>
      <c r="F2661" s="155"/>
      <c r="G2661" s="155"/>
      <c r="H2661" s="155"/>
      <c r="I2661" s="180"/>
      <c r="J2661" s="180"/>
      <c r="K2661" s="180"/>
      <c r="L2661" s="180"/>
      <c r="M2661" s="180"/>
      <c r="N2661" s="181"/>
      <c r="O2661" s="155"/>
      <c r="P2661" s="155"/>
      <c r="Q2661" s="155"/>
      <c r="R2661" s="155"/>
      <c r="AE2661" s="182"/>
      <c r="AF2661" s="178"/>
      <c r="AG2661" s="183"/>
      <c r="AM2661" s="182"/>
      <c r="AN2661" s="178"/>
      <c r="AO2661" s="183"/>
      <c r="BR2661" s="157"/>
    </row>
    <row r="2662" spans="1:70" s="5" customFormat="1" x14ac:dyDescent="0.25">
      <c r="A2662" s="155"/>
      <c r="B2662" s="155"/>
      <c r="C2662" s="155"/>
      <c r="D2662" s="155"/>
      <c r="E2662" s="155"/>
      <c r="F2662" s="155"/>
      <c r="G2662" s="155"/>
      <c r="H2662" s="155"/>
      <c r="I2662" s="180"/>
      <c r="J2662" s="180"/>
      <c r="K2662" s="180"/>
      <c r="L2662" s="180"/>
      <c r="M2662" s="180"/>
      <c r="N2662" s="181"/>
      <c r="O2662" s="155"/>
      <c r="P2662" s="155"/>
      <c r="Q2662" s="155"/>
      <c r="R2662" s="155"/>
      <c r="AE2662" s="182"/>
      <c r="AF2662" s="178"/>
      <c r="AG2662" s="183"/>
      <c r="AM2662" s="182"/>
      <c r="AN2662" s="178"/>
      <c r="AO2662" s="183"/>
      <c r="BR2662" s="157"/>
    </row>
    <row r="2663" spans="1:70" s="5" customFormat="1" x14ac:dyDescent="0.25">
      <c r="A2663" s="155"/>
      <c r="B2663" s="155"/>
      <c r="C2663" s="155"/>
      <c r="D2663" s="155"/>
      <c r="E2663" s="155"/>
      <c r="F2663" s="155"/>
      <c r="G2663" s="155"/>
      <c r="H2663" s="155"/>
      <c r="I2663" s="180"/>
      <c r="J2663" s="180"/>
      <c r="K2663" s="180"/>
      <c r="L2663" s="180"/>
      <c r="M2663" s="180"/>
      <c r="N2663" s="181"/>
      <c r="O2663" s="155"/>
      <c r="P2663" s="155"/>
      <c r="Q2663" s="155"/>
      <c r="R2663" s="155"/>
      <c r="AE2663" s="182"/>
      <c r="AF2663" s="178"/>
      <c r="AG2663" s="183"/>
      <c r="AM2663" s="182"/>
      <c r="AN2663" s="178"/>
      <c r="AO2663" s="183"/>
      <c r="BR2663" s="157"/>
    </row>
    <row r="2664" spans="1:70" s="5" customFormat="1" x14ac:dyDescent="0.25">
      <c r="A2664" s="155"/>
      <c r="B2664" s="155"/>
      <c r="C2664" s="155"/>
      <c r="D2664" s="155"/>
      <c r="E2664" s="155"/>
      <c r="F2664" s="155"/>
      <c r="G2664" s="155"/>
      <c r="H2664" s="155"/>
      <c r="I2664" s="180"/>
      <c r="J2664" s="180"/>
      <c r="K2664" s="180"/>
      <c r="L2664" s="180"/>
      <c r="M2664" s="180"/>
      <c r="N2664" s="181"/>
      <c r="O2664" s="155"/>
      <c r="P2664" s="155"/>
      <c r="Q2664" s="155"/>
      <c r="R2664" s="155"/>
      <c r="AE2664" s="182"/>
      <c r="AF2664" s="178"/>
      <c r="AG2664" s="183"/>
      <c r="AM2664" s="182"/>
      <c r="AN2664" s="178"/>
      <c r="AO2664" s="183"/>
      <c r="BR2664" s="157"/>
    </row>
    <row r="2665" spans="1:70" s="5" customFormat="1" x14ac:dyDescent="0.25">
      <c r="A2665" s="155"/>
      <c r="B2665" s="155"/>
      <c r="C2665" s="155"/>
      <c r="D2665" s="155"/>
      <c r="E2665" s="155"/>
      <c r="F2665" s="155"/>
      <c r="G2665" s="155"/>
      <c r="H2665" s="155"/>
      <c r="I2665" s="180"/>
      <c r="J2665" s="180"/>
      <c r="K2665" s="180"/>
      <c r="L2665" s="180"/>
      <c r="M2665" s="180"/>
      <c r="N2665" s="181"/>
      <c r="O2665" s="155"/>
      <c r="P2665" s="155"/>
      <c r="Q2665" s="155"/>
      <c r="R2665" s="155"/>
      <c r="AE2665" s="182"/>
      <c r="AF2665" s="178"/>
      <c r="AG2665" s="183"/>
      <c r="AM2665" s="182"/>
      <c r="AN2665" s="178"/>
      <c r="AO2665" s="183"/>
      <c r="BR2665" s="157"/>
    </row>
    <row r="2666" spans="1:70" s="5" customFormat="1" x14ac:dyDescent="0.25">
      <c r="A2666" s="155"/>
      <c r="B2666" s="155"/>
      <c r="C2666" s="155"/>
      <c r="D2666" s="155"/>
      <c r="E2666" s="155"/>
      <c r="F2666" s="155"/>
      <c r="G2666" s="155"/>
      <c r="H2666" s="155"/>
      <c r="I2666" s="180"/>
      <c r="J2666" s="180"/>
      <c r="K2666" s="180"/>
      <c r="L2666" s="180"/>
      <c r="M2666" s="180"/>
      <c r="N2666" s="181"/>
      <c r="O2666" s="155"/>
      <c r="P2666" s="155"/>
      <c r="Q2666" s="155"/>
      <c r="R2666" s="155"/>
      <c r="AE2666" s="182"/>
      <c r="AF2666" s="178"/>
      <c r="AG2666" s="183"/>
      <c r="AM2666" s="182"/>
      <c r="AN2666" s="178"/>
      <c r="AO2666" s="183"/>
      <c r="BR2666" s="157"/>
    </row>
    <row r="2667" spans="1:70" s="5" customFormat="1" x14ac:dyDescent="0.25">
      <c r="A2667" s="155"/>
      <c r="B2667" s="155"/>
      <c r="C2667" s="155"/>
      <c r="D2667" s="155"/>
      <c r="E2667" s="155"/>
      <c r="F2667" s="155"/>
      <c r="G2667" s="155"/>
      <c r="H2667" s="155"/>
      <c r="I2667" s="180"/>
      <c r="J2667" s="180"/>
      <c r="K2667" s="180"/>
      <c r="L2667" s="180"/>
      <c r="M2667" s="180"/>
      <c r="N2667" s="181"/>
      <c r="O2667" s="155"/>
      <c r="P2667" s="155"/>
      <c r="Q2667" s="155"/>
      <c r="R2667" s="155"/>
      <c r="AE2667" s="182"/>
      <c r="AF2667" s="178"/>
      <c r="AG2667" s="183"/>
      <c r="AM2667" s="182"/>
      <c r="AN2667" s="178"/>
      <c r="AO2667" s="183"/>
      <c r="BR2667" s="157"/>
    </row>
    <row r="2668" spans="1:70" s="5" customFormat="1" x14ac:dyDescent="0.25">
      <c r="A2668" s="155"/>
      <c r="B2668" s="155"/>
      <c r="C2668" s="155"/>
      <c r="D2668" s="155"/>
      <c r="E2668" s="155"/>
      <c r="F2668" s="155"/>
      <c r="G2668" s="155"/>
      <c r="H2668" s="155"/>
      <c r="I2668" s="180"/>
      <c r="J2668" s="180"/>
      <c r="K2668" s="180"/>
      <c r="L2668" s="180"/>
      <c r="M2668" s="180"/>
      <c r="N2668" s="181"/>
      <c r="O2668" s="155"/>
      <c r="P2668" s="155"/>
      <c r="Q2668" s="155"/>
      <c r="R2668" s="155"/>
      <c r="AE2668" s="182"/>
      <c r="AF2668" s="178"/>
      <c r="AG2668" s="183"/>
      <c r="AM2668" s="182"/>
      <c r="AN2668" s="178"/>
      <c r="AO2668" s="183"/>
      <c r="BR2668" s="157"/>
    </row>
    <row r="2669" spans="1:70" s="5" customFormat="1" x14ac:dyDescent="0.25">
      <c r="A2669" s="155"/>
      <c r="B2669" s="155"/>
      <c r="C2669" s="155"/>
      <c r="D2669" s="155"/>
      <c r="E2669" s="155"/>
      <c r="F2669" s="155"/>
      <c r="G2669" s="155"/>
      <c r="H2669" s="155"/>
      <c r="I2669" s="180"/>
      <c r="J2669" s="180"/>
      <c r="K2669" s="180"/>
      <c r="L2669" s="180"/>
      <c r="M2669" s="180"/>
      <c r="N2669" s="181"/>
      <c r="O2669" s="155"/>
      <c r="P2669" s="155"/>
      <c r="Q2669" s="155"/>
      <c r="R2669" s="155"/>
      <c r="AE2669" s="182"/>
      <c r="AF2669" s="178"/>
      <c r="AG2669" s="183"/>
      <c r="AM2669" s="182"/>
      <c r="AN2669" s="178"/>
      <c r="AO2669" s="183"/>
      <c r="BR2669" s="157"/>
    </row>
    <row r="2670" spans="1:70" s="5" customFormat="1" x14ac:dyDescent="0.25">
      <c r="A2670" s="155"/>
      <c r="B2670" s="155"/>
      <c r="C2670" s="155"/>
      <c r="D2670" s="155"/>
      <c r="E2670" s="155"/>
      <c r="F2670" s="155"/>
      <c r="G2670" s="155"/>
      <c r="H2670" s="155"/>
      <c r="I2670" s="180"/>
      <c r="J2670" s="180"/>
      <c r="K2670" s="180"/>
      <c r="L2670" s="180"/>
      <c r="M2670" s="180"/>
      <c r="N2670" s="181"/>
      <c r="O2670" s="155"/>
      <c r="P2670" s="155"/>
      <c r="Q2670" s="155"/>
      <c r="R2670" s="155"/>
      <c r="AE2670" s="182"/>
      <c r="AF2670" s="178"/>
      <c r="AG2670" s="183"/>
      <c r="AM2670" s="182"/>
      <c r="AN2670" s="178"/>
      <c r="AO2670" s="183"/>
      <c r="BR2670" s="157"/>
    </row>
    <row r="2671" spans="1:70" s="5" customFormat="1" x14ac:dyDescent="0.25">
      <c r="A2671" s="155"/>
      <c r="B2671" s="155"/>
      <c r="C2671" s="155"/>
      <c r="D2671" s="155"/>
      <c r="E2671" s="155"/>
      <c r="F2671" s="155"/>
      <c r="G2671" s="155"/>
      <c r="H2671" s="155"/>
      <c r="I2671" s="180"/>
      <c r="J2671" s="180"/>
      <c r="K2671" s="180"/>
      <c r="L2671" s="180"/>
      <c r="M2671" s="180"/>
      <c r="N2671" s="181"/>
      <c r="O2671" s="155"/>
      <c r="P2671" s="155"/>
      <c r="Q2671" s="155"/>
      <c r="R2671" s="155"/>
      <c r="AE2671" s="182"/>
      <c r="AF2671" s="178"/>
      <c r="AG2671" s="183"/>
      <c r="AM2671" s="182"/>
      <c r="AN2671" s="178"/>
      <c r="AO2671" s="183"/>
      <c r="BR2671" s="157"/>
    </row>
    <row r="2672" spans="1:70" s="5" customFormat="1" x14ac:dyDescent="0.25">
      <c r="A2672" s="155"/>
      <c r="B2672" s="155"/>
      <c r="C2672" s="155"/>
      <c r="D2672" s="155"/>
      <c r="E2672" s="155"/>
      <c r="F2672" s="155"/>
      <c r="G2672" s="155"/>
      <c r="H2672" s="155"/>
      <c r="I2672" s="180"/>
      <c r="J2672" s="180"/>
      <c r="K2672" s="180"/>
      <c r="L2672" s="180"/>
      <c r="M2672" s="180"/>
      <c r="N2672" s="181"/>
      <c r="O2672" s="155"/>
      <c r="P2672" s="155"/>
      <c r="Q2672" s="155"/>
      <c r="R2672" s="155"/>
      <c r="AE2672" s="182"/>
      <c r="AF2672" s="178"/>
      <c r="AG2672" s="183"/>
      <c r="AM2672" s="182"/>
      <c r="AN2672" s="178"/>
      <c r="AO2672" s="183"/>
      <c r="BR2672" s="157"/>
    </row>
    <row r="2673" spans="1:70" s="5" customFormat="1" x14ac:dyDescent="0.25">
      <c r="A2673" s="155"/>
      <c r="B2673" s="155"/>
      <c r="C2673" s="155"/>
      <c r="D2673" s="155"/>
      <c r="E2673" s="155"/>
      <c r="F2673" s="155"/>
      <c r="G2673" s="155"/>
      <c r="H2673" s="155"/>
      <c r="I2673" s="180"/>
      <c r="J2673" s="180"/>
      <c r="K2673" s="180"/>
      <c r="L2673" s="180"/>
      <c r="M2673" s="180"/>
      <c r="N2673" s="181"/>
      <c r="O2673" s="155"/>
      <c r="P2673" s="155"/>
      <c r="Q2673" s="155"/>
      <c r="R2673" s="155"/>
      <c r="AE2673" s="182"/>
      <c r="AF2673" s="178"/>
      <c r="AG2673" s="183"/>
      <c r="AM2673" s="182"/>
      <c r="AN2673" s="178"/>
      <c r="AO2673" s="183"/>
      <c r="BR2673" s="157"/>
    </row>
    <row r="2674" spans="1:70" s="5" customFormat="1" x14ac:dyDescent="0.25">
      <c r="A2674" s="155"/>
      <c r="B2674" s="155"/>
      <c r="C2674" s="155"/>
      <c r="D2674" s="155"/>
      <c r="E2674" s="155"/>
      <c r="F2674" s="155"/>
      <c r="G2674" s="155"/>
      <c r="H2674" s="155"/>
      <c r="I2674" s="180"/>
      <c r="J2674" s="180"/>
      <c r="K2674" s="180"/>
      <c r="L2674" s="180"/>
      <c r="M2674" s="180"/>
      <c r="N2674" s="181"/>
      <c r="O2674" s="155"/>
      <c r="P2674" s="155"/>
      <c r="Q2674" s="155"/>
      <c r="R2674" s="155"/>
      <c r="AE2674" s="182"/>
      <c r="AF2674" s="178"/>
      <c r="AG2674" s="183"/>
      <c r="AM2674" s="182"/>
      <c r="AN2674" s="178"/>
      <c r="AO2674" s="183"/>
      <c r="BR2674" s="157"/>
    </row>
    <row r="2675" spans="1:70" s="5" customFormat="1" x14ac:dyDescent="0.25">
      <c r="A2675" s="155"/>
      <c r="B2675" s="155"/>
      <c r="C2675" s="155"/>
      <c r="D2675" s="155"/>
      <c r="E2675" s="155"/>
      <c r="F2675" s="155"/>
      <c r="G2675" s="155"/>
      <c r="H2675" s="155"/>
      <c r="I2675" s="180"/>
      <c r="J2675" s="180"/>
      <c r="K2675" s="180"/>
      <c r="L2675" s="180"/>
      <c r="M2675" s="180"/>
      <c r="N2675" s="181"/>
      <c r="O2675" s="155"/>
      <c r="P2675" s="155"/>
      <c r="Q2675" s="155"/>
      <c r="R2675" s="155"/>
      <c r="AE2675" s="182"/>
      <c r="AF2675" s="178"/>
      <c r="AG2675" s="183"/>
      <c r="AM2675" s="182"/>
      <c r="AN2675" s="178"/>
      <c r="AO2675" s="183"/>
      <c r="BR2675" s="157"/>
    </row>
    <row r="2676" spans="1:70" s="5" customFormat="1" x14ac:dyDescent="0.25">
      <c r="A2676" s="155"/>
      <c r="B2676" s="155"/>
      <c r="C2676" s="155"/>
      <c r="D2676" s="155"/>
      <c r="E2676" s="155"/>
      <c r="F2676" s="155"/>
      <c r="G2676" s="155"/>
      <c r="H2676" s="155"/>
      <c r="I2676" s="180"/>
      <c r="J2676" s="180"/>
      <c r="K2676" s="180"/>
      <c r="L2676" s="180"/>
      <c r="M2676" s="180"/>
      <c r="N2676" s="181"/>
      <c r="O2676" s="155"/>
      <c r="P2676" s="155"/>
      <c r="Q2676" s="155"/>
      <c r="R2676" s="155"/>
      <c r="AE2676" s="182"/>
      <c r="AF2676" s="178"/>
      <c r="AG2676" s="183"/>
      <c r="AM2676" s="182"/>
      <c r="AN2676" s="178"/>
      <c r="AO2676" s="183"/>
      <c r="BR2676" s="157"/>
    </row>
    <row r="2677" spans="1:70" s="5" customFormat="1" x14ac:dyDescent="0.25">
      <c r="A2677" s="155"/>
      <c r="B2677" s="155"/>
      <c r="C2677" s="155"/>
      <c r="D2677" s="155"/>
      <c r="E2677" s="155"/>
      <c r="F2677" s="155"/>
      <c r="G2677" s="155"/>
      <c r="H2677" s="155"/>
      <c r="I2677" s="180"/>
      <c r="J2677" s="180"/>
      <c r="K2677" s="180"/>
      <c r="L2677" s="180"/>
      <c r="M2677" s="180"/>
      <c r="N2677" s="181"/>
      <c r="O2677" s="155"/>
      <c r="P2677" s="155"/>
      <c r="Q2677" s="155"/>
      <c r="R2677" s="155"/>
      <c r="AE2677" s="182"/>
      <c r="AF2677" s="178"/>
      <c r="AG2677" s="183"/>
      <c r="AM2677" s="182"/>
      <c r="AN2677" s="178"/>
      <c r="AO2677" s="183"/>
      <c r="BR2677" s="157"/>
    </row>
    <row r="2678" spans="1:70" s="5" customFormat="1" x14ac:dyDescent="0.25">
      <c r="A2678" s="155"/>
      <c r="B2678" s="155"/>
      <c r="C2678" s="155"/>
      <c r="D2678" s="155"/>
      <c r="E2678" s="155"/>
      <c r="F2678" s="155"/>
      <c r="G2678" s="155"/>
      <c r="H2678" s="155"/>
      <c r="I2678" s="180"/>
      <c r="J2678" s="180"/>
      <c r="K2678" s="180"/>
      <c r="L2678" s="180"/>
      <c r="M2678" s="180"/>
      <c r="N2678" s="181"/>
      <c r="O2678" s="155"/>
      <c r="P2678" s="155"/>
      <c r="Q2678" s="155"/>
      <c r="R2678" s="155"/>
      <c r="AE2678" s="182"/>
      <c r="AF2678" s="178"/>
      <c r="AG2678" s="183"/>
      <c r="AM2678" s="182"/>
      <c r="AN2678" s="178"/>
      <c r="AO2678" s="183"/>
      <c r="BR2678" s="157"/>
    </row>
    <row r="2679" spans="1:70" s="5" customFormat="1" x14ac:dyDescent="0.25">
      <c r="A2679" s="155"/>
      <c r="B2679" s="155"/>
      <c r="C2679" s="155"/>
      <c r="D2679" s="155"/>
      <c r="E2679" s="155"/>
      <c r="F2679" s="155"/>
      <c r="G2679" s="155"/>
      <c r="H2679" s="155"/>
      <c r="I2679" s="180"/>
      <c r="J2679" s="180"/>
      <c r="K2679" s="180"/>
      <c r="L2679" s="180"/>
      <c r="M2679" s="180"/>
      <c r="N2679" s="181"/>
      <c r="O2679" s="155"/>
      <c r="P2679" s="155"/>
      <c r="Q2679" s="155"/>
      <c r="R2679" s="155"/>
      <c r="AE2679" s="182"/>
      <c r="AF2679" s="178"/>
      <c r="AG2679" s="183"/>
      <c r="AM2679" s="182"/>
      <c r="AN2679" s="178"/>
      <c r="AO2679" s="183"/>
      <c r="BR2679" s="157"/>
    </row>
    <row r="2680" spans="1:70" s="5" customFormat="1" x14ac:dyDescent="0.25">
      <c r="A2680" s="155"/>
      <c r="B2680" s="155"/>
      <c r="C2680" s="155"/>
      <c r="D2680" s="155"/>
      <c r="E2680" s="155"/>
      <c r="F2680" s="155"/>
      <c r="G2680" s="155"/>
      <c r="H2680" s="155"/>
      <c r="I2680" s="180"/>
      <c r="J2680" s="180"/>
      <c r="K2680" s="180"/>
      <c r="L2680" s="180"/>
      <c r="M2680" s="180"/>
      <c r="N2680" s="181"/>
      <c r="O2680" s="155"/>
      <c r="P2680" s="155"/>
      <c r="Q2680" s="155"/>
      <c r="R2680" s="155"/>
      <c r="AE2680" s="182"/>
      <c r="AF2680" s="178"/>
      <c r="AG2680" s="183"/>
      <c r="AM2680" s="182"/>
      <c r="AN2680" s="178"/>
      <c r="AO2680" s="183"/>
      <c r="BR2680" s="157"/>
    </row>
    <row r="2681" spans="1:70" s="5" customFormat="1" x14ac:dyDescent="0.25">
      <c r="A2681" s="155"/>
      <c r="B2681" s="155"/>
      <c r="C2681" s="155"/>
      <c r="D2681" s="155"/>
      <c r="E2681" s="155"/>
      <c r="F2681" s="155"/>
      <c r="G2681" s="155"/>
      <c r="H2681" s="155"/>
      <c r="I2681" s="180"/>
      <c r="J2681" s="180"/>
      <c r="K2681" s="180"/>
      <c r="L2681" s="180"/>
      <c r="M2681" s="180"/>
      <c r="N2681" s="181"/>
      <c r="O2681" s="155"/>
      <c r="P2681" s="155"/>
      <c r="Q2681" s="155"/>
      <c r="R2681" s="155"/>
      <c r="AE2681" s="182"/>
      <c r="AF2681" s="178"/>
      <c r="AG2681" s="183"/>
      <c r="AM2681" s="182"/>
      <c r="AN2681" s="178"/>
      <c r="AO2681" s="183"/>
      <c r="BR2681" s="157"/>
    </row>
    <row r="2682" spans="1:70" s="5" customFormat="1" x14ac:dyDescent="0.25">
      <c r="A2682" s="155"/>
      <c r="B2682" s="155"/>
      <c r="C2682" s="155"/>
      <c r="D2682" s="155"/>
      <c r="E2682" s="155"/>
      <c r="F2682" s="155"/>
      <c r="G2682" s="155"/>
      <c r="H2682" s="155"/>
      <c r="I2682" s="180"/>
      <c r="J2682" s="180"/>
      <c r="K2682" s="180"/>
      <c r="L2682" s="180"/>
      <c r="M2682" s="180"/>
      <c r="N2682" s="181"/>
      <c r="O2682" s="155"/>
      <c r="P2682" s="155"/>
      <c r="Q2682" s="155"/>
      <c r="R2682" s="155"/>
      <c r="AE2682" s="182"/>
      <c r="AF2682" s="178"/>
      <c r="AG2682" s="183"/>
      <c r="AM2682" s="182"/>
      <c r="AN2682" s="178"/>
      <c r="AO2682" s="183"/>
      <c r="BR2682" s="157"/>
    </row>
    <row r="2683" spans="1:70" s="5" customFormat="1" x14ac:dyDescent="0.25">
      <c r="A2683" s="155"/>
      <c r="B2683" s="155"/>
      <c r="C2683" s="155"/>
      <c r="D2683" s="155"/>
      <c r="E2683" s="155"/>
      <c r="F2683" s="155"/>
      <c r="G2683" s="155"/>
      <c r="H2683" s="155"/>
      <c r="I2683" s="180"/>
      <c r="J2683" s="180"/>
      <c r="K2683" s="180"/>
      <c r="L2683" s="180"/>
      <c r="M2683" s="180"/>
      <c r="N2683" s="181"/>
      <c r="O2683" s="155"/>
      <c r="P2683" s="155"/>
      <c r="Q2683" s="155"/>
      <c r="R2683" s="155"/>
      <c r="AE2683" s="182"/>
      <c r="AF2683" s="178"/>
      <c r="AG2683" s="183"/>
      <c r="AM2683" s="182"/>
      <c r="AN2683" s="178"/>
      <c r="AO2683" s="183"/>
      <c r="BR2683" s="157"/>
    </row>
    <row r="2684" spans="1:70" s="5" customFormat="1" x14ac:dyDescent="0.25">
      <c r="A2684" s="155"/>
      <c r="B2684" s="155"/>
      <c r="C2684" s="155"/>
      <c r="D2684" s="155"/>
      <c r="E2684" s="155"/>
      <c r="F2684" s="155"/>
      <c r="G2684" s="155"/>
      <c r="H2684" s="155"/>
      <c r="I2684" s="180"/>
      <c r="J2684" s="180"/>
      <c r="K2684" s="180"/>
      <c r="L2684" s="180"/>
      <c r="M2684" s="180"/>
      <c r="N2684" s="181"/>
      <c r="O2684" s="155"/>
      <c r="P2684" s="155"/>
      <c r="Q2684" s="155"/>
      <c r="R2684" s="155"/>
      <c r="AE2684" s="182"/>
      <c r="AF2684" s="178"/>
      <c r="AG2684" s="183"/>
      <c r="AM2684" s="182"/>
      <c r="AN2684" s="178"/>
      <c r="AO2684" s="183"/>
      <c r="BR2684" s="157"/>
    </row>
    <row r="2685" spans="1:70" s="5" customFormat="1" x14ac:dyDescent="0.25">
      <c r="A2685" s="155"/>
      <c r="B2685" s="155"/>
      <c r="C2685" s="155"/>
      <c r="D2685" s="155"/>
      <c r="E2685" s="155"/>
      <c r="F2685" s="155"/>
      <c r="G2685" s="155"/>
      <c r="H2685" s="155"/>
      <c r="I2685" s="180"/>
      <c r="J2685" s="180"/>
      <c r="K2685" s="180"/>
      <c r="L2685" s="180"/>
      <c r="M2685" s="180"/>
      <c r="N2685" s="181"/>
      <c r="O2685" s="155"/>
      <c r="P2685" s="155"/>
      <c r="Q2685" s="155"/>
      <c r="R2685" s="155"/>
      <c r="AE2685" s="182"/>
      <c r="AF2685" s="178"/>
      <c r="AG2685" s="183"/>
      <c r="AM2685" s="182"/>
      <c r="AN2685" s="178"/>
      <c r="AO2685" s="183"/>
      <c r="BR2685" s="157"/>
    </row>
    <row r="2686" spans="1:70" s="5" customFormat="1" x14ac:dyDescent="0.25">
      <c r="A2686" s="155"/>
      <c r="B2686" s="155"/>
      <c r="C2686" s="155"/>
      <c r="D2686" s="155"/>
      <c r="E2686" s="155"/>
      <c r="F2686" s="155"/>
      <c r="G2686" s="155"/>
      <c r="H2686" s="155"/>
      <c r="I2686" s="180"/>
      <c r="J2686" s="180"/>
      <c r="K2686" s="180"/>
      <c r="L2686" s="180"/>
      <c r="M2686" s="180"/>
      <c r="N2686" s="181"/>
      <c r="O2686" s="155"/>
      <c r="P2686" s="155"/>
      <c r="Q2686" s="155"/>
      <c r="R2686" s="155"/>
      <c r="AE2686" s="182"/>
      <c r="AF2686" s="178"/>
      <c r="AG2686" s="183"/>
      <c r="AM2686" s="182"/>
      <c r="AN2686" s="178"/>
      <c r="AO2686" s="183"/>
      <c r="BR2686" s="157"/>
    </row>
    <row r="2687" spans="1:70" s="5" customFormat="1" x14ac:dyDescent="0.25">
      <c r="A2687" s="155"/>
      <c r="B2687" s="155"/>
      <c r="C2687" s="155"/>
      <c r="D2687" s="155"/>
      <c r="E2687" s="155"/>
      <c r="F2687" s="155"/>
      <c r="G2687" s="155"/>
      <c r="H2687" s="155"/>
      <c r="I2687" s="180"/>
      <c r="J2687" s="180"/>
      <c r="K2687" s="180"/>
      <c r="L2687" s="180"/>
      <c r="M2687" s="180"/>
      <c r="N2687" s="181"/>
      <c r="O2687" s="155"/>
      <c r="P2687" s="155"/>
      <c r="Q2687" s="155"/>
      <c r="R2687" s="155"/>
      <c r="AE2687" s="182"/>
      <c r="AF2687" s="178"/>
      <c r="AG2687" s="183"/>
      <c r="AM2687" s="182"/>
      <c r="AN2687" s="178"/>
      <c r="AO2687" s="183"/>
      <c r="BR2687" s="157"/>
    </row>
    <row r="2688" spans="1:70" s="5" customFormat="1" x14ac:dyDescent="0.25">
      <c r="A2688" s="155"/>
      <c r="B2688" s="155"/>
      <c r="C2688" s="155"/>
      <c r="D2688" s="155"/>
      <c r="E2688" s="155"/>
      <c r="F2688" s="155"/>
      <c r="G2688" s="155"/>
      <c r="H2688" s="155"/>
      <c r="I2688" s="180"/>
      <c r="J2688" s="180"/>
      <c r="K2688" s="180"/>
      <c r="L2688" s="180"/>
      <c r="M2688" s="180"/>
      <c r="N2688" s="181"/>
      <c r="O2688" s="155"/>
      <c r="P2688" s="155"/>
      <c r="Q2688" s="155"/>
      <c r="R2688" s="155"/>
      <c r="AE2688" s="182"/>
      <c r="AF2688" s="178"/>
      <c r="AG2688" s="183"/>
      <c r="AM2688" s="182"/>
      <c r="AN2688" s="178"/>
      <c r="AO2688" s="183"/>
      <c r="BR2688" s="157"/>
    </row>
    <row r="2689" spans="1:70" s="5" customFormat="1" x14ac:dyDescent="0.25">
      <c r="A2689" s="155"/>
      <c r="B2689" s="155"/>
      <c r="C2689" s="155"/>
      <c r="D2689" s="155"/>
      <c r="E2689" s="155"/>
      <c r="F2689" s="155"/>
      <c r="G2689" s="155"/>
      <c r="H2689" s="155"/>
      <c r="I2689" s="180"/>
      <c r="J2689" s="180"/>
      <c r="K2689" s="180"/>
      <c r="L2689" s="180"/>
      <c r="M2689" s="180"/>
      <c r="N2689" s="181"/>
      <c r="O2689" s="155"/>
      <c r="P2689" s="155"/>
      <c r="Q2689" s="155"/>
      <c r="R2689" s="155"/>
      <c r="AE2689" s="182"/>
      <c r="AF2689" s="178"/>
      <c r="AG2689" s="183"/>
      <c r="AM2689" s="182"/>
      <c r="AN2689" s="178"/>
      <c r="AO2689" s="183"/>
      <c r="BR2689" s="157"/>
    </row>
    <row r="2690" spans="1:70" s="5" customFormat="1" x14ac:dyDescent="0.25">
      <c r="A2690" s="155"/>
      <c r="B2690" s="155"/>
      <c r="C2690" s="155"/>
      <c r="D2690" s="155"/>
      <c r="E2690" s="155"/>
      <c r="F2690" s="155"/>
      <c r="G2690" s="155"/>
      <c r="H2690" s="155"/>
      <c r="I2690" s="180"/>
      <c r="J2690" s="180"/>
      <c r="K2690" s="180"/>
      <c r="L2690" s="180"/>
      <c r="M2690" s="180"/>
      <c r="N2690" s="181"/>
      <c r="O2690" s="155"/>
      <c r="P2690" s="155"/>
      <c r="Q2690" s="155"/>
      <c r="R2690" s="155"/>
      <c r="AE2690" s="182"/>
      <c r="AF2690" s="178"/>
      <c r="AG2690" s="183"/>
      <c r="AM2690" s="182"/>
      <c r="AN2690" s="178"/>
      <c r="AO2690" s="183"/>
      <c r="BR2690" s="157"/>
    </row>
    <row r="2691" spans="1:70" s="5" customFormat="1" x14ac:dyDescent="0.25">
      <c r="A2691" s="155"/>
      <c r="B2691" s="155"/>
      <c r="C2691" s="155"/>
      <c r="D2691" s="155"/>
      <c r="E2691" s="155"/>
      <c r="F2691" s="155"/>
      <c r="G2691" s="155"/>
      <c r="H2691" s="155"/>
      <c r="I2691" s="180"/>
      <c r="J2691" s="180"/>
      <c r="K2691" s="180"/>
      <c r="L2691" s="180"/>
      <c r="M2691" s="180"/>
      <c r="N2691" s="181"/>
      <c r="O2691" s="155"/>
      <c r="P2691" s="155"/>
      <c r="Q2691" s="155"/>
      <c r="R2691" s="155"/>
      <c r="AE2691" s="182"/>
      <c r="AF2691" s="178"/>
      <c r="AG2691" s="183"/>
      <c r="AM2691" s="182"/>
      <c r="AN2691" s="178"/>
      <c r="AO2691" s="183"/>
      <c r="BR2691" s="157"/>
    </row>
    <row r="2692" spans="1:70" s="5" customFormat="1" x14ac:dyDescent="0.25">
      <c r="A2692" s="155"/>
      <c r="B2692" s="155"/>
      <c r="C2692" s="155"/>
      <c r="D2692" s="155"/>
      <c r="E2692" s="155"/>
      <c r="F2692" s="155"/>
      <c r="G2692" s="155"/>
      <c r="H2692" s="155"/>
      <c r="I2692" s="180"/>
      <c r="J2692" s="180"/>
      <c r="K2692" s="180"/>
      <c r="L2692" s="180"/>
      <c r="M2692" s="180"/>
      <c r="N2692" s="181"/>
      <c r="O2692" s="155"/>
      <c r="P2692" s="155"/>
      <c r="Q2692" s="155"/>
      <c r="R2692" s="155"/>
      <c r="AE2692" s="182"/>
      <c r="AF2692" s="178"/>
      <c r="AG2692" s="183"/>
      <c r="AM2692" s="182"/>
      <c r="AN2692" s="178"/>
      <c r="AO2692" s="183"/>
      <c r="BR2692" s="157"/>
    </row>
    <row r="2693" spans="1:70" s="5" customFormat="1" x14ac:dyDescent="0.25">
      <c r="A2693" s="155"/>
      <c r="B2693" s="155"/>
      <c r="C2693" s="155"/>
      <c r="D2693" s="155"/>
      <c r="E2693" s="155"/>
      <c r="F2693" s="155"/>
      <c r="G2693" s="155"/>
      <c r="H2693" s="155"/>
      <c r="I2693" s="180"/>
      <c r="J2693" s="180"/>
      <c r="K2693" s="180"/>
      <c r="L2693" s="180"/>
      <c r="M2693" s="180"/>
      <c r="N2693" s="181"/>
      <c r="O2693" s="155"/>
      <c r="P2693" s="155"/>
      <c r="Q2693" s="155"/>
      <c r="R2693" s="155"/>
      <c r="AE2693" s="182"/>
      <c r="AF2693" s="178"/>
      <c r="AG2693" s="183"/>
      <c r="AM2693" s="182"/>
      <c r="AN2693" s="178"/>
      <c r="AO2693" s="183"/>
      <c r="BR2693" s="157"/>
    </row>
    <row r="2694" spans="1:70" s="5" customFormat="1" x14ac:dyDescent="0.25">
      <c r="A2694" s="155"/>
      <c r="B2694" s="155"/>
      <c r="C2694" s="155"/>
      <c r="D2694" s="155"/>
      <c r="E2694" s="155"/>
      <c r="F2694" s="155"/>
      <c r="G2694" s="155"/>
      <c r="H2694" s="155"/>
      <c r="I2694" s="180"/>
      <c r="J2694" s="180"/>
      <c r="K2694" s="180"/>
      <c r="L2694" s="180"/>
      <c r="M2694" s="180"/>
      <c r="N2694" s="181"/>
      <c r="O2694" s="155"/>
      <c r="P2694" s="155"/>
      <c r="Q2694" s="155"/>
      <c r="R2694" s="155"/>
      <c r="AE2694" s="182"/>
      <c r="AF2694" s="178"/>
      <c r="AG2694" s="183"/>
      <c r="AM2694" s="182"/>
      <c r="AN2694" s="178"/>
      <c r="AO2694" s="183"/>
      <c r="BR2694" s="157"/>
    </row>
    <row r="2695" spans="1:70" s="5" customFormat="1" x14ac:dyDescent="0.25">
      <c r="A2695" s="155"/>
      <c r="B2695" s="155"/>
      <c r="C2695" s="155"/>
      <c r="D2695" s="155"/>
      <c r="E2695" s="155"/>
      <c r="F2695" s="155"/>
      <c r="G2695" s="155"/>
      <c r="H2695" s="155"/>
      <c r="I2695" s="180"/>
      <c r="J2695" s="180"/>
      <c r="K2695" s="180"/>
      <c r="L2695" s="180"/>
      <c r="M2695" s="180"/>
      <c r="N2695" s="181"/>
      <c r="O2695" s="155"/>
      <c r="P2695" s="155"/>
      <c r="Q2695" s="155"/>
      <c r="R2695" s="155"/>
      <c r="AE2695" s="182"/>
      <c r="AF2695" s="178"/>
      <c r="AG2695" s="183"/>
      <c r="AM2695" s="182"/>
      <c r="AN2695" s="178"/>
      <c r="AO2695" s="183"/>
      <c r="BR2695" s="157"/>
    </row>
    <row r="2696" spans="1:70" s="5" customFormat="1" x14ac:dyDescent="0.25">
      <c r="A2696" s="155"/>
      <c r="B2696" s="155"/>
      <c r="C2696" s="155"/>
      <c r="D2696" s="155"/>
      <c r="E2696" s="155"/>
      <c r="F2696" s="155"/>
      <c r="G2696" s="155"/>
      <c r="H2696" s="155"/>
      <c r="I2696" s="180"/>
      <c r="J2696" s="180"/>
      <c r="K2696" s="180"/>
      <c r="L2696" s="180"/>
      <c r="M2696" s="180"/>
      <c r="N2696" s="181"/>
      <c r="O2696" s="155"/>
      <c r="P2696" s="155"/>
      <c r="Q2696" s="155"/>
      <c r="R2696" s="155"/>
      <c r="AE2696" s="182"/>
      <c r="AF2696" s="178"/>
      <c r="AG2696" s="183"/>
      <c r="AM2696" s="182"/>
      <c r="AN2696" s="178"/>
      <c r="AO2696" s="183"/>
      <c r="BR2696" s="157"/>
    </row>
    <row r="2697" spans="1:70" s="5" customFormat="1" x14ac:dyDescent="0.25">
      <c r="A2697" s="155"/>
      <c r="B2697" s="155"/>
      <c r="C2697" s="155"/>
      <c r="D2697" s="155"/>
      <c r="E2697" s="155"/>
      <c r="F2697" s="155"/>
      <c r="G2697" s="155"/>
      <c r="H2697" s="155"/>
      <c r="I2697" s="180"/>
      <c r="J2697" s="180"/>
      <c r="K2697" s="180"/>
      <c r="L2697" s="180"/>
      <c r="M2697" s="180"/>
      <c r="N2697" s="181"/>
      <c r="O2697" s="155"/>
      <c r="P2697" s="155"/>
      <c r="Q2697" s="155"/>
      <c r="R2697" s="155"/>
      <c r="AE2697" s="182"/>
      <c r="AF2697" s="178"/>
      <c r="AG2697" s="183"/>
      <c r="AM2697" s="182"/>
      <c r="AN2697" s="178"/>
      <c r="AO2697" s="183"/>
      <c r="BR2697" s="157"/>
    </row>
    <row r="2698" spans="1:70" s="5" customFormat="1" x14ac:dyDescent="0.25">
      <c r="A2698" s="155"/>
      <c r="B2698" s="155"/>
      <c r="C2698" s="155"/>
      <c r="D2698" s="155"/>
      <c r="E2698" s="155"/>
      <c r="F2698" s="155"/>
      <c r="G2698" s="155"/>
      <c r="H2698" s="155"/>
      <c r="I2698" s="180"/>
      <c r="J2698" s="180"/>
      <c r="K2698" s="180"/>
      <c r="L2698" s="180"/>
      <c r="M2698" s="180"/>
      <c r="N2698" s="181"/>
      <c r="O2698" s="155"/>
      <c r="P2698" s="155"/>
      <c r="Q2698" s="155"/>
      <c r="R2698" s="155"/>
      <c r="AE2698" s="182"/>
      <c r="AF2698" s="178"/>
      <c r="AG2698" s="183"/>
      <c r="AM2698" s="182"/>
      <c r="AN2698" s="178"/>
      <c r="AO2698" s="183"/>
      <c r="BR2698" s="157"/>
    </row>
    <row r="2699" spans="1:70" s="5" customFormat="1" x14ac:dyDescent="0.25">
      <c r="A2699" s="155"/>
      <c r="B2699" s="155"/>
      <c r="C2699" s="155"/>
      <c r="D2699" s="155"/>
      <c r="E2699" s="155"/>
      <c r="F2699" s="155"/>
      <c r="G2699" s="155"/>
      <c r="H2699" s="155"/>
      <c r="I2699" s="180"/>
      <c r="J2699" s="180"/>
      <c r="K2699" s="180"/>
      <c r="L2699" s="180"/>
      <c r="M2699" s="180"/>
      <c r="N2699" s="181"/>
      <c r="O2699" s="155"/>
      <c r="P2699" s="155"/>
      <c r="Q2699" s="155"/>
      <c r="R2699" s="155"/>
      <c r="AE2699" s="182"/>
      <c r="AF2699" s="178"/>
      <c r="AG2699" s="183"/>
      <c r="AM2699" s="182"/>
      <c r="AN2699" s="178"/>
      <c r="AO2699" s="183"/>
      <c r="BR2699" s="157"/>
    </row>
    <row r="2700" spans="1:70" s="5" customFormat="1" x14ac:dyDescent="0.25">
      <c r="A2700" s="155"/>
      <c r="B2700" s="155"/>
      <c r="C2700" s="155"/>
      <c r="D2700" s="155"/>
      <c r="E2700" s="155"/>
      <c r="F2700" s="155"/>
      <c r="G2700" s="155"/>
      <c r="H2700" s="155"/>
      <c r="I2700" s="180"/>
      <c r="J2700" s="180"/>
      <c r="K2700" s="180"/>
      <c r="L2700" s="180"/>
      <c r="M2700" s="180"/>
      <c r="N2700" s="181"/>
      <c r="O2700" s="155"/>
      <c r="P2700" s="155"/>
      <c r="Q2700" s="155"/>
      <c r="R2700" s="155"/>
      <c r="AE2700" s="182"/>
      <c r="AF2700" s="178"/>
      <c r="AG2700" s="183"/>
      <c r="AM2700" s="182"/>
      <c r="AN2700" s="178"/>
      <c r="AO2700" s="183"/>
      <c r="BR2700" s="157"/>
    </row>
    <row r="2701" spans="1:70" s="5" customFormat="1" x14ac:dyDescent="0.25">
      <c r="A2701" s="155"/>
      <c r="B2701" s="155"/>
      <c r="C2701" s="155"/>
      <c r="D2701" s="155"/>
      <c r="E2701" s="155"/>
      <c r="F2701" s="155"/>
      <c r="G2701" s="155"/>
      <c r="H2701" s="155"/>
      <c r="I2701" s="180"/>
      <c r="J2701" s="180"/>
      <c r="K2701" s="180"/>
      <c r="L2701" s="180"/>
      <c r="M2701" s="180"/>
      <c r="N2701" s="181"/>
      <c r="O2701" s="155"/>
      <c r="P2701" s="155"/>
      <c r="Q2701" s="155"/>
      <c r="R2701" s="155"/>
      <c r="AE2701" s="182"/>
      <c r="AF2701" s="178"/>
      <c r="AG2701" s="183"/>
      <c r="AM2701" s="182"/>
      <c r="AN2701" s="178"/>
      <c r="AO2701" s="183"/>
      <c r="BR2701" s="157"/>
    </row>
    <row r="2702" spans="1:70" s="5" customFormat="1" x14ac:dyDescent="0.25">
      <c r="A2702" s="155"/>
      <c r="B2702" s="155"/>
      <c r="C2702" s="155"/>
      <c r="D2702" s="155"/>
      <c r="E2702" s="155"/>
      <c r="F2702" s="155"/>
      <c r="G2702" s="155"/>
      <c r="H2702" s="155"/>
      <c r="I2702" s="180"/>
      <c r="J2702" s="180"/>
      <c r="K2702" s="180"/>
      <c r="L2702" s="180"/>
      <c r="M2702" s="180"/>
      <c r="N2702" s="181"/>
      <c r="O2702" s="155"/>
      <c r="P2702" s="155"/>
      <c r="Q2702" s="155"/>
      <c r="R2702" s="155"/>
      <c r="AE2702" s="182"/>
      <c r="AF2702" s="178"/>
      <c r="AG2702" s="183"/>
      <c r="AM2702" s="182"/>
      <c r="AN2702" s="178"/>
      <c r="AO2702" s="183"/>
      <c r="BR2702" s="157"/>
    </row>
    <row r="2703" spans="1:70" s="5" customFormat="1" x14ac:dyDescent="0.25">
      <c r="A2703" s="155"/>
      <c r="B2703" s="155"/>
      <c r="C2703" s="155"/>
      <c r="D2703" s="155"/>
      <c r="E2703" s="155"/>
      <c r="F2703" s="155"/>
      <c r="G2703" s="155"/>
      <c r="H2703" s="155"/>
      <c r="I2703" s="180"/>
      <c r="J2703" s="180"/>
      <c r="K2703" s="180"/>
      <c r="L2703" s="180"/>
      <c r="M2703" s="180"/>
      <c r="N2703" s="181"/>
      <c r="O2703" s="155"/>
      <c r="P2703" s="155"/>
      <c r="Q2703" s="155"/>
      <c r="R2703" s="155"/>
      <c r="AE2703" s="182"/>
      <c r="AF2703" s="178"/>
      <c r="AG2703" s="183"/>
      <c r="AM2703" s="182"/>
      <c r="AN2703" s="178"/>
      <c r="AO2703" s="183"/>
      <c r="BR2703" s="157"/>
    </row>
    <row r="2704" spans="1:70" s="5" customFormat="1" x14ac:dyDescent="0.25">
      <c r="A2704" s="155"/>
      <c r="B2704" s="155"/>
      <c r="C2704" s="155"/>
      <c r="D2704" s="155"/>
      <c r="E2704" s="155"/>
      <c r="F2704" s="155"/>
      <c r="G2704" s="155"/>
      <c r="H2704" s="155"/>
      <c r="I2704" s="180"/>
      <c r="J2704" s="180"/>
      <c r="K2704" s="180"/>
      <c r="L2704" s="180"/>
      <c r="M2704" s="180"/>
      <c r="N2704" s="181"/>
      <c r="O2704" s="155"/>
      <c r="P2704" s="155"/>
      <c r="Q2704" s="155"/>
      <c r="R2704" s="155"/>
      <c r="AE2704" s="182"/>
      <c r="AF2704" s="178"/>
      <c r="AG2704" s="183"/>
      <c r="AM2704" s="182"/>
      <c r="AN2704" s="178"/>
      <c r="AO2704" s="183"/>
      <c r="BR2704" s="157"/>
    </row>
    <row r="2705" spans="1:70" s="5" customFormat="1" x14ac:dyDescent="0.25">
      <c r="A2705" s="155"/>
      <c r="B2705" s="155"/>
      <c r="C2705" s="155"/>
      <c r="D2705" s="155"/>
      <c r="E2705" s="155"/>
      <c r="F2705" s="155"/>
      <c r="G2705" s="155"/>
      <c r="H2705" s="155"/>
      <c r="I2705" s="180"/>
      <c r="J2705" s="180"/>
      <c r="K2705" s="180"/>
      <c r="L2705" s="180"/>
      <c r="M2705" s="180"/>
      <c r="N2705" s="181"/>
      <c r="O2705" s="155"/>
      <c r="P2705" s="155"/>
      <c r="Q2705" s="155"/>
      <c r="R2705" s="155"/>
      <c r="AE2705" s="182"/>
      <c r="AF2705" s="178"/>
      <c r="AG2705" s="183"/>
      <c r="AM2705" s="182"/>
      <c r="AN2705" s="178"/>
      <c r="AO2705" s="183"/>
      <c r="BR2705" s="157"/>
    </row>
    <row r="2706" spans="1:70" s="5" customFormat="1" x14ac:dyDescent="0.25">
      <c r="A2706" s="155"/>
      <c r="B2706" s="155"/>
      <c r="C2706" s="155"/>
      <c r="D2706" s="155"/>
      <c r="E2706" s="155"/>
      <c r="F2706" s="155"/>
      <c r="G2706" s="155"/>
      <c r="H2706" s="155"/>
      <c r="I2706" s="180"/>
      <c r="J2706" s="180"/>
      <c r="K2706" s="180"/>
      <c r="L2706" s="180"/>
      <c r="M2706" s="180"/>
      <c r="N2706" s="181"/>
      <c r="O2706" s="155"/>
      <c r="P2706" s="155"/>
      <c r="Q2706" s="155"/>
      <c r="R2706" s="155"/>
      <c r="AE2706" s="182"/>
      <c r="AF2706" s="178"/>
      <c r="AG2706" s="183"/>
      <c r="AM2706" s="182"/>
      <c r="AN2706" s="178"/>
      <c r="AO2706" s="183"/>
      <c r="BR2706" s="157"/>
    </row>
    <row r="2707" spans="1:70" s="5" customFormat="1" x14ac:dyDescent="0.25">
      <c r="A2707" s="155"/>
      <c r="B2707" s="155"/>
      <c r="C2707" s="155"/>
      <c r="D2707" s="155"/>
      <c r="E2707" s="155"/>
      <c r="F2707" s="155"/>
      <c r="G2707" s="155"/>
      <c r="H2707" s="155"/>
      <c r="I2707" s="180"/>
      <c r="J2707" s="180"/>
      <c r="K2707" s="180"/>
      <c r="L2707" s="180"/>
      <c r="M2707" s="180"/>
      <c r="N2707" s="181"/>
      <c r="O2707" s="155"/>
      <c r="P2707" s="155"/>
      <c r="Q2707" s="155"/>
      <c r="R2707" s="155"/>
      <c r="AE2707" s="182"/>
      <c r="AF2707" s="178"/>
      <c r="AG2707" s="183"/>
      <c r="AM2707" s="182"/>
      <c r="AN2707" s="178"/>
      <c r="AO2707" s="183"/>
      <c r="BR2707" s="157"/>
    </row>
    <row r="2708" spans="1:70" s="5" customFormat="1" x14ac:dyDescent="0.25">
      <c r="A2708" s="155"/>
      <c r="B2708" s="155"/>
      <c r="C2708" s="155"/>
      <c r="D2708" s="155"/>
      <c r="E2708" s="155"/>
      <c r="F2708" s="155"/>
      <c r="G2708" s="155"/>
      <c r="H2708" s="155"/>
      <c r="I2708" s="180"/>
      <c r="J2708" s="180"/>
      <c r="K2708" s="180"/>
      <c r="L2708" s="180"/>
      <c r="M2708" s="180"/>
      <c r="N2708" s="181"/>
      <c r="O2708" s="155"/>
      <c r="P2708" s="155"/>
      <c r="Q2708" s="155"/>
      <c r="R2708" s="155"/>
      <c r="AE2708" s="182"/>
      <c r="AF2708" s="178"/>
      <c r="AG2708" s="183"/>
      <c r="AM2708" s="182"/>
      <c r="AN2708" s="178"/>
      <c r="AO2708" s="183"/>
      <c r="BR2708" s="157"/>
    </row>
    <row r="2709" spans="1:70" s="5" customFormat="1" x14ac:dyDescent="0.25">
      <c r="A2709" s="155"/>
      <c r="B2709" s="155"/>
      <c r="C2709" s="155"/>
      <c r="D2709" s="155"/>
      <c r="E2709" s="155"/>
      <c r="F2709" s="155"/>
      <c r="G2709" s="155"/>
      <c r="H2709" s="155"/>
      <c r="I2709" s="180"/>
      <c r="J2709" s="180"/>
      <c r="K2709" s="180"/>
      <c r="L2709" s="180"/>
      <c r="M2709" s="180"/>
      <c r="N2709" s="181"/>
      <c r="O2709" s="155"/>
      <c r="P2709" s="155"/>
      <c r="Q2709" s="155"/>
      <c r="R2709" s="155"/>
      <c r="AE2709" s="182"/>
      <c r="AF2709" s="178"/>
      <c r="AG2709" s="183"/>
      <c r="AM2709" s="182"/>
      <c r="AN2709" s="178"/>
      <c r="AO2709" s="183"/>
      <c r="BR2709" s="157"/>
    </row>
    <row r="2710" spans="1:70" s="5" customFormat="1" x14ac:dyDescent="0.25">
      <c r="A2710" s="155"/>
      <c r="B2710" s="155"/>
      <c r="C2710" s="155"/>
      <c r="D2710" s="155"/>
      <c r="E2710" s="155"/>
      <c r="F2710" s="155"/>
      <c r="G2710" s="155"/>
      <c r="H2710" s="155"/>
      <c r="I2710" s="180"/>
      <c r="J2710" s="180"/>
      <c r="K2710" s="180"/>
      <c r="L2710" s="180"/>
      <c r="M2710" s="180"/>
      <c r="N2710" s="181"/>
      <c r="O2710" s="155"/>
      <c r="P2710" s="155"/>
      <c r="Q2710" s="155"/>
      <c r="R2710" s="155"/>
      <c r="AE2710" s="182"/>
      <c r="AF2710" s="178"/>
      <c r="AG2710" s="183"/>
      <c r="AM2710" s="182"/>
      <c r="AN2710" s="178"/>
      <c r="AO2710" s="183"/>
      <c r="BR2710" s="157"/>
    </row>
    <row r="2711" spans="1:70" s="5" customFormat="1" x14ac:dyDescent="0.25">
      <c r="A2711" s="155"/>
      <c r="B2711" s="155"/>
      <c r="C2711" s="155"/>
      <c r="D2711" s="155"/>
      <c r="E2711" s="155"/>
      <c r="F2711" s="155"/>
      <c r="G2711" s="155"/>
      <c r="H2711" s="155"/>
      <c r="I2711" s="180"/>
      <c r="J2711" s="180"/>
      <c r="K2711" s="180"/>
      <c r="L2711" s="180"/>
      <c r="M2711" s="180"/>
      <c r="N2711" s="181"/>
      <c r="O2711" s="155"/>
      <c r="P2711" s="155"/>
      <c r="Q2711" s="155"/>
      <c r="R2711" s="155"/>
      <c r="AE2711" s="182"/>
      <c r="AF2711" s="178"/>
      <c r="AG2711" s="183"/>
      <c r="AM2711" s="182"/>
      <c r="AN2711" s="178"/>
      <c r="AO2711" s="183"/>
      <c r="BR2711" s="157"/>
    </row>
    <row r="2712" spans="1:70" s="5" customFormat="1" x14ac:dyDescent="0.25">
      <c r="A2712" s="155"/>
      <c r="B2712" s="155"/>
      <c r="C2712" s="155"/>
      <c r="D2712" s="155"/>
      <c r="E2712" s="155"/>
      <c r="F2712" s="155"/>
      <c r="G2712" s="155"/>
      <c r="H2712" s="155"/>
      <c r="I2712" s="180"/>
      <c r="J2712" s="180"/>
      <c r="K2712" s="180"/>
      <c r="L2712" s="180"/>
      <c r="M2712" s="180"/>
      <c r="N2712" s="181"/>
      <c r="O2712" s="155"/>
      <c r="P2712" s="155"/>
      <c r="Q2712" s="155"/>
      <c r="R2712" s="155"/>
      <c r="AE2712" s="182"/>
      <c r="AF2712" s="178"/>
      <c r="AG2712" s="183"/>
      <c r="AM2712" s="182"/>
      <c r="AN2712" s="178"/>
      <c r="AO2712" s="183"/>
      <c r="BR2712" s="157"/>
    </row>
    <row r="2713" spans="1:70" s="5" customFormat="1" x14ac:dyDescent="0.25">
      <c r="A2713" s="155"/>
      <c r="B2713" s="155"/>
      <c r="C2713" s="155"/>
      <c r="D2713" s="155"/>
      <c r="E2713" s="155"/>
      <c r="F2713" s="155"/>
      <c r="G2713" s="155"/>
      <c r="H2713" s="155"/>
      <c r="I2713" s="180"/>
      <c r="J2713" s="180"/>
      <c r="K2713" s="180"/>
      <c r="L2713" s="180"/>
      <c r="M2713" s="180"/>
      <c r="N2713" s="181"/>
      <c r="O2713" s="155"/>
      <c r="P2713" s="155"/>
      <c r="Q2713" s="155"/>
      <c r="R2713" s="155"/>
      <c r="AE2713" s="182"/>
      <c r="AF2713" s="178"/>
      <c r="AG2713" s="183"/>
      <c r="AM2713" s="182"/>
      <c r="AN2713" s="178"/>
      <c r="AO2713" s="183"/>
      <c r="BR2713" s="157"/>
    </row>
    <row r="2714" spans="1:70" s="5" customFormat="1" x14ac:dyDescent="0.25">
      <c r="A2714" s="155"/>
      <c r="B2714" s="155"/>
      <c r="C2714" s="155"/>
      <c r="D2714" s="155"/>
      <c r="E2714" s="155"/>
      <c r="F2714" s="155"/>
      <c r="G2714" s="155"/>
      <c r="H2714" s="155"/>
      <c r="I2714" s="180"/>
      <c r="J2714" s="180"/>
      <c r="K2714" s="180"/>
      <c r="L2714" s="180"/>
      <c r="M2714" s="180"/>
      <c r="N2714" s="181"/>
      <c r="O2714" s="155"/>
      <c r="P2714" s="155"/>
      <c r="Q2714" s="155"/>
      <c r="R2714" s="155"/>
      <c r="AE2714" s="182"/>
      <c r="AF2714" s="178"/>
      <c r="AG2714" s="183"/>
      <c r="AM2714" s="182"/>
      <c r="AN2714" s="178"/>
      <c r="AO2714" s="183"/>
      <c r="BR2714" s="157"/>
    </row>
    <row r="2715" spans="1:70" s="5" customFormat="1" x14ac:dyDescent="0.25">
      <c r="A2715" s="155"/>
      <c r="B2715" s="155"/>
      <c r="C2715" s="155"/>
      <c r="D2715" s="155"/>
      <c r="E2715" s="155"/>
      <c r="F2715" s="155"/>
      <c r="G2715" s="155"/>
      <c r="H2715" s="155"/>
      <c r="I2715" s="180"/>
      <c r="J2715" s="180"/>
      <c r="K2715" s="180"/>
      <c r="L2715" s="180"/>
      <c r="M2715" s="180"/>
      <c r="N2715" s="181"/>
      <c r="O2715" s="155"/>
      <c r="P2715" s="155"/>
      <c r="Q2715" s="155"/>
      <c r="R2715" s="155"/>
      <c r="AE2715" s="182"/>
      <c r="AF2715" s="178"/>
      <c r="AG2715" s="183"/>
      <c r="AM2715" s="182"/>
      <c r="AN2715" s="178"/>
      <c r="AO2715" s="183"/>
      <c r="BR2715" s="157"/>
    </row>
    <row r="2716" spans="1:70" s="5" customFormat="1" x14ac:dyDescent="0.25">
      <c r="A2716" s="155"/>
      <c r="B2716" s="155"/>
      <c r="C2716" s="155"/>
      <c r="D2716" s="155"/>
      <c r="E2716" s="155"/>
      <c r="F2716" s="155"/>
      <c r="G2716" s="155"/>
      <c r="H2716" s="155"/>
      <c r="I2716" s="180"/>
      <c r="J2716" s="180"/>
      <c r="K2716" s="180"/>
      <c r="L2716" s="180"/>
      <c r="M2716" s="180"/>
      <c r="N2716" s="181"/>
      <c r="O2716" s="155"/>
      <c r="P2716" s="155"/>
      <c r="Q2716" s="155"/>
      <c r="R2716" s="155"/>
      <c r="AE2716" s="182"/>
      <c r="AF2716" s="178"/>
      <c r="AG2716" s="183"/>
      <c r="AM2716" s="182"/>
      <c r="AN2716" s="178"/>
      <c r="AO2716" s="183"/>
      <c r="BR2716" s="157"/>
    </row>
    <row r="2717" spans="1:70" s="5" customFormat="1" x14ac:dyDescent="0.25">
      <c r="A2717" s="155"/>
      <c r="B2717" s="155"/>
      <c r="C2717" s="155"/>
      <c r="D2717" s="155"/>
      <c r="E2717" s="155"/>
      <c r="F2717" s="155"/>
      <c r="G2717" s="155"/>
      <c r="H2717" s="155"/>
      <c r="I2717" s="180"/>
      <c r="J2717" s="180"/>
      <c r="K2717" s="180"/>
      <c r="L2717" s="180"/>
      <c r="M2717" s="180"/>
      <c r="N2717" s="181"/>
      <c r="O2717" s="155"/>
      <c r="P2717" s="155"/>
      <c r="Q2717" s="155"/>
      <c r="R2717" s="155"/>
      <c r="AE2717" s="182"/>
      <c r="AF2717" s="178"/>
      <c r="AG2717" s="183"/>
      <c r="AM2717" s="182"/>
      <c r="AN2717" s="178"/>
      <c r="AO2717" s="183"/>
      <c r="BR2717" s="157"/>
    </row>
    <row r="2718" spans="1:70" s="5" customFormat="1" x14ac:dyDescent="0.25">
      <c r="A2718" s="155"/>
      <c r="B2718" s="155"/>
      <c r="C2718" s="155"/>
      <c r="D2718" s="155"/>
      <c r="E2718" s="155"/>
      <c r="F2718" s="155"/>
      <c r="G2718" s="155"/>
      <c r="H2718" s="155"/>
      <c r="I2718" s="180"/>
      <c r="J2718" s="180"/>
      <c r="K2718" s="180"/>
      <c r="L2718" s="180"/>
      <c r="M2718" s="180"/>
      <c r="N2718" s="181"/>
      <c r="O2718" s="155"/>
      <c r="P2718" s="155"/>
      <c r="Q2718" s="155"/>
      <c r="R2718" s="155"/>
      <c r="AE2718" s="182"/>
      <c r="AF2718" s="178"/>
      <c r="AG2718" s="183"/>
      <c r="AM2718" s="182"/>
      <c r="AN2718" s="178"/>
      <c r="AO2718" s="183"/>
      <c r="BR2718" s="157"/>
    </row>
    <row r="2719" spans="1:70" s="5" customFormat="1" x14ac:dyDescent="0.25">
      <c r="A2719" s="155"/>
      <c r="B2719" s="155"/>
      <c r="C2719" s="155"/>
      <c r="D2719" s="155"/>
      <c r="E2719" s="155"/>
      <c r="F2719" s="155"/>
      <c r="G2719" s="155"/>
      <c r="H2719" s="155"/>
      <c r="I2719" s="180"/>
      <c r="J2719" s="180"/>
      <c r="K2719" s="180"/>
      <c r="L2719" s="180"/>
      <c r="M2719" s="180"/>
      <c r="N2719" s="181"/>
      <c r="O2719" s="155"/>
      <c r="P2719" s="155"/>
      <c r="Q2719" s="155"/>
      <c r="R2719" s="155"/>
      <c r="AE2719" s="182"/>
      <c r="AF2719" s="178"/>
      <c r="AG2719" s="183"/>
      <c r="AM2719" s="182"/>
      <c r="AN2719" s="178"/>
      <c r="AO2719" s="183"/>
      <c r="BR2719" s="157"/>
    </row>
    <row r="2720" spans="1:70" s="5" customFormat="1" x14ac:dyDescent="0.25">
      <c r="A2720" s="155"/>
      <c r="B2720" s="155"/>
      <c r="C2720" s="155"/>
      <c r="D2720" s="155"/>
      <c r="E2720" s="155"/>
      <c r="F2720" s="155"/>
      <c r="G2720" s="155"/>
      <c r="H2720" s="155"/>
      <c r="I2720" s="180"/>
      <c r="J2720" s="180"/>
      <c r="K2720" s="180"/>
      <c r="L2720" s="180"/>
      <c r="M2720" s="180"/>
      <c r="N2720" s="181"/>
      <c r="O2720" s="155"/>
      <c r="P2720" s="155"/>
      <c r="Q2720" s="155"/>
      <c r="R2720" s="155"/>
      <c r="AE2720" s="182"/>
      <c r="AF2720" s="178"/>
      <c r="AG2720" s="183"/>
      <c r="AM2720" s="182"/>
      <c r="AN2720" s="178"/>
      <c r="AO2720" s="183"/>
      <c r="BR2720" s="157"/>
    </row>
    <row r="2721" spans="1:70" s="5" customFormat="1" x14ac:dyDescent="0.25">
      <c r="A2721" s="155"/>
      <c r="B2721" s="155"/>
      <c r="C2721" s="155"/>
      <c r="D2721" s="155"/>
      <c r="E2721" s="155"/>
      <c r="F2721" s="155"/>
      <c r="G2721" s="155"/>
      <c r="H2721" s="155"/>
      <c r="I2721" s="180"/>
      <c r="J2721" s="180"/>
      <c r="K2721" s="180"/>
      <c r="L2721" s="180"/>
      <c r="M2721" s="180"/>
      <c r="N2721" s="181"/>
      <c r="O2721" s="155"/>
      <c r="P2721" s="155"/>
      <c r="Q2721" s="155"/>
      <c r="R2721" s="155"/>
      <c r="AE2721" s="182"/>
      <c r="AF2721" s="178"/>
      <c r="AG2721" s="183"/>
      <c r="AM2721" s="182"/>
      <c r="AN2721" s="178"/>
      <c r="AO2721" s="183"/>
      <c r="BR2721" s="157"/>
    </row>
    <row r="2722" spans="1:70" s="5" customFormat="1" x14ac:dyDescent="0.25">
      <c r="A2722" s="155"/>
      <c r="B2722" s="155"/>
      <c r="C2722" s="155"/>
      <c r="D2722" s="155"/>
      <c r="E2722" s="155"/>
      <c r="F2722" s="155"/>
      <c r="G2722" s="155"/>
      <c r="H2722" s="155"/>
      <c r="I2722" s="180"/>
      <c r="J2722" s="180"/>
      <c r="K2722" s="180"/>
      <c r="L2722" s="180"/>
      <c r="M2722" s="180"/>
      <c r="N2722" s="181"/>
      <c r="O2722" s="155"/>
      <c r="P2722" s="155"/>
      <c r="Q2722" s="155"/>
      <c r="R2722" s="155"/>
      <c r="AE2722" s="182"/>
      <c r="AF2722" s="178"/>
      <c r="AG2722" s="183"/>
      <c r="AM2722" s="182"/>
      <c r="AN2722" s="178"/>
      <c r="AO2722" s="183"/>
      <c r="BR2722" s="157"/>
    </row>
    <row r="2723" spans="1:70" s="5" customFormat="1" x14ac:dyDescent="0.25">
      <c r="A2723" s="155"/>
      <c r="B2723" s="155"/>
      <c r="C2723" s="155"/>
      <c r="D2723" s="155"/>
      <c r="E2723" s="155"/>
      <c r="F2723" s="155"/>
      <c r="G2723" s="155"/>
      <c r="H2723" s="155"/>
      <c r="I2723" s="180"/>
      <c r="J2723" s="180"/>
      <c r="K2723" s="180"/>
      <c r="L2723" s="180"/>
      <c r="M2723" s="180"/>
      <c r="N2723" s="181"/>
      <c r="O2723" s="155"/>
      <c r="P2723" s="155"/>
      <c r="Q2723" s="155"/>
      <c r="R2723" s="155"/>
      <c r="AE2723" s="182"/>
      <c r="AF2723" s="178"/>
      <c r="AG2723" s="183"/>
      <c r="AM2723" s="182"/>
      <c r="AN2723" s="178"/>
      <c r="AO2723" s="183"/>
      <c r="BR2723" s="157"/>
    </row>
    <row r="2724" spans="1:70" s="5" customFormat="1" x14ac:dyDescent="0.25">
      <c r="A2724" s="155"/>
      <c r="B2724" s="155"/>
      <c r="C2724" s="155"/>
      <c r="D2724" s="155"/>
      <c r="E2724" s="155"/>
      <c r="F2724" s="155"/>
      <c r="G2724" s="155"/>
      <c r="H2724" s="155"/>
      <c r="I2724" s="180"/>
      <c r="J2724" s="180"/>
      <c r="K2724" s="180"/>
      <c r="L2724" s="180"/>
      <c r="M2724" s="180"/>
      <c r="N2724" s="181"/>
      <c r="O2724" s="155"/>
      <c r="P2724" s="155"/>
      <c r="Q2724" s="155"/>
      <c r="R2724" s="155"/>
      <c r="AE2724" s="182"/>
      <c r="AF2724" s="178"/>
      <c r="AG2724" s="183"/>
      <c r="AM2724" s="182"/>
      <c r="AN2724" s="178"/>
      <c r="AO2724" s="183"/>
      <c r="BR2724" s="157"/>
    </row>
    <row r="2725" spans="1:70" s="5" customFormat="1" x14ac:dyDescent="0.25">
      <c r="A2725" s="155"/>
      <c r="B2725" s="155"/>
      <c r="C2725" s="155"/>
      <c r="D2725" s="155"/>
      <c r="E2725" s="155"/>
      <c r="F2725" s="155"/>
      <c r="G2725" s="155"/>
      <c r="H2725" s="155"/>
      <c r="I2725" s="180"/>
      <c r="J2725" s="180"/>
      <c r="K2725" s="180"/>
      <c r="L2725" s="180"/>
      <c r="M2725" s="180"/>
      <c r="N2725" s="181"/>
      <c r="O2725" s="155"/>
      <c r="P2725" s="155"/>
      <c r="Q2725" s="155"/>
      <c r="R2725" s="155"/>
      <c r="AE2725" s="182"/>
      <c r="AF2725" s="178"/>
      <c r="AG2725" s="183"/>
      <c r="AM2725" s="182"/>
      <c r="AN2725" s="178"/>
      <c r="AO2725" s="183"/>
      <c r="BR2725" s="157"/>
    </row>
    <row r="2726" spans="1:70" s="5" customFormat="1" x14ac:dyDescent="0.25">
      <c r="A2726" s="155"/>
      <c r="B2726" s="155"/>
      <c r="C2726" s="155"/>
      <c r="D2726" s="155"/>
      <c r="E2726" s="155"/>
      <c r="F2726" s="155"/>
      <c r="G2726" s="155"/>
      <c r="H2726" s="155"/>
      <c r="I2726" s="180"/>
      <c r="J2726" s="180"/>
      <c r="K2726" s="180"/>
      <c r="L2726" s="180"/>
      <c r="M2726" s="180"/>
      <c r="N2726" s="181"/>
      <c r="O2726" s="155"/>
      <c r="P2726" s="155"/>
      <c r="Q2726" s="155"/>
      <c r="R2726" s="155"/>
      <c r="AE2726" s="182"/>
      <c r="AF2726" s="178"/>
      <c r="AG2726" s="183"/>
      <c r="AM2726" s="182"/>
      <c r="AN2726" s="178"/>
      <c r="AO2726" s="183"/>
      <c r="BR2726" s="157"/>
    </row>
    <row r="2727" spans="1:70" s="5" customFormat="1" x14ac:dyDescent="0.25">
      <c r="A2727" s="155"/>
      <c r="B2727" s="155"/>
      <c r="C2727" s="155"/>
      <c r="D2727" s="155"/>
      <c r="E2727" s="155"/>
      <c r="F2727" s="155"/>
      <c r="G2727" s="155"/>
      <c r="H2727" s="155"/>
      <c r="I2727" s="180"/>
      <c r="J2727" s="180"/>
      <c r="K2727" s="180"/>
      <c r="L2727" s="180"/>
      <c r="M2727" s="180"/>
      <c r="N2727" s="181"/>
      <c r="O2727" s="155"/>
      <c r="P2727" s="155"/>
      <c r="Q2727" s="155"/>
      <c r="R2727" s="155"/>
      <c r="AE2727" s="182"/>
      <c r="AF2727" s="178"/>
      <c r="AG2727" s="183"/>
      <c r="AM2727" s="182"/>
      <c r="AN2727" s="178"/>
      <c r="AO2727" s="183"/>
      <c r="BR2727" s="157"/>
    </row>
    <row r="2728" spans="1:70" s="5" customFormat="1" x14ac:dyDescent="0.25">
      <c r="A2728" s="155"/>
      <c r="B2728" s="155"/>
      <c r="C2728" s="155"/>
      <c r="D2728" s="155"/>
      <c r="E2728" s="155"/>
      <c r="F2728" s="155"/>
      <c r="G2728" s="155"/>
      <c r="H2728" s="155"/>
      <c r="I2728" s="180"/>
      <c r="J2728" s="180"/>
      <c r="K2728" s="180"/>
      <c r="L2728" s="180"/>
      <c r="M2728" s="180"/>
      <c r="N2728" s="181"/>
      <c r="O2728" s="155"/>
      <c r="P2728" s="155"/>
      <c r="Q2728" s="155"/>
      <c r="R2728" s="155"/>
      <c r="AE2728" s="182"/>
      <c r="AF2728" s="178"/>
      <c r="AG2728" s="183"/>
      <c r="AM2728" s="182"/>
      <c r="AN2728" s="178"/>
      <c r="AO2728" s="183"/>
      <c r="BR2728" s="157"/>
    </row>
    <row r="2729" spans="1:70" s="5" customFormat="1" x14ac:dyDescent="0.25">
      <c r="A2729" s="155"/>
      <c r="B2729" s="155"/>
      <c r="C2729" s="155"/>
      <c r="D2729" s="155"/>
      <c r="E2729" s="155"/>
      <c r="F2729" s="155"/>
      <c r="G2729" s="155"/>
      <c r="H2729" s="155"/>
      <c r="I2729" s="180"/>
      <c r="J2729" s="180"/>
      <c r="K2729" s="180"/>
      <c r="L2729" s="180"/>
      <c r="M2729" s="180"/>
      <c r="N2729" s="181"/>
      <c r="O2729" s="155"/>
      <c r="P2729" s="155"/>
      <c r="Q2729" s="155"/>
      <c r="R2729" s="155"/>
      <c r="AE2729" s="182"/>
      <c r="AF2729" s="178"/>
      <c r="AG2729" s="183"/>
      <c r="AM2729" s="182"/>
      <c r="AN2729" s="178"/>
      <c r="AO2729" s="183"/>
      <c r="BR2729" s="157"/>
    </row>
    <row r="2730" spans="1:70" s="5" customFormat="1" x14ac:dyDescent="0.25">
      <c r="A2730" s="155"/>
      <c r="B2730" s="155"/>
      <c r="C2730" s="155"/>
      <c r="D2730" s="155"/>
      <c r="E2730" s="155"/>
      <c r="F2730" s="155"/>
      <c r="G2730" s="155"/>
      <c r="H2730" s="155"/>
      <c r="I2730" s="180"/>
      <c r="J2730" s="180"/>
      <c r="K2730" s="180"/>
      <c r="L2730" s="180"/>
      <c r="M2730" s="180"/>
      <c r="N2730" s="181"/>
      <c r="O2730" s="155"/>
      <c r="P2730" s="155"/>
      <c r="Q2730" s="155"/>
      <c r="R2730" s="155"/>
      <c r="AE2730" s="182"/>
      <c r="AF2730" s="178"/>
      <c r="AG2730" s="183"/>
      <c r="AM2730" s="182"/>
      <c r="AN2730" s="178"/>
      <c r="AO2730" s="183"/>
      <c r="BR2730" s="157"/>
    </row>
    <row r="2731" spans="1:70" s="5" customFormat="1" x14ac:dyDescent="0.25">
      <c r="A2731" s="155"/>
      <c r="B2731" s="155"/>
      <c r="C2731" s="155"/>
      <c r="D2731" s="155"/>
      <c r="E2731" s="155"/>
      <c r="F2731" s="155"/>
      <c r="G2731" s="155"/>
      <c r="H2731" s="155"/>
      <c r="I2731" s="180"/>
      <c r="J2731" s="180"/>
      <c r="K2731" s="180"/>
      <c r="L2731" s="180"/>
      <c r="M2731" s="180"/>
      <c r="N2731" s="181"/>
      <c r="O2731" s="155"/>
      <c r="P2731" s="155"/>
      <c r="Q2731" s="155"/>
      <c r="R2731" s="155"/>
      <c r="AE2731" s="182"/>
      <c r="AF2731" s="178"/>
      <c r="AG2731" s="183"/>
      <c r="AM2731" s="182"/>
      <c r="AN2731" s="178"/>
      <c r="AO2731" s="183"/>
      <c r="BR2731" s="157"/>
    </row>
    <row r="2732" spans="1:70" s="5" customFormat="1" x14ac:dyDescent="0.25">
      <c r="A2732" s="155"/>
      <c r="B2732" s="155"/>
      <c r="C2732" s="155"/>
      <c r="D2732" s="155"/>
      <c r="E2732" s="155"/>
      <c r="F2732" s="155"/>
      <c r="G2732" s="155"/>
      <c r="H2732" s="155"/>
      <c r="I2732" s="180"/>
      <c r="J2732" s="180"/>
      <c r="K2732" s="180"/>
      <c r="L2732" s="180"/>
      <c r="M2732" s="180"/>
      <c r="N2732" s="181"/>
      <c r="O2732" s="155"/>
      <c r="P2732" s="155"/>
      <c r="Q2732" s="155"/>
      <c r="R2732" s="155"/>
      <c r="AE2732" s="182"/>
      <c r="AF2732" s="178"/>
      <c r="AG2732" s="183"/>
      <c r="AM2732" s="182"/>
      <c r="AN2732" s="178"/>
      <c r="AO2732" s="183"/>
      <c r="BR2732" s="157"/>
    </row>
    <row r="2733" spans="1:70" s="5" customFormat="1" x14ac:dyDescent="0.25">
      <c r="A2733" s="155"/>
      <c r="B2733" s="155"/>
      <c r="C2733" s="155"/>
      <c r="D2733" s="155"/>
      <c r="E2733" s="155"/>
      <c r="F2733" s="155"/>
      <c r="G2733" s="155"/>
      <c r="H2733" s="155"/>
      <c r="I2733" s="180"/>
      <c r="J2733" s="180"/>
      <c r="K2733" s="180"/>
      <c r="L2733" s="180"/>
      <c r="M2733" s="180"/>
      <c r="N2733" s="181"/>
      <c r="O2733" s="155"/>
      <c r="P2733" s="155"/>
      <c r="Q2733" s="155"/>
      <c r="R2733" s="155"/>
      <c r="AE2733" s="182"/>
      <c r="AF2733" s="178"/>
      <c r="AG2733" s="183"/>
      <c r="AM2733" s="182"/>
      <c r="AN2733" s="178"/>
      <c r="AO2733" s="183"/>
      <c r="BR2733" s="157"/>
    </row>
    <row r="2734" spans="1:70" s="5" customFormat="1" x14ac:dyDescent="0.25">
      <c r="A2734" s="155"/>
      <c r="B2734" s="155"/>
      <c r="C2734" s="155"/>
      <c r="D2734" s="155"/>
      <c r="E2734" s="155"/>
      <c r="F2734" s="155"/>
      <c r="G2734" s="155"/>
      <c r="H2734" s="155"/>
      <c r="I2734" s="180"/>
      <c r="J2734" s="180"/>
      <c r="K2734" s="180"/>
      <c r="L2734" s="180"/>
      <c r="M2734" s="180"/>
      <c r="N2734" s="181"/>
      <c r="O2734" s="155"/>
      <c r="P2734" s="155"/>
      <c r="Q2734" s="155"/>
      <c r="R2734" s="155"/>
      <c r="AE2734" s="182"/>
      <c r="AF2734" s="178"/>
      <c r="AG2734" s="183"/>
      <c r="AM2734" s="182"/>
      <c r="AN2734" s="178"/>
      <c r="AO2734" s="183"/>
      <c r="BR2734" s="157"/>
    </row>
    <row r="2735" spans="1:70" s="5" customFormat="1" x14ac:dyDescent="0.25">
      <c r="A2735" s="155"/>
      <c r="B2735" s="155"/>
      <c r="C2735" s="155"/>
      <c r="D2735" s="155"/>
      <c r="E2735" s="155"/>
      <c r="F2735" s="155"/>
      <c r="G2735" s="155"/>
      <c r="H2735" s="155"/>
      <c r="I2735" s="180"/>
      <c r="J2735" s="180"/>
      <c r="K2735" s="180"/>
      <c r="L2735" s="180"/>
      <c r="M2735" s="180"/>
      <c r="N2735" s="181"/>
      <c r="O2735" s="155"/>
      <c r="P2735" s="155"/>
      <c r="Q2735" s="155"/>
      <c r="R2735" s="155"/>
      <c r="AE2735" s="182"/>
      <c r="AF2735" s="178"/>
      <c r="AG2735" s="183"/>
      <c r="AM2735" s="182"/>
      <c r="AN2735" s="178"/>
      <c r="AO2735" s="183"/>
      <c r="BR2735" s="157"/>
    </row>
    <row r="2736" spans="1:70" s="5" customFormat="1" x14ac:dyDescent="0.25">
      <c r="A2736" s="155"/>
      <c r="B2736" s="155"/>
      <c r="C2736" s="155"/>
      <c r="D2736" s="155"/>
      <c r="E2736" s="155"/>
      <c r="F2736" s="155"/>
      <c r="G2736" s="155"/>
      <c r="H2736" s="155"/>
      <c r="I2736" s="180"/>
      <c r="J2736" s="180"/>
      <c r="K2736" s="180"/>
      <c r="L2736" s="180"/>
      <c r="M2736" s="180"/>
      <c r="N2736" s="181"/>
      <c r="O2736" s="155"/>
      <c r="P2736" s="155"/>
      <c r="Q2736" s="155"/>
      <c r="R2736" s="155"/>
      <c r="AE2736" s="182"/>
      <c r="AF2736" s="178"/>
      <c r="AG2736" s="183"/>
      <c r="AM2736" s="182"/>
      <c r="AN2736" s="178"/>
      <c r="AO2736" s="183"/>
      <c r="BR2736" s="157"/>
    </row>
    <row r="2737" spans="1:70" s="5" customFormat="1" x14ac:dyDescent="0.25">
      <c r="A2737" s="155"/>
      <c r="B2737" s="155"/>
      <c r="C2737" s="155"/>
      <c r="D2737" s="155"/>
      <c r="E2737" s="155"/>
      <c r="F2737" s="155"/>
      <c r="G2737" s="155"/>
      <c r="H2737" s="155"/>
      <c r="I2737" s="180"/>
      <c r="J2737" s="180"/>
      <c r="K2737" s="180"/>
      <c r="L2737" s="180"/>
      <c r="M2737" s="180"/>
      <c r="N2737" s="181"/>
      <c r="O2737" s="155"/>
      <c r="P2737" s="155"/>
      <c r="Q2737" s="155"/>
      <c r="R2737" s="155"/>
      <c r="AE2737" s="182"/>
      <c r="AF2737" s="178"/>
      <c r="AG2737" s="183"/>
      <c r="AM2737" s="182"/>
      <c r="AN2737" s="178"/>
      <c r="AO2737" s="183"/>
      <c r="BR2737" s="157"/>
    </row>
    <row r="2738" spans="1:70" s="5" customFormat="1" x14ac:dyDescent="0.25">
      <c r="A2738" s="155"/>
      <c r="B2738" s="155"/>
      <c r="C2738" s="155"/>
      <c r="D2738" s="155"/>
      <c r="E2738" s="155"/>
      <c r="F2738" s="155"/>
      <c r="G2738" s="155"/>
      <c r="H2738" s="155"/>
      <c r="I2738" s="180"/>
      <c r="J2738" s="180"/>
      <c r="K2738" s="180"/>
      <c r="L2738" s="180"/>
      <c r="M2738" s="180"/>
      <c r="N2738" s="181"/>
      <c r="O2738" s="155"/>
      <c r="P2738" s="155"/>
      <c r="Q2738" s="155"/>
      <c r="R2738" s="155"/>
      <c r="AE2738" s="182"/>
      <c r="AF2738" s="178"/>
      <c r="AG2738" s="183"/>
      <c r="AM2738" s="182"/>
      <c r="AN2738" s="178"/>
      <c r="AO2738" s="183"/>
      <c r="BR2738" s="157"/>
    </row>
    <row r="2739" spans="1:70" s="5" customFormat="1" x14ac:dyDescent="0.25">
      <c r="A2739" s="155"/>
      <c r="B2739" s="155"/>
      <c r="C2739" s="155"/>
      <c r="D2739" s="155"/>
      <c r="E2739" s="155"/>
      <c r="F2739" s="155"/>
      <c r="G2739" s="155"/>
      <c r="H2739" s="155"/>
      <c r="I2739" s="180"/>
      <c r="J2739" s="180"/>
      <c r="K2739" s="180"/>
      <c r="L2739" s="180"/>
      <c r="M2739" s="180"/>
      <c r="N2739" s="181"/>
      <c r="O2739" s="155"/>
      <c r="P2739" s="155"/>
      <c r="Q2739" s="155"/>
      <c r="R2739" s="155"/>
      <c r="AE2739" s="182"/>
      <c r="AF2739" s="178"/>
      <c r="AG2739" s="183"/>
      <c r="AM2739" s="182"/>
      <c r="AN2739" s="178"/>
      <c r="AO2739" s="183"/>
      <c r="BR2739" s="157"/>
    </row>
    <row r="2740" spans="1:70" s="5" customFormat="1" x14ac:dyDescent="0.25">
      <c r="A2740" s="155"/>
      <c r="B2740" s="155"/>
      <c r="C2740" s="155"/>
      <c r="D2740" s="155"/>
      <c r="E2740" s="155"/>
      <c r="F2740" s="155"/>
      <c r="G2740" s="155"/>
      <c r="H2740" s="155"/>
      <c r="I2740" s="180"/>
      <c r="J2740" s="180"/>
      <c r="K2740" s="180"/>
      <c r="L2740" s="180"/>
      <c r="M2740" s="180"/>
      <c r="N2740" s="181"/>
      <c r="O2740" s="155"/>
      <c r="P2740" s="155"/>
      <c r="Q2740" s="155"/>
      <c r="R2740" s="155"/>
      <c r="AE2740" s="182"/>
      <c r="AF2740" s="178"/>
      <c r="AG2740" s="183"/>
      <c r="AM2740" s="182"/>
      <c r="AN2740" s="178"/>
      <c r="AO2740" s="183"/>
      <c r="BR2740" s="157"/>
    </row>
    <row r="2741" spans="1:70" s="5" customFormat="1" x14ac:dyDescent="0.25">
      <c r="A2741" s="155"/>
      <c r="B2741" s="155"/>
      <c r="C2741" s="155"/>
      <c r="D2741" s="155"/>
      <c r="E2741" s="155"/>
      <c r="F2741" s="155"/>
      <c r="G2741" s="155"/>
      <c r="H2741" s="155"/>
      <c r="I2741" s="180"/>
      <c r="J2741" s="180"/>
      <c r="K2741" s="180"/>
      <c r="L2741" s="180"/>
      <c r="M2741" s="180"/>
      <c r="N2741" s="181"/>
      <c r="O2741" s="155"/>
      <c r="P2741" s="155"/>
      <c r="Q2741" s="155"/>
      <c r="R2741" s="155"/>
      <c r="AE2741" s="182"/>
      <c r="AF2741" s="178"/>
      <c r="AG2741" s="183"/>
      <c r="AM2741" s="182"/>
      <c r="AN2741" s="178"/>
      <c r="AO2741" s="183"/>
      <c r="BR2741" s="157"/>
    </row>
    <row r="2742" spans="1:70" s="5" customFormat="1" x14ac:dyDescent="0.25">
      <c r="A2742" s="155"/>
      <c r="B2742" s="155"/>
      <c r="C2742" s="155"/>
      <c r="D2742" s="155"/>
      <c r="E2742" s="155"/>
      <c r="F2742" s="155"/>
      <c r="G2742" s="155"/>
      <c r="H2742" s="155"/>
      <c r="I2742" s="180"/>
      <c r="J2742" s="180"/>
      <c r="K2742" s="180"/>
      <c r="L2742" s="180"/>
      <c r="M2742" s="180"/>
      <c r="N2742" s="181"/>
      <c r="O2742" s="155"/>
      <c r="P2742" s="155"/>
      <c r="Q2742" s="155"/>
      <c r="R2742" s="155"/>
      <c r="AE2742" s="182"/>
      <c r="AF2742" s="178"/>
      <c r="AG2742" s="183"/>
      <c r="AM2742" s="182"/>
      <c r="AN2742" s="178"/>
      <c r="AO2742" s="183"/>
      <c r="BR2742" s="157"/>
    </row>
    <row r="2743" spans="1:70" s="5" customFormat="1" x14ac:dyDescent="0.25">
      <c r="A2743" s="155"/>
      <c r="B2743" s="155"/>
      <c r="C2743" s="155"/>
      <c r="D2743" s="155"/>
      <c r="E2743" s="155"/>
      <c r="F2743" s="155"/>
      <c r="G2743" s="155"/>
      <c r="H2743" s="155"/>
      <c r="I2743" s="180"/>
      <c r="J2743" s="180"/>
      <c r="K2743" s="180"/>
      <c r="L2743" s="180"/>
      <c r="M2743" s="180"/>
      <c r="N2743" s="181"/>
      <c r="O2743" s="155"/>
      <c r="P2743" s="155"/>
      <c r="Q2743" s="155"/>
      <c r="R2743" s="155"/>
      <c r="AE2743" s="182"/>
      <c r="AF2743" s="178"/>
      <c r="AG2743" s="183"/>
      <c r="AM2743" s="182"/>
      <c r="AN2743" s="178"/>
      <c r="AO2743" s="183"/>
      <c r="BR2743" s="157"/>
    </row>
    <row r="2744" spans="1:70" s="5" customFormat="1" x14ac:dyDescent="0.25">
      <c r="A2744" s="155"/>
      <c r="B2744" s="155"/>
      <c r="C2744" s="155"/>
      <c r="D2744" s="155"/>
      <c r="E2744" s="155"/>
      <c r="F2744" s="155"/>
      <c r="G2744" s="155"/>
      <c r="H2744" s="155"/>
      <c r="I2744" s="180"/>
      <c r="J2744" s="180"/>
      <c r="K2744" s="180"/>
      <c r="L2744" s="180"/>
      <c r="M2744" s="180"/>
      <c r="N2744" s="181"/>
      <c r="O2744" s="155"/>
      <c r="P2744" s="155"/>
      <c r="Q2744" s="155"/>
      <c r="R2744" s="155"/>
      <c r="AE2744" s="182"/>
      <c r="AF2744" s="178"/>
      <c r="AG2744" s="183"/>
      <c r="AM2744" s="182"/>
      <c r="AN2744" s="178"/>
      <c r="AO2744" s="183"/>
      <c r="BR2744" s="157"/>
    </row>
    <row r="2745" spans="1:70" s="5" customFormat="1" x14ac:dyDescent="0.25">
      <c r="A2745" s="155"/>
      <c r="B2745" s="155"/>
      <c r="C2745" s="155"/>
      <c r="D2745" s="155"/>
      <c r="E2745" s="155"/>
      <c r="F2745" s="155"/>
      <c r="G2745" s="155"/>
      <c r="H2745" s="155"/>
      <c r="I2745" s="180"/>
      <c r="J2745" s="180"/>
      <c r="K2745" s="180"/>
      <c r="L2745" s="180"/>
      <c r="M2745" s="180"/>
      <c r="N2745" s="181"/>
      <c r="O2745" s="155"/>
      <c r="P2745" s="155"/>
      <c r="Q2745" s="155"/>
      <c r="R2745" s="155"/>
      <c r="AE2745" s="182"/>
      <c r="AF2745" s="178"/>
      <c r="AG2745" s="183"/>
      <c r="AM2745" s="182"/>
      <c r="AN2745" s="178"/>
      <c r="AO2745" s="183"/>
      <c r="BR2745" s="157"/>
    </row>
    <row r="2746" spans="1:70" s="5" customFormat="1" x14ac:dyDescent="0.25">
      <c r="A2746" s="155"/>
      <c r="B2746" s="155"/>
      <c r="C2746" s="155"/>
      <c r="D2746" s="155"/>
      <c r="E2746" s="155"/>
      <c r="F2746" s="155"/>
      <c r="G2746" s="155"/>
      <c r="H2746" s="155"/>
      <c r="I2746" s="180"/>
      <c r="J2746" s="180"/>
      <c r="K2746" s="180"/>
      <c r="L2746" s="180"/>
      <c r="M2746" s="180"/>
      <c r="N2746" s="181"/>
      <c r="O2746" s="155"/>
      <c r="P2746" s="155"/>
      <c r="Q2746" s="155"/>
      <c r="R2746" s="155"/>
      <c r="AE2746" s="182"/>
      <c r="AF2746" s="178"/>
      <c r="AG2746" s="183"/>
      <c r="AM2746" s="182"/>
      <c r="AN2746" s="178"/>
      <c r="AO2746" s="183"/>
      <c r="BR2746" s="157"/>
    </row>
    <row r="2747" spans="1:70" s="5" customFormat="1" x14ac:dyDescent="0.25">
      <c r="A2747" s="155"/>
      <c r="B2747" s="155"/>
      <c r="C2747" s="155"/>
      <c r="D2747" s="155"/>
      <c r="E2747" s="155"/>
      <c r="F2747" s="155"/>
      <c r="G2747" s="155"/>
      <c r="H2747" s="155"/>
      <c r="I2747" s="180"/>
      <c r="J2747" s="180"/>
      <c r="K2747" s="180"/>
      <c r="L2747" s="180"/>
      <c r="M2747" s="180"/>
      <c r="N2747" s="181"/>
      <c r="O2747" s="155"/>
      <c r="P2747" s="155"/>
      <c r="Q2747" s="155"/>
      <c r="R2747" s="155"/>
      <c r="AE2747" s="182"/>
      <c r="AF2747" s="178"/>
      <c r="AG2747" s="183"/>
      <c r="AM2747" s="182"/>
      <c r="AN2747" s="178"/>
      <c r="AO2747" s="183"/>
      <c r="BR2747" s="157"/>
    </row>
    <row r="2748" spans="1:70" s="5" customFormat="1" x14ac:dyDescent="0.25">
      <c r="A2748" s="155"/>
      <c r="B2748" s="155"/>
      <c r="C2748" s="155"/>
      <c r="D2748" s="155"/>
      <c r="E2748" s="155"/>
      <c r="F2748" s="155"/>
      <c r="G2748" s="155"/>
      <c r="H2748" s="155"/>
      <c r="I2748" s="180"/>
      <c r="J2748" s="180"/>
      <c r="K2748" s="180"/>
      <c r="L2748" s="180"/>
      <c r="M2748" s="180"/>
      <c r="N2748" s="181"/>
      <c r="O2748" s="155"/>
      <c r="P2748" s="155"/>
      <c r="Q2748" s="155"/>
      <c r="R2748" s="155"/>
      <c r="AE2748" s="182"/>
      <c r="AF2748" s="178"/>
      <c r="AG2748" s="183"/>
      <c r="AM2748" s="182"/>
      <c r="AN2748" s="178"/>
      <c r="AO2748" s="183"/>
      <c r="BR2748" s="157"/>
    </row>
    <row r="2749" spans="1:70" s="5" customFormat="1" x14ac:dyDescent="0.25">
      <c r="A2749" s="155"/>
      <c r="B2749" s="155"/>
      <c r="C2749" s="155"/>
      <c r="D2749" s="155"/>
      <c r="E2749" s="155"/>
      <c r="F2749" s="155"/>
      <c r="G2749" s="155"/>
      <c r="H2749" s="155"/>
      <c r="I2749" s="180"/>
      <c r="J2749" s="180"/>
      <c r="K2749" s="180"/>
      <c r="L2749" s="180"/>
      <c r="M2749" s="180"/>
      <c r="N2749" s="181"/>
      <c r="O2749" s="155"/>
      <c r="P2749" s="155"/>
      <c r="Q2749" s="155"/>
      <c r="R2749" s="155"/>
      <c r="AE2749" s="182"/>
      <c r="AF2749" s="178"/>
      <c r="AG2749" s="183"/>
      <c r="AM2749" s="182"/>
      <c r="AN2749" s="178"/>
      <c r="AO2749" s="183"/>
      <c r="BR2749" s="157"/>
    </row>
    <row r="2750" spans="1:70" s="5" customFormat="1" x14ac:dyDescent="0.25">
      <c r="A2750" s="155"/>
      <c r="B2750" s="155"/>
      <c r="C2750" s="155"/>
      <c r="D2750" s="155"/>
      <c r="E2750" s="155"/>
      <c r="F2750" s="155"/>
      <c r="G2750" s="155"/>
      <c r="H2750" s="155"/>
      <c r="I2750" s="180"/>
      <c r="J2750" s="180"/>
      <c r="K2750" s="180"/>
      <c r="L2750" s="180"/>
      <c r="M2750" s="180"/>
      <c r="N2750" s="181"/>
      <c r="O2750" s="155"/>
      <c r="P2750" s="155"/>
      <c r="Q2750" s="155"/>
      <c r="R2750" s="155"/>
      <c r="AE2750" s="182"/>
      <c r="AF2750" s="178"/>
      <c r="AG2750" s="183"/>
      <c r="AM2750" s="182"/>
      <c r="AN2750" s="178"/>
      <c r="AO2750" s="183"/>
      <c r="BR2750" s="157"/>
    </row>
    <row r="2751" spans="1:70" s="5" customFormat="1" x14ac:dyDescent="0.25">
      <c r="A2751" s="155"/>
      <c r="B2751" s="155"/>
      <c r="C2751" s="155"/>
      <c r="D2751" s="155"/>
      <c r="E2751" s="155"/>
      <c r="F2751" s="155"/>
      <c r="G2751" s="155"/>
      <c r="H2751" s="155"/>
      <c r="I2751" s="180"/>
      <c r="J2751" s="180"/>
      <c r="K2751" s="180"/>
      <c r="L2751" s="180"/>
      <c r="M2751" s="180"/>
      <c r="N2751" s="181"/>
      <c r="O2751" s="155"/>
      <c r="P2751" s="155"/>
      <c r="Q2751" s="155"/>
      <c r="R2751" s="155"/>
      <c r="AE2751" s="182"/>
      <c r="AF2751" s="178"/>
      <c r="AG2751" s="183"/>
      <c r="AM2751" s="182"/>
      <c r="AN2751" s="178"/>
      <c r="AO2751" s="183"/>
      <c r="BR2751" s="157"/>
    </row>
    <row r="2752" spans="1:70" s="5" customFormat="1" x14ac:dyDescent="0.25">
      <c r="A2752" s="155"/>
      <c r="B2752" s="155"/>
      <c r="C2752" s="155"/>
      <c r="D2752" s="155"/>
      <c r="E2752" s="155"/>
      <c r="F2752" s="155"/>
      <c r="G2752" s="155"/>
      <c r="H2752" s="155"/>
      <c r="I2752" s="180"/>
      <c r="J2752" s="180"/>
      <c r="K2752" s="180"/>
      <c r="L2752" s="180"/>
      <c r="M2752" s="180"/>
      <c r="N2752" s="181"/>
      <c r="O2752" s="155"/>
      <c r="P2752" s="155"/>
      <c r="Q2752" s="155"/>
      <c r="R2752" s="155"/>
      <c r="AE2752" s="182"/>
      <c r="AF2752" s="178"/>
      <c r="AG2752" s="183"/>
      <c r="AM2752" s="182"/>
      <c r="AN2752" s="178"/>
      <c r="AO2752" s="183"/>
      <c r="BR2752" s="157"/>
    </row>
    <row r="2753" spans="1:70" s="5" customFormat="1" x14ac:dyDescent="0.25">
      <c r="A2753" s="155"/>
      <c r="B2753" s="155"/>
      <c r="C2753" s="155"/>
      <c r="D2753" s="155"/>
      <c r="E2753" s="155"/>
      <c r="F2753" s="155"/>
      <c r="G2753" s="155"/>
      <c r="H2753" s="155"/>
      <c r="I2753" s="180"/>
      <c r="J2753" s="180"/>
      <c r="K2753" s="180"/>
      <c r="L2753" s="180"/>
      <c r="M2753" s="180"/>
      <c r="N2753" s="181"/>
      <c r="O2753" s="155"/>
      <c r="P2753" s="155"/>
      <c r="Q2753" s="155"/>
      <c r="R2753" s="155"/>
      <c r="AE2753" s="182"/>
      <c r="AF2753" s="178"/>
      <c r="AG2753" s="183"/>
      <c r="AM2753" s="182"/>
      <c r="AN2753" s="178"/>
      <c r="AO2753" s="183"/>
      <c r="BR2753" s="157"/>
    </row>
    <row r="2754" spans="1:70" s="5" customFormat="1" x14ac:dyDescent="0.25">
      <c r="A2754" s="155"/>
      <c r="B2754" s="155"/>
      <c r="C2754" s="155"/>
      <c r="D2754" s="155"/>
      <c r="E2754" s="155"/>
      <c r="F2754" s="155"/>
      <c r="G2754" s="155"/>
      <c r="H2754" s="155"/>
      <c r="I2754" s="180"/>
      <c r="J2754" s="180"/>
      <c r="K2754" s="180"/>
      <c r="L2754" s="180"/>
      <c r="M2754" s="180"/>
      <c r="N2754" s="181"/>
      <c r="O2754" s="155"/>
      <c r="P2754" s="155"/>
      <c r="Q2754" s="155"/>
      <c r="R2754" s="155"/>
      <c r="AE2754" s="182"/>
      <c r="AF2754" s="178"/>
      <c r="AG2754" s="183"/>
      <c r="AM2754" s="182"/>
      <c r="AN2754" s="178"/>
      <c r="AO2754" s="183"/>
      <c r="BR2754" s="157"/>
    </row>
    <row r="2755" spans="1:70" s="5" customFormat="1" x14ac:dyDescent="0.25">
      <c r="A2755" s="155"/>
      <c r="B2755" s="155"/>
      <c r="C2755" s="155"/>
      <c r="D2755" s="155"/>
      <c r="E2755" s="155"/>
      <c r="F2755" s="155"/>
      <c r="G2755" s="155"/>
      <c r="H2755" s="155"/>
      <c r="I2755" s="180"/>
      <c r="J2755" s="180"/>
      <c r="K2755" s="180"/>
      <c r="L2755" s="180"/>
      <c r="M2755" s="180"/>
      <c r="N2755" s="181"/>
      <c r="O2755" s="155"/>
      <c r="P2755" s="155"/>
      <c r="Q2755" s="155"/>
      <c r="R2755" s="155"/>
      <c r="AE2755" s="182"/>
      <c r="AF2755" s="178"/>
      <c r="AG2755" s="183"/>
      <c r="AM2755" s="182"/>
      <c r="AN2755" s="178"/>
      <c r="AO2755" s="183"/>
      <c r="BR2755" s="157"/>
    </row>
    <row r="2756" spans="1:70" s="5" customFormat="1" x14ac:dyDescent="0.25">
      <c r="A2756" s="155"/>
      <c r="B2756" s="155"/>
      <c r="C2756" s="155"/>
      <c r="D2756" s="155"/>
      <c r="E2756" s="155"/>
      <c r="F2756" s="155"/>
      <c r="G2756" s="155"/>
      <c r="H2756" s="155"/>
      <c r="I2756" s="180"/>
      <c r="J2756" s="180"/>
      <c r="K2756" s="180"/>
      <c r="L2756" s="180"/>
      <c r="M2756" s="180"/>
      <c r="N2756" s="181"/>
      <c r="O2756" s="155"/>
      <c r="P2756" s="155"/>
      <c r="Q2756" s="155"/>
      <c r="R2756" s="155"/>
      <c r="AE2756" s="182"/>
      <c r="AF2756" s="178"/>
      <c r="AG2756" s="183"/>
      <c r="AM2756" s="182"/>
      <c r="AN2756" s="178"/>
      <c r="AO2756" s="183"/>
      <c r="BR2756" s="157"/>
    </row>
    <row r="2757" spans="1:70" s="5" customFormat="1" x14ac:dyDescent="0.25">
      <c r="A2757" s="155"/>
      <c r="B2757" s="155"/>
      <c r="C2757" s="155"/>
      <c r="D2757" s="155"/>
      <c r="E2757" s="155"/>
      <c r="F2757" s="155"/>
      <c r="G2757" s="155"/>
      <c r="H2757" s="155"/>
      <c r="I2757" s="180"/>
      <c r="J2757" s="180"/>
      <c r="K2757" s="180"/>
      <c r="L2757" s="180"/>
      <c r="M2757" s="180"/>
      <c r="N2757" s="181"/>
      <c r="O2757" s="155"/>
      <c r="P2757" s="155"/>
      <c r="Q2757" s="155"/>
      <c r="R2757" s="155"/>
      <c r="AE2757" s="182"/>
      <c r="AF2757" s="178"/>
      <c r="AG2757" s="183"/>
      <c r="AM2757" s="182"/>
      <c r="AN2757" s="178"/>
      <c r="AO2757" s="183"/>
      <c r="BR2757" s="157"/>
    </row>
    <row r="2758" spans="1:70" s="5" customFormat="1" x14ac:dyDescent="0.25">
      <c r="A2758" s="155"/>
      <c r="B2758" s="155"/>
      <c r="C2758" s="155"/>
      <c r="D2758" s="155"/>
      <c r="E2758" s="155"/>
      <c r="F2758" s="155"/>
      <c r="G2758" s="155"/>
      <c r="H2758" s="155"/>
      <c r="I2758" s="180"/>
      <c r="J2758" s="180"/>
      <c r="K2758" s="180"/>
      <c r="L2758" s="180"/>
      <c r="M2758" s="180"/>
      <c r="N2758" s="181"/>
      <c r="O2758" s="155"/>
      <c r="P2758" s="155"/>
      <c r="Q2758" s="155"/>
      <c r="R2758" s="155"/>
      <c r="AE2758" s="182"/>
      <c r="AF2758" s="178"/>
      <c r="AG2758" s="183"/>
      <c r="AM2758" s="182"/>
      <c r="AN2758" s="178"/>
      <c r="AO2758" s="183"/>
      <c r="BR2758" s="157"/>
    </row>
    <row r="2759" spans="1:70" s="5" customFormat="1" x14ac:dyDescent="0.25">
      <c r="A2759" s="155"/>
      <c r="B2759" s="155"/>
      <c r="C2759" s="155"/>
      <c r="D2759" s="155"/>
      <c r="E2759" s="155"/>
      <c r="F2759" s="155"/>
      <c r="G2759" s="155"/>
      <c r="H2759" s="155"/>
      <c r="I2759" s="180"/>
      <c r="J2759" s="180"/>
      <c r="K2759" s="180"/>
      <c r="L2759" s="180"/>
      <c r="M2759" s="180"/>
      <c r="N2759" s="181"/>
      <c r="O2759" s="155"/>
      <c r="P2759" s="155"/>
      <c r="Q2759" s="155"/>
      <c r="R2759" s="155"/>
      <c r="AE2759" s="182"/>
      <c r="AF2759" s="178"/>
      <c r="AG2759" s="183"/>
      <c r="AM2759" s="182"/>
      <c r="AN2759" s="178"/>
      <c r="AO2759" s="183"/>
      <c r="BR2759" s="157"/>
    </row>
    <row r="2760" spans="1:70" s="5" customFormat="1" x14ac:dyDescent="0.25">
      <c r="A2760" s="155"/>
      <c r="B2760" s="155"/>
      <c r="C2760" s="155"/>
      <c r="D2760" s="155"/>
      <c r="E2760" s="155"/>
      <c r="F2760" s="155"/>
      <c r="G2760" s="155"/>
      <c r="H2760" s="155"/>
      <c r="I2760" s="180"/>
      <c r="J2760" s="180"/>
      <c r="K2760" s="180"/>
      <c r="L2760" s="180"/>
      <c r="M2760" s="180"/>
      <c r="N2760" s="181"/>
      <c r="O2760" s="155"/>
      <c r="P2760" s="155"/>
      <c r="Q2760" s="155"/>
      <c r="R2760" s="155"/>
      <c r="AE2760" s="182"/>
      <c r="AF2760" s="178"/>
      <c r="AG2760" s="183"/>
      <c r="AM2760" s="182"/>
      <c r="AN2760" s="178"/>
      <c r="AO2760" s="183"/>
      <c r="BR2760" s="157"/>
    </row>
    <row r="2761" spans="1:70" s="5" customFormat="1" x14ac:dyDescent="0.25">
      <c r="A2761" s="155"/>
      <c r="B2761" s="155"/>
      <c r="C2761" s="155"/>
      <c r="D2761" s="155"/>
      <c r="E2761" s="155"/>
      <c r="F2761" s="155"/>
      <c r="G2761" s="155"/>
      <c r="H2761" s="155"/>
      <c r="I2761" s="180"/>
      <c r="J2761" s="180"/>
      <c r="K2761" s="180"/>
      <c r="L2761" s="180"/>
      <c r="M2761" s="180"/>
      <c r="N2761" s="181"/>
      <c r="O2761" s="155"/>
      <c r="P2761" s="155"/>
      <c r="Q2761" s="155"/>
      <c r="R2761" s="155"/>
      <c r="AE2761" s="182"/>
      <c r="AF2761" s="178"/>
      <c r="AG2761" s="183"/>
      <c r="AM2761" s="182"/>
      <c r="AN2761" s="178"/>
      <c r="AO2761" s="183"/>
      <c r="BR2761" s="157"/>
    </row>
    <row r="2762" spans="1:70" s="5" customFormat="1" x14ac:dyDescent="0.25">
      <c r="A2762" s="155"/>
      <c r="B2762" s="155"/>
      <c r="C2762" s="155"/>
      <c r="D2762" s="155"/>
      <c r="E2762" s="155"/>
      <c r="F2762" s="155"/>
      <c r="G2762" s="155"/>
      <c r="H2762" s="155"/>
      <c r="I2762" s="180"/>
      <c r="J2762" s="180"/>
      <c r="K2762" s="180"/>
      <c r="L2762" s="180"/>
      <c r="M2762" s="180"/>
      <c r="N2762" s="181"/>
      <c r="O2762" s="155"/>
      <c r="P2762" s="155"/>
      <c r="Q2762" s="155"/>
      <c r="R2762" s="155"/>
      <c r="AE2762" s="182"/>
      <c r="AF2762" s="178"/>
      <c r="AG2762" s="183"/>
      <c r="AM2762" s="182"/>
      <c r="AN2762" s="178"/>
      <c r="AO2762" s="183"/>
      <c r="BR2762" s="157"/>
    </row>
    <row r="2763" spans="1:70" s="5" customFormat="1" x14ac:dyDescent="0.25">
      <c r="A2763" s="155"/>
      <c r="B2763" s="155"/>
      <c r="C2763" s="155"/>
      <c r="D2763" s="155"/>
      <c r="E2763" s="155"/>
      <c r="F2763" s="155"/>
      <c r="G2763" s="155"/>
      <c r="H2763" s="155"/>
      <c r="I2763" s="180"/>
      <c r="J2763" s="180"/>
      <c r="K2763" s="180"/>
      <c r="L2763" s="180"/>
      <c r="M2763" s="180"/>
      <c r="N2763" s="181"/>
      <c r="O2763" s="155"/>
      <c r="P2763" s="155"/>
      <c r="Q2763" s="155"/>
      <c r="R2763" s="155"/>
      <c r="AE2763" s="182"/>
      <c r="AF2763" s="178"/>
      <c r="AG2763" s="183"/>
      <c r="AM2763" s="182"/>
      <c r="AN2763" s="178"/>
      <c r="AO2763" s="183"/>
      <c r="BR2763" s="157"/>
    </row>
    <row r="2764" spans="1:70" s="5" customFormat="1" x14ac:dyDescent="0.25">
      <c r="A2764" s="155"/>
      <c r="B2764" s="155"/>
      <c r="C2764" s="155"/>
      <c r="D2764" s="155"/>
      <c r="E2764" s="155"/>
      <c r="F2764" s="155"/>
      <c r="G2764" s="155"/>
      <c r="H2764" s="155"/>
      <c r="I2764" s="180"/>
      <c r="J2764" s="180"/>
      <c r="K2764" s="180"/>
      <c r="L2764" s="180"/>
      <c r="M2764" s="180"/>
      <c r="N2764" s="181"/>
      <c r="O2764" s="155"/>
      <c r="P2764" s="155"/>
      <c r="Q2764" s="155"/>
      <c r="R2764" s="155"/>
      <c r="AE2764" s="182"/>
      <c r="AF2764" s="178"/>
      <c r="AG2764" s="183"/>
      <c r="AM2764" s="182"/>
      <c r="AN2764" s="178"/>
      <c r="AO2764" s="183"/>
      <c r="BR2764" s="157"/>
    </row>
    <row r="2765" spans="1:70" s="5" customFormat="1" x14ac:dyDescent="0.25">
      <c r="A2765" s="155"/>
      <c r="B2765" s="155"/>
      <c r="C2765" s="155"/>
      <c r="D2765" s="155"/>
      <c r="E2765" s="155"/>
      <c r="F2765" s="155"/>
      <c r="G2765" s="155"/>
      <c r="H2765" s="155"/>
      <c r="I2765" s="180"/>
      <c r="J2765" s="180"/>
      <c r="K2765" s="180"/>
      <c r="L2765" s="180"/>
      <c r="M2765" s="180"/>
      <c r="N2765" s="181"/>
      <c r="O2765" s="155"/>
      <c r="P2765" s="155"/>
      <c r="Q2765" s="155"/>
      <c r="R2765" s="155"/>
      <c r="AE2765" s="182"/>
      <c r="AF2765" s="178"/>
      <c r="AG2765" s="183"/>
      <c r="AM2765" s="182"/>
      <c r="AN2765" s="178"/>
      <c r="AO2765" s="183"/>
      <c r="BR2765" s="157"/>
    </row>
    <row r="2766" spans="1:70" s="5" customFormat="1" x14ac:dyDescent="0.25">
      <c r="A2766" s="155"/>
      <c r="B2766" s="155"/>
      <c r="C2766" s="155"/>
      <c r="D2766" s="155"/>
      <c r="E2766" s="155"/>
      <c r="F2766" s="155"/>
      <c r="G2766" s="155"/>
      <c r="H2766" s="155"/>
      <c r="I2766" s="180"/>
      <c r="J2766" s="180"/>
      <c r="K2766" s="180"/>
      <c r="L2766" s="180"/>
      <c r="M2766" s="180"/>
      <c r="N2766" s="181"/>
      <c r="O2766" s="155"/>
      <c r="P2766" s="155"/>
      <c r="Q2766" s="155"/>
      <c r="R2766" s="155"/>
      <c r="AE2766" s="182"/>
      <c r="AF2766" s="178"/>
      <c r="AG2766" s="183"/>
      <c r="AM2766" s="182"/>
      <c r="AN2766" s="178"/>
      <c r="AO2766" s="183"/>
      <c r="BR2766" s="157"/>
    </row>
    <row r="2767" spans="1:70" s="5" customFormat="1" x14ac:dyDescent="0.25">
      <c r="A2767" s="155"/>
      <c r="B2767" s="155"/>
      <c r="C2767" s="155"/>
      <c r="D2767" s="155"/>
      <c r="E2767" s="155"/>
      <c r="F2767" s="155"/>
      <c r="G2767" s="155"/>
      <c r="H2767" s="155"/>
      <c r="I2767" s="180"/>
      <c r="J2767" s="180"/>
      <c r="K2767" s="180"/>
      <c r="L2767" s="180"/>
      <c r="M2767" s="180"/>
      <c r="N2767" s="181"/>
      <c r="O2767" s="155"/>
      <c r="P2767" s="155"/>
      <c r="Q2767" s="155"/>
      <c r="R2767" s="155"/>
      <c r="AE2767" s="182"/>
      <c r="AF2767" s="178"/>
      <c r="AG2767" s="183"/>
      <c r="AM2767" s="182"/>
      <c r="AN2767" s="178"/>
      <c r="AO2767" s="183"/>
      <c r="BR2767" s="157"/>
    </row>
    <row r="2768" spans="1:70" s="5" customFormat="1" x14ac:dyDescent="0.25">
      <c r="A2768" s="155"/>
      <c r="B2768" s="155"/>
      <c r="C2768" s="155"/>
      <c r="D2768" s="155"/>
      <c r="E2768" s="155"/>
      <c r="F2768" s="155"/>
      <c r="G2768" s="155"/>
      <c r="H2768" s="155"/>
      <c r="I2768" s="180"/>
      <c r="J2768" s="180"/>
      <c r="K2768" s="180"/>
      <c r="L2768" s="180"/>
      <c r="M2768" s="180"/>
      <c r="N2768" s="181"/>
      <c r="O2768" s="155"/>
      <c r="P2768" s="155"/>
      <c r="Q2768" s="155"/>
      <c r="R2768" s="155"/>
      <c r="AE2768" s="182"/>
      <c r="AF2768" s="178"/>
      <c r="AG2768" s="183"/>
      <c r="AM2768" s="182"/>
      <c r="AN2768" s="178"/>
      <c r="AO2768" s="183"/>
      <c r="BR2768" s="157"/>
    </row>
    <row r="2769" spans="1:70" s="5" customFormat="1" x14ac:dyDescent="0.25">
      <c r="A2769" s="155"/>
      <c r="B2769" s="155"/>
      <c r="C2769" s="155"/>
      <c r="D2769" s="155"/>
      <c r="E2769" s="155"/>
      <c r="F2769" s="155"/>
      <c r="G2769" s="155"/>
      <c r="H2769" s="155"/>
      <c r="I2769" s="180"/>
      <c r="J2769" s="180"/>
      <c r="K2769" s="180"/>
      <c r="L2769" s="180"/>
      <c r="M2769" s="180"/>
      <c r="N2769" s="181"/>
      <c r="O2769" s="155"/>
      <c r="P2769" s="155"/>
      <c r="Q2769" s="155"/>
      <c r="R2769" s="155"/>
      <c r="AE2769" s="182"/>
      <c r="AF2769" s="178"/>
      <c r="AG2769" s="183"/>
      <c r="AM2769" s="182"/>
      <c r="AN2769" s="178"/>
      <c r="AO2769" s="183"/>
      <c r="BR2769" s="157"/>
    </row>
    <row r="2770" spans="1:70" s="5" customFormat="1" x14ac:dyDescent="0.25">
      <c r="A2770" s="155"/>
      <c r="B2770" s="155"/>
      <c r="C2770" s="155"/>
      <c r="D2770" s="155"/>
      <c r="E2770" s="155"/>
      <c r="F2770" s="155"/>
      <c r="G2770" s="155"/>
      <c r="H2770" s="155"/>
      <c r="I2770" s="180"/>
      <c r="J2770" s="180"/>
      <c r="K2770" s="180"/>
      <c r="L2770" s="180"/>
      <c r="M2770" s="180"/>
      <c r="N2770" s="181"/>
      <c r="O2770" s="155"/>
      <c r="P2770" s="155"/>
      <c r="Q2770" s="155"/>
      <c r="R2770" s="155"/>
      <c r="AE2770" s="182"/>
      <c r="AF2770" s="178"/>
      <c r="AG2770" s="183"/>
      <c r="AM2770" s="182"/>
      <c r="AN2770" s="178"/>
      <c r="AO2770" s="183"/>
      <c r="BR2770" s="157"/>
    </row>
    <row r="2771" spans="1:70" s="5" customFormat="1" x14ac:dyDescent="0.25">
      <c r="A2771" s="155"/>
      <c r="B2771" s="155"/>
      <c r="C2771" s="155"/>
      <c r="D2771" s="155"/>
      <c r="E2771" s="155"/>
      <c r="F2771" s="155"/>
      <c r="G2771" s="155"/>
      <c r="H2771" s="155"/>
      <c r="I2771" s="180"/>
      <c r="J2771" s="180"/>
      <c r="K2771" s="180"/>
      <c r="L2771" s="180"/>
      <c r="M2771" s="180"/>
      <c r="N2771" s="181"/>
      <c r="O2771" s="155"/>
      <c r="P2771" s="155"/>
      <c r="Q2771" s="155"/>
      <c r="R2771" s="155"/>
      <c r="AE2771" s="182"/>
      <c r="AF2771" s="178"/>
      <c r="AG2771" s="183"/>
      <c r="AM2771" s="182"/>
      <c r="AN2771" s="178"/>
      <c r="AO2771" s="183"/>
      <c r="BR2771" s="157"/>
    </row>
    <row r="2772" spans="1:70" s="5" customFormat="1" x14ac:dyDescent="0.25">
      <c r="A2772" s="155"/>
      <c r="B2772" s="155"/>
      <c r="C2772" s="155"/>
      <c r="D2772" s="155"/>
      <c r="E2772" s="155"/>
      <c r="F2772" s="155"/>
      <c r="G2772" s="155"/>
      <c r="H2772" s="155"/>
      <c r="I2772" s="180"/>
      <c r="J2772" s="180"/>
      <c r="K2772" s="180"/>
      <c r="L2772" s="180"/>
      <c r="M2772" s="180"/>
      <c r="N2772" s="181"/>
      <c r="O2772" s="155"/>
      <c r="P2772" s="155"/>
      <c r="Q2772" s="155"/>
      <c r="R2772" s="155"/>
      <c r="AE2772" s="182"/>
      <c r="AF2772" s="178"/>
      <c r="AG2772" s="183"/>
      <c r="AM2772" s="182"/>
      <c r="AN2772" s="178"/>
      <c r="AO2772" s="183"/>
      <c r="BR2772" s="157"/>
    </row>
    <row r="2773" spans="1:70" s="5" customFormat="1" x14ac:dyDescent="0.25">
      <c r="A2773" s="155"/>
      <c r="B2773" s="155"/>
      <c r="C2773" s="155"/>
      <c r="D2773" s="155"/>
      <c r="E2773" s="155"/>
      <c r="F2773" s="155"/>
      <c r="G2773" s="155"/>
      <c r="H2773" s="155"/>
      <c r="I2773" s="180"/>
      <c r="J2773" s="180"/>
      <c r="K2773" s="180"/>
      <c r="L2773" s="180"/>
      <c r="M2773" s="180"/>
      <c r="N2773" s="181"/>
      <c r="O2773" s="155"/>
      <c r="P2773" s="155"/>
      <c r="Q2773" s="155"/>
      <c r="R2773" s="155"/>
      <c r="AE2773" s="182"/>
      <c r="AF2773" s="178"/>
      <c r="AG2773" s="183"/>
      <c r="AM2773" s="182"/>
      <c r="AN2773" s="178"/>
      <c r="AO2773" s="183"/>
      <c r="BR2773" s="157"/>
    </row>
    <row r="2774" spans="1:70" s="5" customFormat="1" x14ac:dyDescent="0.25">
      <c r="A2774" s="155"/>
      <c r="B2774" s="155"/>
      <c r="C2774" s="155"/>
      <c r="D2774" s="155"/>
      <c r="E2774" s="155"/>
      <c r="F2774" s="155"/>
      <c r="G2774" s="155"/>
      <c r="H2774" s="155"/>
      <c r="I2774" s="180"/>
      <c r="J2774" s="180"/>
      <c r="K2774" s="180"/>
      <c r="L2774" s="180"/>
      <c r="M2774" s="180"/>
      <c r="N2774" s="181"/>
      <c r="O2774" s="155"/>
      <c r="P2774" s="155"/>
      <c r="Q2774" s="155"/>
      <c r="R2774" s="155"/>
      <c r="AE2774" s="182"/>
      <c r="AF2774" s="178"/>
      <c r="AG2774" s="183"/>
      <c r="AM2774" s="182"/>
      <c r="AN2774" s="178"/>
      <c r="AO2774" s="183"/>
      <c r="BR2774" s="157"/>
    </row>
    <row r="2775" spans="1:70" s="5" customFormat="1" x14ac:dyDescent="0.25">
      <c r="A2775" s="155"/>
      <c r="B2775" s="155"/>
      <c r="C2775" s="155"/>
      <c r="D2775" s="155"/>
      <c r="E2775" s="155"/>
      <c r="F2775" s="155"/>
      <c r="G2775" s="155"/>
      <c r="H2775" s="155"/>
      <c r="I2775" s="180"/>
      <c r="J2775" s="180"/>
      <c r="K2775" s="180"/>
      <c r="L2775" s="180"/>
      <c r="M2775" s="180"/>
      <c r="N2775" s="181"/>
      <c r="O2775" s="155"/>
      <c r="P2775" s="155"/>
      <c r="Q2775" s="155"/>
      <c r="R2775" s="155"/>
      <c r="AE2775" s="182"/>
      <c r="AF2775" s="178"/>
      <c r="AG2775" s="183"/>
      <c r="AM2775" s="182"/>
      <c r="AN2775" s="178"/>
      <c r="AO2775" s="183"/>
      <c r="BR2775" s="157"/>
    </row>
    <row r="2776" spans="1:70" s="5" customFormat="1" x14ac:dyDescent="0.25">
      <c r="A2776" s="155"/>
      <c r="B2776" s="155"/>
      <c r="C2776" s="155"/>
      <c r="D2776" s="155"/>
      <c r="E2776" s="155"/>
      <c r="F2776" s="155"/>
      <c r="G2776" s="155"/>
      <c r="H2776" s="155"/>
      <c r="I2776" s="180"/>
      <c r="J2776" s="180"/>
      <c r="K2776" s="180"/>
      <c r="L2776" s="180"/>
      <c r="M2776" s="180"/>
      <c r="N2776" s="181"/>
      <c r="O2776" s="155"/>
      <c r="P2776" s="155"/>
      <c r="Q2776" s="155"/>
      <c r="R2776" s="155"/>
      <c r="AE2776" s="182"/>
      <c r="AF2776" s="178"/>
      <c r="AG2776" s="183"/>
      <c r="AM2776" s="182"/>
      <c r="AN2776" s="178"/>
      <c r="AO2776" s="183"/>
      <c r="BR2776" s="157"/>
    </row>
    <row r="2777" spans="1:70" s="5" customFormat="1" x14ac:dyDescent="0.25">
      <c r="A2777" s="155"/>
      <c r="B2777" s="155"/>
      <c r="C2777" s="155"/>
      <c r="D2777" s="155"/>
      <c r="E2777" s="155"/>
      <c r="F2777" s="155"/>
      <c r="G2777" s="155"/>
      <c r="H2777" s="155"/>
      <c r="I2777" s="180"/>
      <c r="J2777" s="180"/>
      <c r="K2777" s="180"/>
      <c r="L2777" s="180"/>
      <c r="M2777" s="180"/>
      <c r="N2777" s="181"/>
      <c r="O2777" s="155"/>
      <c r="P2777" s="155"/>
      <c r="Q2777" s="155"/>
      <c r="R2777" s="155"/>
      <c r="AE2777" s="182"/>
      <c r="AF2777" s="178"/>
      <c r="AG2777" s="183"/>
      <c r="AM2777" s="182"/>
      <c r="AN2777" s="178"/>
      <c r="AO2777" s="183"/>
      <c r="BR2777" s="157"/>
    </row>
    <row r="2778" spans="1:70" s="5" customFormat="1" x14ac:dyDescent="0.25">
      <c r="A2778" s="155"/>
      <c r="B2778" s="155"/>
      <c r="C2778" s="155"/>
      <c r="D2778" s="155"/>
      <c r="E2778" s="155"/>
      <c r="F2778" s="155"/>
      <c r="G2778" s="155"/>
      <c r="H2778" s="155"/>
      <c r="I2778" s="180"/>
      <c r="J2778" s="180"/>
      <c r="K2778" s="180"/>
      <c r="L2778" s="180"/>
      <c r="M2778" s="180"/>
      <c r="N2778" s="181"/>
      <c r="O2778" s="155"/>
      <c r="P2778" s="155"/>
      <c r="Q2778" s="155"/>
      <c r="R2778" s="155"/>
      <c r="AE2778" s="182"/>
      <c r="AF2778" s="178"/>
      <c r="AG2778" s="183"/>
      <c r="AM2778" s="182"/>
      <c r="AN2778" s="178"/>
      <c r="AO2778" s="183"/>
      <c r="BR2778" s="157"/>
    </row>
    <row r="2779" spans="1:70" s="5" customFormat="1" x14ac:dyDescent="0.25">
      <c r="A2779" s="155"/>
      <c r="B2779" s="155"/>
      <c r="C2779" s="155"/>
      <c r="D2779" s="155"/>
      <c r="E2779" s="155"/>
      <c r="F2779" s="155"/>
      <c r="G2779" s="155"/>
      <c r="H2779" s="155"/>
      <c r="I2779" s="180"/>
      <c r="J2779" s="180"/>
      <c r="K2779" s="180"/>
      <c r="L2779" s="180"/>
      <c r="M2779" s="180"/>
      <c r="N2779" s="181"/>
      <c r="O2779" s="155"/>
      <c r="P2779" s="155"/>
      <c r="Q2779" s="155"/>
      <c r="R2779" s="155"/>
      <c r="AE2779" s="182"/>
      <c r="AF2779" s="178"/>
      <c r="AG2779" s="183"/>
      <c r="AM2779" s="182"/>
      <c r="AN2779" s="178"/>
      <c r="AO2779" s="183"/>
      <c r="BR2779" s="157"/>
    </row>
    <row r="2780" spans="1:70" s="5" customFormat="1" x14ac:dyDescent="0.25">
      <c r="A2780" s="155"/>
      <c r="B2780" s="155"/>
      <c r="C2780" s="155"/>
      <c r="D2780" s="155"/>
      <c r="E2780" s="155"/>
      <c r="F2780" s="155"/>
      <c r="G2780" s="155"/>
      <c r="H2780" s="155"/>
      <c r="I2780" s="180"/>
      <c r="J2780" s="180"/>
      <c r="K2780" s="180"/>
      <c r="L2780" s="180"/>
      <c r="M2780" s="180"/>
      <c r="N2780" s="181"/>
      <c r="O2780" s="155"/>
      <c r="P2780" s="155"/>
      <c r="Q2780" s="155"/>
      <c r="R2780" s="155"/>
      <c r="AE2780" s="182"/>
      <c r="AF2780" s="178"/>
      <c r="AG2780" s="183"/>
      <c r="AM2780" s="182"/>
      <c r="AN2780" s="178"/>
      <c r="AO2780" s="183"/>
      <c r="BR2780" s="157"/>
    </row>
    <row r="2781" spans="1:70" s="5" customFormat="1" x14ac:dyDescent="0.25">
      <c r="A2781" s="155"/>
      <c r="B2781" s="155"/>
      <c r="C2781" s="155"/>
      <c r="D2781" s="155"/>
      <c r="E2781" s="155"/>
      <c r="F2781" s="155"/>
      <c r="G2781" s="155"/>
      <c r="H2781" s="155"/>
      <c r="I2781" s="180"/>
      <c r="J2781" s="180"/>
      <c r="K2781" s="180"/>
      <c r="L2781" s="180"/>
      <c r="M2781" s="180"/>
      <c r="N2781" s="181"/>
      <c r="O2781" s="155"/>
      <c r="P2781" s="155"/>
      <c r="Q2781" s="155"/>
      <c r="R2781" s="155"/>
      <c r="AE2781" s="182"/>
      <c r="AF2781" s="178"/>
      <c r="AG2781" s="183"/>
      <c r="AM2781" s="182"/>
      <c r="AN2781" s="178"/>
      <c r="AO2781" s="183"/>
      <c r="BR2781" s="157"/>
    </row>
    <row r="2782" spans="1:70" s="5" customFormat="1" x14ac:dyDescent="0.25">
      <c r="A2782" s="155"/>
      <c r="B2782" s="155"/>
      <c r="C2782" s="155"/>
      <c r="D2782" s="155"/>
      <c r="E2782" s="155"/>
      <c r="F2782" s="155"/>
      <c r="G2782" s="155"/>
      <c r="H2782" s="155"/>
      <c r="I2782" s="180"/>
      <c r="J2782" s="180"/>
      <c r="K2782" s="180"/>
      <c r="L2782" s="180"/>
      <c r="M2782" s="180"/>
      <c r="N2782" s="181"/>
      <c r="O2782" s="155"/>
      <c r="P2782" s="155"/>
      <c r="Q2782" s="155"/>
      <c r="R2782" s="155"/>
      <c r="AE2782" s="182"/>
      <c r="AF2782" s="178"/>
      <c r="AG2782" s="183"/>
      <c r="AM2782" s="182"/>
      <c r="AN2782" s="178"/>
      <c r="AO2782" s="183"/>
      <c r="BR2782" s="157"/>
    </row>
    <row r="2783" spans="1:70" s="5" customFormat="1" x14ac:dyDescent="0.25">
      <c r="A2783" s="155"/>
      <c r="B2783" s="155"/>
      <c r="C2783" s="155"/>
      <c r="D2783" s="155"/>
      <c r="E2783" s="155"/>
      <c r="F2783" s="155"/>
      <c r="G2783" s="155"/>
      <c r="H2783" s="155"/>
      <c r="I2783" s="180"/>
      <c r="J2783" s="180"/>
      <c r="K2783" s="180"/>
      <c r="L2783" s="180"/>
      <c r="M2783" s="180"/>
      <c r="N2783" s="181"/>
      <c r="O2783" s="155"/>
      <c r="P2783" s="155"/>
      <c r="Q2783" s="155"/>
      <c r="R2783" s="155"/>
      <c r="AE2783" s="182"/>
      <c r="AF2783" s="178"/>
      <c r="AG2783" s="183"/>
      <c r="AM2783" s="182"/>
      <c r="AN2783" s="178"/>
      <c r="AO2783" s="183"/>
      <c r="BR2783" s="157"/>
    </row>
    <row r="2784" spans="1:70" s="5" customFormat="1" x14ac:dyDescent="0.25">
      <c r="A2784" s="155"/>
      <c r="B2784" s="155"/>
      <c r="C2784" s="155"/>
      <c r="D2784" s="155"/>
      <c r="E2784" s="155"/>
      <c r="F2784" s="155"/>
      <c r="G2784" s="155"/>
      <c r="H2784" s="155"/>
      <c r="I2784" s="180"/>
      <c r="J2784" s="180"/>
      <c r="K2784" s="180"/>
      <c r="L2784" s="180"/>
      <c r="M2784" s="180"/>
      <c r="N2784" s="181"/>
      <c r="O2784" s="155"/>
      <c r="P2784" s="155"/>
      <c r="Q2784" s="155"/>
      <c r="R2784" s="155"/>
      <c r="AE2784" s="182"/>
      <c r="AF2784" s="178"/>
      <c r="AG2784" s="183"/>
      <c r="AM2784" s="182"/>
      <c r="AN2784" s="178"/>
      <c r="AO2784" s="183"/>
      <c r="BR2784" s="157"/>
    </row>
    <row r="2785" spans="1:70" s="5" customFormat="1" x14ac:dyDescent="0.25">
      <c r="A2785" s="155"/>
      <c r="B2785" s="155"/>
      <c r="C2785" s="155"/>
      <c r="D2785" s="155"/>
      <c r="E2785" s="155"/>
      <c r="F2785" s="155"/>
      <c r="G2785" s="155"/>
      <c r="H2785" s="155"/>
      <c r="I2785" s="180"/>
      <c r="J2785" s="180"/>
      <c r="K2785" s="180"/>
      <c r="L2785" s="180"/>
      <c r="M2785" s="180"/>
      <c r="N2785" s="181"/>
      <c r="O2785" s="155"/>
      <c r="P2785" s="155"/>
      <c r="Q2785" s="155"/>
      <c r="R2785" s="155"/>
      <c r="AE2785" s="182"/>
      <c r="AF2785" s="178"/>
      <c r="AG2785" s="183"/>
      <c r="AM2785" s="182"/>
      <c r="AN2785" s="178"/>
      <c r="AO2785" s="183"/>
      <c r="BR2785" s="157"/>
    </row>
    <row r="2786" spans="1:70" s="5" customFormat="1" x14ac:dyDescent="0.25">
      <c r="A2786" s="155"/>
      <c r="B2786" s="155"/>
      <c r="C2786" s="155"/>
      <c r="D2786" s="155"/>
      <c r="E2786" s="155"/>
      <c r="F2786" s="155"/>
      <c r="G2786" s="155"/>
      <c r="H2786" s="155"/>
      <c r="I2786" s="180"/>
      <c r="J2786" s="180"/>
      <c r="K2786" s="180"/>
      <c r="L2786" s="180"/>
      <c r="M2786" s="180"/>
      <c r="N2786" s="181"/>
      <c r="O2786" s="155"/>
      <c r="P2786" s="155"/>
      <c r="Q2786" s="155"/>
      <c r="R2786" s="155"/>
      <c r="AE2786" s="182"/>
      <c r="AF2786" s="178"/>
      <c r="AG2786" s="183"/>
      <c r="AM2786" s="182"/>
      <c r="AN2786" s="178"/>
      <c r="AO2786" s="183"/>
      <c r="BR2786" s="157"/>
    </row>
    <row r="2787" spans="1:70" s="5" customFormat="1" x14ac:dyDescent="0.25">
      <c r="A2787" s="155"/>
      <c r="B2787" s="155"/>
      <c r="C2787" s="155"/>
      <c r="D2787" s="155"/>
      <c r="E2787" s="155"/>
      <c r="F2787" s="155"/>
      <c r="G2787" s="155"/>
      <c r="H2787" s="155"/>
      <c r="I2787" s="180"/>
      <c r="J2787" s="180"/>
      <c r="K2787" s="180"/>
      <c r="L2787" s="180"/>
      <c r="M2787" s="180"/>
      <c r="N2787" s="181"/>
      <c r="O2787" s="155"/>
      <c r="P2787" s="155"/>
      <c r="Q2787" s="155"/>
      <c r="R2787" s="155"/>
      <c r="AE2787" s="182"/>
      <c r="AF2787" s="178"/>
      <c r="AG2787" s="183"/>
      <c r="AM2787" s="182"/>
      <c r="AN2787" s="178"/>
      <c r="AO2787" s="183"/>
      <c r="BR2787" s="157"/>
    </row>
    <row r="2788" spans="1:70" s="5" customFormat="1" x14ac:dyDescent="0.25">
      <c r="A2788" s="155"/>
      <c r="B2788" s="155"/>
      <c r="C2788" s="155"/>
      <c r="D2788" s="155"/>
      <c r="E2788" s="155"/>
      <c r="F2788" s="155"/>
      <c r="G2788" s="155"/>
      <c r="H2788" s="155"/>
      <c r="I2788" s="180"/>
      <c r="J2788" s="180"/>
      <c r="K2788" s="180"/>
      <c r="L2788" s="180"/>
      <c r="M2788" s="180"/>
      <c r="N2788" s="181"/>
      <c r="O2788" s="155"/>
      <c r="P2788" s="155"/>
      <c r="Q2788" s="155"/>
      <c r="R2788" s="155"/>
      <c r="AE2788" s="182"/>
      <c r="AF2788" s="178"/>
      <c r="AG2788" s="183"/>
      <c r="AM2788" s="182"/>
      <c r="AN2788" s="178"/>
      <c r="AO2788" s="183"/>
      <c r="BR2788" s="157"/>
    </row>
    <row r="2789" spans="1:70" s="5" customFormat="1" x14ac:dyDescent="0.25">
      <c r="A2789" s="155"/>
      <c r="B2789" s="155"/>
      <c r="C2789" s="155"/>
      <c r="D2789" s="155"/>
      <c r="E2789" s="155"/>
      <c r="F2789" s="155"/>
      <c r="G2789" s="155"/>
      <c r="H2789" s="155"/>
      <c r="I2789" s="180"/>
      <c r="J2789" s="180"/>
      <c r="K2789" s="180"/>
      <c r="L2789" s="180"/>
      <c r="M2789" s="180"/>
      <c r="N2789" s="181"/>
      <c r="O2789" s="155"/>
      <c r="P2789" s="155"/>
      <c r="Q2789" s="155"/>
      <c r="R2789" s="155"/>
      <c r="AE2789" s="182"/>
      <c r="AF2789" s="178"/>
      <c r="AG2789" s="183"/>
      <c r="AM2789" s="182"/>
      <c r="AN2789" s="178"/>
      <c r="AO2789" s="183"/>
      <c r="BR2789" s="157"/>
    </row>
    <row r="2790" spans="1:70" s="5" customFormat="1" x14ac:dyDescent="0.25">
      <c r="A2790" s="155"/>
      <c r="B2790" s="155"/>
      <c r="C2790" s="155"/>
      <c r="D2790" s="155"/>
      <c r="E2790" s="155"/>
      <c r="F2790" s="155"/>
      <c r="G2790" s="155"/>
      <c r="H2790" s="155"/>
      <c r="I2790" s="180"/>
      <c r="J2790" s="180"/>
      <c r="K2790" s="180"/>
      <c r="L2790" s="180"/>
      <c r="M2790" s="180"/>
      <c r="N2790" s="181"/>
      <c r="O2790" s="155"/>
      <c r="P2790" s="155"/>
      <c r="Q2790" s="155"/>
      <c r="R2790" s="155"/>
      <c r="AE2790" s="182"/>
      <c r="AF2790" s="178"/>
      <c r="AG2790" s="183"/>
      <c r="AM2790" s="182"/>
      <c r="AN2790" s="178"/>
      <c r="AO2790" s="183"/>
      <c r="BR2790" s="157"/>
    </row>
    <row r="2791" spans="1:70" s="5" customFormat="1" x14ac:dyDescent="0.25">
      <c r="A2791" s="155"/>
      <c r="B2791" s="155"/>
      <c r="C2791" s="155"/>
      <c r="D2791" s="155"/>
      <c r="E2791" s="155"/>
      <c r="F2791" s="155"/>
      <c r="G2791" s="155"/>
      <c r="H2791" s="155"/>
      <c r="I2791" s="180"/>
      <c r="J2791" s="180"/>
      <c r="K2791" s="180"/>
      <c r="L2791" s="180"/>
      <c r="M2791" s="180"/>
      <c r="N2791" s="181"/>
      <c r="O2791" s="155"/>
      <c r="P2791" s="155"/>
      <c r="Q2791" s="155"/>
      <c r="R2791" s="155"/>
      <c r="AE2791" s="182"/>
      <c r="AF2791" s="178"/>
      <c r="AG2791" s="183"/>
      <c r="AM2791" s="182"/>
      <c r="AN2791" s="178"/>
      <c r="AO2791" s="183"/>
      <c r="BR2791" s="157"/>
    </row>
    <row r="2792" spans="1:70" s="5" customFormat="1" x14ac:dyDescent="0.25">
      <c r="A2792" s="155"/>
      <c r="B2792" s="155"/>
      <c r="C2792" s="155"/>
      <c r="D2792" s="155"/>
      <c r="E2792" s="155"/>
      <c r="F2792" s="155"/>
      <c r="G2792" s="155"/>
      <c r="H2792" s="155"/>
      <c r="I2792" s="180"/>
      <c r="J2792" s="180"/>
      <c r="K2792" s="180"/>
      <c r="L2792" s="180"/>
      <c r="M2792" s="180"/>
      <c r="N2792" s="181"/>
      <c r="O2792" s="155"/>
      <c r="P2792" s="155"/>
      <c r="Q2792" s="155"/>
      <c r="R2792" s="155"/>
      <c r="AE2792" s="182"/>
      <c r="AF2792" s="178"/>
      <c r="AG2792" s="183"/>
      <c r="AM2792" s="182"/>
      <c r="AN2792" s="178"/>
      <c r="AO2792" s="183"/>
      <c r="BR2792" s="157"/>
    </row>
    <row r="2793" spans="1:70" s="5" customFormat="1" x14ac:dyDescent="0.25">
      <c r="A2793" s="155"/>
      <c r="B2793" s="155"/>
      <c r="C2793" s="155"/>
      <c r="D2793" s="155"/>
      <c r="E2793" s="155"/>
      <c r="F2793" s="155"/>
      <c r="G2793" s="155"/>
      <c r="H2793" s="155"/>
      <c r="I2793" s="180"/>
      <c r="J2793" s="180"/>
      <c r="K2793" s="180"/>
      <c r="L2793" s="180"/>
      <c r="M2793" s="180"/>
      <c r="N2793" s="181"/>
      <c r="O2793" s="155"/>
      <c r="P2793" s="155"/>
      <c r="Q2793" s="155"/>
      <c r="R2793" s="155"/>
      <c r="AE2793" s="182"/>
      <c r="AF2793" s="178"/>
      <c r="AG2793" s="183"/>
      <c r="AM2793" s="182"/>
      <c r="AN2793" s="178"/>
      <c r="AO2793" s="183"/>
      <c r="BR2793" s="157"/>
    </row>
    <row r="2794" spans="1:70" s="5" customFormat="1" x14ac:dyDescent="0.25">
      <c r="A2794" s="155"/>
      <c r="B2794" s="155"/>
      <c r="C2794" s="155"/>
      <c r="D2794" s="155"/>
      <c r="E2794" s="155"/>
      <c r="F2794" s="155"/>
      <c r="G2794" s="155"/>
      <c r="H2794" s="155"/>
      <c r="I2794" s="180"/>
      <c r="J2794" s="180"/>
      <c r="K2794" s="180"/>
      <c r="L2794" s="180"/>
      <c r="M2794" s="180"/>
      <c r="N2794" s="181"/>
      <c r="O2794" s="155"/>
      <c r="P2794" s="155"/>
      <c r="Q2794" s="155"/>
      <c r="R2794" s="155"/>
      <c r="AE2794" s="182"/>
      <c r="AF2794" s="178"/>
      <c r="AG2794" s="183"/>
      <c r="AM2794" s="182"/>
      <c r="AN2794" s="178"/>
      <c r="AO2794" s="183"/>
      <c r="BR2794" s="157"/>
    </row>
    <row r="2795" spans="1:70" s="5" customFormat="1" x14ac:dyDescent="0.25">
      <c r="A2795" s="155"/>
      <c r="B2795" s="155"/>
      <c r="C2795" s="155"/>
      <c r="D2795" s="155"/>
      <c r="E2795" s="155"/>
      <c r="F2795" s="155"/>
      <c r="G2795" s="155"/>
      <c r="H2795" s="155"/>
      <c r="I2795" s="180"/>
      <c r="J2795" s="180"/>
      <c r="K2795" s="180"/>
      <c r="L2795" s="180"/>
      <c r="M2795" s="180"/>
      <c r="N2795" s="181"/>
      <c r="O2795" s="155"/>
      <c r="P2795" s="155"/>
      <c r="Q2795" s="155"/>
      <c r="R2795" s="155"/>
      <c r="AE2795" s="182"/>
      <c r="AF2795" s="178"/>
      <c r="AG2795" s="183"/>
      <c r="AM2795" s="182"/>
      <c r="AN2795" s="178"/>
      <c r="AO2795" s="183"/>
      <c r="BR2795" s="157"/>
    </row>
    <row r="2796" spans="1:70" s="5" customFormat="1" x14ac:dyDescent="0.25">
      <c r="A2796" s="155"/>
      <c r="B2796" s="155"/>
      <c r="C2796" s="155"/>
      <c r="D2796" s="155"/>
      <c r="E2796" s="155"/>
      <c r="F2796" s="155"/>
      <c r="G2796" s="155"/>
      <c r="H2796" s="155"/>
      <c r="I2796" s="180"/>
      <c r="J2796" s="180"/>
      <c r="K2796" s="180"/>
      <c r="L2796" s="180"/>
      <c r="M2796" s="180"/>
      <c r="N2796" s="181"/>
      <c r="O2796" s="155"/>
      <c r="P2796" s="155"/>
      <c r="Q2796" s="155"/>
      <c r="R2796" s="155"/>
      <c r="AE2796" s="182"/>
      <c r="AF2796" s="178"/>
      <c r="AG2796" s="183"/>
      <c r="AM2796" s="182"/>
      <c r="AN2796" s="178"/>
      <c r="AO2796" s="183"/>
      <c r="BR2796" s="157"/>
    </row>
    <row r="2797" spans="1:70" s="5" customFormat="1" x14ac:dyDescent="0.25">
      <c r="A2797" s="155"/>
      <c r="B2797" s="155"/>
      <c r="C2797" s="155"/>
      <c r="D2797" s="155"/>
      <c r="E2797" s="155"/>
      <c r="F2797" s="155"/>
      <c r="G2797" s="155"/>
      <c r="H2797" s="155"/>
      <c r="I2797" s="180"/>
      <c r="J2797" s="180"/>
      <c r="K2797" s="180"/>
      <c r="L2797" s="180"/>
      <c r="M2797" s="180"/>
      <c r="N2797" s="181"/>
      <c r="O2797" s="155"/>
      <c r="P2797" s="155"/>
      <c r="Q2797" s="155"/>
      <c r="R2797" s="155"/>
      <c r="AE2797" s="182"/>
      <c r="AF2797" s="178"/>
      <c r="AG2797" s="183"/>
      <c r="AM2797" s="182"/>
      <c r="AN2797" s="178"/>
      <c r="AO2797" s="183"/>
      <c r="BR2797" s="157"/>
    </row>
    <row r="2798" spans="1:70" s="5" customFormat="1" x14ac:dyDescent="0.25">
      <c r="A2798" s="155"/>
      <c r="B2798" s="155"/>
      <c r="C2798" s="155"/>
      <c r="D2798" s="155"/>
      <c r="E2798" s="155"/>
      <c r="F2798" s="155"/>
      <c r="G2798" s="155"/>
      <c r="H2798" s="155"/>
      <c r="I2798" s="180"/>
      <c r="J2798" s="180"/>
      <c r="K2798" s="180"/>
      <c r="L2798" s="180"/>
      <c r="M2798" s="180"/>
      <c r="N2798" s="181"/>
      <c r="O2798" s="155"/>
      <c r="P2798" s="155"/>
      <c r="Q2798" s="155"/>
      <c r="R2798" s="155"/>
      <c r="AE2798" s="182"/>
      <c r="AF2798" s="178"/>
      <c r="AG2798" s="183"/>
      <c r="AM2798" s="182"/>
      <c r="AN2798" s="178"/>
      <c r="AO2798" s="183"/>
      <c r="BR2798" s="157"/>
    </row>
    <row r="2799" spans="1:70" s="5" customFormat="1" x14ac:dyDescent="0.25">
      <c r="A2799" s="155"/>
      <c r="B2799" s="155"/>
      <c r="C2799" s="155"/>
      <c r="D2799" s="155"/>
      <c r="E2799" s="155"/>
      <c r="F2799" s="155"/>
      <c r="G2799" s="155"/>
      <c r="H2799" s="155"/>
      <c r="I2799" s="180"/>
      <c r="J2799" s="180"/>
      <c r="K2799" s="180"/>
      <c r="L2799" s="180"/>
      <c r="M2799" s="180"/>
      <c r="N2799" s="181"/>
      <c r="O2799" s="155"/>
      <c r="P2799" s="155"/>
      <c r="Q2799" s="155"/>
      <c r="R2799" s="155"/>
      <c r="AE2799" s="182"/>
      <c r="AF2799" s="178"/>
      <c r="AG2799" s="183"/>
      <c r="AM2799" s="182"/>
      <c r="AN2799" s="178"/>
      <c r="AO2799" s="183"/>
      <c r="BR2799" s="157"/>
    </row>
    <row r="2800" spans="1:70" s="5" customFormat="1" x14ac:dyDescent="0.25">
      <c r="A2800" s="155"/>
      <c r="B2800" s="155"/>
      <c r="C2800" s="155"/>
      <c r="D2800" s="155"/>
      <c r="E2800" s="155"/>
      <c r="F2800" s="155"/>
      <c r="G2800" s="155"/>
      <c r="H2800" s="155"/>
      <c r="I2800" s="180"/>
      <c r="J2800" s="180"/>
      <c r="K2800" s="180"/>
      <c r="L2800" s="180"/>
      <c r="M2800" s="180"/>
      <c r="N2800" s="181"/>
      <c r="O2800" s="155"/>
      <c r="P2800" s="155"/>
      <c r="Q2800" s="155"/>
      <c r="R2800" s="155"/>
      <c r="AE2800" s="182"/>
      <c r="AF2800" s="178"/>
      <c r="AG2800" s="183"/>
      <c r="AM2800" s="182"/>
      <c r="AN2800" s="178"/>
      <c r="AO2800" s="183"/>
      <c r="BR2800" s="157"/>
    </row>
    <row r="2801" spans="1:70" s="5" customFormat="1" x14ac:dyDescent="0.25">
      <c r="A2801" s="155"/>
      <c r="B2801" s="155"/>
      <c r="C2801" s="155"/>
      <c r="D2801" s="155"/>
      <c r="E2801" s="155"/>
      <c r="F2801" s="155"/>
      <c r="G2801" s="155"/>
      <c r="H2801" s="155"/>
      <c r="I2801" s="180"/>
      <c r="J2801" s="180"/>
      <c r="K2801" s="180"/>
      <c r="L2801" s="180"/>
      <c r="M2801" s="180"/>
      <c r="N2801" s="181"/>
      <c r="O2801" s="155"/>
      <c r="P2801" s="155"/>
      <c r="Q2801" s="155"/>
      <c r="R2801" s="155"/>
      <c r="AE2801" s="182"/>
      <c r="AF2801" s="178"/>
      <c r="AG2801" s="183"/>
      <c r="AM2801" s="182"/>
      <c r="AN2801" s="178"/>
      <c r="AO2801" s="183"/>
      <c r="BR2801" s="157"/>
    </row>
    <row r="2802" spans="1:70" s="5" customFormat="1" x14ac:dyDescent="0.25">
      <c r="A2802" s="155"/>
      <c r="B2802" s="155"/>
      <c r="C2802" s="155"/>
      <c r="D2802" s="155"/>
      <c r="E2802" s="155"/>
      <c r="F2802" s="155"/>
      <c r="G2802" s="155"/>
      <c r="H2802" s="155"/>
      <c r="I2802" s="180"/>
      <c r="J2802" s="180"/>
      <c r="K2802" s="180"/>
      <c r="L2802" s="180"/>
      <c r="M2802" s="180"/>
      <c r="N2802" s="181"/>
      <c r="O2802" s="155"/>
      <c r="P2802" s="155"/>
      <c r="Q2802" s="155"/>
      <c r="R2802" s="155"/>
      <c r="AE2802" s="182"/>
      <c r="AF2802" s="178"/>
      <c r="AG2802" s="183"/>
      <c r="AM2802" s="182"/>
      <c r="AN2802" s="178"/>
      <c r="AO2802" s="183"/>
      <c r="BR2802" s="157"/>
    </row>
    <row r="2803" spans="1:70" s="5" customFormat="1" x14ac:dyDescent="0.25">
      <c r="A2803" s="155"/>
      <c r="B2803" s="155"/>
      <c r="C2803" s="155"/>
      <c r="D2803" s="155"/>
      <c r="E2803" s="155"/>
      <c r="F2803" s="155"/>
      <c r="G2803" s="155"/>
      <c r="H2803" s="155"/>
      <c r="I2803" s="180"/>
      <c r="J2803" s="180"/>
      <c r="K2803" s="180"/>
      <c r="L2803" s="180"/>
      <c r="M2803" s="180"/>
      <c r="N2803" s="181"/>
      <c r="O2803" s="155"/>
      <c r="P2803" s="155"/>
      <c r="Q2803" s="155"/>
      <c r="R2803" s="155"/>
      <c r="AE2803" s="182"/>
      <c r="AF2803" s="178"/>
      <c r="AG2803" s="183"/>
      <c r="AM2803" s="182"/>
      <c r="AN2803" s="178"/>
      <c r="AO2803" s="183"/>
      <c r="BR2803" s="157"/>
    </row>
    <row r="2804" spans="1:70" s="5" customFormat="1" x14ac:dyDescent="0.25">
      <c r="A2804" s="155"/>
      <c r="B2804" s="155"/>
      <c r="C2804" s="155"/>
      <c r="D2804" s="155"/>
      <c r="E2804" s="155"/>
      <c r="F2804" s="155"/>
      <c r="G2804" s="155"/>
      <c r="H2804" s="155"/>
      <c r="I2804" s="180"/>
      <c r="J2804" s="180"/>
      <c r="K2804" s="180"/>
      <c r="L2804" s="180"/>
      <c r="M2804" s="180"/>
      <c r="N2804" s="181"/>
      <c r="O2804" s="155"/>
      <c r="P2804" s="155"/>
      <c r="Q2804" s="155"/>
      <c r="R2804" s="155"/>
      <c r="AE2804" s="182"/>
      <c r="AF2804" s="178"/>
      <c r="AG2804" s="183"/>
      <c r="AM2804" s="182"/>
      <c r="AN2804" s="178"/>
      <c r="AO2804" s="183"/>
      <c r="BR2804" s="157"/>
    </row>
    <row r="2805" spans="1:70" s="5" customFormat="1" x14ac:dyDescent="0.25">
      <c r="A2805" s="155"/>
      <c r="B2805" s="155"/>
      <c r="C2805" s="155"/>
      <c r="D2805" s="155"/>
      <c r="E2805" s="155"/>
      <c r="F2805" s="155"/>
      <c r="G2805" s="155"/>
      <c r="H2805" s="155"/>
      <c r="I2805" s="180"/>
      <c r="J2805" s="180"/>
      <c r="K2805" s="180"/>
      <c r="L2805" s="180"/>
      <c r="M2805" s="180"/>
      <c r="N2805" s="181"/>
      <c r="O2805" s="155"/>
      <c r="P2805" s="155"/>
      <c r="Q2805" s="155"/>
      <c r="R2805" s="155"/>
      <c r="AE2805" s="182"/>
      <c r="AF2805" s="178"/>
      <c r="AG2805" s="183"/>
      <c r="AM2805" s="182"/>
      <c r="AN2805" s="178"/>
      <c r="AO2805" s="183"/>
      <c r="BR2805" s="157"/>
    </row>
    <row r="2806" spans="1:70" s="5" customFormat="1" x14ac:dyDescent="0.25">
      <c r="A2806" s="155"/>
      <c r="B2806" s="155"/>
      <c r="C2806" s="155"/>
      <c r="D2806" s="155"/>
      <c r="E2806" s="155"/>
      <c r="F2806" s="155"/>
      <c r="G2806" s="155"/>
      <c r="H2806" s="155"/>
      <c r="I2806" s="180"/>
      <c r="J2806" s="180"/>
      <c r="K2806" s="180"/>
      <c r="L2806" s="180"/>
      <c r="M2806" s="180"/>
      <c r="N2806" s="181"/>
      <c r="O2806" s="155"/>
      <c r="P2806" s="155"/>
      <c r="Q2806" s="155"/>
      <c r="R2806" s="155"/>
      <c r="AE2806" s="182"/>
      <c r="AF2806" s="178"/>
      <c r="AG2806" s="183"/>
      <c r="AM2806" s="182"/>
      <c r="AN2806" s="178"/>
      <c r="AO2806" s="183"/>
      <c r="BR2806" s="157"/>
    </row>
    <row r="2807" spans="1:70" s="5" customFormat="1" x14ac:dyDescent="0.25">
      <c r="A2807" s="155"/>
      <c r="B2807" s="155"/>
      <c r="C2807" s="155"/>
      <c r="D2807" s="155"/>
      <c r="E2807" s="155"/>
      <c r="F2807" s="155"/>
      <c r="G2807" s="155"/>
      <c r="H2807" s="155"/>
      <c r="I2807" s="180"/>
      <c r="J2807" s="180"/>
      <c r="K2807" s="180"/>
      <c r="L2807" s="180"/>
      <c r="M2807" s="180"/>
      <c r="N2807" s="181"/>
      <c r="O2807" s="155"/>
      <c r="P2807" s="155"/>
      <c r="Q2807" s="155"/>
      <c r="R2807" s="155"/>
      <c r="AE2807" s="182"/>
      <c r="AF2807" s="178"/>
      <c r="AG2807" s="183"/>
      <c r="AM2807" s="182"/>
      <c r="AN2807" s="178"/>
      <c r="AO2807" s="183"/>
      <c r="BR2807" s="157"/>
    </row>
    <row r="2808" spans="1:70" s="5" customFormat="1" x14ac:dyDescent="0.25">
      <c r="A2808" s="155"/>
      <c r="B2808" s="155"/>
      <c r="C2808" s="155"/>
      <c r="D2808" s="155"/>
      <c r="E2808" s="155"/>
      <c r="F2808" s="155"/>
      <c r="G2808" s="155"/>
      <c r="H2808" s="155"/>
      <c r="I2808" s="180"/>
      <c r="J2808" s="180"/>
      <c r="K2808" s="180"/>
      <c r="L2808" s="180"/>
      <c r="M2808" s="180"/>
      <c r="N2808" s="181"/>
      <c r="O2808" s="155"/>
      <c r="P2808" s="155"/>
      <c r="Q2808" s="155"/>
      <c r="R2808" s="155"/>
      <c r="AE2808" s="182"/>
      <c r="AF2808" s="178"/>
      <c r="AG2808" s="183"/>
      <c r="AM2808" s="182"/>
      <c r="AN2808" s="178"/>
      <c r="AO2808" s="183"/>
      <c r="BR2808" s="157"/>
    </row>
    <row r="2809" spans="1:70" s="5" customFormat="1" x14ac:dyDescent="0.25">
      <c r="A2809" s="155"/>
      <c r="B2809" s="155"/>
      <c r="C2809" s="155"/>
      <c r="D2809" s="155"/>
      <c r="E2809" s="155"/>
      <c r="F2809" s="155"/>
      <c r="G2809" s="155"/>
      <c r="H2809" s="155"/>
      <c r="I2809" s="180"/>
      <c r="J2809" s="180"/>
      <c r="K2809" s="180"/>
      <c r="L2809" s="180"/>
      <c r="M2809" s="180"/>
      <c r="N2809" s="181"/>
      <c r="O2809" s="155"/>
      <c r="P2809" s="155"/>
      <c r="Q2809" s="155"/>
      <c r="R2809" s="155"/>
      <c r="AE2809" s="182"/>
      <c r="AF2809" s="178"/>
      <c r="AG2809" s="183"/>
      <c r="AM2809" s="182"/>
      <c r="AN2809" s="178"/>
      <c r="AO2809" s="183"/>
      <c r="BR2809" s="157"/>
    </row>
    <row r="2810" spans="1:70" s="5" customFormat="1" x14ac:dyDescent="0.25">
      <c r="A2810" s="155"/>
      <c r="B2810" s="155"/>
      <c r="C2810" s="155"/>
      <c r="D2810" s="155"/>
      <c r="E2810" s="155"/>
      <c r="F2810" s="155"/>
      <c r="G2810" s="155"/>
      <c r="H2810" s="155"/>
      <c r="I2810" s="180"/>
      <c r="J2810" s="180"/>
      <c r="K2810" s="180"/>
      <c r="L2810" s="180"/>
      <c r="M2810" s="180"/>
      <c r="N2810" s="181"/>
      <c r="O2810" s="155"/>
      <c r="P2810" s="155"/>
      <c r="Q2810" s="155"/>
      <c r="R2810" s="155"/>
      <c r="AE2810" s="182"/>
      <c r="AF2810" s="178"/>
      <c r="AG2810" s="183"/>
      <c r="AM2810" s="182"/>
      <c r="AN2810" s="178"/>
      <c r="AO2810" s="183"/>
      <c r="BR2810" s="157"/>
    </row>
    <row r="2811" spans="1:70" s="5" customFormat="1" x14ac:dyDescent="0.25">
      <c r="A2811" s="155"/>
      <c r="B2811" s="155"/>
      <c r="C2811" s="155"/>
      <c r="D2811" s="155"/>
      <c r="E2811" s="155"/>
      <c r="F2811" s="155"/>
      <c r="G2811" s="155"/>
      <c r="H2811" s="155"/>
      <c r="I2811" s="180"/>
      <c r="J2811" s="180"/>
      <c r="K2811" s="180"/>
      <c r="L2811" s="180"/>
      <c r="M2811" s="180"/>
      <c r="N2811" s="181"/>
      <c r="O2811" s="155"/>
      <c r="P2811" s="155"/>
      <c r="Q2811" s="155"/>
      <c r="R2811" s="155"/>
      <c r="AE2811" s="182"/>
      <c r="AF2811" s="178"/>
      <c r="AG2811" s="183"/>
      <c r="AM2811" s="182"/>
      <c r="AN2811" s="178"/>
      <c r="AO2811" s="183"/>
      <c r="BR2811" s="157"/>
    </row>
    <row r="2812" spans="1:70" s="5" customFormat="1" x14ac:dyDescent="0.25">
      <c r="A2812" s="155"/>
      <c r="B2812" s="155"/>
      <c r="C2812" s="155"/>
      <c r="D2812" s="155"/>
      <c r="E2812" s="155"/>
      <c r="F2812" s="155"/>
      <c r="G2812" s="155"/>
      <c r="H2812" s="155"/>
      <c r="I2812" s="180"/>
      <c r="J2812" s="180"/>
      <c r="K2812" s="180"/>
      <c r="L2812" s="180"/>
      <c r="M2812" s="180"/>
      <c r="N2812" s="181"/>
      <c r="O2812" s="155"/>
      <c r="P2812" s="155"/>
      <c r="Q2812" s="155"/>
      <c r="R2812" s="155"/>
      <c r="AE2812" s="182"/>
      <c r="AF2812" s="178"/>
      <c r="AG2812" s="183"/>
      <c r="AM2812" s="182"/>
      <c r="AN2812" s="178"/>
      <c r="AO2812" s="183"/>
      <c r="BR2812" s="157"/>
    </row>
    <row r="2813" spans="1:70" s="5" customFormat="1" x14ac:dyDescent="0.25">
      <c r="A2813" s="155"/>
      <c r="B2813" s="155"/>
      <c r="C2813" s="155"/>
      <c r="D2813" s="155"/>
      <c r="E2813" s="155"/>
      <c r="F2813" s="155"/>
      <c r="G2813" s="155"/>
      <c r="H2813" s="155"/>
      <c r="I2813" s="180"/>
      <c r="J2813" s="180"/>
      <c r="K2813" s="180"/>
      <c r="L2813" s="180"/>
      <c r="M2813" s="180"/>
      <c r="N2813" s="181"/>
      <c r="O2813" s="155"/>
      <c r="P2813" s="155"/>
      <c r="Q2813" s="155"/>
      <c r="R2813" s="155"/>
      <c r="AE2813" s="182"/>
      <c r="AF2813" s="178"/>
      <c r="AG2813" s="183"/>
      <c r="AM2813" s="182"/>
      <c r="AN2813" s="178"/>
      <c r="AO2813" s="183"/>
      <c r="BR2813" s="157"/>
    </row>
    <row r="2814" spans="1:70" s="5" customFormat="1" x14ac:dyDescent="0.25">
      <c r="A2814" s="155"/>
      <c r="B2814" s="155"/>
      <c r="C2814" s="155"/>
      <c r="D2814" s="155"/>
      <c r="E2814" s="155"/>
      <c r="F2814" s="155"/>
      <c r="G2814" s="155"/>
      <c r="H2814" s="155"/>
      <c r="I2814" s="180"/>
      <c r="J2814" s="180"/>
      <c r="K2814" s="180"/>
      <c r="L2814" s="180"/>
      <c r="M2814" s="180"/>
      <c r="N2814" s="181"/>
      <c r="O2814" s="155"/>
      <c r="P2814" s="155"/>
      <c r="Q2814" s="155"/>
      <c r="R2814" s="155"/>
      <c r="AE2814" s="182"/>
      <c r="AF2814" s="178"/>
      <c r="AG2814" s="183"/>
      <c r="AM2814" s="182"/>
      <c r="AN2814" s="178"/>
      <c r="AO2814" s="183"/>
      <c r="BR2814" s="157"/>
    </row>
    <row r="2815" spans="1:70" s="5" customFormat="1" x14ac:dyDescent="0.25">
      <c r="A2815" s="155"/>
      <c r="B2815" s="155"/>
      <c r="C2815" s="155"/>
      <c r="D2815" s="155"/>
      <c r="E2815" s="155"/>
      <c r="F2815" s="155"/>
      <c r="G2815" s="155"/>
      <c r="H2815" s="155"/>
      <c r="I2815" s="180"/>
      <c r="J2815" s="180"/>
      <c r="K2815" s="180"/>
      <c r="L2815" s="180"/>
      <c r="M2815" s="180"/>
      <c r="N2815" s="181"/>
      <c r="O2815" s="155"/>
      <c r="P2815" s="155"/>
      <c r="Q2815" s="155"/>
      <c r="R2815" s="155"/>
      <c r="AE2815" s="182"/>
      <c r="AF2815" s="178"/>
      <c r="AG2815" s="183"/>
      <c r="AM2815" s="182"/>
      <c r="AN2815" s="178"/>
      <c r="AO2815" s="183"/>
      <c r="BR2815" s="157"/>
    </row>
    <row r="2816" spans="1:70" s="5" customFormat="1" x14ac:dyDescent="0.25">
      <c r="A2816" s="155"/>
      <c r="B2816" s="155"/>
      <c r="C2816" s="155"/>
      <c r="D2816" s="155"/>
      <c r="E2816" s="155"/>
      <c r="F2816" s="155"/>
      <c r="G2816" s="155"/>
      <c r="H2816" s="155"/>
      <c r="I2816" s="180"/>
      <c r="J2816" s="180"/>
      <c r="K2816" s="180"/>
      <c r="L2816" s="180"/>
      <c r="M2816" s="180"/>
      <c r="N2816" s="181"/>
      <c r="O2816" s="155"/>
      <c r="P2816" s="155"/>
      <c r="Q2816" s="155"/>
      <c r="R2816" s="155"/>
      <c r="AE2816" s="182"/>
      <c r="AF2816" s="178"/>
      <c r="AG2816" s="183"/>
      <c r="AM2816" s="182"/>
      <c r="AN2816" s="178"/>
      <c r="AO2816" s="183"/>
      <c r="BR2816" s="157"/>
    </row>
    <row r="2817" spans="1:70" s="5" customFormat="1" x14ac:dyDescent="0.25">
      <c r="A2817" s="155"/>
      <c r="B2817" s="155"/>
      <c r="C2817" s="155"/>
      <c r="D2817" s="155"/>
      <c r="E2817" s="155"/>
      <c r="F2817" s="155"/>
      <c r="G2817" s="155"/>
      <c r="H2817" s="155"/>
      <c r="I2817" s="180"/>
      <c r="J2817" s="180"/>
      <c r="K2817" s="180"/>
      <c r="L2817" s="180"/>
      <c r="M2817" s="180"/>
      <c r="N2817" s="181"/>
      <c r="O2817" s="155"/>
      <c r="P2817" s="155"/>
      <c r="Q2817" s="155"/>
      <c r="R2817" s="155"/>
      <c r="AE2817" s="182"/>
      <c r="AF2817" s="178"/>
      <c r="AG2817" s="183"/>
      <c r="AM2817" s="182"/>
      <c r="AN2817" s="178"/>
      <c r="AO2817" s="183"/>
      <c r="BR2817" s="157"/>
    </row>
    <row r="2818" spans="1:70" s="5" customFormat="1" x14ac:dyDescent="0.25">
      <c r="A2818" s="155"/>
      <c r="B2818" s="155"/>
      <c r="C2818" s="155"/>
      <c r="D2818" s="155"/>
      <c r="E2818" s="155"/>
      <c r="F2818" s="155"/>
      <c r="G2818" s="155"/>
      <c r="H2818" s="155"/>
      <c r="I2818" s="180"/>
      <c r="J2818" s="180"/>
      <c r="K2818" s="180"/>
      <c r="L2818" s="180"/>
      <c r="M2818" s="180"/>
      <c r="N2818" s="181"/>
      <c r="O2818" s="155"/>
      <c r="P2818" s="155"/>
      <c r="Q2818" s="155"/>
      <c r="R2818" s="155"/>
      <c r="AE2818" s="182"/>
      <c r="AF2818" s="178"/>
      <c r="AG2818" s="183"/>
      <c r="AM2818" s="182"/>
      <c r="AN2818" s="178"/>
      <c r="AO2818" s="183"/>
      <c r="BR2818" s="157"/>
    </row>
    <row r="2819" spans="1:70" s="5" customFormat="1" x14ac:dyDescent="0.25">
      <c r="A2819" s="155"/>
      <c r="B2819" s="155"/>
      <c r="C2819" s="155"/>
      <c r="D2819" s="155"/>
      <c r="E2819" s="155"/>
      <c r="F2819" s="155"/>
      <c r="G2819" s="155"/>
      <c r="H2819" s="155"/>
      <c r="I2819" s="180"/>
      <c r="J2819" s="180"/>
      <c r="K2819" s="180"/>
      <c r="L2819" s="180"/>
      <c r="M2819" s="180"/>
      <c r="N2819" s="181"/>
      <c r="O2819" s="155"/>
      <c r="P2819" s="155"/>
      <c r="Q2819" s="155"/>
      <c r="R2819" s="155"/>
      <c r="AE2819" s="182"/>
      <c r="AF2819" s="178"/>
      <c r="AG2819" s="183"/>
      <c r="AM2819" s="182"/>
      <c r="AN2819" s="178"/>
      <c r="AO2819" s="183"/>
      <c r="BR2819" s="157"/>
    </row>
    <row r="2820" spans="1:70" s="5" customFormat="1" x14ac:dyDescent="0.25">
      <c r="A2820" s="155"/>
      <c r="B2820" s="155"/>
      <c r="C2820" s="155"/>
      <c r="D2820" s="155"/>
      <c r="E2820" s="155"/>
      <c r="F2820" s="155"/>
      <c r="G2820" s="155"/>
      <c r="H2820" s="155"/>
      <c r="I2820" s="180"/>
      <c r="J2820" s="180"/>
      <c r="K2820" s="180"/>
      <c r="L2820" s="180"/>
      <c r="M2820" s="180"/>
      <c r="N2820" s="181"/>
      <c r="O2820" s="155"/>
      <c r="P2820" s="155"/>
      <c r="Q2820" s="155"/>
      <c r="R2820" s="155"/>
      <c r="AE2820" s="182"/>
      <c r="AF2820" s="178"/>
      <c r="AG2820" s="183"/>
      <c r="AM2820" s="182"/>
      <c r="AN2820" s="178"/>
      <c r="AO2820" s="183"/>
      <c r="BR2820" s="157"/>
    </row>
    <row r="2821" spans="1:70" s="5" customFormat="1" x14ac:dyDescent="0.25">
      <c r="A2821" s="155"/>
      <c r="B2821" s="155"/>
      <c r="C2821" s="155"/>
      <c r="D2821" s="155"/>
      <c r="E2821" s="155"/>
      <c r="F2821" s="155"/>
      <c r="G2821" s="155"/>
      <c r="H2821" s="155"/>
      <c r="I2821" s="180"/>
      <c r="J2821" s="180"/>
      <c r="K2821" s="180"/>
      <c r="L2821" s="180"/>
      <c r="M2821" s="180"/>
      <c r="N2821" s="181"/>
      <c r="O2821" s="155"/>
      <c r="P2821" s="155"/>
      <c r="Q2821" s="155"/>
      <c r="R2821" s="155"/>
      <c r="AE2821" s="182"/>
      <c r="AF2821" s="178"/>
      <c r="AG2821" s="183"/>
      <c r="AM2821" s="182"/>
      <c r="AN2821" s="178"/>
      <c r="AO2821" s="183"/>
      <c r="BR2821" s="157"/>
    </row>
    <row r="2822" spans="1:70" s="5" customFormat="1" x14ac:dyDescent="0.25">
      <c r="A2822" s="155"/>
      <c r="B2822" s="155"/>
      <c r="C2822" s="155"/>
      <c r="D2822" s="155"/>
      <c r="E2822" s="155"/>
      <c r="F2822" s="155"/>
      <c r="G2822" s="155"/>
      <c r="H2822" s="155"/>
      <c r="I2822" s="180"/>
      <c r="J2822" s="180"/>
      <c r="K2822" s="180"/>
      <c r="L2822" s="180"/>
      <c r="M2822" s="180"/>
      <c r="N2822" s="181"/>
      <c r="O2822" s="155"/>
      <c r="P2822" s="155"/>
      <c r="Q2822" s="155"/>
      <c r="R2822" s="155"/>
      <c r="AE2822" s="182"/>
      <c r="AF2822" s="178"/>
      <c r="AG2822" s="183"/>
      <c r="AM2822" s="182"/>
      <c r="AN2822" s="178"/>
      <c r="AO2822" s="183"/>
      <c r="BR2822" s="157"/>
    </row>
    <row r="2823" spans="1:70" s="5" customFormat="1" x14ac:dyDescent="0.25">
      <c r="A2823" s="155"/>
      <c r="B2823" s="155"/>
      <c r="C2823" s="155"/>
      <c r="D2823" s="155"/>
      <c r="E2823" s="155"/>
      <c r="F2823" s="155"/>
      <c r="G2823" s="155"/>
      <c r="H2823" s="155"/>
      <c r="I2823" s="180"/>
      <c r="J2823" s="180"/>
      <c r="K2823" s="180"/>
      <c r="L2823" s="180"/>
      <c r="M2823" s="180"/>
      <c r="N2823" s="181"/>
      <c r="O2823" s="155"/>
      <c r="P2823" s="155"/>
      <c r="Q2823" s="155"/>
      <c r="R2823" s="155"/>
      <c r="AE2823" s="182"/>
      <c r="AF2823" s="178"/>
      <c r="AG2823" s="183"/>
      <c r="AM2823" s="182"/>
      <c r="AN2823" s="178"/>
      <c r="AO2823" s="183"/>
      <c r="BR2823" s="157"/>
    </row>
    <row r="2824" spans="1:70" s="5" customFormat="1" x14ac:dyDescent="0.25">
      <c r="A2824" s="155"/>
      <c r="B2824" s="155"/>
      <c r="C2824" s="155"/>
      <c r="D2824" s="155"/>
      <c r="E2824" s="155"/>
      <c r="F2824" s="155"/>
      <c r="G2824" s="155"/>
      <c r="H2824" s="155"/>
      <c r="I2824" s="180"/>
      <c r="J2824" s="180"/>
      <c r="K2824" s="180"/>
      <c r="L2824" s="180"/>
      <c r="M2824" s="180"/>
      <c r="N2824" s="181"/>
      <c r="O2824" s="155"/>
      <c r="P2824" s="155"/>
      <c r="Q2824" s="155"/>
      <c r="R2824" s="155"/>
      <c r="AE2824" s="182"/>
      <c r="AF2824" s="178"/>
      <c r="AG2824" s="183"/>
      <c r="AM2824" s="182"/>
      <c r="AN2824" s="178"/>
      <c r="AO2824" s="183"/>
      <c r="BR2824" s="157"/>
    </row>
    <row r="2825" spans="1:70" s="5" customFormat="1" x14ac:dyDescent="0.25">
      <c r="A2825" s="155"/>
      <c r="B2825" s="155"/>
      <c r="C2825" s="155"/>
      <c r="D2825" s="155"/>
      <c r="E2825" s="155"/>
      <c r="F2825" s="155"/>
      <c r="G2825" s="155"/>
      <c r="H2825" s="155"/>
      <c r="I2825" s="180"/>
      <c r="J2825" s="180"/>
      <c r="K2825" s="180"/>
      <c r="L2825" s="180"/>
      <c r="M2825" s="180"/>
      <c r="N2825" s="181"/>
      <c r="O2825" s="155"/>
      <c r="P2825" s="155"/>
      <c r="Q2825" s="155"/>
      <c r="R2825" s="155"/>
      <c r="AE2825" s="182"/>
      <c r="AF2825" s="178"/>
      <c r="AG2825" s="183"/>
      <c r="AM2825" s="182"/>
      <c r="AN2825" s="178"/>
      <c r="AO2825" s="183"/>
      <c r="BR2825" s="157"/>
    </row>
    <row r="2826" spans="1:70" s="5" customFormat="1" x14ac:dyDescent="0.25">
      <c r="A2826" s="155"/>
      <c r="B2826" s="155"/>
      <c r="C2826" s="155"/>
      <c r="D2826" s="155"/>
      <c r="E2826" s="155"/>
      <c r="F2826" s="155"/>
      <c r="G2826" s="155"/>
      <c r="H2826" s="155"/>
      <c r="I2826" s="180"/>
      <c r="J2826" s="180"/>
      <c r="K2826" s="180"/>
      <c r="L2826" s="180"/>
      <c r="M2826" s="180"/>
      <c r="N2826" s="181"/>
      <c r="O2826" s="155"/>
      <c r="P2826" s="155"/>
      <c r="Q2826" s="155"/>
      <c r="R2826" s="155"/>
      <c r="AE2826" s="182"/>
      <c r="AF2826" s="178"/>
      <c r="AG2826" s="183"/>
      <c r="AM2826" s="182"/>
      <c r="AN2826" s="178"/>
      <c r="AO2826" s="183"/>
      <c r="BR2826" s="157"/>
    </row>
    <row r="2827" spans="1:70" s="5" customFormat="1" x14ac:dyDescent="0.25">
      <c r="A2827" s="155"/>
      <c r="B2827" s="155"/>
      <c r="C2827" s="155"/>
      <c r="D2827" s="155"/>
      <c r="E2827" s="155"/>
      <c r="F2827" s="155"/>
      <c r="G2827" s="155"/>
      <c r="H2827" s="155"/>
      <c r="I2827" s="180"/>
      <c r="J2827" s="180"/>
      <c r="K2827" s="180"/>
      <c r="L2827" s="180"/>
      <c r="M2827" s="180"/>
      <c r="N2827" s="181"/>
      <c r="O2827" s="155"/>
      <c r="P2827" s="155"/>
      <c r="Q2827" s="155"/>
      <c r="R2827" s="155"/>
      <c r="AE2827" s="182"/>
      <c r="AF2827" s="178"/>
      <c r="AG2827" s="183"/>
      <c r="AM2827" s="182"/>
      <c r="AN2827" s="178"/>
      <c r="AO2827" s="183"/>
      <c r="BR2827" s="157"/>
    </row>
    <row r="2828" spans="1:70" s="5" customFormat="1" x14ac:dyDescent="0.25">
      <c r="A2828" s="155"/>
      <c r="B2828" s="155"/>
      <c r="C2828" s="155"/>
      <c r="D2828" s="155"/>
      <c r="E2828" s="155"/>
      <c r="F2828" s="155"/>
      <c r="G2828" s="155"/>
      <c r="H2828" s="155"/>
      <c r="I2828" s="180"/>
      <c r="J2828" s="180"/>
      <c r="K2828" s="180"/>
      <c r="L2828" s="180"/>
      <c r="M2828" s="180"/>
      <c r="N2828" s="181"/>
      <c r="O2828" s="155"/>
      <c r="P2828" s="155"/>
      <c r="Q2828" s="155"/>
      <c r="R2828" s="155"/>
      <c r="AE2828" s="182"/>
      <c r="AF2828" s="178"/>
      <c r="AG2828" s="183"/>
      <c r="AM2828" s="182"/>
      <c r="AN2828" s="178"/>
      <c r="AO2828" s="183"/>
      <c r="BR2828" s="157"/>
    </row>
    <row r="2829" spans="1:70" s="5" customFormat="1" x14ac:dyDescent="0.25">
      <c r="A2829" s="155"/>
      <c r="B2829" s="155"/>
      <c r="C2829" s="155"/>
      <c r="D2829" s="155"/>
      <c r="E2829" s="155"/>
      <c r="F2829" s="155"/>
      <c r="G2829" s="155"/>
      <c r="H2829" s="155"/>
      <c r="I2829" s="180"/>
      <c r="J2829" s="180"/>
      <c r="K2829" s="180"/>
      <c r="L2829" s="180"/>
      <c r="M2829" s="180"/>
      <c r="N2829" s="181"/>
      <c r="O2829" s="155"/>
      <c r="P2829" s="155"/>
      <c r="Q2829" s="155"/>
      <c r="R2829" s="155"/>
      <c r="AE2829" s="182"/>
      <c r="AF2829" s="178"/>
      <c r="AG2829" s="183"/>
      <c r="AM2829" s="182"/>
      <c r="AN2829" s="178"/>
      <c r="AO2829" s="183"/>
      <c r="BR2829" s="157"/>
    </row>
    <row r="2830" spans="1:70" s="5" customFormat="1" x14ac:dyDescent="0.25">
      <c r="A2830" s="155"/>
      <c r="B2830" s="155"/>
      <c r="C2830" s="155"/>
      <c r="D2830" s="155"/>
      <c r="E2830" s="155"/>
      <c r="F2830" s="155"/>
      <c r="G2830" s="155"/>
      <c r="H2830" s="155"/>
      <c r="I2830" s="180"/>
      <c r="J2830" s="180"/>
      <c r="K2830" s="180"/>
      <c r="L2830" s="180"/>
      <c r="M2830" s="180"/>
      <c r="N2830" s="181"/>
      <c r="O2830" s="155"/>
      <c r="P2830" s="155"/>
      <c r="Q2830" s="155"/>
      <c r="R2830" s="155"/>
      <c r="AE2830" s="182"/>
      <c r="AF2830" s="178"/>
      <c r="AG2830" s="183"/>
      <c r="AM2830" s="182"/>
      <c r="AN2830" s="178"/>
      <c r="AO2830" s="183"/>
      <c r="BR2830" s="157"/>
    </row>
    <row r="2831" spans="1:70" s="5" customFormat="1" x14ac:dyDescent="0.25">
      <c r="A2831" s="155"/>
      <c r="B2831" s="155"/>
      <c r="C2831" s="155"/>
      <c r="D2831" s="155"/>
      <c r="E2831" s="155"/>
      <c r="F2831" s="155"/>
      <c r="G2831" s="155"/>
      <c r="H2831" s="155"/>
      <c r="I2831" s="180"/>
      <c r="J2831" s="180"/>
      <c r="K2831" s="180"/>
      <c r="L2831" s="180"/>
      <c r="M2831" s="180"/>
      <c r="N2831" s="181"/>
      <c r="O2831" s="155"/>
      <c r="P2831" s="155"/>
      <c r="Q2831" s="155"/>
      <c r="R2831" s="155"/>
      <c r="AE2831" s="182"/>
      <c r="AF2831" s="178"/>
      <c r="AG2831" s="183"/>
      <c r="AM2831" s="182"/>
      <c r="AN2831" s="178"/>
      <c r="AO2831" s="183"/>
      <c r="BR2831" s="157"/>
    </row>
    <row r="2832" spans="1:70" s="5" customFormat="1" x14ac:dyDescent="0.25">
      <c r="A2832" s="155"/>
      <c r="B2832" s="155"/>
      <c r="C2832" s="155"/>
      <c r="D2832" s="155"/>
      <c r="E2832" s="155"/>
      <c r="F2832" s="155"/>
      <c r="G2832" s="155"/>
      <c r="H2832" s="155"/>
      <c r="I2832" s="180"/>
      <c r="J2832" s="180"/>
      <c r="K2832" s="180"/>
      <c r="L2832" s="180"/>
      <c r="M2832" s="180"/>
      <c r="N2832" s="181"/>
      <c r="O2832" s="155"/>
      <c r="P2832" s="155"/>
      <c r="Q2832" s="155"/>
      <c r="R2832" s="155"/>
      <c r="AE2832" s="182"/>
      <c r="AF2832" s="178"/>
      <c r="AG2832" s="183"/>
      <c r="AM2832" s="182"/>
      <c r="AN2832" s="178"/>
      <c r="AO2832" s="183"/>
      <c r="BR2832" s="157"/>
    </row>
    <row r="2833" spans="1:70" s="5" customFormat="1" x14ac:dyDescent="0.25">
      <c r="A2833" s="155"/>
      <c r="B2833" s="155"/>
      <c r="C2833" s="155"/>
      <c r="D2833" s="155"/>
      <c r="E2833" s="155"/>
      <c r="F2833" s="155"/>
      <c r="G2833" s="155"/>
      <c r="H2833" s="155"/>
      <c r="I2833" s="180"/>
      <c r="J2833" s="180"/>
      <c r="K2833" s="180"/>
      <c r="L2833" s="180"/>
      <c r="M2833" s="180"/>
      <c r="N2833" s="181"/>
      <c r="O2833" s="155"/>
      <c r="P2833" s="155"/>
      <c r="Q2833" s="155"/>
      <c r="R2833" s="155"/>
      <c r="AE2833" s="182"/>
      <c r="AF2833" s="178"/>
      <c r="AG2833" s="183"/>
      <c r="AM2833" s="182"/>
      <c r="AN2833" s="178"/>
      <c r="AO2833" s="183"/>
      <c r="BR2833" s="157"/>
    </row>
    <row r="2834" spans="1:70" s="5" customFormat="1" x14ac:dyDescent="0.25">
      <c r="A2834" s="155"/>
      <c r="B2834" s="155"/>
      <c r="C2834" s="155"/>
      <c r="D2834" s="155"/>
      <c r="E2834" s="155"/>
      <c r="F2834" s="155"/>
      <c r="G2834" s="155"/>
      <c r="H2834" s="155"/>
      <c r="I2834" s="180"/>
      <c r="J2834" s="180"/>
      <c r="K2834" s="180"/>
      <c r="L2834" s="180"/>
      <c r="M2834" s="180"/>
      <c r="N2834" s="181"/>
      <c r="O2834" s="155"/>
      <c r="P2834" s="155"/>
      <c r="Q2834" s="155"/>
      <c r="R2834" s="155"/>
      <c r="AE2834" s="182"/>
      <c r="AF2834" s="178"/>
      <c r="AG2834" s="183"/>
      <c r="AM2834" s="182"/>
      <c r="AN2834" s="178"/>
      <c r="AO2834" s="183"/>
      <c r="BR2834" s="157"/>
    </row>
    <row r="2835" spans="1:70" s="5" customFormat="1" x14ac:dyDescent="0.25">
      <c r="A2835" s="155"/>
      <c r="B2835" s="155"/>
      <c r="C2835" s="155"/>
      <c r="D2835" s="155"/>
      <c r="E2835" s="155"/>
      <c r="F2835" s="155"/>
      <c r="G2835" s="155"/>
      <c r="H2835" s="155"/>
      <c r="I2835" s="180"/>
      <c r="J2835" s="180"/>
      <c r="K2835" s="180"/>
      <c r="L2835" s="180"/>
      <c r="M2835" s="180"/>
      <c r="N2835" s="181"/>
      <c r="O2835" s="155"/>
      <c r="P2835" s="155"/>
      <c r="Q2835" s="155"/>
      <c r="R2835" s="155"/>
      <c r="AE2835" s="182"/>
      <c r="AF2835" s="178"/>
      <c r="AG2835" s="183"/>
      <c r="AM2835" s="182"/>
      <c r="AN2835" s="178"/>
      <c r="AO2835" s="183"/>
      <c r="BR2835" s="157"/>
    </row>
    <row r="2836" spans="1:70" s="5" customFormat="1" x14ac:dyDescent="0.25">
      <c r="A2836" s="155"/>
      <c r="B2836" s="155"/>
      <c r="C2836" s="155"/>
      <c r="D2836" s="155"/>
      <c r="E2836" s="155"/>
      <c r="F2836" s="155"/>
      <c r="G2836" s="155"/>
      <c r="H2836" s="155"/>
      <c r="I2836" s="180"/>
      <c r="J2836" s="180"/>
      <c r="K2836" s="180"/>
      <c r="L2836" s="180"/>
      <c r="M2836" s="180"/>
      <c r="N2836" s="181"/>
      <c r="O2836" s="155"/>
      <c r="P2836" s="155"/>
      <c r="Q2836" s="155"/>
      <c r="R2836" s="155"/>
      <c r="AE2836" s="182"/>
      <c r="AF2836" s="178"/>
      <c r="AG2836" s="183"/>
      <c r="AM2836" s="182"/>
      <c r="AN2836" s="178"/>
      <c r="AO2836" s="183"/>
      <c r="BR2836" s="157"/>
    </row>
    <row r="2837" spans="1:70" s="5" customFormat="1" x14ac:dyDescent="0.25">
      <c r="A2837" s="155"/>
      <c r="B2837" s="155"/>
      <c r="C2837" s="155"/>
      <c r="D2837" s="155"/>
      <c r="E2837" s="155"/>
      <c r="F2837" s="155"/>
      <c r="G2837" s="155"/>
      <c r="H2837" s="155"/>
      <c r="I2837" s="180"/>
      <c r="J2837" s="180"/>
      <c r="K2837" s="180"/>
      <c r="L2837" s="180"/>
      <c r="M2837" s="180"/>
      <c r="N2837" s="181"/>
      <c r="O2837" s="155"/>
      <c r="P2837" s="155"/>
      <c r="Q2837" s="155"/>
      <c r="R2837" s="155"/>
      <c r="AE2837" s="182"/>
      <c r="AF2837" s="178"/>
      <c r="AG2837" s="183"/>
      <c r="AM2837" s="182"/>
      <c r="AN2837" s="178"/>
      <c r="AO2837" s="183"/>
      <c r="BR2837" s="157"/>
    </row>
    <row r="2838" spans="1:70" s="5" customFormat="1" x14ac:dyDescent="0.25">
      <c r="A2838" s="155"/>
      <c r="B2838" s="155"/>
      <c r="C2838" s="155"/>
      <c r="D2838" s="155"/>
      <c r="E2838" s="155"/>
      <c r="F2838" s="155"/>
      <c r="G2838" s="155"/>
      <c r="H2838" s="155"/>
      <c r="I2838" s="180"/>
      <c r="J2838" s="180"/>
      <c r="K2838" s="180"/>
      <c r="L2838" s="180"/>
      <c r="M2838" s="180"/>
      <c r="N2838" s="181"/>
      <c r="O2838" s="155"/>
      <c r="P2838" s="155"/>
      <c r="Q2838" s="155"/>
      <c r="R2838" s="155"/>
      <c r="AE2838" s="182"/>
      <c r="AF2838" s="178"/>
      <c r="AG2838" s="183"/>
      <c r="AM2838" s="182"/>
      <c r="AN2838" s="178"/>
      <c r="AO2838" s="183"/>
      <c r="BR2838" s="157"/>
    </row>
    <row r="2839" spans="1:70" s="5" customFormat="1" x14ac:dyDescent="0.25">
      <c r="A2839" s="155"/>
      <c r="B2839" s="155"/>
      <c r="C2839" s="155"/>
      <c r="D2839" s="155"/>
      <c r="E2839" s="155"/>
      <c r="F2839" s="155"/>
      <c r="G2839" s="155"/>
      <c r="H2839" s="155"/>
      <c r="I2839" s="180"/>
      <c r="J2839" s="180"/>
      <c r="K2839" s="180"/>
      <c r="L2839" s="180"/>
      <c r="M2839" s="180"/>
      <c r="N2839" s="181"/>
      <c r="O2839" s="155"/>
      <c r="P2839" s="155"/>
      <c r="Q2839" s="155"/>
      <c r="R2839" s="155"/>
      <c r="AE2839" s="182"/>
      <c r="AF2839" s="178"/>
      <c r="AG2839" s="183"/>
      <c r="AM2839" s="182"/>
      <c r="AN2839" s="178"/>
      <c r="AO2839" s="183"/>
      <c r="BR2839" s="157"/>
    </row>
    <row r="2840" spans="1:70" s="5" customFormat="1" x14ac:dyDescent="0.25">
      <c r="A2840" s="155"/>
      <c r="B2840" s="155"/>
      <c r="C2840" s="155"/>
      <c r="D2840" s="155"/>
      <c r="E2840" s="155"/>
      <c r="F2840" s="155"/>
      <c r="G2840" s="155"/>
      <c r="H2840" s="155"/>
      <c r="I2840" s="180"/>
      <c r="J2840" s="180"/>
      <c r="K2840" s="180"/>
      <c r="L2840" s="180"/>
      <c r="M2840" s="180"/>
      <c r="N2840" s="181"/>
      <c r="O2840" s="155"/>
      <c r="P2840" s="155"/>
      <c r="Q2840" s="155"/>
      <c r="R2840" s="155"/>
      <c r="AE2840" s="182"/>
      <c r="AF2840" s="178"/>
      <c r="AG2840" s="183"/>
      <c r="AM2840" s="182"/>
      <c r="AN2840" s="178"/>
      <c r="AO2840" s="183"/>
      <c r="BR2840" s="157"/>
    </row>
    <row r="2841" spans="1:70" s="5" customFormat="1" x14ac:dyDescent="0.25">
      <c r="A2841" s="155"/>
      <c r="B2841" s="155"/>
      <c r="C2841" s="155"/>
      <c r="D2841" s="155"/>
      <c r="E2841" s="155"/>
      <c r="F2841" s="155"/>
      <c r="G2841" s="155"/>
      <c r="H2841" s="155"/>
      <c r="I2841" s="180"/>
      <c r="J2841" s="180"/>
      <c r="K2841" s="180"/>
      <c r="L2841" s="180"/>
      <c r="M2841" s="180"/>
      <c r="N2841" s="181"/>
      <c r="O2841" s="155"/>
      <c r="P2841" s="155"/>
      <c r="Q2841" s="155"/>
      <c r="R2841" s="155"/>
      <c r="AE2841" s="182"/>
      <c r="AF2841" s="178"/>
      <c r="AG2841" s="183"/>
      <c r="AM2841" s="182"/>
      <c r="AN2841" s="178"/>
      <c r="AO2841" s="183"/>
      <c r="BR2841" s="157"/>
    </row>
    <row r="2842" spans="1:70" s="5" customFormat="1" x14ac:dyDescent="0.25">
      <c r="A2842" s="155"/>
      <c r="B2842" s="155"/>
      <c r="C2842" s="155"/>
      <c r="D2842" s="155"/>
      <c r="E2842" s="155"/>
      <c r="F2842" s="155"/>
      <c r="G2842" s="155"/>
      <c r="H2842" s="155"/>
      <c r="I2842" s="180"/>
      <c r="J2842" s="180"/>
      <c r="K2842" s="180"/>
      <c r="L2842" s="180"/>
      <c r="M2842" s="180"/>
      <c r="N2842" s="181"/>
      <c r="O2842" s="155"/>
      <c r="P2842" s="155"/>
      <c r="Q2842" s="155"/>
      <c r="R2842" s="155"/>
      <c r="AE2842" s="182"/>
      <c r="AF2842" s="178"/>
      <c r="AG2842" s="183"/>
      <c r="AM2842" s="182"/>
      <c r="AN2842" s="178"/>
      <c r="AO2842" s="183"/>
      <c r="BR2842" s="157"/>
    </row>
    <row r="2843" spans="1:70" s="5" customFormat="1" x14ac:dyDescent="0.25">
      <c r="A2843" s="155"/>
      <c r="B2843" s="155"/>
      <c r="C2843" s="155"/>
      <c r="D2843" s="155"/>
      <c r="E2843" s="155"/>
      <c r="F2843" s="155"/>
      <c r="G2843" s="155"/>
      <c r="H2843" s="155"/>
      <c r="I2843" s="180"/>
      <c r="J2843" s="180"/>
      <c r="K2843" s="180"/>
      <c r="L2843" s="180"/>
      <c r="M2843" s="180"/>
      <c r="N2843" s="181"/>
      <c r="O2843" s="155"/>
      <c r="P2843" s="155"/>
      <c r="Q2843" s="155"/>
      <c r="R2843" s="155"/>
      <c r="AE2843" s="182"/>
      <c r="AF2843" s="178"/>
      <c r="AG2843" s="183"/>
      <c r="AM2843" s="182"/>
      <c r="AN2843" s="178"/>
      <c r="AO2843" s="183"/>
      <c r="BR2843" s="157"/>
    </row>
    <row r="2844" spans="1:70" s="5" customFormat="1" x14ac:dyDescent="0.25">
      <c r="A2844" s="155"/>
      <c r="B2844" s="155"/>
      <c r="C2844" s="155"/>
      <c r="D2844" s="155"/>
      <c r="E2844" s="155"/>
      <c r="F2844" s="155"/>
      <c r="G2844" s="155"/>
      <c r="H2844" s="155"/>
      <c r="I2844" s="180"/>
      <c r="J2844" s="180"/>
      <c r="K2844" s="180"/>
      <c r="L2844" s="180"/>
      <c r="M2844" s="180"/>
      <c r="N2844" s="181"/>
      <c r="O2844" s="155"/>
      <c r="P2844" s="155"/>
      <c r="Q2844" s="155"/>
      <c r="R2844" s="155"/>
      <c r="AE2844" s="182"/>
      <c r="AF2844" s="178"/>
      <c r="AG2844" s="183"/>
      <c r="AM2844" s="182"/>
      <c r="AN2844" s="178"/>
      <c r="AO2844" s="183"/>
      <c r="BR2844" s="157"/>
    </row>
    <row r="2845" spans="1:70" s="5" customFormat="1" x14ac:dyDescent="0.25">
      <c r="A2845" s="155"/>
      <c r="B2845" s="155"/>
      <c r="C2845" s="155"/>
      <c r="D2845" s="155"/>
      <c r="E2845" s="155"/>
      <c r="F2845" s="155"/>
      <c r="G2845" s="155"/>
      <c r="H2845" s="155"/>
      <c r="I2845" s="180"/>
      <c r="J2845" s="180"/>
      <c r="K2845" s="180"/>
      <c r="L2845" s="180"/>
      <c r="M2845" s="180"/>
      <c r="N2845" s="181"/>
      <c r="O2845" s="155"/>
      <c r="P2845" s="155"/>
      <c r="Q2845" s="155"/>
      <c r="R2845" s="155"/>
      <c r="AE2845" s="182"/>
      <c r="AF2845" s="178"/>
      <c r="AG2845" s="183"/>
      <c r="AM2845" s="182"/>
      <c r="AN2845" s="178"/>
      <c r="AO2845" s="183"/>
      <c r="BR2845" s="157"/>
    </row>
    <row r="2846" spans="1:70" s="5" customFormat="1" x14ac:dyDescent="0.25">
      <c r="A2846" s="155"/>
      <c r="B2846" s="155"/>
      <c r="C2846" s="155"/>
      <c r="D2846" s="155"/>
      <c r="E2846" s="155"/>
      <c r="F2846" s="155"/>
      <c r="G2846" s="155"/>
      <c r="H2846" s="155"/>
      <c r="I2846" s="180"/>
      <c r="J2846" s="180"/>
      <c r="K2846" s="180"/>
      <c r="L2846" s="180"/>
      <c r="M2846" s="180"/>
      <c r="N2846" s="181"/>
      <c r="O2846" s="155"/>
      <c r="P2846" s="155"/>
      <c r="Q2846" s="155"/>
      <c r="R2846" s="155"/>
      <c r="AE2846" s="182"/>
      <c r="AF2846" s="178"/>
      <c r="AG2846" s="183"/>
      <c r="AM2846" s="182"/>
      <c r="AN2846" s="178"/>
      <c r="AO2846" s="183"/>
      <c r="BR2846" s="157"/>
    </row>
    <row r="2847" spans="1:70" s="5" customFormat="1" x14ac:dyDescent="0.25">
      <c r="A2847" s="155"/>
      <c r="B2847" s="155"/>
      <c r="C2847" s="155"/>
      <c r="D2847" s="155"/>
      <c r="E2847" s="155"/>
      <c r="F2847" s="155"/>
      <c r="G2847" s="155"/>
      <c r="H2847" s="155"/>
      <c r="I2847" s="180"/>
      <c r="J2847" s="180"/>
      <c r="K2847" s="180"/>
      <c r="L2847" s="180"/>
      <c r="M2847" s="180"/>
      <c r="N2847" s="181"/>
      <c r="O2847" s="155"/>
      <c r="P2847" s="155"/>
      <c r="Q2847" s="155"/>
      <c r="R2847" s="155"/>
      <c r="AE2847" s="182"/>
      <c r="AF2847" s="178"/>
      <c r="AG2847" s="183"/>
      <c r="AM2847" s="182"/>
      <c r="AN2847" s="178"/>
      <c r="AO2847" s="183"/>
      <c r="BR2847" s="157"/>
    </row>
    <row r="2848" spans="1:70" s="5" customFormat="1" x14ac:dyDescent="0.25">
      <c r="A2848" s="155"/>
      <c r="B2848" s="155"/>
      <c r="C2848" s="155"/>
      <c r="D2848" s="155"/>
      <c r="E2848" s="155"/>
      <c r="F2848" s="155"/>
      <c r="G2848" s="155"/>
      <c r="H2848" s="155"/>
      <c r="I2848" s="180"/>
      <c r="J2848" s="180"/>
      <c r="K2848" s="180"/>
      <c r="L2848" s="180"/>
      <c r="M2848" s="180"/>
      <c r="N2848" s="181"/>
      <c r="O2848" s="155"/>
      <c r="P2848" s="155"/>
      <c r="Q2848" s="155"/>
      <c r="R2848" s="155"/>
      <c r="AE2848" s="182"/>
      <c r="AF2848" s="178"/>
      <c r="AG2848" s="183"/>
      <c r="AM2848" s="182"/>
      <c r="AN2848" s="178"/>
      <c r="AO2848" s="183"/>
      <c r="BR2848" s="157"/>
    </row>
    <row r="2849" spans="1:70" s="5" customFormat="1" x14ac:dyDescent="0.25">
      <c r="A2849" s="155"/>
      <c r="B2849" s="155"/>
      <c r="C2849" s="155"/>
      <c r="D2849" s="155"/>
      <c r="E2849" s="155"/>
      <c r="F2849" s="155"/>
      <c r="G2849" s="155"/>
      <c r="H2849" s="155"/>
      <c r="I2849" s="180"/>
      <c r="J2849" s="180"/>
      <c r="K2849" s="180"/>
      <c r="L2849" s="180"/>
      <c r="M2849" s="180"/>
      <c r="N2849" s="181"/>
      <c r="O2849" s="155"/>
      <c r="P2849" s="155"/>
      <c r="Q2849" s="155"/>
      <c r="R2849" s="155"/>
      <c r="AE2849" s="182"/>
      <c r="AF2849" s="178"/>
      <c r="AG2849" s="183"/>
      <c r="AM2849" s="182"/>
      <c r="AN2849" s="178"/>
      <c r="AO2849" s="183"/>
      <c r="BR2849" s="157"/>
    </row>
    <row r="2850" spans="1:70" s="5" customFormat="1" x14ac:dyDescent="0.25">
      <c r="A2850" s="155"/>
      <c r="B2850" s="155"/>
      <c r="C2850" s="155"/>
      <c r="D2850" s="155"/>
      <c r="E2850" s="155"/>
      <c r="F2850" s="155"/>
      <c r="G2850" s="155"/>
      <c r="H2850" s="155"/>
      <c r="I2850" s="180"/>
      <c r="J2850" s="180"/>
      <c r="K2850" s="180"/>
      <c r="L2850" s="180"/>
      <c r="M2850" s="180"/>
      <c r="N2850" s="181"/>
      <c r="O2850" s="155"/>
      <c r="P2850" s="155"/>
      <c r="Q2850" s="155"/>
      <c r="R2850" s="155"/>
      <c r="AE2850" s="182"/>
      <c r="AF2850" s="178"/>
      <c r="AG2850" s="183"/>
      <c r="AM2850" s="182"/>
      <c r="AN2850" s="178"/>
      <c r="AO2850" s="183"/>
      <c r="BR2850" s="157"/>
    </row>
    <row r="2851" spans="1:70" s="5" customFormat="1" x14ac:dyDescent="0.25">
      <c r="A2851" s="155"/>
      <c r="B2851" s="155"/>
      <c r="C2851" s="155"/>
      <c r="D2851" s="155"/>
      <c r="E2851" s="155"/>
      <c r="F2851" s="155"/>
      <c r="G2851" s="155"/>
      <c r="H2851" s="155"/>
      <c r="I2851" s="180"/>
      <c r="J2851" s="180"/>
      <c r="K2851" s="180"/>
      <c r="L2851" s="180"/>
      <c r="M2851" s="180"/>
      <c r="N2851" s="181"/>
      <c r="O2851" s="155"/>
      <c r="P2851" s="155"/>
      <c r="Q2851" s="155"/>
      <c r="R2851" s="155"/>
      <c r="AE2851" s="182"/>
      <c r="AF2851" s="178"/>
      <c r="AG2851" s="183"/>
      <c r="AM2851" s="182"/>
      <c r="AN2851" s="178"/>
      <c r="AO2851" s="183"/>
      <c r="BR2851" s="157"/>
    </row>
    <row r="2852" spans="1:70" s="5" customFormat="1" x14ac:dyDescent="0.25">
      <c r="A2852" s="155"/>
      <c r="B2852" s="155"/>
      <c r="C2852" s="155"/>
      <c r="D2852" s="155"/>
      <c r="E2852" s="155"/>
      <c r="F2852" s="155"/>
      <c r="G2852" s="155"/>
      <c r="H2852" s="155"/>
      <c r="I2852" s="180"/>
      <c r="J2852" s="180"/>
      <c r="K2852" s="180"/>
      <c r="L2852" s="180"/>
      <c r="M2852" s="180"/>
      <c r="N2852" s="181"/>
      <c r="O2852" s="155"/>
      <c r="P2852" s="155"/>
      <c r="Q2852" s="155"/>
      <c r="R2852" s="155"/>
      <c r="AE2852" s="182"/>
      <c r="AF2852" s="178"/>
      <c r="AG2852" s="183"/>
      <c r="AM2852" s="182"/>
      <c r="AN2852" s="178"/>
      <c r="AO2852" s="183"/>
      <c r="BR2852" s="157"/>
    </row>
    <row r="2853" spans="1:70" s="5" customFormat="1" x14ac:dyDescent="0.25">
      <c r="A2853" s="155"/>
      <c r="B2853" s="155"/>
      <c r="C2853" s="155"/>
      <c r="D2853" s="155"/>
      <c r="E2853" s="155"/>
      <c r="F2853" s="155"/>
      <c r="G2853" s="155"/>
      <c r="H2853" s="155"/>
      <c r="I2853" s="180"/>
      <c r="J2853" s="180"/>
      <c r="K2853" s="180"/>
      <c r="L2853" s="180"/>
      <c r="M2853" s="180"/>
      <c r="N2853" s="181"/>
      <c r="O2853" s="155"/>
      <c r="P2853" s="155"/>
      <c r="Q2853" s="155"/>
      <c r="R2853" s="155"/>
      <c r="AE2853" s="182"/>
      <c r="AF2853" s="178"/>
      <c r="AG2853" s="183"/>
      <c r="AM2853" s="182"/>
      <c r="AN2853" s="178"/>
      <c r="AO2853" s="183"/>
      <c r="BR2853" s="157"/>
    </row>
    <row r="2854" spans="1:70" s="5" customFormat="1" x14ac:dyDescent="0.25">
      <c r="A2854" s="155"/>
      <c r="B2854" s="155"/>
      <c r="C2854" s="155"/>
      <c r="D2854" s="155"/>
      <c r="E2854" s="155"/>
      <c r="F2854" s="155"/>
      <c r="G2854" s="155"/>
      <c r="H2854" s="155"/>
      <c r="I2854" s="180"/>
      <c r="J2854" s="180"/>
      <c r="K2854" s="180"/>
      <c r="L2854" s="180"/>
      <c r="M2854" s="180"/>
      <c r="N2854" s="181"/>
      <c r="O2854" s="155"/>
      <c r="P2854" s="155"/>
      <c r="Q2854" s="155"/>
      <c r="R2854" s="155"/>
      <c r="AE2854" s="182"/>
      <c r="AF2854" s="178"/>
      <c r="AG2854" s="183"/>
      <c r="AM2854" s="182"/>
      <c r="AN2854" s="178"/>
      <c r="AO2854" s="183"/>
      <c r="BR2854" s="157"/>
    </row>
    <row r="2855" spans="1:70" s="5" customFormat="1" x14ac:dyDescent="0.25">
      <c r="A2855" s="155"/>
      <c r="B2855" s="155"/>
      <c r="C2855" s="155"/>
      <c r="D2855" s="155"/>
      <c r="E2855" s="155"/>
      <c r="F2855" s="155"/>
      <c r="G2855" s="155"/>
      <c r="H2855" s="155"/>
      <c r="I2855" s="180"/>
      <c r="J2855" s="180"/>
      <c r="K2855" s="180"/>
      <c r="L2855" s="180"/>
      <c r="M2855" s="180"/>
      <c r="N2855" s="181"/>
      <c r="O2855" s="155"/>
      <c r="P2855" s="155"/>
      <c r="Q2855" s="155"/>
      <c r="R2855" s="155"/>
      <c r="AE2855" s="182"/>
      <c r="AF2855" s="178"/>
      <c r="AG2855" s="183"/>
      <c r="AM2855" s="182"/>
      <c r="AN2855" s="178"/>
      <c r="AO2855" s="183"/>
      <c r="BR2855" s="157"/>
    </row>
    <row r="2856" spans="1:70" s="5" customFormat="1" x14ac:dyDescent="0.25">
      <c r="A2856" s="155"/>
      <c r="B2856" s="155"/>
      <c r="C2856" s="155"/>
      <c r="D2856" s="155"/>
      <c r="E2856" s="155"/>
      <c r="F2856" s="155"/>
      <c r="G2856" s="155"/>
      <c r="H2856" s="155"/>
      <c r="I2856" s="180"/>
      <c r="J2856" s="180"/>
      <c r="K2856" s="180"/>
      <c r="L2856" s="180"/>
      <c r="M2856" s="180"/>
      <c r="N2856" s="181"/>
      <c r="O2856" s="155"/>
      <c r="P2856" s="155"/>
      <c r="Q2856" s="155"/>
      <c r="R2856" s="155"/>
      <c r="AE2856" s="182"/>
      <c r="AF2856" s="178"/>
      <c r="AG2856" s="183"/>
      <c r="AM2856" s="182"/>
      <c r="AN2856" s="178"/>
      <c r="AO2856" s="183"/>
      <c r="BR2856" s="157"/>
    </row>
    <row r="2857" spans="1:70" s="5" customFormat="1" x14ac:dyDescent="0.25">
      <c r="A2857" s="155"/>
      <c r="B2857" s="155"/>
      <c r="C2857" s="155"/>
      <c r="D2857" s="155"/>
      <c r="E2857" s="155"/>
      <c r="F2857" s="155"/>
      <c r="G2857" s="155"/>
      <c r="H2857" s="155"/>
      <c r="I2857" s="180"/>
      <c r="J2857" s="180"/>
      <c r="K2857" s="180"/>
      <c r="L2857" s="180"/>
      <c r="M2857" s="180"/>
      <c r="N2857" s="181"/>
      <c r="O2857" s="155"/>
      <c r="P2857" s="155"/>
      <c r="Q2857" s="155"/>
      <c r="R2857" s="155"/>
      <c r="AE2857" s="182"/>
      <c r="AF2857" s="178"/>
      <c r="AG2857" s="183"/>
      <c r="AM2857" s="182"/>
      <c r="AN2857" s="178"/>
      <c r="AO2857" s="183"/>
      <c r="BR2857" s="157"/>
    </row>
    <row r="2858" spans="1:70" s="5" customFormat="1" x14ac:dyDescent="0.25">
      <c r="A2858" s="155"/>
      <c r="B2858" s="155"/>
      <c r="C2858" s="155"/>
      <c r="D2858" s="155"/>
      <c r="E2858" s="155"/>
      <c r="F2858" s="155"/>
      <c r="G2858" s="155"/>
      <c r="H2858" s="155"/>
      <c r="I2858" s="180"/>
      <c r="J2858" s="180"/>
      <c r="K2858" s="180"/>
      <c r="L2858" s="180"/>
      <c r="M2858" s="180"/>
      <c r="N2858" s="181"/>
      <c r="O2858" s="155"/>
      <c r="P2858" s="155"/>
      <c r="Q2858" s="155"/>
      <c r="R2858" s="155"/>
      <c r="AE2858" s="182"/>
      <c r="AF2858" s="178"/>
      <c r="AG2858" s="183"/>
      <c r="AM2858" s="182"/>
      <c r="AN2858" s="178"/>
      <c r="AO2858" s="183"/>
      <c r="BR2858" s="157"/>
    </row>
    <row r="2859" spans="1:70" s="5" customFormat="1" x14ac:dyDescent="0.25">
      <c r="A2859" s="155"/>
      <c r="B2859" s="155"/>
      <c r="C2859" s="155"/>
      <c r="D2859" s="155"/>
      <c r="E2859" s="155"/>
      <c r="F2859" s="155"/>
      <c r="G2859" s="155"/>
      <c r="H2859" s="155"/>
      <c r="I2859" s="180"/>
      <c r="J2859" s="180"/>
      <c r="K2859" s="180"/>
      <c r="L2859" s="180"/>
      <c r="M2859" s="180"/>
      <c r="N2859" s="181"/>
      <c r="O2859" s="155"/>
      <c r="P2859" s="155"/>
      <c r="Q2859" s="155"/>
      <c r="R2859" s="155"/>
      <c r="AE2859" s="182"/>
      <c r="AF2859" s="178"/>
      <c r="AG2859" s="183"/>
      <c r="AM2859" s="182"/>
      <c r="AN2859" s="178"/>
      <c r="AO2859" s="183"/>
      <c r="BR2859" s="157"/>
    </row>
    <row r="2860" spans="1:70" s="5" customFormat="1" x14ac:dyDescent="0.25">
      <c r="A2860" s="155"/>
      <c r="B2860" s="155"/>
      <c r="C2860" s="155"/>
      <c r="D2860" s="155"/>
      <c r="E2860" s="155"/>
      <c r="F2860" s="155"/>
      <c r="G2860" s="155"/>
      <c r="H2860" s="155"/>
      <c r="I2860" s="180"/>
      <c r="J2860" s="180"/>
      <c r="K2860" s="180"/>
      <c r="L2860" s="180"/>
      <c r="M2860" s="180"/>
      <c r="N2860" s="181"/>
      <c r="O2860" s="155"/>
      <c r="P2860" s="155"/>
      <c r="Q2860" s="155"/>
      <c r="R2860" s="155"/>
      <c r="AE2860" s="182"/>
      <c r="AF2860" s="178"/>
      <c r="AG2860" s="183"/>
      <c r="AM2860" s="182"/>
      <c r="AN2860" s="178"/>
      <c r="AO2860" s="183"/>
      <c r="BR2860" s="157"/>
    </row>
    <row r="2861" spans="1:70" s="5" customFormat="1" x14ac:dyDescent="0.25">
      <c r="A2861" s="155"/>
      <c r="B2861" s="155"/>
      <c r="C2861" s="155"/>
      <c r="D2861" s="155"/>
      <c r="E2861" s="155"/>
      <c r="F2861" s="155"/>
      <c r="G2861" s="155"/>
      <c r="H2861" s="155"/>
      <c r="I2861" s="180"/>
      <c r="J2861" s="180"/>
      <c r="K2861" s="180"/>
      <c r="L2861" s="180"/>
      <c r="M2861" s="180"/>
      <c r="N2861" s="181"/>
      <c r="O2861" s="155"/>
      <c r="P2861" s="155"/>
      <c r="Q2861" s="155"/>
      <c r="R2861" s="155"/>
      <c r="AE2861" s="182"/>
      <c r="AF2861" s="178"/>
      <c r="AG2861" s="183"/>
      <c r="AM2861" s="182"/>
      <c r="AN2861" s="178"/>
      <c r="AO2861" s="183"/>
      <c r="BR2861" s="157"/>
    </row>
    <row r="2862" spans="1:70" s="5" customFormat="1" x14ac:dyDescent="0.25">
      <c r="A2862" s="155"/>
      <c r="B2862" s="155"/>
      <c r="C2862" s="155"/>
      <c r="D2862" s="155"/>
      <c r="E2862" s="155"/>
      <c r="F2862" s="155"/>
      <c r="G2862" s="155"/>
      <c r="H2862" s="155"/>
      <c r="I2862" s="180"/>
      <c r="J2862" s="180"/>
      <c r="K2862" s="180"/>
      <c r="L2862" s="180"/>
      <c r="M2862" s="180"/>
      <c r="N2862" s="181"/>
      <c r="O2862" s="155"/>
      <c r="P2862" s="155"/>
      <c r="Q2862" s="155"/>
      <c r="R2862" s="155"/>
      <c r="AE2862" s="182"/>
      <c r="AF2862" s="178"/>
      <c r="AG2862" s="183"/>
      <c r="AM2862" s="182"/>
      <c r="AN2862" s="178"/>
      <c r="AO2862" s="183"/>
      <c r="BR2862" s="157"/>
    </row>
    <row r="2863" spans="1:70" s="5" customFormat="1" x14ac:dyDescent="0.25">
      <c r="A2863" s="155"/>
      <c r="B2863" s="155"/>
      <c r="C2863" s="155"/>
      <c r="D2863" s="155"/>
      <c r="E2863" s="155"/>
      <c r="F2863" s="155"/>
      <c r="G2863" s="155"/>
      <c r="H2863" s="155"/>
      <c r="I2863" s="180"/>
      <c r="J2863" s="180"/>
      <c r="K2863" s="180"/>
      <c r="L2863" s="180"/>
      <c r="M2863" s="180"/>
      <c r="N2863" s="181"/>
      <c r="O2863" s="155"/>
      <c r="P2863" s="155"/>
      <c r="Q2863" s="155"/>
      <c r="R2863" s="155"/>
      <c r="AE2863" s="182"/>
      <c r="AF2863" s="178"/>
      <c r="AG2863" s="183"/>
      <c r="AM2863" s="182"/>
      <c r="AN2863" s="178"/>
      <c r="AO2863" s="183"/>
      <c r="BR2863" s="157"/>
    </row>
    <row r="2864" spans="1:70" s="5" customFormat="1" x14ac:dyDescent="0.25">
      <c r="A2864" s="155"/>
      <c r="B2864" s="155"/>
      <c r="C2864" s="155"/>
      <c r="D2864" s="155"/>
      <c r="E2864" s="155"/>
      <c r="F2864" s="155"/>
      <c r="G2864" s="155"/>
      <c r="H2864" s="155"/>
      <c r="I2864" s="180"/>
      <c r="J2864" s="180"/>
      <c r="K2864" s="180"/>
      <c r="L2864" s="180"/>
      <c r="M2864" s="180"/>
      <c r="N2864" s="181"/>
      <c r="O2864" s="155"/>
      <c r="P2864" s="155"/>
      <c r="Q2864" s="155"/>
      <c r="R2864" s="155"/>
      <c r="AE2864" s="182"/>
      <c r="AF2864" s="178"/>
      <c r="AG2864" s="183"/>
      <c r="AM2864" s="182"/>
      <c r="AN2864" s="178"/>
      <c r="AO2864" s="183"/>
      <c r="BR2864" s="157"/>
    </row>
    <row r="2865" spans="1:70" s="5" customFormat="1" x14ac:dyDescent="0.25">
      <c r="A2865" s="155"/>
      <c r="B2865" s="155"/>
      <c r="C2865" s="155"/>
      <c r="D2865" s="155"/>
      <c r="E2865" s="155"/>
      <c r="F2865" s="155"/>
      <c r="G2865" s="155"/>
      <c r="H2865" s="155"/>
      <c r="I2865" s="180"/>
      <c r="J2865" s="180"/>
      <c r="K2865" s="180"/>
      <c r="L2865" s="180"/>
      <c r="M2865" s="180"/>
      <c r="N2865" s="181"/>
      <c r="O2865" s="155"/>
      <c r="P2865" s="155"/>
      <c r="Q2865" s="155"/>
      <c r="R2865" s="155"/>
      <c r="AE2865" s="182"/>
      <c r="AF2865" s="178"/>
      <c r="AG2865" s="183"/>
      <c r="AM2865" s="182"/>
      <c r="AN2865" s="178"/>
      <c r="AO2865" s="183"/>
      <c r="BR2865" s="157"/>
    </row>
    <row r="2866" spans="1:70" s="5" customFormat="1" x14ac:dyDescent="0.25">
      <c r="A2866" s="155"/>
      <c r="B2866" s="155"/>
      <c r="C2866" s="155"/>
      <c r="D2866" s="155"/>
      <c r="E2866" s="155"/>
      <c r="F2866" s="155"/>
      <c r="G2866" s="155"/>
      <c r="H2866" s="155"/>
      <c r="I2866" s="180"/>
      <c r="J2866" s="180"/>
      <c r="K2866" s="180"/>
      <c r="L2866" s="180"/>
      <c r="M2866" s="180"/>
      <c r="N2866" s="181"/>
      <c r="O2866" s="155"/>
      <c r="P2866" s="155"/>
      <c r="Q2866" s="155"/>
      <c r="R2866" s="155"/>
      <c r="AE2866" s="182"/>
      <c r="AF2866" s="178"/>
      <c r="AG2866" s="183"/>
      <c r="AM2866" s="182"/>
      <c r="AN2866" s="178"/>
      <c r="AO2866" s="183"/>
      <c r="BR2866" s="157"/>
    </row>
    <row r="2867" spans="1:70" s="5" customFormat="1" x14ac:dyDescent="0.25">
      <c r="A2867" s="155"/>
      <c r="B2867" s="155"/>
      <c r="C2867" s="155"/>
      <c r="D2867" s="155"/>
      <c r="E2867" s="155"/>
      <c r="F2867" s="155"/>
      <c r="G2867" s="155"/>
      <c r="H2867" s="155"/>
      <c r="I2867" s="180"/>
      <c r="J2867" s="180"/>
      <c r="K2867" s="180"/>
      <c r="L2867" s="180"/>
      <c r="M2867" s="180"/>
      <c r="N2867" s="181"/>
      <c r="O2867" s="155"/>
      <c r="P2867" s="155"/>
      <c r="Q2867" s="155"/>
      <c r="R2867" s="155"/>
      <c r="AE2867" s="182"/>
      <c r="AF2867" s="178"/>
      <c r="AG2867" s="183"/>
      <c r="AM2867" s="182"/>
      <c r="AN2867" s="178"/>
      <c r="AO2867" s="183"/>
      <c r="BR2867" s="157"/>
    </row>
    <row r="2868" spans="1:70" s="5" customFormat="1" x14ac:dyDescent="0.25">
      <c r="A2868" s="155"/>
      <c r="B2868" s="155"/>
      <c r="C2868" s="155"/>
      <c r="D2868" s="155"/>
      <c r="E2868" s="155"/>
      <c r="F2868" s="155"/>
      <c r="G2868" s="155"/>
      <c r="H2868" s="155"/>
      <c r="I2868" s="180"/>
      <c r="J2868" s="180"/>
      <c r="K2868" s="180"/>
      <c r="L2868" s="180"/>
      <c r="M2868" s="180"/>
      <c r="N2868" s="181"/>
      <c r="O2868" s="155"/>
      <c r="P2868" s="155"/>
      <c r="Q2868" s="155"/>
      <c r="R2868" s="155"/>
      <c r="AE2868" s="182"/>
      <c r="AF2868" s="178"/>
      <c r="AG2868" s="183"/>
      <c r="AM2868" s="182"/>
      <c r="AN2868" s="178"/>
      <c r="AO2868" s="183"/>
      <c r="BR2868" s="157"/>
    </row>
    <row r="2869" spans="1:70" s="5" customFormat="1" x14ac:dyDescent="0.25">
      <c r="A2869" s="155"/>
      <c r="B2869" s="155"/>
      <c r="C2869" s="155"/>
      <c r="D2869" s="155"/>
      <c r="E2869" s="155"/>
      <c r="F2869" s="155"/>
      <c r="G2869" s="155"/>
      <c r="H2869" s="155"/>
      <c r="I2869" s="180"/>
      <c r="J2869" s="180"/>
      <c r="K2869" s="180"/>
      <c r="L2869" s="180"/>
      <c r="M2869" s="180"/>
      <c r="N2869" s="181"/>
      <c r="O2869" s="155"/>
      <c r="P2869" s="155"/>
      <c r="Q2869" s="155"/>
      <c r="R2869" s="155"/>
      <c r="AE2869" s="182"/>
      <c r="AF2869" s="178"/>
      <c r="AG2869" s="183"/>
      <c r="AM2869" s="182"/>
      <c r="AN2869" s="178"/>
      <c r="AO2869" s="183"/>
      <c r="BR2869" s="157"/>
    </row>
    <row r="2870" spans="1:70" s="5" customFormat="1" x14ac:dyDescent="0.25">
      <c r="A2870" s="155"/>
      <c r="B2870" s="155"/>
      <c r="C2870" s="155"/>
      <c r="D2870" s="155"/>
      <c r="E2870" s="155"/>
      <c r="F2870" s="155"/>
      <c r="G2870" s="155"/>
      <c r="H2870" s="155"/>
      <c r="I2870" s="180"/>
      <c r="J2870" s="180"/>
      <c r="K2870" s="180"/>
      <c r="L2870" s="180"/>
      <c r="M2870" s="180"/>
      <c r="N2870" s="181"/>
      <c r="O2870" s="155"/>
      <c r="P2870" s="155"/>
      <c r="Q2870" s="155"/>
      <c r="R2870" s="155"/>
      <c r="AE2870" s="182"/>
      <c r="AF2870" s="178"/>
      <c r="AG2870" s="183"/>
      <c r="AM2870" s="182"/>
      <c r="AN2870" s="178"/>
      <c r="AO2870" s="183"/>
      <c r="BR2870" s="157"/>
    </row>
    <row r="2871" spans="1:70" s="5" customFormat="1" x14ac:dyDescent="0.25">
      <c r="A2871" s="155"/>
      <c r="B2871" s="155"/>
      <c r="C2871" s="155"/>
      <c r="D2871" s="155"/>
      <c r="E2871" s="155"/>
      <c r="F2871" s="155"/>
      <c r="G2871" s="155"/>
      <c r="H2871" s="155"/>
      <c r="I2871" s="180"/>
      <c r="J2871" s="180"/>
      <c r="K2871" s="180"/>
      <c r="L2871" s="180"/>
      <c r="M2871" s="180"/>
      <c r="N2871" s="181"/>
      <c r="O2871" s="155"/>
      <c r="P2871" s="155"/>
      <c r="Q2871" s="155"/>
      <c r="R2871" s="155"/>
      <c r="AE2871" s="182"/>
      <c r="AF2871" s="178"/>
      <c r="AG2871" s="183"/>
      <c r="AM2871" s="182"/>
      <c r="AN2871" s="178"/>
      <c r="AO2871" s="183"/>
      <c r="BR2871" s="157"/>
    </row>
    <row r="2872" spans="1:70" s="5" customFormat="1" x14ac:dyDescent="0.25">
      <c r="A2872" s="155"/>
      <c r="B2872" s="155"/>
      <c r="C2872" s="155"/>
      <c r="D2872" s="155"/>
      <c r="E2872" s="155"/>
      <c r="F2872" s="155"/>
      <c r="G2872" s="155"/>
      <c r="H2872" s="155"/>
      <c r="I2872" s="180"/>
      <c r="J2872" s="180"/>
      <c r="K2872" s="180"/>
      <c r="L2872" s="180"/>
      <c r="M2872" s="180"/>
      <c r="N2872" s="181"/>
      <c r="O2872" s="155"/>
      <c r="P2872" s="155"/>
      <c r="Q2872" s="155"/>
      <c r="R2872" s="155"/>
      <c r="AE2872" s="182"/>
      <c r="AF2872" s="178"/>
      <c r="AG2872" s="183"/>
      <c r="AM2872" s="182"/>
      <c r="AN2872" s="178"/>
      <c r="AO2872" s="183"/>
      <c r="BR2872" s="157"/>
    </row>
    <row r="2873" spans="1:70" s="5" customFormat="1" x14ac:dyDescent="0.25">
      <c r="A2873" s="155"/>
      <c r="B2873" s="155"/>
      <c r="C2873" s="155"/>
      <c r="D2873" s="155"/>
      <c r="E2873" s="155"/>
      <c r="F2873" s="155"/>
      <c r="G2873" s="155"/>
      <c r="H2873" s="155"/>
      <c r="I2873" s="180"/>
      <c r="J2873" s="180"/>
      <c r="K2873" s="180"/>
      <c r="L2873" s="180"/>
      <c r="M2873" s="180"/>
      <c r="N2873" s="181"/>
      <c r="O2873" s="155"/>
      <c r="P2873" s="155"/>
      <c r="Q2873" s="155"/>
      <c r="R2873" s="155"/>
      <c r="AE2873" s="182"/>
      <c r="AF2873" s="178"/>
      <c r="AG2873" s="183"/>
      <c r="AM2873" s="182"/>
      <c r="AN2873" s="178"/>
      <c r="AO2873" s="183"/>
      <c r="BR2873" s="157"/>
    </row>
    <row r="2874" spans="1:70" s="5" customFormat="1" x14ac:dyDescent="0.25">
      <c r="A2874" s="155"/>
      <c r="B2874" s="155"/>
      <c r="C2874" s="155"/>
      <c r="D2874" s="155"/>
      <c r="E2874" s="155"/>
      <c r="F2874" s="155"/>
      <c r="G2874" s="155"/>
      <c r="H2874" s="155"/>
      <c r="I2874" s="180"/>
      <c r="J2874" s="180"/>
      <c r="K2874" s="180"/>
      <c r="L2874" s="180"/>
      <c r="M2874" s="180"/>
      <c r="N2874" s="181"/>
      <c r="O2874" s="155"/>
      <c r="P2874" s="155"/>
      <c r="Q2874" s="155"/>
      <c r="R2874" s="155"/>
      <c r="AE2874" s="182"/>
      <c r="AF2874" s="178"/>
      <c r="AG2874" s="183"/>
      <c r="AM2874" s="182"/>
      <c r="AN2874" s="178"/>
      <c r="AO2874" s="183"/>
      <c r="BR2874" s="157"/>
    </row>
    <row r="2875" spans="1:70" s="5" customFormat="1" x14ac:dyDescent="0.25">
      <c r="A2875" s="155"/>
      <c r="B2875" s="155"/>
      <c r="C2875" s="155"/>
      <c r="D2875" s="155"/>
      <c r="E2875" s="155"/>
      <c r="F2875" s="155"/>
      <c r="G2875" s="155"/>
      <c r="H2875" s="155"/>
      <c r="I2875" s="180"/>
      <c r="J2875" s="180"/>
      <c r="K2875" s="180"/>
      <c r="L2875" s="180"/>
      <c r="M2875" s="180"/>
      <c r="N2875" s="181"/>
      <c r="O2875" s="155"/>
      <c r="P2875" s="155"/>
      <c r="Q2875" s="155"/>
      <c r="R2875" s="155"/>
      <c r="AE2875" s="182"/>
      <c r="AF2875" s="178"/>
      <c r="AG2875" s="183"/>
      <c r="AM2875" s="182"/>
      <c r="AN2875" s="178"/>
      <c r="AO2875" s="183"/>
      <c r="BR2875" s="157"/>
    </row>
    <row r="2876" spans="1:70" s="5" customFormat="1" x14ac:dyDescent="0.25">
      <c r="A2876" s="155"/>
      <c r="B2876" s="155"/>
      <c r="C2876" s="155"/>
      <c r="D2876" s="155"/>
      <c r="E2876" s="155"/>
      <c r="F2876" s="155"/>
      <c r="G2876" s="155"/>
      <c r="H2876" s="155"/>
      <c r="I2876" s="180"/>
      <c r="J2876" s="180"/>
      <c r="K2876" s="180"/>
      <c r="L2876" s="180"/>
      <c r="M2876" s="180"/>
      <c r="N2876" s="181"/>
      <c r="O2876" s="155"/>
      <c r="P2876" s="155"/>
      <c r="Q2876" s="155"/>
      <c r="R2876" s="155"/>
      <c r="AE2876" s="182"/>
      <c r="AF2876" s="178"/>
      <c r="AG2876" s="183"/>
      <c r="AM2876" s="182"/>
      <c r="AN2876" s="178"/>
      <c r="AO2876" s="183"/>
      <c r="BR2876" s="157"/>
    </row>
    <row r="2877" spans="1:70" s="5" customFormat="1" x14ac:dyDescent="0.25">
      <c r="A2877" s="155"/>
      <c r="B2877" s="155"/>
      <c r="C2877" s="155"/>
      <c r="D2877" s="155"/>
      <c r="E2877" s="155"/>
      <c r="F2877" s="155"/>
      <c r="G2877" s="155"/>
      <c r="H2877" s="155"/>
      <c r="I2877" s="180"/>
      <c r="J2877" s="180"/>
      <c r="K2877" s="180"/>
      <c r="L2877" s="180"/>
      <c r="M2877" s="180"/>
      <c r="N2877" s="181"/>
      <c r="O2877" s="155"/>
      <c r="P2877" s="155"/>
      <c r="Q2877" s="155"/>
      <c r="R2877" s="155"/>
      <c r="AE2877" s="182"/>
      <c r="AF2877" s="178"/>
      <c r="AG2877" s="183"/>
      <c r="AM2877" s="182"/>
      <c r="AN2877" s="178"/>
      <c r="AO2877" s="183"/>
      <c r="BR2877" s="157"/>
    </row>
    <row r="2878" spans="1:70" s="5" customFormat="1" x14ac:dyDescent="0.25">
      <c r="A2878" s="155"/>
      <c r="B2878" s="155"/>
      <c r="C2878" s="155"/>
      <c r="D2878" s="155"/>
      <c r="E2878" s="155"/>
      <c r="F2878" s="155"/>
      <c r="G2878" s="155"/>
      <c r="H2878" s="155"/>
      <c r="I2878" s="180"/>
      <c r="J2878" s="180"/>
      <c r="K2878" s="180"/>
      <c r="L2878" s="180"/>
      <c r="M2878" s="180"/>
      <c r="N2878" s="181"/>
      <c r="O2878" s="155"/>
      <c r="P2878" s="155"/>
      <c r="Q2878" s="155"/>
      <c r="R2878" s="155"/>
      <c r="AE2878" s="182"/>
      <c r="AF2878" s="178"/>
      <c r="AG2878" s="183"/>
      <c r="AM2878" s="182"/>
      <c r="AN2878" s="178"/>
      <c r="AO2878" s="183"/>
      <c r="BR2878" s="157"/>
    </row>
    <row r="2879" spans="1:70" s="5" customFormat="1" x14ac:dyDescent="0.25">
      <c r="A2879" s="155"/>
      <c r="B2879" s="155"/>
      <c r="C2879" s="155"/>
      <c r="D2879" s="155"/>
      <c r="E2879" s="155"/>
      <c r="F2879" s="155"/>
      <c r="G2879" s="155"/>
      <c r="H2879" s="155"/>
      <c r="I2879" s="180"/>
      <c r="J2879" s="180"/>
      <c r="K2879" s="180"/>
      <c r="L2879" s="180"/>
      <c r="M2879" s="180"/>
      <c r="N2879" s="181"/>
      <c r="O2879" s="155"/>
      <c r="P2879" s="155"/>
      <c r="Q2879" s="155"/>
      <c r="R2879" s="155"/>
      <c r="AE2879" s="182"/>
      <c r="AF2879" s="178"/>
      <c r="AG2879" s="183"/>
      <c r="AM2879" s="182"/>
      <c r="AN2879" s="178"/>
      <c r="AO2879" s="183"/>
      <c r="BR2879" s="157"/>
    </row>
    <row r="2880" spans="1:70" s="5" customFormat="1" x14ac:dyDescent="0.25">
      <c r="A2880" s="155"/>
      <c r="B2880" s="155"/>
      <c r="C2880" s="155"/>
      <c r="D2880" s="155"/>
      <c r="E2880" s="155"/>
      <c r="F2880" s="155"/>
      <c r="G2880" s="155"/>
      <c r="H2880" s="155"/>
      <c r="I2880" s="180"/>
      <c r="J2880" s="180"/>
      <c r="K2880" s="180"/>
      <c r="L2880" s="180"/>
      <c r="M2880" s="180"/>
      <c r="N2880" s="181"/>
      <c r="O2880" s="155"/>
      <c r="P2880" s="155"/>
      <c r="Q2880" s="155"/>
      <c r="R2880" s="155"/>
      <c r="AE2880" s="182"/>
      <c r="AF2880" s="178"/>
      <c r="AG2880" s="183"/>
      <c r="AM2880" s="182"/>
      <c r="AN2880" s="178"/>
      <c r="AO2880" s="183"/>
      <c r="BR2880" s="157"/>
    </row>
    <row r="2881" spans="1:70" s="5" customFormat="1" x14ac:dyDescent="0.25">
      <c r="A2881" s="155"/>
      <c r="B2881" s="155"/>
      <c r="C2881" s="155"/>
      <c r="D2881" s="155"/>
      <c r="E2881" s="155"/>
      <c r="F2881" s="155"/>
      <c r="G2881" s="155"/>
      <c r="H2881" s="155"/>
      <c r="I2881" s="180"/>
      <c r="J2881" s="180"/>
      <c r="K2881" s="180"/>
      <c r="L2881" s="180"/>
      <c r="M2881" s="180"/>
      <c r="N2881" s="181"/>
      <c r="O2881" s="155"/>
      <c r="P2881" s="155"/>
      <c r="Q2881" s="155"/>
      <c r="R2881" s="155"/>
      <c r="AE2881" s="182"/>
      <c r="AF2881" s="178"/>
      <c r="AG2881" s="183"/>
      <c r="AM2881" s="182"/>
      <c r="AN2881" s="178"/>
      <c r="AO2881" s="183"/>
      <c r="BR2881" s="157"/>
    </row>
    <row r="2882" spans="1:70" s="5" customFormat="1" x14ac:dyDescent="0.25">
      <c r="A2882" s="155"/>
      <c r="B2882" s="155"/>
      <c r="C2882" s="155"/>
      <c r="D2882" s="155"/>
      <c r="E2882" s="155"/>
      <c r="F2882" s="155"/>
      <c r="G2882" s="155"/>
      <c r="H2882" s="155"/>
      <c r="I2882" s="180"/>
      <c r="J2882" s="180"/>
      <c r="K2882" s="180"/>
      <c r="L2882" s="180"/>
      <c r="M2882" s="180"/>
      <c r="N2882" s="181"/>
      <c r="O2882" s="155"/>
      <c r="P2882" s="155"/>
      <c r="Q2882" s="155"/>
      <c r="R2882" s="155"/>
      <c r="AE2882" s="182"/>
      <c r="AF2882" s="178"/>
      <c r="AG2882" s="183"/>
      <c r="AM2882" s="182"/>
      <c r="AN2882" s="178"/>
      <c r="AO2882" s="183"/>
      <c r="BR2882" s="157"/>
    </row>
    <row r="2883" spans="1:70" s="5" customFormat="1" x14ac:dyDescent="0.25">
      <c r="A2883" s="155"/>
      <c r="B2883" s="155"/>
      <c r="C2883" s="155"/>
      <c r="D2883" s="155"/>
      <c r="E2883" s="155"/>
      <c r="F2883" s="155"/>
      <c r="G2883" s="155"/>
      <c r="H2883" s="155"/>
      <c r="I2883" s="180"/>
      <c r="J2883" s="180"/>
      <c r="K2883" s="180"/>
      <c r="L2883" s="180"/>
      <c r="M2883" s="180"/>
      <c r="N2883" s="181"/>
      <c r="O2883" s="155"/>
      <c r="P2883" s="155"/>
      <c r="Q2883" s="155"/>
      <c r="R2883" s="155"/>
      <c r="AE2883" s="182"/>
      <c r="AF2883" s="178"/>
      <c r="AG2883" s="183"/>
      <c r="AM2883" s="182"/>
      <c r="AN2883" s="178"/>
      <c r="AO2883" s="183"/>
      <c r="BR2883" s="157"/>
    </row>
    <row r="2884" spans="1:70" s="5" customFormat="1" x14ac:dyDescent="0.25">
      <c r="A2884" s="155"/>
      <c r="B2884" s="155"/>
      <c r="C2884" s="155"/>
      <c r="D2884" s="155"/>
      <c r="E2884" s="155"/>
      <c r="F2884" s="155"/>
      <c r="G2884" s="155"/>
      <c r="H2884" s="155"/>
      <c r="I2884" s="180"/>
      <c r="J2884" s="180"/>
      <c r="K2884" s="180"/>
      <c r="L2884" s="180"/>
      <c r="M2884" s="180"/>
      <c r="N2884" s="181"/>
      <c r="O2884" s="155"/>
      <c r="P2884" s="155"/>
      <c r="Q2884" s="155"/>
      <c r="R2884" s="155"/>
      <c r="AE2884" s="182"/>
      <c r="AF2884" s="178"/>
      <c r="AG2884" s="183"/>
      <c r="AM2884" s="182"/>
      <c r="AN2884" s="178"/>
      <c r="AO2884" s="183"/>
      <c r="BR2884" s="157"/>
    </row>
    <row r="2885" spans="1:70" s="5" customFormat="1" x14ac:dyDescent="0.25">
      <c r="A2885" s="155"/>
      <c r="B2885" s="155"/>
      <c r="C2885" s="155"/>
      <c r="D2885" s="155"/>
      <c r="E2885" s="155"/>
      <c r="F2885" s="155"/>
      <c r="G2885" s="155"/>
      <c r="H2885" s="155"/>
      <c r="I2885" s="180"/>
      <c r="J2885" s="180"/>
      <c r="K2885" s="180"/>
      <c r="L2885" s="180"/>
      <c r="M2885" s="180"/>
      <c r="N2885" s="181"/>
      <c r="O2885" s="155"/>
      <c r="P2885" s="155"/>
      <c r="Q2885" s="155"/>
      <c r="R2885" s="155"/>
      <c r="AE2885" s="182"/>
      <c r="AF2885" s="178"/>
      <c r="AG2885" s="183"/>
      <c r="AM2885" s="182"/>
      <c r="AN2885" s="178"/>
      <c r="AO2885" s="183"/>
      <c r="BR2885" s="157"/>
    </row>
    <row r="2886" spans="1:70" s="5" customFormat="1" x14ac:dyDescent="0.25">
      <c r="A2886" s="155"/>
      <c r="B2886" s="155"/>
      <c r="C2886" s="155"/>
      <c r="D2886" s="155"/>
      <c r="E2886" s="155"/>
      <c r="F2886" s="155"/>
      <c r="G2886" s="155"/>
      <c r="H2886" s="155"/>
      <c r="I2886" s="180"/>
      <c r="J2886" s="180"/>
      <c r="K2886" s="180"/>
      <c r="L2886" s="180"/>
      <c r="M2886" s="180"/>
      <c r="N2886" s="181"/>
      <c r="O2886" s="155"/>
      <c r="P2886" s="155"/>
      <c r="Q2886" s="155"/>
      <c r="R2886" s="155"/>
      <c r="AE2886" s="182"/>
      <c r="AF2886" s="178"/>
      <c r="AG2886" s="183"/>
      <c r="AM2886" s="182"/>
      <c r="AN2886" s="178"/>
      <c r="AO2886" s="183"/>
      <c r="BR2886" s="157"/>
    </row>
    <row r="2887" spans="1:70" s="5" customFormat="1" x14ac:dyDescent="0.25">
      <c r="A2887" s="155"/>
      <c r="B2887" s="155"/>
      <c r="C2887" s="155"/>
      <c r="D2887" s="155"/>
      <c r="E2887" s="155"/>
      <c r="F2887" s="155"/>
      <c r="G2887" s="155"/>
      <c r="H2887" s="155"/>
      <c r="I2887" s="180"/>
      <c r="J2887" s="180"/>
      <c r="K2887" s="180"/>
      <c r="L2887" s="180"/>
      <c r="M2887" s="180"/>
      <c r="N2887" s="181"/>
      <c r="O2887" s="155"/>
      <c r="P2887" s="155"/>
      <c r="Q2887" s="155"/>
      <c r="R2887" s="155"/>
      <c r="AE2887" s="182"/>
      <c r="AF2887" s="178"/>
      <c r="AG2887" s="183"/>
      <c r="AM2887" s="182"/>
      <c r="AN2887" s="178"/>
      <c r="AO2887" s="183"/>
      <c r="BR2887" s="157"/>
    </row>
    <row r="2888" spans="1:70" s="5" customFormat="1" x14ac:dyDescent="0.25">
      <c r="A2888" s="155"/>
      <c r="B2888" s="155"/>
      <c r="C2888" s="155"/>
      <c r="D2888" s="155"/>
      <c r="E2888" s="155"/>
      <c r="F2888" s="155"/>
      <c r="G2888" s="155"/>
      <c r="H2888" s="155"/>
      <c r="I2888" s="180"/>
      <c r="J2888" s="180"/>
      <c r="K2888" s="180"/>
      <c r="L2888" s="180"/>
      <c r="M2888" s="180"/>
      <c r="N2888" s="181"/>
      <c r="O2888" s="155"/>
      <c r="P2888" s="155"/>
      <c r="Q2888" s="155"/>
      <c r="R2888" s="155"/>
      <c r="AE2888" s="182"/>
      <c r="AF2888" s="178"/>
      <c r="AG2888" s="183"/>
      <c r="AM2888" s="182"/>
      <c r="AN2888" s="178"/>
      <c r="AO2888" s="183"/>
      <c r="BR2888" s="157"/>
    </row>
    <row r="2889" spans="1:70" s="5" customFormat="1" x14ac:dyDescent="0.25">
      <c r="A2889" s="155"/>
      <c r="B2889" s="155"/>
      <c r="C2889" s="155"/>
      <c r="D2889" s="155"/>
      <c r="E2889" s="155"/>
      <c r="F2889" s="155"/>
      <c r="G2889" s="155"/>
      <c r="H2889" s="155"/>
      <c r="I2889" s="180"/>
      <c r="J2889" s="180"/>
      <c r="K2889" s="180"/>
      <c r="L2889" s="180"/>
      <c r="M2889" s="180"/>
      <c r="N2889" s="181"/>
      <c r="O2889" s="155"/>
      <c r="P2889" s="155"/>
      <c r="Q2889" s="155"/>
      <c r="R2889" s="155"/>
      <c r="AE2889" s="182"/>
      <c r="AF2889" s="178"/>
      <c r="AG2889" s="183"/>
      <c r="AM2889" s="182"/>
      <c r="AN2889" s="178"/>
      <c r="AO2889" s="183"/>
      <c r="BR2889" s="157"/>
    </row>
    <row r="2890" spans="1:70" s="5" customFormat="1" x14ac:dyDescent="0.25">
      <c r="A2890" s="155"/>
      <c r="B2890" s="155"/>
      <c r="C2890" s="155"/>
      <c r="D2890" s="155"/>
      <c r="E2890" s="155"/>
      <c r="F2890" s="155"/>
      <c r="G2890" s="155"/>
      <c r="H2890" s="155"/>
      <c r="I2890" s="180"/>
      <c r="J2890" s="180"/>
      <c r="K2890" s="180"/>
      <c r="L2890" s="180"/>
      <c r="M2890" s="180"/>
      <c r="N2890" s="181"/>
      <c r="O2890" s="155"/>
      <c r="P2890" s="155"/>
      <c r="Q2890" s="155"/>
      <c r="R2890" s="155"/>
      <c r="AE2890" s="182"/>
      <c r="AF2890" s="178"/>
      <c r="AG2890" s="183"/>
      <c r="AM2890" s="182"/>
      <c r="AN2890" s="178"/>
      <c r="AO2890" s="183"/>
      <c r="BR2890" s="157"/>
    </row>
    <row r="2891" spans="1:70" s="5" customFormat="1" x14ac:dyDescent="0.25">
      <c r="A2891" s="155"/>
      <c r="B2891" s="155"/>
      <c r="C2891" s="155"/>
      <c r="D2891" s="155"/>
      <c r="E2891" s="155"/>
      <c r="F2891" s="155"/>
      <c r="G2891" s="155"/>
      <c r="H2891" s="155"/>
      <c r="I2891" s="180"/>
      <c r="J2891" s="180"/>
      <c r="K2891" s="180"/>
      <c r="L2891" s="180"/>
      <c r="M2891" s="180"/>
      <c r="N2891" s="181"/>
      <c r="O2891" s="155"/>
      <c r="P2891" s="155"/>
      <c r="Q2891" s="155"/>
      <c r="R2891" s="155"/>
      <c r="AE2891" s="182"/>
      <c r="AF2891" s="178"/>
      <c r="AG2891" s="183"/>
      <c r="AM2891" s="182"/>
      <c r="AN2891" s="178"/>
      <c r="AO2891" s="183"/>
      <c r="BR2891" s="157"/>
    </row>
    <row r="2892" spans="1:70" s="5" customFormat="1" x14ac:dyDescent="0.25">
      <c r="A2892" s="155"/>
      <c r="B2892" s="155"/>
      <c r="C2892" s="155"/>
      <c r="D2892" s="155"/>
      <c r="E2892" s="155"/>
      <c r="F2892" s="155"/>
      <c r="G2892" s="155"/>
      <c r="H2892" s="155"/>
      <c r="I2892" s="180"/>
      <c r="J2892" s="180"/>
      <c r="K2892" s="180"/>
      <c r="L2892" s="180"/>
      <c r="M2892" s="180"/>
      <c r="N2892" s="181"/>
      <c r="O2892" s="155"/>
      <c r="P2892" s="155"/>
      <c r="Q2892" s="155"/>
      <c r="R2892" s="155"/>
      <c r="AE2892" s="182"/>
      <c r="AF2892" s="178"/>
      <c r="AG2892" s="183"/>
      <c r="AM2892" s="182"/>
      <c r="AN2892" s="178"/>
      <c r="AO2892" s="183"/>
      <c r="BR2892" s="157"/>
    </row>
    <row r="2893" spans="1:70" s="5" customFormat="1" x14ac:dyDescent="0.25">
      <c r="A2893" s="155"/>
      <c r="B2893" s="155"/>
      <c r="C2893" s="155"/>
      <c r="D2893" s="155"/>
      <c r="E2893" s="155"/>
      <c r="F2893" s="155"/>
      <c r="G2893" s="155"/>
      <c r="H2893" s="155"/>
      <c r="I2893" s="180"/>
      <c r="J2893" s="180"/>
      <c r="K2893" s="180"/>
      <c r="L2893" s="180"/>
      <c r="M2893" s="180"/>
      <c r="N2893" s="181"/>
      <c r="O2893" s="155"/>
      <c r="P2893" s="155"/>
      <c r="Q2893" s="155"/>
      <c r="R2893" s="155"/>
      <c r="AE2893" s="182"/>
      <c r="AF2893" s="178"/>
      <c r="AG2893" s="183"/>
      <c r="AM2893" s="182"/>
      <c r="AN2893" s="178"/>
      <c r="AO2893" s="183"/>
      <c r="BR2893" s="157"/>
    </row>
    <row r="2894" spans="1:70" s="5" customFormat="1" x14ac:dyDescent="0.25">
      <c r="A2894" s="155"/>
      <c r="B2894" s="155"/>
      <c r="C2894" s="155"/>
      <c r="D2894" s="155"/>
      <c r="E2894" s="155"/>
      <c r="F2894" s="155"/>
      <c r="G2894" s="155"/>
      <c r="H2894" s="155"/>
      <c r="I2894" s="180"/>
      <c r="J2894" s="180"/>
      <c r="K2894" s="180"/>
      <c r="L2894" s="180"/>
      <c r="M2894" s="180"/>
      <c r="N2894" s="181"/>
      <c r="O2894" s="155"/>
      <c r="P2894" s="155"/>
      <c r="Q2894" s="155"/>
      <c r="R2894" s="155"/>
      <c r="AE2894" s="182"/>
      <c r="AF2894" s="178"/>
      <c r="AG2894" s="183"/>
      <c r="AM2894" s="182"/>
      <c r="AN2894" s="178"/>
      <c r="AO2894" s="183"/>
      <c r="BR2894" s="157"/>
    </row>
    <row r="2895" spans="1:70" s="5" customFormat="1" x14ac:dyDescent="0.25">
      <c r="A2895" s="155"/>
      <c r="B2895" s="155"/>
      <c r="C2895" s="155"/>
      <c r="D2895" s="155"/>
      <c r="E2895" s="155"/>
      <c r="F2895" s="155"/>
      <c r="G2895" s="155"/>
      <c r="H2895" s="155"/>
      <c r="I2895" s="180"/>
      <c r="J2895" s="180"/>
      <c r="K2895" s="180"/>
      <c r="L2895" s="180"/>
      <c r="M2895" s="180"/>
      <c r="N2895" s="181"/>
      <c r="O2895" s="155"/>
      <c r="P2895" s="155"/>
      <c r="Q2895" s="155"/>
      <c r="R2895" s="155"/>
      <c r="AE2895" s="182"/>
      <c r="AF2895" s="178"/>
      <c r="AG2895" s="183"/>
      <c r="AM2895" s="182"/>
      <c r="AN2895" s="178"/>
      <c r="AO2895" s="183"/>
      <c r="BR2895" s="157"/>
    </row>
    <row r="2896" spans="1:70" s="5" customFormat="1" x14ac:dyDescent="0.25">
      <c r="A2896" s="155"/>
      <c r="B2896" s="155"/>
      <c r="C2896" s="155"/>
      <c r="D2896" s="155"/>
      <c r="E2896" s="155"/>
      <c r="F2896" s="155"/>
      <c r="G2896" s="155"/>
      <c r="H2896" s="155"/>
      <c r="I2896" s="180"/>
      <c r="J2896" s="180"/>
      <c r="K2896" s="180"/>
      <c r="L2896" s="180"/>
      <c r="M2896" s="180"/>
      <c r="N2896" s="181"/>
      <c r="O2896" s="155"/>
      <c r="P2896" s="155"/>
      <c r="Q2896" s="155"/>
      <c r="R2896" s="155"/>
      <c r="AE2896" s="182"/>
      <c r="AF2896" s="178"/>
      <c r="AG2896" s="183"/>
      <c r="AM2896" s="182"/>
      <c r="AN2896" s="178"/>
      <c r="AO2896" s="183"/>
      <c r="BR2896" s="157"/>
    </row>
    <row r="2897" spans="1:70" s="5" customFormat="1" x14ac:dyDescent="0.25">
      <c r="A2897" s="155"/>
      <c r="B2897" s="155"/>
      <c r="C2897" s="155"/>
      <c r="D2897" s="155"/>
      <c r="E2897" s="155"/>
      <c r="F2897" s="155"/>
      <c r="G2897" s="155"/>
      <c r="H2897" s="155"/>
      <c r="I2897" s="180"/>
      <c r="J2897" s="180"/>
      <c r="K2897" s="180"/>
      <c r="L2897" s="180"/>
      <c r="M2897" s="180"/>
      <c r="N2897" s="181"/>
      <c r="O2897" s="155"/>
      <c r="P2897" s="155"/>
      <c r="Q2897" s="155"/>
      <c r="R2897" s="155"/>
      <c r="AE2897" s="182"/>
      <c r="AF2897" s="178"/>
      <c r="AG2897" s="183"/>
      <c r="AM2897" s="182"/>
      <c r="AN2897" s="178"/>
      <c r="AO2897" s="183"/>
      <c r="BR2897" s="157"/>
    </row>
    <row r="2898" spans="1:70" s="5" customFormat="1" x14ac:dyDescent="0.25">
      <c r="A2898" s="155"/>
      <c r="B2898" s="155"/>
      <c r="C2898" s="155"/>
      <c r="D2898" s="155"/>
      <c r="E2898" s="155"/>
      <c r="F2898" s="155"/>
      <c r="G2898" s="155"/>
      <c r="H2898" s="155"/>
      <c r="I2898" s="180"/>
      <c r="J2898" s="180"/>
      <c r="K2898" s="180"/>
      <c r="L2898" s="180"/>
      <c r="M2898" s="180"/>
      <c r="N2898" s="181"/>
      <c r="O2898" s="155"/>
      <c r="P2898" s="155"/>
      <c r="Q2898" s="155"/>
      <c r="R2898" s="155"/>
      <c r="AE2898" s="182"/>
      <c r="AF2898" s="178"/>
      <c r="AG2898" s="183"/>
      <c r="AM2898" s="182"/>
      <c r="AN2898" s="178"/>
      <c r="AO2898" s="183"/>
      <c r="BR2898" s="157"/>
    </row>
    <row r="2899" spans="1:70" s="5" customFormat="1" x14ac:dyDescent="0.25">
      <c r="A2899" s="155"/>
      <c r="B2899" s="155"/>
      <c r="C2899" s="155"/>
      <c r="D2899" s="155"/>
      <c r="E2899" s="155"/>
      <c r="F2899" s="155"/>
      <c r="G2899" s="155"/>
      <c r="H2899" s="155"/>
      <c r="I2899" s="180"/>
      <c r="J2899" s="180"/>
      <c r="K2899" s="180"/>
      <c r="L2899" s="180"/>
      <c r="M2899" s="180"/>
      <c r="N2899" s="181"/>
      <c r="O2899" s="155"/>
      <c r="P2899" s="155"/>
      <c r="Q2899" s="155"/>
      <c r="R2899" s="155"/>
      <c r="AE2899" s="182"/>
      <c r="AF2899" s="178"/>
      <c r="AG2899" s="183"/>
      <c r="AM2899" s="182"/>
      <c r="AN2899" s="178"/>
      <c r="AO2899" s="183"/>
      <c r="BR2899" s="157"/>
    </row>
    <row r="2900" spans="1:70" s="5" customFormat="1" x14ac:dyDescent="0.25">
      <c r="A2900" s="155"/>
      <c r="B2900" s="155"/>
      <c r="C2900" s="155"/>
      <c r="D2900" s="155"/>
      <c r="E2900" s="155"/>
      <c r="F2900" s="155"/>
      <c r="G2900" s="155"/>
      <c r="H2900" s="155"/>
      <c r="I2900" s="180"/>
      <c r="J2900" s="180"/>
      <c r="K2900" s="180"/>
      <c r="L2900" s="180"/>
      <c r="M2900" s="180"/>
      <c r="N2900" s="181"/>
      <c r="O2900" s="155"/>
      <c r="P2900" s="155"/>
      <c r="Q2900" s="155"/>
      <c r="R2900" s="155"/>
      <c r="AE2900" s="182"/>
      <c r="AF2900" s="178"/>
      <c r="AG2900" s="183"/>
      <c r="AM2900" s="182"/>
      <c r="AN2900" s="178"/>
      <c r="AO2900" s="183"/>
      <c r="BR2900" s="157"/>
    </row>
    <row r="2901" spans="1:70" s="5" customFormat="1" x14ac:dyDescent="0.25">
      <c r="A2901" s="155"/>
      <c r="B2901" s="155"/>
      <c r="C2901" s="155"/>
      <c r="D2901" s="155"/>
      <c r="E2901" s="155"/>
      <c r="F2901" s="155"/>
      <c r="G2901" s="155"/>
      <c r="H2901" s="155"/>
      <c r="I2901" s="180"/>
      <c r="J2901" s="180"/>
      <c r="K2901" s="180"/>
      <c r="L2901" s="180"/>
      <c r="M2901" s="180"/>
      <c r="N2901" s="181"/>
      <c r="O2901" s="155"/>
      <c r="P2901" s="155"/>
      <c r="Q2901" s="155"/>
      <c r="R2901" s="155"/>
      <c r="AE2901" s="182"/>
      <c r="AF2901" s="178"/>
      <c r="AG2901" s="183"/>
      <c r="AM2901" s="182"/>
      <c r="AN2901" s="178"/>
      <c r="AO2901" s="183"/>
      <c r="BR2901" s="157"/>
    </row>
    <row r="2902" spans="1:70" s="5" customFormat="1" x14ac:dyDescent="0.25">
      <c r="A2902" s="155"/>
      <c r="B2902" s="155"/>
      <c r="C2902" s="155"/>
      <c r="D2902" s="155"/>
      <c r="E2902" s="155"/>
      <c r="F2902" s="155"/>
      <c r="G2902" s="155"/>
      <c r="H2902" s="155"/>
      <c r="I2902" s="180"/>
      <c r="J2902" s="180"/>
      <c r="K2902" s="180"/>
      <c r="L2902" s="180"/>
      <c r="M2902" s="180"/>
      <c r="N2902" s="181"/>
      <c r="O2902" s="155"/>
      <c r="P2902" s="155"/>
      <c r="Q2902" s="155"/>
      <c r="R2902" s="155"/>
      <c r="AE2902" s="182"/>
      <c r="AF2902" s="178"/>
      <c r="AG2902" s="183"/>
      <c r="AM2902" s="182"/>
      <c r="AN2902" s="178"/>
      <c r="AO2902" s="183"/>
      <c r="BR2902" s="157"/>
    </row>
    <row r="2903" spans="1:70" s="5" customFormat="1" x14ac:dyDescent="0.25">
      <c r="A2903" s="155"/>
      <c r="B2903" s="155"/>
      <c r="C2903" s="155"/>
      <c r="D2903" s="155"/>
      <c r="E2903" s="155"/>
      <c r="F2903" s="155"/>
      <c r="G2903" s="155"/>
      <c r="H2903" s="155"/>
      <c r="I2903" s="180"/>
      <c r="J2903" s="180"/>
      <c r="K2903" s="180"/>
      <c r="L2903" s="180"/>
      <c r="M2903" s="180"/>
      <c r="N2903" s="181"/>
      <c r="O2903" s="155"/>
      <c r="P2903" s="155"/>
      <c r="Q2903" s="155"/>
      <c r="R2903" s="155"/>
      <c r="AE2903" s="182"/>
      <c r="AF2903" s="178"/>
      <c r="AG2903" s="183"/>
      <c r="AM2903" s="182"/>
      <c r="AN2903" s="178"/>
      <c r="AO2903" s="183"/>
      <c r="BR2903" s="157"/>
    </row>
    <row r="2904" spans="1:70" s="5" customFormat="1" x14ac:dyDescent="0.25">
      <c r="A2904" s="155"/>
      <c r="B2904" s="155"/>
      <c r="C2904" s="155"/>
      <c r="D2904" s="155"/>
      <c r="E2904" s="155"/>
      <c r="F2904" s="155"/>
      <c r="G2904" s="155"/>
      <c r="H2904" s="155"/>
      <c r="I2904" s="180"/>
      <c r="J2904" s="180"/>
      <c r="K2904" s="180"/>
      <c r="L2904" s="180"/>
      <c r="M2904" s="180"/>
      <c r="N2904" s="181"/>
      <c r="O2904" s="155"/>
      <c r="P2904" s="155"/>
      <c r="Q2904" s="155"/>
      <c r="R2904" s="155"/>
      <c r="AE2904" s="182"/>
      <c r="AF2904" s="178"/>
      <c r="AG2904" s="183"/>
      <c r="AM2904" s="182"/>
      <c r="AN2904" s="178"/>
      <c r="AO2904" s="183"/>
      <c r="BR2904" s="157"/>
    </row>
    <row r="2905" spans="1:70" s="5" customFormat="1" x14ac:dyDescent="0.25">
      <c r="A2905" s="155"/>
      <c r="B2905" s="155"/>
      <c r="C2905" s="155"/>
      <c r="D2905" s="155"/>
      <c r="E2905" s="155"/>
      <c r="F2905" s="155"/>
      <c r="G2905" s="155"/>
      <c r="H2905" s="155"/>
      <c r="I2905" s="180"/>
      <c r="J2905" s="180"/>
      <c r="K2905" s="180"/>
      <c r="L2905" s="180"/>
      <c r="M2905" s="180"/>
      <c r="N2905" s="181"/>
      <c r="O2905" s="155"/>
      <c r="P2905" s="155"/>
      <c r="Q2905" s="155"/>
      <c r="R2905" s="155"/>
      <c r="AE2905" s="182"/>
      <c r="AF2905" s="178"/>
      <c r="AG2905" s="183"/>
      <c r="AM2905" s="182"/>
      <c r="AN2905" s="178"/>
      <c r="AO2905" s="183"/>
      <c r="BR2905" s="157"/>
    </row>
    <row r="2906" spans="1:70" s="5" customFormat="1" x14ac:dyDescent="0.25">
      <c r="A2906" s="155"/>
      <c r="B2906" s="155"/>
      <c r="C2906" s="155"/>
      <c r="D2906" s="155"/>
      <c r="E2906" s="155"/>
      <c r="F2906" s="155"/>
      <c r="G2906" s="155"/>
      <c r="H2906" s="155"/>
      <c r="I2906" s="180"/>
      <c r="J2906" s="180"/>
      <c r="K2906" s="180"/>
      <c r="L2906" s="180"/>
      <c r="M2906" s="180"/>
      <c r="N2906" s="181"/>
      <c r="O2906" s="155"/>
      <c r="P2906" s="155"/>
      <c r="Q2906" s="155"/>
      <c r="R2906" s="155"/>
      <c r="AE2906" s="182"/>
      <c r="AF2906" s="178"/>
      <c r="AG2906" s="183"/>
      <c r="AM2906" s="182"/>
      <c r="AN2906" s="178"/>
      <c r="AO2906" s="183"/>
      <c r="BR2906" s="157"/>
    </row>
    <row r="2907" spans="1:70" s="5" customFormat="1" x14ac:dyDescent="0.25">
      <c r="A2907" s="155"/>
      <c r="B2907" s="155"/>
      <c r="C2907" s="155"/>
      <c r="D2907" s="155"/>
      <c r="E2907" s="155"/>
      <c r="F2907" s="155"/>
      <c r="G2907" s="155"/>
      <c r="H2907" s="155"/>
      <c r="I2907" s="180"/>
      <c r="J2907" s="180"/>
      <c r="K2907" s="180"/>
      <c r="L2907" s="180"/>
      <c r="M2907" s="180"/>
      <c r="N2907" s="181"/>
      <c r="O2907" s="155"/>
      <c r="P2907" s="155"/>
      <c r="Q2907" s="155"/>
      <c r="R2907" s="155"/>
      <c r="AE2907" s="182"/>
      <c r="AF2907" s="178"/>
      <c r="AG2907" s="183"/>
      <c r="AM2907" s="182"/>
      <c r="AN2907" s="178"/>
      <c r="AO2907" s="183"/>
      <c r="BR2907" s="157"/>
    </row>
    <row r="2908" spans="1:70" s="5" customFormat="1" x14ac:dyDescent="0.25">
      <c r="A2908" s="155"/>
      <c r="B2908" s="155"/>
      <c r="C2908" s="155"/>
      <c r="D2908" s="155"/>
      <c r="E2908" s="155"/>
      <c r="F2908" s="155"/>
      <c r="G2908" s="155"/>
      <c r="H2908" s="155"/>
      <c r="I2908" s="180"/>
      <c r="J2908" s="180"/>
      <c r="K2908" s="180"/>
      <c r="L2908" s="180"/>
      <c r="M2908" s="180"/>
      <c r="N2908" s="181"/>
      <c r="O2908" s="155"/>
      <c r="P2908" s="155"/>
      <c r="Q2908" s="155"/>
      <c r="R2908" s="155"/>
      <c r="AE2908" s="182"/>
      <c r="AF2908" s="178"/>
      <c r="AG2908" s="183"/>
      <c r="AM2908" s="182"/>
      <c r="AN2908" s="178"/>
      <c r="AO2908" s="183"/>
      <c r="BR2908" s="157"/>
    </row>
    <row r="2909" spans="1:70" s="5" customFormat="1" x14ac:dyDescent="0.25">
      <c r="A2909" s="155"/>
      <c r="B2909" s="155"/>
      <c r="C2909" s="155"/>
      <c r="D2909" s="155"/>
      <c r="E2909" s="155"/>
      <c r="F2909" s="155"/>
      <c r="G2909" s="155"/>
      <c r="H2909" s="155"/>
      <c r="I2909" s="180"/>
      <c r="J2909" s="180"/>
      <c r="K2909" s="180"/>
      <c r="L2909" s="180"/>
      <c r="M2909" s="180"/>
      <c r="N2909" s="181"/>
      <c r="O2909" s="155"/>
      <c r="P2909" s="155"/>
      <c r="Q2909" s="155"/>
      <c r="R2909" s="155"/>
      <c r="AE2909" s="182"/>
      <c r="AF2909" s="178"/>
      <c r="AG2909" s="183"/>
      <c r="AM2909" s="182"/>
      <c r="AN2909" s="178"/>
      <c r="AO2909" s="183"/>
      <c r="BR2909" s="157"/>
    </row>
    <row r="2910" spans="1:70" s="5" customFormat="1" x14ac:dyDescent="0.25">
      <c r="A2910" s="155"/>
      <c r="B2910" s="155"/>
      <c r="C2910" s="155"/>
      <c r="D2910" s="155"/>
      <c r="E2910" s="155"/>
      <c r="F2910" s="155"/>
      <c r="G2910" s="155"/>
      <c r="H2910" s="155"/>
      <c r="I2910" s="180"/>
      <c r="J2910" s="180"/>
      <c r="K2910" s="180"/>
      <c r="L2910" s="180"/>
      <c r="M2910" s="180"/>
      <c r="N2910" s="181"/>
      <c r="O2910" s="155"/>
      <c r="P2910" s="155"/>
      <c r="Q2910" s="155"/>
      <c r="R2910" s="155"/>
      <c r="AE2910" s="182"/>
      <c r="AF2910" s="178"/>
      <c r="AG2910" s="183"/>
      <c r="AM2910" s="182"/>
      <c r="AN2910" s="178"/>
      <c r="AO2910" s="183"/>
      <c r="BR2910" s="157"/>
    </row>
    <row r="2911" spans="1:70" s="5" customFormat="1" x14ac:dyDescent="0.25">
      <c r="A2911" s="155"/>
      <c r="B2911" s="155"/>
      <c r="C2911" s="155"/>
      <c r="D2911" s="155"/>
      <c r="E2911" s="155"/>
      <c r="F2911" s="155"/>
      <c r="G2911" s="155"/>
      <c r="H2911" s="155"/>
      <c r="I2911" s="180"/>
      <c r="J2911" s="180"/>
      <c r="K2911" s="180"/>
      <c r="L2911" s="180"/>
      <c r="M2911" s="180"/>
      <c r="N2911" s="181"/>
      <c r="O2911" s="155"/>
      <c r="P2911" s="155"/>
      <c r="Q2911" s="155"/>
      <c r="R2911" s="155"/>
      <c r="AE2911" s="182"/>
      <c r="AF2911" s="178"/>
      <c r="AG2911" s="183"/>
      <c r="AM2911" s="182"/>
      <c r="AN2911" s="178"/>
      <c r="AO2911" s="183"/>
      <c r="BR2911" s="157"/>
    </row>
    <row r="2912" spans="1:70" s="5" customFormat="1" x14ac:dyDescent="0.25">
      <c r="A2912" s="155"/>
      <c r="B2912" s="155"/>
      <c r="C2912" s="155"/>
      <c r="D2912" s="155"/>
      <c r="E2912" s="155"/>
      <c r="F2912" s="155"/>
      <c r="G2912" s="155"/>
      <c r="H2912" s="155"/>
      <c r="I2912" s="180"/>
      <c r="J2912" s="180"/>
      <c r="K2912" s="180"/>
      <c r="L2912" s="180"/>
      <c r="M2912" s="180"/>
      <c r="N2912" s="181"/>
      <c r="O2912" s="155"/>
      <c r="P2912" s="155"/>
      <c r="Q2912" s="155"/>
      <c r="R2912" s="155"/>
      <c r="AE2912" s="182"/>
      <c r="AF2912" s="178"/>
      <c r="AG2912" s="183"/>
      <c r="AM2912" s="182"/>
      <c r="AN2912" s="178"/>
      <c r="AO2912" s="183"/>
      <c r="BR2912" s="157"/>
    </row>
    <row r="2913" spans="1:70" s="5" customFormat="1" x14ac:dyDescent="0.25">
      <c r="A2913" s="155"/>
      <c r="B2913" s="155"/>
      <c r="C2913" s="155"/>
      <c r="D2913" s="155"/>
      <c r="E2913" s="155"/>
      <c r="F2913" s="155"/>
      <c r="G2913" s="155"/>
      <c r="H2913" s="155"/>
      <c r="I2913" s="180"/>
      <c r="J2913" s="180"/>
      <c r="K2913" s="180"/>
      <c r="L2913" s="180"/>
      <c r="M2913" s="180"/>
      <c r="N2913" s="181"/>
      <c r="O2913" s="155"/>
      <c r="P2913" s="155"/>
      <c r="Q2913" s="155"/>
      <c r="R2913" s="155"/>
      <c r="AE2913" s="182"/>
      <c r="AF2913" s="178"/>
      <c r="AG2913" s="183"/>
      <c r="AM2913" s="182"/>
      <c r="AN2913" s="178"/>
      <c r="AO2913" s="183"/>
      <c r="BR2913" s="157"/>
    </row>
    <row r="2914" spans="1:70" s="5" customFormat="1" x14ac:dyDescent="0.25">
      <c r="A2914" s="155"/>
      <c r="B2914" s="155"/>
      <c r="C2914" s="155"/>
      <c r="D2914" s="155"/>
      <c r="E2914" s="155"/>
      <c r="F2914" s="155"/>
      <c r="G2914" s="155"/>
      <c r="H2914" s="155"/>
      <c r="I2914" s="180"/>
      <c r="J2914" s="180"/>
      <c r="K2914" s="180"/>
      <c r="L2914" s="180"/>
      <c r="M2914" s="180"/>
      <c r="N2914" s="181"/>
      <c r="O2914" s="155"/>
      <c r="P2914" s="155"/>
      <c r="Q2914" s="155"/>
      <c r="R2914" s="155"/>
      <c r="AE2914" s="182"/>
      <c r="AF2914" s="178"/>
      <c r="AG2914" s="183"/>
      <c r="AM2914" s="182"/>
      <c r="AN2914" s="178"/>
      <c r="AO2914" s="183"/>
      <c r="BR2914" s="157"/>
    </row>
    <row r="2915" spans="1:70" s="5" customFormat="1" x14ac:dyDescent="0.25">
      <c r="A2915" s="155"/>
      <c r="B2915" s="155"/>
      <c r="C2915" s="155"/>
      <c r="D2915" s="155"/>
      <c r="E2915" s="155"/>
      <c r="F2915" s="155"/>
      <c r="G2915" s="155"/>
      <c r="H2915" s="155"/>
      <c r="I2915" s="180"/>
      <c r="J2915" s="180"/>
      <c r="K2915" s="180"/>
      <c r="L2915" s="180"/>
      <c r="M2915" s="180"/>
      <c r="N2915" s="181"/>
      <c r="O2915" s="155"/>
      <c r="P2915" s="155"/>
      <c r="Q2915" s="155"/>
      <c r="R2915" s="155"/>
      <c r="AE2915" s="182"/>
      <c r="AF2915" s="178"/>
      <c r="AG2915" s="183"/>
      <c r="AM2915" s="182"/>
      <c r="AN2915" s="178"/>
      <c r="AO2915" s="183"/>
      <c r="BR2915" s="157"/>
    </row>
    <row r="2916" spans="1:70" s="5" customFormat="1" x14ac:dyDescent="0.25">
      <c r="A2916" s="155"/>
      <c r="B2916" s="155"/>
      <c r="C2916" s="155"/>
      <c r="D2916" s="155"/>
      <c r="E2916" s="155"/>
      <c r="F2916" s="155"/>
      <c r="G2916" s="155"/>
      <c r="H2916" s="155"/>
      <c r="I2916" s="180"/>
      <c r="J2916" s="180"/>
      <c r="K2916" s="180"/>
      <c r="L2916" s="180"/>
      <c r="M2916" s="180"/>
      <c r="N2916" s="181"/>
      <c r="O2916" s="155"/>
      <c r="P2916" s="155"/>
      <c r="Q2916" s="155"/>
      <c r="R2916" s="155"/>
      <c r="AE2916" s="182"/>
      <c r="AF2916" s="178"/>
      <c r="AG2916" s="183"/>
      <c r="AM2916" s="182"/>
      <c r="AN2916" s="178"/>
      <c r="AO2916" s="183"/>
      <c r="BR2916" s="157"/>
    </row>
    <row r="2917" spans="1:70" s="5" customFormat="1" x14ac:dyDescent="0.25">
      <c r="A2917" s="155"/>
      <c r="B2917" s="155"/>
      <c r="C2917" s="155"/>
      <c r="D2917" s="155"/>
      <c r="E2917" s="155"/>
      <c r="F2917" s="155"/>
      <c r="G2917" s="155"/>
      <c r="H2917" s="155"/>
      <c r="I2917" s="180"/>
      <c r="J2917" s="180"/>
      <c r="K2917" s="180"/>
      <c r="L2917" s="180"/>
      <c r="M2917" s="180"/>
      <c r="N2917" s="181"/>
      <c r="O2917" s="155"/>
      <c r="P2917" s="155"/>
      <c r="Q2917" s="155"/>
      <c r="R2917" s="155"/>
      <c r="AE2917" s="182"/>
      <c r="AF2917" s="178"/>
      <c r="AG2917" s="183"/>
      <c r="AM2917" s="182"/>
      <c r="AN2917" s="178"/>
      <c r="AO2917" s="183"/>
      <c r="BR2917" s="157"/>
    </row>
    <row r="2918" spans="1:70" s="5" customFormat="1" x14ac:dyDescent="0.25">
      <c r="A2918" s="155"/>
      <c r="B2918" s="155"/>
      <c r="C2918" s="155"/>
      <c r="D2918" s="155"/>
      <c r="E2918" s="155"/>
      <c r="F2918" s="155"/>
      <c r="G2918" s="155"/>
      <c r="H2918" s="155"/>
      <c r="I2918" s="180"/>
      <c r="J2918" s="180"/>
      <c r="K2918" s="180"/>
      <c r="L2918" s="180"/>
      <c r="M2918" s="180"/>
      <c r="N2918" s="181"/>
      <c r="O2918" s="155"/>
      <c r="P2918" s="155"/>
      <c r="Q2918" s="155"/>
      <c r="R2918" s="155"/>
      <c r="AE2918" s="182"/>
      <c r="AF2918" s="178"/>
      <c r="AG2918" s="183"/>
      <c r="AM2918" s="182"/>
      <c r="AN2918" s="178"/>
      <c r="AO2918" s="183"/>
      <c r="BR2918" s="157"/>
    </row>
    <row r="2919" spans="1:70" s="5" customFormat="1" x14ac:dyDescent="0.25">
      <c r="A2919" s="155"/>
      <c r="B2919" s="155"/>
      <c r="C2919" s="155"/>
      <c r="D2919" s="155"/>
      <c r="E2919" s="155"/>
      <c r="F2919" s="155"/>
      <c r="G2919" s="155"/>
      <c r="H2919" s="155"/>
      <c r="I2919" s="180"/>
      <c r="J2919" s="180"/>
      <c r="K2919" s="180"/>
      <c r="L2919" s="180"/>
      <c r="M2919" s="180"/>
      <c r="N2919" s="181"/>
      <c r="O2919" s="155"/>
      <c r="P2919" s="155"/>
      <c r="Q2919" s="155"/>
      <c r="R2919" s="155"/>
      <c r="AE2919" s="182"/>
      <c r="AF2919" s="178"/>
      <c r="AG2919" s="183"/>
      <c r="AM2919" s="182"/>
      <c r="AN2919" s="178"/>
      <c r="AO2919" s="183"/>
      <c r="BR2919" s="157"/>
    </row>
    <row r="2920" spans="1:70" s="5" customFormat="1" x14ac:dyDescent="0.25">
      <c r="A2920" s="155"/>
      <c r="B2920" s="155"/>
      <c r="C2920" s="155"/>
      <c r="D2920" s="155"/>
      <c r="E2920" s="155"/>
      <c r="F2920" s="155"/>
      <c r="G2920" s="155"/>
      <c r="H2920" s="155"/>
      <c r="I2920" s="180"/>
      <c r="J2920" s="180"/>
      <c r="K2920" s="180"/>
      <c r="L2920" s="180"/>
      <c r="M2920" s="180"/>
      <c r="N2920" s="181"/>
      <c r="O2920" s="155"/>
      <c r="P2920" s="155"/>
      <c r="Q2920" s="155"/>
      <c r="R2920" s="155"/>
      <c r="AE2920" s="182"/>
      <c r="AF2920" s="178"/>
      <c r="AG2920" s="183"/>
      <c r="AM2920" s="182"/>
      <c r="AN2920" s="178"/>
      <c r="AO2920" s="183"/>
      <c r="BR2920" s="157"/>
    </row>
    <row r="2921" spans="1:70" s="5" customFormat="1" x14ac:dyDescent="0.25">
      <c r="A2921" s="155"/>
      <c r="B2921" s="155"/>
      <c r="C2921" s="155"/>
      <c r="D2921" s="155"/>
      <c r="E2921" s="155"/>
      <c r="F2921" s="155"/>
      <c r="G2921" s="155"/>
      <c r="H2921" s="155"/>
      <c r="I2921" s="180"/>
      <c r="J2921" s="180"/>
      <c r="K2921" s="180"/>
      <c r="L2921" s="180"/>
      <c r="M2921" s="180"/>
      <c r="N2921" s="181"/>
      <c r="O2921" s="155"/>
      <c r="P2921" s="155"/>
      <c r="Q2921" s="155"/>
      <c r="R2921" s="155"/>
      <c r="AE2921" s="182"/>
      <c r="AF2921" s="178"/>
      <c r="AG2921" s="183"/>
      <c r="AM2921" s="182"/>
      <c r="AN2921" s="178"/>
      <c r="AO2921" s="183"/>
      <c r="BR2921" s="157"/>
    </row>
    <row r="2922" spans="1:70" s="5" customFormat="1" x14ac:dyDescent="0.25">
      <c r="A2922" s="155"/>
      <c r="B2922" s="155"/>
      <c r="C2922" s="155"/>
      <c r="D2922" s="155"/>
      <c r="E2922" s="155"/>
      <c r="F2922" s="155"/>
      <c r="G2922" s="155"/>
      <c r="H2922" s="155"/>
      <c r="I2922" s="180"/>
      <c r="J2922" s="180"/>
      <c r="K2922" s="180"/>
      <c r="L2922" s="180"/>
      <c r="M2922" s="180"/>
      <c r="N2922" s="181"/>
      <c r="O2922" s="155"/>
      <c r="P2922" s="155"/>
      <c r="Q2922" s="155"/>
      <c r="R2922" s="155"/>
      <c r="AE2922" s="182"/>
      <c r="AF2922" s="178"/>
      <c r="AG2922" s="183"/>
      <c r="AM2922" s="182"/>
      <c r="AN2922" s="178"/>
      <c r="AO2922" s="183"/>
      <c r="BR2922" s="157"/>
    </row>
    <row r="2923" spans="1:70" s="5" customFormat="1" x14ac:dyDescent="0.25">
      <c r="A2923" s="155"/>
      <c r="B2923" s="155"/>
      <c r="C2923" s="155"/>
      <c r="D2923" s="155"/>
      <c r="E2923" s="155"/>
      <c r="F2923" s="155"/>
      <c r="G2923" s="155"/>
      <c r="H2923" s="155"/>
      <c r="I2923" s="180"/>
      <c r="J2923" s="180"/>
      <c r="K2923" s="180"/>
      <c r="L2923" s="180"/>
      <c r="M2923" s="180"/>
      <c r="N2923" s="181"/>
      <c r="O2923" s="155"/>
      <c r="P2923" s="155"/>
      <c r="Q2923" s="155"/>
      <c r="R2923" s="155"/>
      <c r="AE2923" s="182"/>
      <c r="AF2923" s="178"/>
      <c r="AG2923" s="183"/>
      <c r="AM2923" s="182"/>
      <c r="AN2923" s="178"/>
      <c r="AO2923" s="183"/>
      <c r="BR2923" s="157"/>
    </row>
    <row r="2924" spans="1:70" s="5" customFormat="1" x14ac:dyDescent="0.25">
      <c r="A2924" s="155"/>
      <c r="B2924" s="155"/>
      <c r="C2924" s="155"/>
      <c r="D2924" s="155"/>
      <c r="E2924" s="155"/>
      <c r="F2924" s="155"/>
      <c r="G2924" s="155"/>
      <c r="H2924" s="155"/>
      <c r="I2924" s="180"/>
      <c r="J2924" s="180"/>
      <c r="K2924" s="180"/>
      <c r="L2924" s="180"/>
      <c r="M2924" s="180"/>
      <c r="N2924" s="181"/>
      <c r="O2924" s="155"/>
      <c r="P2924" s="155"/>
      <c r="Q2924" s="155"/>
      <c r="R2924" s="155"/>
      <c r="AE2924" s="182"/>
      <c r="AF2924" s="178"/>
      <c r="AG2924" s="183"/>
      <c r="AM2924" s="182"/>
      <c r="AN2924" s="178"/>
      <c r="AO2924" s="183"/>
      <c r="BR2924" s="157"/>
    </row>
    <row r="2925" spans="1:70" s="5" customFormat="1" x14ac:dyDescent="0.25">
      <c r="A2925" s="155"/>
      <c r="B2925" s="155"/>
      <c r="C2925" s="155"/>
      <c r="D2925" s="155"/>
      <c r="E2925" s="155"/>
      <c r="F2925" s="155"/>
      <c r="G2925" s="155"/>
      <c r="H2925" s="155"/>
      <c r="I2925" s="180"/>
      <c r="J2925" s="180"/>
      <c r="K2925" s="180"/>
      <c r="L2925" s="180"/>
      <c r="M2925" s="180"/>
      <c r="N2925" s="181"/>
      <c r="O2925" s="155"/>
      <c r="P2925" s="155"/>
      <c r="Q2925" s="155"/>
      <c r="R2925" s="155"/>
      <c r="AE2925" s="182"/>
      <c r="AF2925" s="178"/>
      <c r="AG2925" s="183"/>
      <c r="AM2925" s="182"/>
      <c r="AN2925" s="178"/>
      <c r="AO2925" s="183"/>
      <c r="BR2925" s="157"/>
    </row>
    <row r="2926" spans="1:70" s="5" customFormat="1" x14ac:dyDescent="0.25">
      <c r="A2926" s="155"/>
      <c r="B2926" s="155"/>
      <c r="C2926" s="155"/>
      <c r="D2926" s="155"/>
      <c r="E2926" s="155"/>
      <c r="F2926" s="155"/>
      <c r="G2926" s="155"/>
      <c r="H2926" s="155"/>
      <c r="I2926" s="180"/>
      <c r="J2926" s="180"/>
      <c r="K2926" s="180"/>
      <c r="L2926" s="180"/>
      <c r="M2926" s="180"/>
      <c r="N2926" s="181"/>
      <c r="O2926" s="155"/>
      <c r="P2926" s="155"/>
      <c r="Q2926" s="155"/>
      <c r="R2926" s="155"/>
      <c r="AE2926" s="182"/>
      <c r="AF2926" s="178"/>
      <c r="AG2926" s="183"/>
      <c r="AM2926" s="182"/>
      <c r="AN2926" s="178"/>
      <c r="AO2926" s="183"/>
      <c r="BR2926" s="157"/>
    </row>
    <row r="2927" spans="1:70" s="5" customFormat="1" x14ac:dyDescent="0.25">
      <c r="A2927" s="155"/>
      <c r="B2927" s="155"/>
      <c r="C2927" s="155"/>
      <c r="D2927" s="155"/>
      <c r="E2927" s="155"/>
      <c r="F2927" s="155"/>
      <c r="G2927" s="155"/>
      <c r="H2927" s="155"/>
      <c r="I2927" s="180"/>
      <c r="J2927" s="180"/>
      <c r="K2927" s="180"/>
      <c r="L2927" s="180"/>
      <c r="M2927" s="180"/>
      <c r="N2927" s="181"/>
      <c r="O2927" s="155"/>
      <c r="P2927" s="155"/>
      <c r="Q2927" s="155"/>
      <c r="R2927" s="155"/>
      <c r="AE2927" s="182"/>
      <c r="AF2927" s="178"/>
      <c r="AG2927" s="183"/>
      <c r="AM2927" s="182"/>
      <c r="AN2927" s="178"/>
      <c r="AO2927" s="183"/>
      <c r="BR2927" s="157"/>
    </row>
    <row r="2928" spans="1:70" s="5" customFormat="1" x14ac:dyDescent="0.25">
      <c r="A2928" s="155"/>
      <c r="B2928" s="155"/>
      <c r="C2928" s="155"/>
      <c r="D2928" s="155"/>
      <c r="E2928" s="155"/>
      <c r="F2928" s="155"/>
      <c r="G2928" s="155"/>
      <c r="H2928" s="155"/>
      <c r="I2928" s="180"/>
      <c r="J2928" s="180"/>
      <c r="K2928" s="180"/>
      <c r="L2928" s="180"/>
      <c r="M2928" s="180"/>
      <c r="N2928" s="181"/>
      <c r="O2928" s="155"/>
      <c r="P2928" s="155"/>
      <c r="Q2928" s="155"/>
      <c r="R2928" s="155"/>
      <c r="AE2928" s="182"/>
      <c r="AF2928" s="178"/>
      <c r="AG2928" s="183"/>
      <c r="AM2928" s="182"/>
      <c r="AN2928" s="178"/>
      <c r="AO2928" s="183"/>
      <c r="BR2928" s="157"/>
    </row>
    <row r="2929" spans="1:70" s="5" customFormat="1" x14ac:dyDescent="0.25">
      <c r="A2929" s="155"/>
      <c r="B2929" s="155"/>
      <c r="C2929" s="155"/>
      <c r="D2929" s="155"/>
      <c r="E2929" s="155"/>
      <c r="F2929" s="155"/>
      <c r="G2929" s="155"/>
      <c r="H2929" s="155"/>
      <c r="I2929" s="180"/>
      <c r="J2929" s="180"/>
      <c r="K2929" s="180"/>
      <c r="L2929" s="180"/>
      <c r="M2929" s="180"/>
      <c r="N2929" s="181"/>
      <c r="O2929" s="155"/>
      <c r="P2929" s="155"/>
      <c r="Q2929" s="155"/>
      <c r="R2929" s="155"/>
      <c r="AE2929" s="182"/>
      <c r="AF2929" s="178"/>
      <c r="AG2929" s="183"/>
      <c r="AM2929" s="182"/>
      <c r="AN2929" s="178"/>
      <c r="AO2929" s="183"/>
      <c r="BR2929" s="157"/>
    </row>
    <row r="2930" spans="1:70" s="5" customFormat="1" x14ac:dyDescent="0.25">
      <c r="A2930" s="155"/>
      <c r="B2930" s="155"/>
      <c r="C2930" s="155"/>
      <c r="D2930" s="155"/>
      <c r="E2930" s="155"/>
      <c r="F2930" s="155"/>
      <c r="G2930" s="155"/>
      <c r="H2930" s="155"/>
      <c r="I2930" s="180"/>
      <c r="J2930" s="180"/>
      <c r="K2930" s="180"/>
      <c r="L2930" s="180"/>
      <c r="M2930" s="180"/>
      <c r="N2930" s="181"/>
      <c r="O2930" s="155"/>
      <c r="P2930" s="155"/>
      <c r="Q2930" s="155"/>
      <c r="R2930" s="155"/>
      <c r="AE2930" s="182"/>
      <c r="AF2930" s="178"/>
      <c r="AG2930" s="183"/>
      <c r="AM2930" s="182"/>
      <c r="AN2930" s="178"/>
      <c r="AO2930" s="183"/>
      <c r="BR2930" s="157"/>
    </row>
    <row r="2931" spans="1:70" s="5" customFormat="1" x14ac:dyDescent="0.25">
      <c r="A2931" s="155"/>
      <c r="B2931" s="155"/>
      <c r="C2931" s="155"/>
      <c r="D2931" s="155"/>
      <c r="E2931" s="155"/>
      <c r="F2931" s="155"/>
      <c r="G2931" s="155"/>
      <c r="H2931" s="155"/>
      <c r="I2931" s="180"/>
      <c r="J2931" s="180"/>
      <c r="K2931" s="180"/>
      <c r="L2931" s="180"/>
      <c r="M2931" s="180"/>
      <c r="N2931" s="181"/>
      <c r="O2931" s="155"/>
      <c r="P2931" s="155"/>
      <c r="Q2931" s="155"/>
      <c r="R2931" s="155"/>
      <c r="AE2931" s="182"/>
      <c r="AF2931" s="178"/>
      <c r="AG2931" s="183"/>
      <c r="AM2931" s="182"/>
      <c r="AN2931" s="178"/>
      <c r="AO2931" s="183"/>
      <c r="BR2931" s="157"/>
    </row>
    <row r="2932" spans="1:70" s="5" customFormat="1" x14ac:dyDescent="0.25">
      <c r="A2932" s="155"/>
      <c r="B2932" s="155"/>
      <c r="C2932" s="155"/>
      <c r="D2932" s="155"/>
      <c r="E2932" s="155"/>
      <c r="F2932" s="155"/>
      <c r="G2932" s="155"/>
      <c r="H2932" s="155"/>
      <c r="I2932" s="180"/>
      <c r="J2932" s="180"/>
      <c r="K2932" s="180"/>
      <c r="L2932" s="180"/>
      <c r="M2932" s="180"/>
      <c r="N2932" s="181"/>
      <c r="O2932" s="155"/>
      <c r="P2932" s="155"/>
      <c r="Q2932" s="155"/>
      <c r="R2932" s="155"/>
      <c r="AE2932" s="182"/>
      <c r="AF2932" s="178"/>
      <c r="AG2932" s="183"/>
      <c r="AM2932" s="182"/>
      <c r="AN2932" s="178"/>
      <c r="AO2932" s="183"/>
      <c r="BR2932" s="157"/>
    </row>
    <row r="2933" spans="1:70" s="5" customFormat="1" x14ac:dyDescent="0.25">
      <c r="A2933" s="155"/>
      <c r="B2933" s="155"/>
      <c r="C2933" s="155"/>
      <c r="D2933" s="155"/>
      <c r="E2933" s="155"/>
      <c r="F2933" s="155"/>
      <c r="G2933" s="155"/>
      <c r="H2933" s="155"/>
      <c r="I2933" s="180"/>
      <c r="J2933" s="180"/>
      <c r="K2933" s="180"/>
      <c r="L2933" s="180"/>
      <c r="M2933" s="180"/>
      <c r="N2933" s="181"/>
      <c r="O2933" s="155"/>
      <c r="P2933" s="155"/>
      <c r="Q2933" s="155"/>
      <c r="R2933" s="155"/>
      <c r="AE2933" s="182"/>
      <c r="AF2933" s="178"/>
      <c r="AG2933" s="183"/>
      <c r="AM2933" s="182"/>
      <c r="AN2933" s="178"/>
      <c r="AO2933" s="183"/>
      <c r="BR2933" s="157"/>
    </row>
    <row r="2934" spans="1:70" s="5" customFormat="1" x14ac:dyDescent="0.25">
      <c r="A2934" s="155"/>
      <c r="B2934" s="155"/>
      <c r="C2934" s="155"/>
      <c r="D2934" s="155"/>
      <c r="E2934" s="155"/>
      <c r="F2934" s="155"/>
      <c r="G2934" s="155"/>
      <c r="H2934" s="155"/>
      <c r="I2934" s="180"/>
      <c r="J2934" s="180"/>
      <c r="K2934" s="180"/>
      <c r="L2934" s="180"/>
      <c r="M2934" s="180"/>
      <c r="N2934" s="181"/>
      <c r="O2934" s="155"/>
      <c r="P2934" s="155"/>
      <c r="Q2934" s="155"/>
      <c r="R2934" s="155"/>
      <c r="AE2934" s="182"/>
      <c r="AF2934" s="178"/>
      <c r="AG2934" s="183"/>
      <c r="AM2934" s="182"/>
      <c r="AN2934" s="178"/>
      <c r="AO2934" s="183"/>
      <c r="BR2934" s="157"/>
    </row>
    <row r="2935" spans="1:70" s="5" customFormat="1" x14ac:dyDescent="0.25">
      <c r="A2935" s="155"/>
      <c r="B2935" s="155"/>
      <c r="C2935" s="155"/>
      <c r="D2935" s="155"/>
      <c r="E2935" s="155"/>
      <c r="F2935" s="155"/>
      <c r="G2935" s="155"/>
      <c r="H2935" s="155"/>
      <c r="I2935" s="180"/>
      <c r="J2935" s="180"/>
      <c r="K2935" s="180"/>
      <c r="L2935" s="180"/>
      <c r="M2935" s="180"/>
      <c r="N2935" s="181"/>
      <c r="O2935" s="155"/>
      <c r="P2935" s="155"/>
      <c r="Q2935" s="155"/>
      <c r="R2935" s="155"/>
      <c r="AE2935" s="182"/>
      <c r="AF2935" s="178"/>
      <c r="AG2935" s="183"/>
      <c r="AM2935" s="182"/>
      <c r="AN2935" s="178"/>
      <c r="AO2935" s="183"/>
      <c r="BR2935" s="157"/>
    </row>
    <row r="2936" spans="1:70" s="5" customFormat="1" x14ac:dyDescent="0.25">
      <c r="A2936" s="155"/>
      <c r="B2936" s="155"/>
      <c r="C2936" s="155"/>
      <c r="D2936" s="155"/>
      <c r="E2936" s="155"/>
      <c r="F2936" s="155"/>
      <c r="G2936" s="155"/>
      <c r="H2936" s="155"/>
      <c r="I2936" s="180"/>
      <c r="J2936" s="180"/>
      <c r="K2936" s="180"/>
      <c r="L2936" s="180"/>
      <c r="M2936" s="180"/>
      <c r="N2936" s="181"/>
      <c r="O2936" s="155"/>
      <c r="P2936" s="155"/>
      <c r="Q2936" s="155"/>
      <c r="R2936" s="155"/>
      <c r="AE2936" s="182"/>
      <c r="AF2936" s="178"/>
      <c r="AG2936" s="183"/>
      <c r="AM2936" s="182"/>
      <c r="AN2936" s="178"/>
      <c r="AO2936" s="183"/>
      <c r="BR2936" s="157"/>
    </row>
    <row r="2937" spans="1:70" s="5" customFormat="1" x14ac:dyDescent="0.25">
      <c r="A2937" s="155"/>
      <c r="B2937" s="155"/>
      <c r="C2937" s="155"/>
      <c r="D2937" s="155"/>
      <c r="E2937" s="155"/>
      <c r="F2937" s="155"/>
      <c r="G2937" s="155"/>
      <c r="H2937" s="155"/>
      <c r="I2937" s="180"/>
      <c r="J2937" s="180"/>
      <c r="K2937" s="180"/>
      <c r="L2937" s="180"/>
      <c r="M2937" s="180"/>
      <c r="N2937" s="181"/>
      <c r="O2937" s="155"/>
      <c r="P2937" s="155"/>
      <c r="Q2937" s="155"/>
      <c r="R2937" s="155"/>
      <c r="AE2937" s="182"/>
      <c r="AF2937" s="178"/>
      <c r="AG2937" s="183"/>
      <c r="AM2937" s="182"/>
      <c r="AN2937" s="178"/>
      <c r="AO2937" s="183"/>
      <c r="BR2937" s="157"/>
    </row>
    <row r="2938" spans="1:70" s="5" customFormat="1" x14ac:dyDescent="0.25">
      <c r="A2938" s="155"/>
      <c r="B2938" s="155"/>
      <c r="C2938" s="155"/>
      <c r="D2938" s="155"/>
      <c r="E2938" s="155"/>
      <c r="F2938" s="155"/>
      <c r="G2938" s="155"/>
      <c r="H2938" s="155"/>
      <c r="I2938" s="180"/>
      <c r="J2938" s="180"/>
      <c r="K2938" s="180"/>
      <c r="L2938" s="180"/>
      <c r="M2938" s="180"/>
      <c r="N2938" s="181"/>
      <c r="O2938" s="155"/>
      <c r="P2938" s="155"/>
      <c r="Q2938" s="155"/>
      <c r="R2938" s="155"/>
      <c r="AE2938" s="182"/>
      <c r="AF2938" s="178"/>
      <c r="AG2938" s="183"/>
      <c r="AM2938" s="182"/>
      <c r="AN2938" s="178"/>
      <c r="AO2938" s="183"/>
      <c r="BR2938" s="157"/>
    </row>
    <row r="2939" spans="1:70" s="5" customFormat="1" x14ac:dyDescent="0.25">
      <c r="A2939" s="155"/>
      <c r="B2939" s="155"/>
      <c r="C2939" s="155"/>
      <c r="D2939" s="155"/>
      <c r="E2939" s="155"/>
      <c r="F2939" s="155"/>
      <c r="G2939" s="155"/>
      <c r="H2939" s="155"/>
      <c r="I2939" s="180"/>
      <c r="J2939" s="180"/>
      <c r="K2939" s="180"/>
      <c r="L2939" s="180"/>
      <c r="M2939" s="180"/>
      <c r="N2939" s="181"/>
      <c r="O2939" s="155"/>
      <c r="P2939" s="155"/>
      <c r="Q2939" s="155"/>
      <c r="R2939" s="155"/>
      <c r="AE2939" s="182"/>
      <c r="AF2939" s="178"/>
      <c r="AG2939" s="183"/>
      <c r="AM2939" s="182"/>
      <c r="AN2939" s="178"/>
      <c r="AO2939" s="183"/>
      <c r="BR2939" s="157"/>
    </row>
    <row r="2940" spans="1:70" s="5" customFormat="1" x14ac:dyDescent="0.25">
      <c r="A2940" s="155"/>
      <c r="B2940" s="155"/>
      <c r="C2940" s="155"/>
      <c r="D2940" s="155"/>
      <c r="E2940" s="155"/>
      <c r="F2940" s="155"/>
      <c r="G2940" s="155"/>
      <c r="H2940" s="155"/>
      <c r="I2940" s="180"/>
      <c r="J2940" s="180"/>
      <c r="K2940" s="180"/>
      <c r="L2940" s="180"/>
      <c r="M2940" s="180"/>
      <c r="N2940" s="181"/>
      <c r="O2940" s="155"/>
      <c r="P2940" s="155"/>
      <c r="Q2940" s="155"/>
      <c r="R2940" s="155"/>
      <c r="AE2940" s="182"/>
      <c r="AF2940" s="178"/>
      <c r="AG2940" s="183"/>
      <c r="AM2940" s="182"/>
      <c r="AN2940" s="178"/>
      <c r="AO2940" s="183"/>
      <c r="BR2940" s="157"/>
    </row>
    <row r="2941" spans="1:70" s="5" customFormat="1" x14ac:dyDescent="0.25">
      <c r="A2941" s="155"/>
      <c r="B2941" s="155"/>
      <c r="C2941" s="155"/>
      <c r="D2941" s="155"/>
      <c r="E2941" s="155"/>
      <c r="F2941" s="155"/>
      <c r="G2941" s="155"/>
      <c r="H2941" s="155"/>
      <c r="I2941" s="180"/>
      <c r="J2941" s="180"/>
      <c r="K2941" s="180"/>
      <c r="L2941" s="180"/>
      <c r="M2941" s="180"/>
      <c r="N2941" s="181"/>
      <c r="O2941" s="155"/>
      <c r="P2941" s="155"/>
      <c r="Q2941" s="155"/>
      <c r="R2941" s="155"/>
      <c r="AE2941" s="182"/>
      <c r="AF2941" s="178"/>
      <c r="AG2941" s="183"/>
      <c r="AM2941" s="182"/>
      <c r="AN2941" s="178"/>
      <c r="AO2941" s="183"/>
      <c r="BR2941" s="157"/>
    </row>
    <row r="2942" spans="1:70" s="5" customFormat="1" x14ac:dyDescent="0.25">
      <c r="A2942" s="155"/>
      <c r="B2942" s="155"/>
      <c r="C2942" s="155"/>
      <c r="D2942" s="155"/>
      <c r="E2942" s="155"/>
      <c r="F2942" s="155"/>
      <c r="G2942" s="155"/>
      <c r="H2942" s="155"/>
      <c r="I2942" s="180"/>
      <c r="J2942" s="180"/>
      <c r="K2942" s="180"/>
      <c r="L2942" s="180"/>
      <c r="M2942" s="180"/>
      <c r="N2942" s="181"/>
      <c r="O2942" s="155"/>
      <c r="P2942" s="155"/>
      <c r="Q2942" s="155"/>
      <c r="R2942" s="155"/>
      <c r="AE2942" s="182"/>
      <c r="AF2942" s="178"/>
      <c r="AG2942" s="183"/>
      <c r="AM2942" s="182"/>
      <c r="AN2942" s="178"/>
      <c r="AO2942" s="183"/>
      <c r="BR2942" s="157"/>
    </row>
    <row r="2943" spans="1:70" s="5" customFormat="1" x14ac:dyDescent="0.25">
      <c r="A2943" s="155"/>
      <c r="B2943" s="155"/>
      <c r="C2943" s="155"/>
      <c r="D2943" s="155"/>
      <c r="E2943" s="155"/>
      <c r="F2943" s="155"/>
      <c r="G2943" s="155"/>
      <c r="H2943" s="155"/>
      <c r="I2943" s="180"/>
      <c r="J2943" s="180"/>
      <c r="K2943" s="180"/>
      <c r="L2943" s="180"/>
      <c r="M2943" s="180"/>
      <c r="N2943" s="181"/>
      <c r="O2943" s="155"/>
      <c r="P2943" s="155"/>
      <c r="Q2943" s="155"/>
      <c r="R2943" s="155"/>
      <c r="AE2943" s="182"/>
      <c r="AF2943" s="178"/>
      <c r="AG2943" s="183"/>
      <c r="AM2943" s="182"/>
      <c r="AN2943" s="178"/>
      <c r="AO2943" s="183"/>
      <c r="BR2943" s="157"/>
    </row>
    <row r="2944" spans="1:70" s="5" customFormat="1" x14ac:dyDescent="0.25">
      <c r="A2944" s="155"/>
      <c r="B2944" s="155"/>
      <c r="C2944" s="155"/>
      <c r="D2944" s="155"/>
      <c r="E2944" s="155"/>
      <c r="F2944" s="155"/>
      <c r="G2944" s="155"/>
      <c r="H2944" s="155"/>
      <c r="I2944" s="180"/>
      <c r="J2944" s="180"/>
      <c r="K2944" s="180"/>
      <c r="L2944" s="180"/>
      <c r="M2944" s="180"/>
      <c r="N2944" s="181"/>
      <c r="O2944" s="155"/>
      <c r="P2944" s="155"/>
      <c r="Q2944" s="155"/>
      <c r="R2944" s="155"/>
      <c r="AE2944" s="182"/>
      <c r="AF2944" s="178"/>
      <c r="AG2944" s="183"/>
      <c r="AM2944" s="182"/>
      <c r="AN2944" s="178"/>
      <c r="AO2944" s="183"/>
      <c r="BR2944" s="157"/>
    </row>
    <row r="2945" spans="1:70" s="5" customFormat="1" x14ac:dyDescent="0.25">
      <c r="A2945" s="155"/>
      <c r="B2945" s="155"/>
      <c r="C2945" s="155"/>
      <c r="D2945" s="155"/>
      <c r="E2945" s="155"/>
      <c r="F2945" s="155"/>
      <c r="G2945" s="155"/>
      <c r="H2945" s="155"/>
      <c r="I2945" s="180"/>
      <c r="J2945" s="180"/>
      <c r="K2945" s="180"/>
      <c r="L2945" s="180"/>
      <c r="M2945" s="180"/>
      <c r="N2945" s="181"/>
      <c r="O2945" s="155"/>
      <c r="P2945" s="155"/>
      <c r="Q2945" s="155"/>
      <c r="R2945" s="155"/>
      <c r="AE2945" s="182"/>
      <c r="AF2945" s="178"/>
      <c r="AG2945" s="183"/>
      <c r="AM2945" s="182"/>
      <c r="AN2945" s="178"/>
      <c r="AO2945" s="183"/>
      <c r="BR2945" s="157"/>
    </row>
    <row r="2946" spans="1:70" s="5" customFormat="1" x14ac:dyDescent="0.25">
      <c r="A2946" s="155"/>
      <c r="B2946" s="155"/>
      <c r="C2946" s="155"/>
      <c r="D2946" s="155"/>
      <c r="E2946" s="155"/>
      <c r="F2946" s="155"/>
      <c r="G2946" s="155"/>
      <c r="H2946" s="155"/>
      <c r="I2946" s="180"/>
      <c r="J2946" s="180"/>
      <c r="K2946" s="180"/>
      <c r="L2946" s="180"/>
      <c r="M2946" s="180"/>
      <c r="N2946" s="181"/>
      <c r="O2946" s="155"/>
      <c r="P2946" s="155"/>
      <c r="Q2946" s="155"/>
      <c r="R2946" s="155"/>
      <c r="AE2946" s="182"/>
      <c r="AF2946" s="178"/>
      <c r="AG2946" s="183"/>
      <c r="AM2946" s="182"/>
      <c r="AN2946" s="178"/>
      <c r="AO2946" s="183"/>
      <c r="BR2946" s="157"/>
    </row>
    <row r="2947" spans="1:70" s="5" customFormat="1" x14ac:dyDescent="0.25">
      <c r="A2947" s="155"/>
      <c r="B2947" s="155"/>
      <c r="C2947" s="155"/>
      <c r="D2947" s="155"/>
      <c r="E2947" s="155"/>
      <c r="F2947" s="155"/>
      <c r="G2947" s="155"/>
      <c r="H2947" s="155"/>
      <c r="I2947" s="180"/>
      <c r="J2947" s="180"/>
      <c r="K2947" s="180"/>
      <c r="L2947" s="180"/>
      <c r="M2947" s="180"/>
      <c r="N2947" s="181"/>
      <c r="O2947" s="155"/>
      <c r="P2947" s="155"/>
      <c r="Q2947" s="155"/>
      <c r="R2947" s="155"/>
      <c r="AE2947" s="182"/>
      <c r="AF2947" s="178"/>
      <c r="AG2947" s="183"/>
      <c r="AM2947" s="182"/>
      <c r="AN2947" s="178"/>
      <c r="AO2947" s="183"/>
      <c r="BR2947" s="157"/>
    </row>
    <row r="2948" spans="1:70" s="5" customFormat="1" x14ac:dyDescent="0.25">
      <c r="A2948" s="155"/>
      <c r="B2948" s="155"/>
      <c r="C2948" s="155"/>
      <c r="D2948" s="155"/>
      <c r="E2948" s="155"/>
      <c r="F2948" s="155"/>
      <c r="G2948" s="155"/>
      <c r="H2948" s="155"/>
      <c r="I2948" s="180"/>
      <c r="J2948" s="180"/>
      <c r="K2948" s="180"/>
      <c r="L2948" s="180"/>
      <c r="M2948" s="180"/>
      <c r="N2948" s="181"/>
      <c r="O2948" s="155"/>
      <c r="P2948" s="155"/>
      <c r="Q2948" s="155"/>
      <c r="R2948" s="155"/>
      <c r="AE2948" s="182"/>
      <c r="AF2948" s="178"/>
      <c r="AG2948" s="183"/>
      <c r="AM2948" s="182"/>
      <c r="AN2948" s="178"/>
      <c r="AO2948" s="183"/>
      <c r="BR2948" s="157"/>
    </row>
    <row r="2949" spans="1:70" s="5" customFormat="1" x14ac:dyDescent="0.25">
      <c r="A2949" s="155"/>
      <c r="B2949" s="155"/>
      <c r="C2949" s="155"/>
      <c r="D2949" s="155"/>
      <c r="E2949" s="155"/>
      <c r="F2949" s="155"/>
      <c r="G2949" s="155"/>
      <c r="H2949" s="155"/>
      <c r="I2949" s="180"/>
      <c r="J2949" s="180"/>
      <c r="K2949" s="180"/>
      <c r="L2949" s="180"/>
      <c r="M2949" s="180"/>
      <c r="N2949" s="181"/>
      <c r="O2949" s="155"/>
      <c r="P2949" s="155"/>
      <c r="Q2949" s="155"/>
      <c r="R2949" s="155"/>
      <c r="AE2949" s="182"/>
      <c r="AF2949" s="178"/>
      <c r="AG2949" s="183"/>
      <c r="AM2949" s="182"/>
      <c r="AN2949" s="178"/>
      <c r="AO2949" s="183"/>
      <c r="BR2949" s="157"/>
    </row>
    <row r="2950" spans="1:70" s="5" customFormat="1" x14ac:dyDescent="0.25">
      <c r="A2950" s="155"/>
      <c r="B2950" s="155"/>
      <c r="C2950" s="155"/>
      <c r="D2950" s="155"/>
      <c r="E2950" s="155"/>
      <c r="F2950" s="155"/>
      <c r="G2950" s="155"/>
      <c r="H2950" s="155"/>
      <c r="I2950" s="180"/>
      <c r="J2950" s="180"/>
      <c r="K2950" s="180"/>
      <c r="L2950" s="180"/>
      <c r="M2950" s="180"/>
      <c r="N2950" s="181"/>
      <c r="O2950" s="155"/>
      <c r="P2950" s="155"/>
      <c r="Q2950" s="155"/>
      <c r="R2950" s="155"/>
      <c r="AE2950" s="182"/>
      <c r="AF2950" s="178"/>
      <c r="AG2950" s="183"/>
      <c r="AM2950" s="182"/>
      <c r="AN2950" s="178"/>
      <c r="AO2950" s="183"/>
      <c r="BR2950" s="157"/>
    </row>
    <row r="2951" spans="1:70" s="5" customFormat="1" x14ac:dyDescent="0.25">
      <c r="A2951" s="155"/>
      <c r="B2951" s="155"/>
      <c r="C2951" s="155"/>
      <c r="D2951" s="155"/>
      <c r="E2951" s="155"/>
      <c r="F2951" s="155"/>
      <c r="G2951" s="155"/>
      <c r="H2951" s="155"/>
      <c r="I2951" s="180"/>
      <c r="J2951" s="180"/>
      <c r="K2951" s="180"/>
      <c r="L2951" s="180"/>
      <c r="M2951" s="180"/>
      <c r="N2951" s="181"/>
      <c r="O2951" s="155"/>
      <c r="P2951" s="155"/>
      <c r="Q2951" s="155"/>
      <c r="R2951" s="155"/>
      <c r="AE2951" s="182"/>
      <c r="AF2951" s="178"/>
      <c r="AG2951" s="183"/>
      <c r="AM2951" s="182"/>
      <c r="AN2951" s="178"/>
      <c r="AO2951" s="183"/>
      <c r="BR2951" s="157"/>
    </row>
    <row r="2952" spans="1:70" s="5" customFormat="1" x14ac:dyDescent="0.25">
      <c r="A2952" s="155"/>
      <c r="B2952" s="155"/>
      <c r="C2952" s="155"/>
      <c r="D2952" s="155"/>
      <c r="E2952" s="155"/>
      <c r="F2952" s="155"/>
      <c r="G2952" s="155"/>
      <c r="H2952" s="155"/>
      <c r="I2952" s="180"/>
      <c r="J2952" s="180"/>
      <c r="K2952" s="180"/>
      <c r="L2952" s="180"/>
      <c r="M2952" s="180"/>
      <c r="N2952" s="181"/>
      <c r="O2952" s="155"/>
      <c r="P2952" s="155"/>
      <c r="Q2952" s="155"/>
      <c r="R2952" s="155"/>
      <c r="AE2952" s="182"/>
      <c r="AF2952" s="178"/>
      <c r="AG2952" s="183"/>
      <c r="AM2952" s="182"/>
      <c r="AN2952" s="178"/>
      <c r="AO2952" s="183"/>
      <c r="BR2952" s="157"/>
    </row>
    <row r="2953" spans="1:70" s="5" customFormat="1" x14ac:dyDescent="0.25">
      <c r="A2953" s="155"/>
      <c r="B2953" s="155"/>
      <c r="C2953" s="155"/>
      <c r="D2953" s="155"/>
      <c r="E2953" s="155"/>
      <c r="F2953" s="155"/>
      <c r="G2953" s="155"/>
      <c r="H2953" s="155"/>
      <c r="I2953" s="180"/>
      <c r="J2953" s="180"/>
      <c r="K2953" s="180"/>
      <c r="L2953" s="180"/>
      <c r="M2953" s="180"/>
      <c r="N2953" s="181"/>
      <c r="O2953" s="155"/>
      <c r="P2953" s="155"/>
      <c r="Q2953" s="155"/>
      <c r="R2953" s="155"/>
      <c r="AE2953" s="182"/>
      <c r="AF2953" s="178"/>
      <c r="AG2953" s="183"/>
      <c r="AM2953" s="182"/>
      <c r="AN2953" s="178"/>
      <c r="AO2953" s="183"/>
      <c r="BR2953" s="157"/>
    </row>
    <row r="2954" spans="1:70" s="5" customFormat="1" x14ac:dyDescent="0.25">
      <c r="A2954" s="155"/>
      <c r="B2954" s="155"/>
      <c r="C2954" s="155"/>
      <c r="D2954" s="155"/>
      <c r="E2954" s="155"/>
      <c r="F2954" s="155"/>
      <c r="G2954" s="155"/>
      <c r="H2954" s="155"/>
      <c r="I2954" s="180"/>
      <c r="J2954" s="180"/>
      <c r="K2954" s="180"/>
      <c r="L2954" s="180"/>
      <c r="M2954" s="180"/>
      <c r="N2954" s="181"/>
      <c r="O2954" s="155"/>
      <c r="P2954" s="155"/>
      <c r="Q2954" s="155"/>
      <c r="R2954" s="155"/>
      <c r="AE2954" s="182"/>
      <c r="AF2954" s="178"/>
      <c r="AG2954" s="183"/>
      <c r="AM2954" s="182"/>
      <c r="AN2954" s="178"/>
      <c r="AO2954" s="183"/>
      <c r="BR2954" s="157"/>
    </row>
    <row r="2955" spans="1:70" s="5" customFormat="1" x14ac:dyDescent="0.25">
      <c r="A2955" s="155"/>
      <c r="B2955" s="155"/>
      <c r="C2955" s="155"/>
      <c r="D2955" s="155"/>
      <c r="E2955" s="155"/>
      <c r="F2955" s="155"/>
      <c r="G2955" s="155"/>
      <c r="H2955" s="155"/>
      <c r="I2955" s="180"/>
      <c r="J2955" s="180"/>
      <c r="K2955" s="180"/>
      <c r="L2955" s="180"/>
      <c r="M2955" s="180"/>
      <c r="N2955" s="181"/>
      <c r="O2955" s="155"/>
      <c r="P2955" s="155"/>
      <c r="Q2955" s="155"/>
      <c r="R2955" s="155"/>
      <c r="AE2955" s="182"/>
      <c r="AF2955" s="178"/>
      <c r="AG2955" s="183"/>
      <c r="AM2955" s="182"/>
      <c r="AN2955" s="178"/>
      <c r="AO2955" s="183"/>
      <c r="BR2955" s="157"/>
    </row>
    <row r="2956" spans="1:70" s="5" customFormat="1" x14ac:dyDescent="0.25">
      <c r="A2956" s="155"/>
      <c r="B2956" s="155"/>
      <c r="C2956" s="155"/>
      <c r="D2956" s="155"/>
      <c r="E2956" s="155"/>
      <c r="F2956" s="155"/>
      <c r="G2956" s="155"/>
      <c r="H2956" s="155"/>
      <c r="I2956" s="180"/>
      <c r="J2956" s="180"/>
      <c r="K2956" s="180"/>
      <c r="L2956" s="180"/>
      <c r="M2956" s="180"/>
      <c r="N2956" s="181"/>
      <c r="O2956" s="155"/>
      <c r="P2956" s="155"/>
      <c r="Q2956" s="155"/>
      <c r="R2956" s="155"/>
      <c r="AE2956" s="182"/>
      <c r="AF2956" s="178"/>
      <c r="AG2956" s="183"/>
      <c r="AM2956" s="182"/>
      <c r="AN2956" s="178"/>
      <c r="AO2956" s="183"/>
      <c r="BR2956" s="157"/>
    </row>
    <row r="2957" spans="1:70" s="5" customFormat="1" x14ac:dyDescent="0.25">
      <c r="A2957" s="155"/>
      <c r="B2957" s="155"/>
      <c r="C2957" s="155"/>
      <c r="D2957" s="155"/>
      <c r="E2957" s="155"/>
      <c r="F2957" s="155"/>
      <c r="G2957" s="155"/>
      <c r="H2957" s="155"/>
      <c r="I2957" s="180"/>
      <c r="J2957" s="180"/>
      <c r="K2957" s="180"/>
      <c r="L2957" s="180"/>
      <c r="M2957" s="180"/>
      <c r="N2957" s="181"/>
      <c r="O2957" s="155"/>
      <c r="P2957" s="155"/>
      <c r="Q2957" s="155"/>
      <c r="R2957" s="155"/>
      <c r="AE2957" s="182"/>
      <c r="AF2957" s="178"/>
      <c r="AG2957" s="183"/>
      <c r="AM2957" s="182"/>
      <c r="AN2957" s="178"/>
      <c r="AO2957" s="183"/>
      <c r="BR2957" s="157"/>
    </row>
    <row r="2958" spans="1:70" s="5" customFormat="1" x14ac:dyDescent="0.25">
      <c r="A2958" s="155"/>
      <c r="B2958" s="155"/>
      <c r="C2958" s="155"/>
      <c r="D2958" s="155"/>
      <c r="E2958" s="155"/>
      <c r="F2958" s="155"/>
      <c r="G2958" s="155"/>
      <c r="H2958" s="155"/>
      <c r="I2958" s="180"/>
      <c r="J2958" s="180"/>
      <c r="K2958" s="180"/>
      <c r="L2958" s="180"/>
      <c r="M2958" s="180"/>
      <c r="N2958" s="181"/>
      <c r="O2958" s="155"/>
      <c r="P2958" s="155"/>
      <c r="Q2958" s="155"/>
      <c r="R2958" s="155"/>
      <c r="AE2958" s="182"/>
      <c r="AF2958" s="178"/>
      <c r="AG2958" s="183"/>
      <c r="AM2958" s="182"/>
      <c r="AN2958" s="178"/>
      <c r="AO2958" s="183"/>
      <c r="BR2958" s="157"/>
    </row>
    <row r="2959" spans="1:70" s="5" customFormat="1" x14ac:dyDescent="0.25">
      <c r="A2959" s="155"/>
      <c r="B2959" s="155"/>
      <c r="C2959" s="155"/>
      <c r="D2959" s="155"/>
      <c r="E2959" s="155"/>
      <c r="F2959" s="155"/>
      <c r="G2959" s="155"/>
      <c r="H2959" s="155"/>
      <c r="I2959" s="180"/>
      <c r="J2959" s="180"/>
      <c r="K2959" s="180"/>
      <c r="L2959" s="180"/>
      <c r="M2959" s="180"/>
      <c r="N2959" s="181"/>
      <c r="O2959" s="155"/>
      <c r="P2959" s="155"/>
      <c r="Q2959" s="155"/>
      <c r="R2959" s="155"/>
      <c r="AE2959" s="182"/>
      <c r="AF2959" s="178"/>
      <c r="AG2959" s="183"/>
      <c r="AM2959" s="182"/>
      <c r="AN2959" s="178"/>
      <c r="AO2959" s="183"/>
      <c r="BR2959" s="157"/>
    </row>
    <row r="2960" spans="1:70" s="5" customFormat="1" x14ac:dyDescent="0.25">
      <c r="A2960" s="155"/>
      <c r="B2960" s="155"/>
      <c r="C2960" s="155"/>
      <c r="D2960" s="155"/>
      <c r="E2960" s="155"/>
      <c r="F2960" s="155"/>
      <c r="G2960" s="155"/>
      <c r="H2960" s="155"/>
      <c r="I2960" s="180"/>
      <c r="J2960" s="180"/>
      <c r="K2960" s="180"/>
      <c r="L2960" s="180"/>
      <c r="M2960" s="180"/>
      <c r="N2960" s="181"/>
      <c r="O2960" s="155"/>
      <c r="P2960" s="155"/>
      <c r="Q2960" s="155"/>
      <c r="R2960" s="155"/>
      <c r="AE2960" s="182"/>
      <c r="AF2960" s="178"/>
      <c r="AG2960" s="183"/>
      <c r="AM2960" s="182"/>
      <c r="AN2960" s="178"/>
      <c r="AO2960" s="183"/>
      <c r="BR2960" s="157"/>
    </row>
    <row r="2961" spans="1:70" s="5" customFormat="1" x14ac:dyDescent="0.25">
      <c r="A2961" s="155"/>
      <c r="B2961" s="155"/>
      <c r="C2961" s="155"/>
      <c r="D2961" s="155"/>
      <c r="E2961" s="155"/>
      <c r="F2961" s="155"/>
      <c r="G2961" s="155"/>
      <c r="H2961" s="155"/>
      <c r="I2961" s="180"/>
      <c r="J2961" s="180"/>
      <c r="K2961" s="180"/>
      <c r="L2961" s="180"/>
      <c r="M2961" s="180"/>
      <c r="N2961" s="181"/>
      <c r="O2961" s="155"/>
      <c r="P2961" s="155"/>
      <c r="Q2961" s="155"/>
      <c r="R2961" s="155"/>
      <c r="AE2961" s="182"/>
      <c r="AF2961" s="178"/>
      <c r="AG2961" s="183"/>
      <c r="AM2961" s="182"/>
      <c r="AN2961" s="178"/>
      <c r="AO2961" s="183"/>
      <c r="BR2961" s="157"/>
    </row>
    <row r="2962" spans="1:70" s="5" customFormat="1" x14ac:dyDescent="0.25">
      <c r="A2962" s="155"/>
      <c r="B2962" s="155"/>
      <c r="C2962" s="155"/>
      <c r="D2962" s="155"/>
      <c r="E2962" s="155"/>
      <c r="F2962" s="155"/>
      <c r="G2962" s="155"/>
      <c r="H2962" s="155"/>
      <c r="I2962" s="180"/>
      <c r="J2962" s="180"/>
      <c r="K2962" s="180"/>
      <c r="L2962" s="180"/>
      <c r="M2962" s="180"/>
      <c r="N2962" s="181"/>
      <c r="O2962" s="155"/>
      <c r="P2962" s="155"/>
      <c r="Q2962" s="155"/>
      <c r="R2962" s="155"/>
      <c r="AE2962" s="182"/>
      <c r="AF2962" s="178"/>
      <c r="AG2962" s="183"/>
      <c r="AM2962" s="182"/>
      <c r="AN2962" s="178"/>
      <c r="AO2962" s="183"/>
      <c r="BR2962" s="157"/>
    </row>
    <row r="2963" spans="1:70" s="5" customFormat="1" x14ac:dyDescent="0.25">
      <c r="A2963" s="155"/>
      <c r="B2963" s="155"/>
      <c r="C2963" s="155"/>
      <c r="D2963" s="155"/>
      <c r="E2963" s="155"/>
      <c r="F2963" s="155"/>
      <c r="G2963" s="155"/>
      <c r="H2963" s="155"/>
      <c r="I2963" s="180"/>
      <c r="J2963" s="180"/>
      <c r="K2963" s="180"/>
      <c r="L2963" s="180"/>
      <c r="M2963" s="180"/>
      <c r="N2963" s="181"/>
      <c r="O2963" s="155"/>
      <c r="P2963" s="155"/>
      <c r="Q2963" s="155"/>
      <c r="R2963" s="155"/>
      <c r="AE2963" s="182"/>
      <c r="AF2963" s="178"/>
      <c r="AG2963" s="183"/>
      <c r="AM2963" s="182"/>
      <c r="AN2963" s="178"/>
      <c r="AO2963" s="183"/>
      <c r="BR2963" s="157"/>
    </row>
    <row r="2964" spans="1:70" s="5" customFormat="1" x14ac:dyDescent="0.25">
      <c r="A2964" s="155"/>
      <c r="B2964" s="155"/>
      <c r="C2964" s="155"/>
      <c r="D2964" s="155"/>
      <c r="E2964" s="155"/>
      <c r="F2964" s="155"/>
      <c r="G2964" s="155"/>
      <c r="H2964" s="155"/>
      <c r="I2964" s="180"/>
      <c r="J2964" s="180"/>
      <c r="K2964" s="180"/>
      <c r="L2964" s="180"/>
      <c r="M2964" s="180"/>
      <c r="N2964" s="181"/>
      <c r="O2964" s="155"/>
      <c r="P2964" s="155"/>
      <c r="Q2964" s="155"/>
      <c r="R2964" s="155"/>
      <c r="AE2964" s="182"/>
      <c r="AF2964" s="178"/>
      <c r="AG2964" s="183"/>
      <c r="AM2964" s="182"/>
      <c r="AN2964" s="178"/>
      <c r="AO2964" s="183"/>
      <c r="BR2964" s="157"/>
    </row>
    <row r="2965" spans="1:70" s="5" customFormat="1" x14ac:dyDescent="0.25">
      <c r="A2965" s="155"/>
      <c r="B2965" s="155"/>
      <c r="C2965" s="155"/>
      <c r="D2965" s="155"/>
      <c r="E2965" s="155"/>
      <c r="F2965" s="155"/>
      <c r="G2965" s="155"/>
      <c r="H2965" s="155"/>
      <c r="I2965" s="180"/>
      <c r="J2965" s="180"/>
      <c r="K2965" s="180"/>
      <c r="L2965" s="180"/>
      <c r="M2965" s="180"/>
      <c r="N2965" s="181"/>
      <c r="O2965" s="155"/>
      <c r="P2965" s="155"/>
      <c r="Q2965" s="155"/>
      <c r="R2965" s="155"/>
      <c r="AE2965" s="182"/>
      <c r="AF2965" s="178"/>
      <c r="AG2965" s="183"/>
      <c r="AM2965" s="182"/>
      <c r="AN2965" s="178"/>
      <c r="AO2965" s="183"/>
      <c r="BR2965" s="157"/>
    </row>
    <row r="2966" spans="1:70" s="5" customFormat="1" x14ac:dyDescent="0.25">
      <c r="A2966" s="155"/>
      <c r="B2966" s="155"/>
      <c r="C2966" s="155"/>
      <c r="D2966" s="155"/>
      <c r="E2966" s="155"/>
      <c r="F2966" s="155"/>
      <c r="G2966" s="155"/>
      <c r="H2966" s="155"/>
      <c r="I2966" s="180"/>
      <c r="J2966" s="180"/>
      <c r="K2966" s="180"/>
      <c r="L2966" s="180"/>
      <c r="M2966" s="180"/>
      <c r="N2966" s="181"/>
      <c r="O2966" s="155"/>
      <c r="P2966" s="155"/>
      <c r="Q2966" s="155"/>
      <c r="R2966" s="155"/>
      <c r="AE2966" s="182"/>
      <c r="AF2966" s="178"/>
      <c r="AG2966" s="183"/>
      <c r="AM2966" s="182"/>
      <c r="AN2966" s="178"/>
      <c r="AO2966" s="183"/>
      <c r="BR2966" s="157"/>
    </row>
    <row r="2967" spans="1:70" s="5" customFormat="1" x14ac:dyDescent="0.25">
      <c r="A2967" s="155"/>
      <c r="B2967" s="155"/>
      <c r="C2967" s="155"/>
      <c r="D2967" s="155"/>
      <c r="E2967" s="155"/>
      <c r="F2967" s="155"/>
      <c r="G2967" s="155"/>
      <c r="H2967" s="155"/>
      <c r="I2967" s="180"/>
      <c r="J2967" s="180"/>
      <c r="K2967" s="180"/>
      <c r="L2967" s="180"/>
      <c r="M2967" s="180"/>
      <c r="N2967" s="181"/>
      <c r="O2967" s="155"/>
      <c r="P2967" s="155"/>
      <c r="Q2967" s="155"/>
      <c r="R2967" s="155"/>
      <c r="AE2967" s="182"/>
      <c r="AF2967" s="178"/>
      <c r="AG2967" s="183"/>
      <c r="AM2967" s="182"/>
      <c r="AN2967" s="178"/>
      <c r="AO2967" s="183"/>
      <c r="BR2967" s="157"/>
    </row>
    <row r="2968" spans="1:70" s="5" customFormat="1" x14ac:dyDescent="0.25">
      <c r="A2968" s="155"/>
      <c r="B2968" s="155"/>
      <c r="C2968" s="155"/>
      <c r="D2968" s="155"/>
      <c r="E2968" s="155"/>
      <c r="F2968" s="155"/>
      <c r="G2968" s="155"/>
      <c r="H2968" s="155"/>
      <c r="I2968" s="180"/>
      <c r="J2968" s="180"/>
      <c r="K2968" s="180"/>
      <c r="L2968" s="180"/>
      <c r="M2968" s="180"/>
      <c r="N2968" s="181"/>
      <c r="O2968" s="155"/>
      <c r="P2968" s="155"/>
      <c r="Q2968" s="155"/>
      <c r="R2968" s="155"/>
      <c r="AE2968" s="182"/>
      <c r="AF2968" s="178"/>
      <c r="AG2968" s="183"/>
      <c r="AM2968" s="182"/>
      <c r="AN2968" s="178"/>
      <c r="AO2968" s="183"/>
      <c r="BR2968" s="157"/>
    </row>
    <row r="2969" spans="1:70" s="5" customFormat="1" x14ac:dyDescent="0.25">
      <c r="A2969" s="155"/>
      <c r="B2969" s="155"/>
      <c r="C2969" s="155"/>
      <c r="D2969" s="155"/>
      <c r="E2969" s="155"/>
      <c r="F2969" s="155"/>
      <c r="G2969" s="155"/>
      <c r="H2969" s="155"/>
      <c r="I2969" s="180"/>
      <c r="J2969" s="180"/>
      <c r="K2969" s="180"/>
      <c r="L2969" s="180"/>
      <c r="M2969" s="180"/>
      <c r="N2969" s="181"/>
      <c r="O2969" s="155"/>
      <c r="P2969" s="155"/>
      <c r="Q2969" s="155"/>
      <c r="R2969" s="155"/>
      <c r="AE2969" s="182"/>
      <c r="AF2969" s="178"/>
      <c r="AG2969" s="183"/>
      <c r="AM2969" s="182"/>
      <c r="AN2969" s="178"/>
      <c r="AO2969" s="183"/>
      <c r="BR2969" s="157"/>
    </row>
    <row r="2970" spans="1:70" s="5" customFormat="1" x14ac:dyDescent="0.25">
      <c r="A2970" s="155"/>
      <c r="B2970" s="155"/>
      <c r="C2970" s="155"/>
      <c r="D2970" s="155"/>
      <c r="E2970" s="155"/>
      <c r="F2970" s="155"/>
      <c r="G2970" s="155"/>
      <c r="H2970" s="155"/>
      <c r="I2970" s="180"/>
      <c r="J2970" s="180"/>
      <c r="K2970" s="180"/>
      <c r="L2970" s="180"/>
      <c r="M2970" s="180"/>
      <c r="N2970" s="181"/>
      <c r="O2970" s="155"/>
      <c r="P2970" s="155"/>
      <c r="Q2970" s="155"/>
      <c r="R2970" s="155"/>
      <c r="AE2970" s="182"/>
      <c r="AF2970" s="178"/>
      <c r="AG2970" s="183"/>
      <c r="AM2970" s="182"/>
      <c r="AN2970" s="178"/>
      <c r="AO2970" s="183"/>
      <c r="BR2970" s="157"/>
    </row>
    <row r="2971" spans="1:70" s="5" customFormat="1" x14ac:dyDescent="0.25">
      <c r="A2971" s="155"/>
      <c r="B2971" s="155"/>
      <c r="C2971" s="155"/>
      <c r="D2971" s="155"/>
      <c r="E2971" s="155"/>
      <c r="F2971" s="155"/>
      <c r="G2971" s="155"/>
      <c r="H2971" s="155"/>
      <c r="I2971" s="180"/>
      <c r="J2971" s="180"/>
      <c r="K2971" s="180"/>
      <c r="L2971" s="180"/>
      <c r="M2971" s="180"/>
      <c r="N2971" s="181"/>
      <c r="O2971" s="155"/>
      <c r="P2971" s="155"/>
      <c r="Q2971" s="155"/>
      <c r="R2971" s="155"/>
      <c r="AE2971" s="182"/>
      <c r="AF2971" s="178"/>
      <c r="AG2971" s="183"/>
      <c r="AM2971" s="182"/>
      <c r="AN2971" s="178"/>
      <c r="AO2971" s="183"/>
      <c r="BR2971" s="157"/>
    </row>
    <row r="2972" spans="1:70" s="5" customFormat="1" x14ac:dyDescent="0.25">
      <c r="A2972" s="155"/>
      <c r="B2972" s="155"/>
      <c r="C2972" s="155"/>
      <c r="D2972" s="155"/>
      <c r="E2972" s="155"/>
      <c r="F2972" s="155"/>
      <c r="G2972" s="155"/>
      <c r="H2972" s="155"/>
      <c r="I2972" s="180"/>
      <c r="J2972" s="180"/>
      <c r="K2972" s="180"/>
      <c r="L2972" s="180"/>
      <c r="M2972" s="180"/>
      <c r="N2972" s="181"/>
      <c r="O2972" s="155"/>
      <c r="P2972" s="155"/>
      <c r="Q2972" s="155"/>
      <c r="R2972" s="155"/>
      <c r="AE2972" s="182"/>
      <c r="AF2972" s="178"/>
      <c r="AG2972" s="183"/>
      <c r="AM2972" s="182"/>
      <c r="AN2972" s="178"/>
      <c r="AO2972" s="183"/>
      <c r="BR2972" s="157"/>
    </row>
    <row r="2973" spans="1:70" s="5" customFormat="1" x14ac:dyDescent="0.25">
      <c r="A2973" s="155"/>
      <c r="B2973" s="155"/>
      <c r="C2973" s="155"/>
      <c r="D2973" s="155"/>
      <c r="E2973" s="155"/>
      <c r="F2973" s="155"/>
      <c r="G2973" s="155"/>
      <c r="H2973" s="155"/>
      <c r="I2973" s="180"/>
      <c r="J2973" s="180"/>
      <c r="K2973" s="180"/>
      <c r="L2973" s="180"/>
      <c r="M2973" s="180"/>
      <c r="N2973" s="181"/>
      <c r="O2973" s="155"/>
      <c r="P2973" s="155"/>
      <c r="Q2973" s="155"/>
      <c r="R2973" s="155"/>
      <c r="AE2973" s="182"/>
      <c r="AF2973" s="178"/>
      <c r="AG2973" s="183"/>
      <c r="AM2973" s="182"/>
      <c r="AN2973" s="178"/>
      <c r="AO2973" s="183"/>
      <c r="BR2973" s="157"/>
    </row>
    <row r="2974" spans="1:70" s="5" customFormat="1" x14ac:dyDescent="0.25">
      <c r="A2974" s="155"/>
      <c r="B2974" s="155"/>
      <c r="C2974" s="155"/>
      <c r="D2974" s="155"/>
      <c r="E2974" s="155"/>
      <c r="F2974" s="155"/>
      <c r="G2974" s="155"/>
      <c r="H2974" s="155"/>
      <c r="I2974" s="180"/>
      <c r="J2974" s="180"/>
      <c r="K2974" s="180"/>
      <c r="L2974" s="180"/>
      <c r="M2974" s="180"/>
      <c r="N2974" s="181"/>
      <c r="O2974" s="155"/>
      <c r="P2974" s="155"/>
      <c r="Q2974" s="155"/>
      <c r="R2974" s="155"/>
      <c r="AE2974" s="182"/>
      <c r="AF2974" s="178"/>
      <c r="AG2974" s="183"/>
      <c r="AM2974" s="182"/>
      <c r="AN2974" s="178"/>
      <c r="AO2974" s="183"/>
      <c r="BR2974" s="157"/>
    </row>
    <row r="2975" spans="1:70" s="5" customFormat="1" x14ac:dyDescent="0.25">
      <c r="A2975" s="155"/>
      <c r="B2975" s="155"/>
      <c r="C2975" s="155"/>
      <c r="D2975" s="155"/>
      <c r="E2975" s="155"/>
      <c r="F2975" s="155"/>
      <c r="G2975" s="155"/>
      <c r="H2975" s="155"/>
      <c r="I2975" s="180"/>
      <c r="J2975" s="180"/>
      <c r="K2975" s="180"/>
      <c r="L2975" s="180"/>
      <c r="M2975" s="180"/>
      <c r="N2975" s="181"/>
      <c r="O2975" s="155"/>
      <c r="P2975" s="155"/>
      <c r="Q2975" s="155"/>
      <c r="R2975" s="155"/>
      <c r="AE2975" s="182"/>
      <c r="AF2975" s="178"/>
      <c r="AG2975" s="183"/>
      <c r="AM2975" s="182"/>
      <c r="AN2975" s="178"/>
      <c r="AO2975" s="183"/>
      <c r="BR2975" s="157"/>
    </row>
    <row r="2976" spans="1:70" s="5" customFormat="1" x14ac:dyDescent="0.25">
      <c r="A2976" s="155"/>
      <c r="B2976" s="155"/>
      <c r="C2976" s="155"/>
      <c r="D2976" s="155"/>
      <c r="E2976" s="155"/>
      <c r="F2976" s="155"/>
      <c r="G2976" s="155"/>
      <c r="H2976" s="155"/>
      <c r="I2976" s="180"/>
      <c r="J2976" s="180"/>
      <c r="K2976" s="180"/>
      <c r="L2976" s="180"/>
      <c r="M2976" s="180"/>
      <c r="N2976" s="181"/>
      <c r="O2976" s="155"/>
      <c r="P2976" s="155"/>
      <c r="Q2976" s="155"/>
      <c r="R2976" s="155"/>
      <c r="AE2976" s="182"/>
      <c r="AF2976" s="178"/>
      <c r="AG2976" s="183"/>
      <c r="AM2976" s="182"/>
      <c r="AN2976" s="178"/>
      <c r="AO2976" s="183"/>
      <c r="BR2976" s="157"/>
    </row>
    <row r="2977" spans="1:70" s="5" customFormat="1" x14ac:dyDescent="0.25">
      <c r="A2977" s="155"/>
      <c r="B2977" s="155"/>
      <c r="C2977" s="155"/>
      <c r="D2977" s="155"/>
      <c r="E2977" s="155"/>
      <c r="F2977" s="155"/>
      <c r="G2977" s="155"/>
      <c r="H2977" s="155"/>
      <c r="I2977" s="180"/>
      <c r="J2977" s="180"/>
      <c r="K2977" s="180"/>
      <c r="L2977" s="180"/>
      <c r="M2977" s="180"/>
      <c r="N2977" s="181"/>
      <c r="O2977" s="155"/>
      <c r="P2977" s="155"/>
      <c r="Q2977" s="155"/>
      <c r="R2977" s="155"/>
      <c r="AE2977" s="182"/>
      <c r="AF2977" s="178"/>
      <c r="AG2977" s="183"/>
      <c r="AM2977" s="182"/>
      <c r="AN2977" s="178"/>
      <c r="AO2977" s="183"/>
      <c r="BR2977" s="157"/>
    </row>
    <row r="2978" spans="1:70" s="5" customFormat="1" x14ac:dyDescent="0.25">
      <c r="A2978" s="155"/>
      <c r="B2978" s="155"/>
      <c r="C2978" s="155"/>
      <c r="D2978" s="155"/>
      <c r="E2978" s="155"/>
      <c r="F2978" s="155"/>
      <c r="G2978" s="155"/>
      <c r="H2978" s="155"/>
      <c r="I2978" s="180"/>
      <c r="J2978" s="180"/>
      <c r="K2978" s="180"/>
      <c r="L2978" s="180"/>
      <c r="M2978" s="180"/>
      <c r="N2978" s="181"/>
      <c r="O2978" s="155"/>
      <c r="P2978" s="155"/>
      <c r="Q2978" s="155"/>
      <c r="R2978" s="155"/>
      <c r="AE2978" s="182"/>
      <c r="AF2978" s="178"/>
      <c r="AG2978" s="183"/>
      <c r="AM2978" s="182"/>
      <c r="AN2978" s="178"/>
      <c r="AO2978" s="183"/>
      <c r="BR2978" s="157"/>
    </row>
    <row r="2979" spans="1:70" s="5" customFormat="1" x14ac:dyDescent="0.25">
      <c r="A2979" s="155"/>
      <c r="B2979" s="155"/>
      <c r="C2979" s="155"/>
      <c r="D2979" s="155"/>
      <c r="E2979" s="155"/>
      <c r="F2979" s="155"/>
      <c r="G2979" s="155"/>
      <c r="H2979" s="155"/>
      <c r="I2979" s="180"/>
      <c r="J2979" s="180"/>
      <c r="K2979" s="180"/>
      <c r="L2979" s="180"/>
      <c r="M2979" s="180"/>
      <c r="N2979" s="181"/>
      <c r="O2979" s="155"/>
      <c r="P2979" s="155"/>
      <c r="Q2979" s="155"/>
      <c r="R2979" s="155"/>
      <c r="AE2979" s="182"/>
      <c r="AF2979" s="178"/>
      <c r="AG2979" s="183"/>
      <c r="AM2979" s="182"/>
      <c r="AN2979" s="178"/>
      <c r="AO2979" s="183"/>
      <c r="BR2979" s="157"/>
    </row>
    <row r="2980" spans="1:70" s="5" customFormat="1" x14ac:dyDescent="0.25">
      <c r="A2980" s="155"/>
      <c r="B2980" s="155"/>
      <c r="C2980" s="155"/>
      <c r="D2980" s="155"/>
      <c r="E2980" s="155"/>
      <c r="F2980" s="155"/>
      <c r="G2980" s="155"/>
      <c r="H2980" s="155"/>
      <c r="I2980" s="180"/>
      <c r="J2980" s="180"/>
      <c r="K2980" s="180"/>
      <c r="L2980" s="180"/>
      <c r="M2980" s="180"/>
      <c r="N2980" s="181"/>
      <c r="O2980" s="155"/>
      <c r="P2980" s="155"/>
      <c r="Q2980" s="155"/>
      <c r="R2980" s="155"/>
      <c r="AE2980" s="182"/>
      <c r="AF2980" s="178"/>
      <c r="AG2980" s="183"/>
      <c r="AM2980" s="182"/>
      <c r="AN2980" s="178"/>
      <c r="AO2980" s="183"/>
      <c r="BR2980" s="157"/>
    </row>
    <row r="2981" spans="1:70" s="5" customFormat="1" x14ac:dyDescent="0.25">
      <c r="A2981" s="155"/>
      <c r="B2981" s="155"/>
      <c r="C2981" s="155"/>
      <c r="D2981" s="155"/>
      <c r="E2981" s="155"/>
      <c r="F2981" s="155"/>
      <c r="G2981" s="155"/>
      <c r="H2981" s="155"/>
      <c r="I2981" s="180"/>
      <c r="J2981" s="180"/>
      <c r="K2981" s="180"/>
      <c r="L2981" s="180"/>
      <c r="M2981" s="180"/>
      <c r="N2981" s="181"/>
      <c r="O2981" s="155"/>
      <c r="P2981" s="155"/>
      <c r="Q2981" s="155"/>
      <c r="R2981" s="155"/>
      <c r="AE2981" s="182"/>
      <c r="AF2981" s="178"/>
      <c r="AG2981" s="183"/>
      <c r="AM2981" s="182"/>
      <c r="AN2981" s="178"/>
      <c r="AO2981" s="183"/>
      <c r="BR2981" s="157"/>
    </row>
    <row r="2982" spans="1:70" s="5" customFormat="1" x14ac:dyDescent="0.25">
      <c r="A2982" s="155"/>
      <c r="B2982" s="155"/>
      <c r="C2982" s="155"/>
      <c r="D2982" s="155"/>
      <c r="E2982" s="155"/>
      <c r="F2982" s="155"/>
      <c r="G2982" s="155"/>
      <c r="H2982" s="155"/>
      <c r="I2982" s="180"/>
      <c r="J2982" s="180"/>
      <c r="K2982" s="180"/>
      <c r="L2982" s="180"/>
      <c r="M2982" s="180"/>
      <c r="N2982" s="181"/>
      <c r="O2982" s="155"/>
      <c r="P2982" s="155"/>
      <c r="Q2982" s="155"/>
      <c r="R2982" s="155"/>
      <c r="AE2982" s="182"/>
      <c r="AF2982" s="178"/>
      <c r="AG2982" s="183"/>
      <c r="AM2982" s="182"/>
      <c r="AN2982" s="178"/>
      <c r="AO2982" s="183"/>
      <c r="BR2982" s="157"/>
    </row>
    <row r="2983" spans="1:70" s="5" customFormat="1" x14ac:dyDescent="0.25">
      <c r="A2983" s="155"/>
      <c r="B2983" s="155"/>
      <c r="C2983" s="155"/>
      <c r="D2983" s="155"/>
      <c r="E2983" s="155"/>
      <c r="F2983" s="155"/>
      <c r="G2983" s="155"/>
      <c r="H2983" s="155"/>
      <c r="I2983" s="180"/>
      <c r="J2983" s="180"/>
      <c r="K2983" s="180"/>
      <c r="L2983" s="180"/>
      <c r="M2983" s="180"/>
      <c r="N2983" s="181"/>
      <c r="O2983" s="155"/>
      <c r="P2983" s="155"/>
      <c r="Q2983" s="155"/>
      <c r="R2983" s="155"/>
      <c r="AE2983" s="182"/>
      <c r="AF2983" s="178"/>
      <c r="AG2983" s="183"/>
      <c r="AM2983" s="182"/>
      <c r="AN2983" s="178"/>
      <c r="AO2983" s="183"/>
      <c r="BR2983" s="157"/>
    </row>
    <row r="2984" spans="1:70" s="5" customFormat="1" x14ac:dyDescent="0.25">
      <c r="A2984" s="155"/>
      <c r="B2984" s="155"/>
      <c r="C2984" s="155"/>
      <c r="D2984" s="155"/>
      <c r="E2984" s="155"/>
      <c r="F2984" s="155"/>
      <c r="G2984" s="155"/>
      <c r="H2984" s="155"/>
      <c r="I2984" s="180"/>
      <c r="J2984" s="180"/>
      <c r="K2984" s="180"/>
      <c r="L2984" s="180"/>
      <c r="M2984" s="180"/>
      <c r="N2984" s="181"/>
      <c r="O2984" s="155"/>
      <c r="P2984" s="155"/>
      <c r="Q2984" s="155"/>
      <c r="R2984" s="155"/>
      <c r="AE2984" s="182"/>
      <c r="AF2984" s="178"/>
      <c r="AG2984" s="183"/>
      <c r="AM2984" s="182"/>
      <c r="AN2984" s="178"/>
      <c r="AO2984" s="183"/>
      <c r="BR2984" s="157"/>
    </row>
    <row r="2985" spans="1:70" s="5" customFormat="1" x14ac:dyDescent="0.25">
      <c r="A2985" s="155"/>
      <c r="B2985" s="155"/>
      <c r="C2985" s="155"/>
      <c r="D2985" s="155"/>
      <c r="E2985" s="155"/>
      <c r="F2985" s="155"/>
      <c r="G2985" s="155"/>
      <c r="H2985" s="155"/>
      <c r="I2985" s="180"/>
      <c r="J2985" s="180"/>
      <c r="K2985" s="180"/>
      <c r="L2985" s="180"/>
      <c r="M2985" s="180"/>
      <c r="N2985" s="181"/>
      <c r="O2985" s="155"/>
      <c r="P2985" s="155"/>
      <c r="Q2985" s="155"/>
      <c r="R2985" s="155"/>
      <c r="AE2985" s="182"/>
      <c r="AF2985" s="178"/>
      <c r="AG2985" s="183"/>
      <c r="AM2985" s="182"/>
      <c r="AN2985" s="178"/>
      <c r="AO2985" s="183"/>
      <c r="BR2985" s="157"/>
    </row>
    <row r="2986" spans="1:70" s="5" customFormat="1" x14ac:dyDescent="0.25">
      <c r="A2986" s="155"/>
      <c r="B2986" s="155"/>
      <c r="C2986" s="155"/>
      <c r="D2986" s="155"/>
      <c r="E2986" s="155"/>
      <c r="F2986" s="155"/>
      <c r="G2986" s="155"/>
      <c r="H2986" s="155"/>
      <c r="I2986" s="180"/>
      <c r="J2986" s="180"/>
      <c r="K2986" s="180"/>
      <c r="L2986" s="180"/>
      <c r="M2986" s="180"/>
      <c r="N2986" s="181"/>
      <c r="O2986" s="155"/>
      <c r="P2986" s="155"/>
      <c r="Q2986" s="155"/>
      <c r="R2986" s="155"/>
      <c r="AE2986" s="182"/>
      <c r="AF2986" s="178"/>
      <c r="AG2986" s="183"/>
      <c r="AM2986" s="182"/>
      <c r="AN2986" s="178"/>
      <c r="AO2986" s="183"/>
      <c r="BR2986" s="157"/>
    </row>
    <row r="2987" spans="1:70" s="5" customFormat="1" x14ac:dyDescent="0.25">
      <c r="A2987" s="155"/>
      <c r="B2987" s="155"/>
      <c r="C2987" s="155"/>
      <c r="D2987" s="155"/>
      <c r="E2987" s="155"/>
      <c r="F2987" s="155"/>
      <c r="G2987" s="155"/>
      <c r="H2987" s="155"/>
      <c r="I2987" s="180"/>
      <c r="J2987" s="180"/>
      <c r="K2987" s="180"/>
      <c r="L2987" s="180"/>
      <c r="M2987" s="180"/>
      <c r="N2987" s="181"/>
      <c r="O2987" s="155"/>
      <c r="P2987" s="155"/>
      <c r="Q2987" s="155"/>
      <c r="R2987" s="155"/>
      <c r="AE2987" s="182"/>
      <c r="AF2987" s="178"/>
      <c r="AG2987" s="183"/>
      <c r="AM2987" s="182"/>
      <c r="AN2987" s="178"/>
      <c r="AO2987" s="183"/>
      <c r="BR2987" s="157"/>
    </row>
    <row r="2988" spans="1:70" s="5" customFormat="1" x14ac:dyDescent="0.25">
      <c r="A2988" s="155"/>
      <c r="B2988" s="155"/>
      <c r="C2988" s="155"/>
      <c r="D2988" s="155"/>
      <c r="E2988" s="155"/>
      <c r="F2988" s="155"/>
      <c r="G2988" s="155"/>
      <c r="H2988" s="155"/>
      <c r="I2988" s="180"/>
      <c r="J2988" s="180"/>
      <c r="K2988" s="180"/>
      <c r="L2988" s="180"/>
      <c r="M2988" s="180"/>
      <c r="N2988" s="181"/>
      <c r="O2988" s="155"/>
      <c r="P2988" s="155"/>
      <c r="Q2988" s="155"/>
      <c r="R2988" s="155"/>
      <c r="AE2988" s="182"/>
      <c r="AF2988" s="178"/>
      <c r="AG2988" s="183"/>
      <c r="AM2988" s="182"/>
      <c r="AN2988" s="178"/>
      <c r="AO2988" s="183"/>
      <c r="BR2988" s="157"/>
    </row>
    <row r="2989" spans="1:70" s="5" customFormat="1" x14ac:dyDescent="0.25">
      <c r="A2989" s="155"/>
      <c r="B2989" s="155"/>
      <c r="C2989" s="155"/>
      <c r="D2989" s="155"/>
      <c r="E2989" s="155"/>
      <c r="F2989" s="155"/>
      <c r="G2989" s="155"/>
      <c r="H2989" s="155"/>
      <c r="I2989" s="180"/>
      <c r="J2989" s="180"/>
      <c r="K2989" s="180"/>
      <c r="L2989" s="180"/>
      <c r="M2989" s="180"/>
      <c r="N2989" s="181"/>
      <c r="O2989" s="155"/>
      <c r="P2989" s="155"/>
      <c r="Q2989" s="155"/>
      <c r="R2989" s="155"/>
      <c r="AE2989" s="182"/>
      <c r="AF2989" s="178"/>
      <c r="AG2989" s="183"/>
      <c r="AM2989" s="182"/>
      <c r="AN2989" s="178"/>
      <c r="AO2989" s="183"/>
      <c r="BR2989" s="157"/>
    </row>
    <row r="2990" spans="1:70" s="5" customFormat="1" x14ac:dyDescent="0.25">
      <c r="A2990" s="155"/>
      <c r="B2990" s="155"/>
      <c r="C2990" s="155"/>
      <c r="D2990" s="155"/>
      <c r="E2990" s="155"/>
      <c r="F2990" s="155"/>
      <c r="G2990" s="155"/>
      <c r="H2990" s="155"/>
      <c r="I2990" s="180"/>
      <c r="J2990" s="180"/>
      <c r="K2990" s="180"/>
      <c r="L2990" s="180"/>
      <c r="M2990" s="180"/>
      <c r="N2990" s="181"/>
      <c r="O2990" s="155"/>
      <c r="P2990" s="155"/>
      <c r="Q2990" s="155"/>
      <c r="R2990" s="155"/>
      <c r="AE2990" s="182"/>
      <c r="AF2990" s="178"/>
      <c r="AG2990" s="183"/>
      <c r="AM2990" s="182"/>
      <c r="AN2990" s="178"/>
      <c r="AO2990" s="183"/>
      <c r="BR2990" s="157"/>
    </row>
    <row r="2991" spans="1:70" s="5" customFormat="1" x14ac:dyDescent="0.25">
      <c r="A2991" s="155"/>
      <c r="B2991" s="155"/>
      <c r="C2991" s="155"/>
      <c r="D2991" s="155"/>
      <c r="E2991" s="155"/>
      <c r="F2991" s="155"/>
      <c r="G2991" s="155"/>
      <c r="H2991" s="155"/>
      <c r="I2991" s="180"/>
      <c r="J2991" s="180"/>
      <c r="K2991" s="180"/>
      <c r="L2991" s="180"/>
      <c r="M2991" s="180"/>
      <c r="N2991" s="181"/>
      <c r="O2991" s="155"/>
      <c r="P2991" s="155"/>
      <c r="Q2991" s="155"/>
      <c r="R2991" s="155"/>
      <c r="AE2991" s="182"/>
      <c r="AF2991" s="178"/>
      <c r="AG2991" s="183"/>
      <c r="AM2991" s="182"/>
      <c r="AN2991" s="178"/>
      <c r="AO2991" s="183"/>
      <c r="BR2991" s="157"/>
    </row>
    <row r="2992" spans="1:70" s="5" customFormat="1" x14ac:dyDescent="0.25">
      <c r="A2992" s="155"/>
      <c r="B2992" s="155"/>
      <c r="C2992" s="155"/>
      <c r="D2992" s="155"/>
      <c r="E2992" s="155"/>
      <c r="F2992" s="155"/>
      <c r="G2992" s="155"/>
      <c r="H2992" s="155"/>
      <c r="I2992" s="180"/>
      <c r="J2992" s="180"/>
      <c r="K2992" s="180"/>
      <c r="L2992" s="180"/>
      <c r="M2992" s="180"/>
      <c r="N2992" s="181"/>
      <c r="O2992" s="155"/>
      <c r="P2992" s="155"/>
      <c r="Q2992" s="155"/>
      <c r="R2992" s="155"/>
      <c r="AE2992" s="182"/>
      <c r="AF2992" s="178"/>
      <c r="AG2992" s="183"/>
      <c r="AM2992" s="182"/>
      <c r="AN2992" s="178"/>
      <c r="AO2992" s="183"/>
      <c r="BR2992" s="157"/>
    </row>
    <row r="2993" spans="1:70" s="5" customFormat="1" x14ac:dyDescent="0.25">
      <c r="A2993" s="155"/>
      <c r="B2993" s="155"/>
      <c r="C2993" s="155"/>
      <c r="D2993" s="155"/>
      <c r="E2993" s="155"/>
      <c r="F2993" s="155"/>
      <c r="G2993" s="155"/>
      <c r="H2993" s="155"/>
      <c r="I2993" s="180"/>
      <c r="J2993" s="180"/>
      <c r="K2993" s="180"/>
      <c r="L2993" s="180"/>
      <c r="M2993" s="180"/>
      <c r="N2993" s="181"/>
      <c r="O2993" s="155"/>
      <c r="P2993" s="155"/>
      <c r="Q2993" s="155"/>
      <c r="R2993" s="155"/>
      <c r="AE2993" s="182"/>
      <c r="AF2993" s="178"/>
      <c r="AG2993" s="183"/>
      <c r="AM2993" s="182"/>
      <c r="AN2993" s="178"/>
      <c r="AO2993" s="183"/>
      <c r="BR2993" s="157"/>
    </row>
    <row r="2994" spans="1:70" s="5" customFormat="1" x14ac:dyDescent="0.25">
      <c r="A2994" s="155"/>
      <c r="B2994" s="155"/>
      <c r="C2994" s="155"/>
      <c r="D2994" s="155"/>
      <c r="E2994" s="155"/>
      <c r="F2994" s="155"/>
      <c r="G2994" s="155"/>
      <c r="H2994" s="155"/>
      <c r="I2994" s="180"/>
      <c r="J2994" s="180"/>
      <c r="K2994" s="180"/>
      <c r="L2994" s="180"/>
      <c r="M2994" s="180"/>
      <c r="N2994" s="181"/>
      <c r="O2994" s="155"/>
      <c r="P2994" s="155"/>
      <c r="Q2994" s="155"/>
      <c r="R2994" s="155"/>
      <c r="AE2994" s="182"/>
      <c r="AF2994" s="178"/>
      <c r="AG2994" s="183"/>
      <c r="AM2994" s="182"/>
      <c r="AN2994" s="178"/>
      <c r="AO2994" s="183"/>
      <c r="BR2994" s="157"/>
    </row>
    <row r="2995" spans="1:70" s="5" customFormat="1" x14ac:dyDescent="0.25">
      <c r="A2995" s="155"/>
      <c r="B2995" s="155"/>
      <c r="C2995" s="155"/>
      <c r="D2995" s="155"/>
      <c r="E2995" s="155"/>
      <c r="F2995" s="155"/>
      <c r="G2995" s="155"/>
      <c r="H2995" s="155"/>
      <c r="I2995" s="180"/>
      <c r="J2995" s="180"/>
      <c r="K2995" s="180"/>
      <c r="L2995" s="180"/>
      <c r="M2995" s="180"/>
      <c r="N2995" s="181"/>
      <c r="O2995" s="155"/>
      <c r="P2995" s="155"/>
      <c r="Q2995" s="155"/>
      <c r="R2995" s="155"/>
      <c r="AE2995" s="182"/>
      <c r="AF2995" s="178"/>
      <c r="AG2995" s="183"/>
      <c r="AM2995" s="182"/>
      <c r="AN2995" s="178"/>
      <c r="AO2995" s="183"/>
      <c r="BR2995" s="157"/>
    </row>
    <row r="2996" spans="1:70" s="5" customFormat="1" x14ac:dyDescent="0.25">
      <c r="A2996" s="155"/>
      <c r="B2996" s="155"/>
      <c r="C2996" s="155"/>
      <c r="D2996" s="155"/>
      <c r="E2996" s="155"/>
      <c r="F2996" s="155"/>
      <c r="G2996" s="155"/>
      <c r="H2996" s="155"/>
      <c r="I2996" s="180"/>
      <c r="J2996" s="180"/>
      <c r="K2996" s="180"/>
      <c r="L2996" s="180"/>
      <c r="M2996" s="180"/>
      <c r="N2996" s="181"/>
      <c r="O2996" s="155"/>
      <c r="P2996" s="155"/>
      <c r="Q2996" s="155"/>
      <c r="R2996" s="155"/>
      <c r="AE2996" s="182"/>
      <c r="AF2996" s="178"/>
      <c r="AG2996" s="183"/>
      <c r="AM2996" s="182"/>
      <c r="AN2996" s="178"/>
      <c r="AO2996" s="183"/>
      <c r="BR2996" s="157"/>
    </row>
    <row r="2997" spans="1:70" s="5" customFormat="1" x14ac:dyDescent="0.25">
      <c r="A2997" s="155"/>
      <c r="B2997" s="155"/>
      <c r="C2997" s="155"/>
      <c r="D2997" s="155"/>
      <c r="E2997" s="155"/>
      <c r="F2997" s="155"/>
      <c r="G2997" s="155"/>
      <c r="H2997" s="155"/>
      <c r="I2997" s="180"/>
      <c r="J2997" s="180"/>
      <c r="K2997" s="180"/>
      <c r="L2997" s="180"/>
      <c r="M2997" s="180"/>
      <c r="N2997" s="181"/>
      <c r="O2997" s="155"/>
      <c r="P2997" s="155"/>
      <c r="Q2997" s="155"/>
      <c r="R2997" s="155"/>
      <c r="AE2997" s="182"/>
      <c r="AF2997" s="178"/>
      <c r="AG2997" s="183"/>
      <c r="AM2997" s="182"/>
      <c r="AN2997" s="178"/>
      <c r="AO2997" s="183"/>
      <c r="BR2997" s="157"/>
    </row>
    <row r="2998" spans="1:70" s="5" customFormat="1" x14ac:dyDescent="0.25">
      <c r="A2998" s="155"/>
      <c r="B2998" s="155"/>
      <c r="C2998" s="155"/>
      <c r="D2998" s="155"/>
      <c r="E2998" s="155"/>
      <c r="F2998" s="155"/>
      <c r="G2998" s="155"/>
      <c r="H2998" s="155"/>
      <c r="I2998" s="180"/>
      <c r="J2998" s="180"/>
      <c r="K2998" s="180"/>
      <c r="L2998" s="180"/>
      <c r="M2998" s="180"/>
      <c r="N2998" s="181"/>
      <c r="O2998" s="155"/>
      <c r="P2998" s="155"/>
      <c r="Q2998" s="155"/>
      <c r="R2998" s="155"/>
      <c r="AE2998" s="182"/>
      <c r="AF2998" s="178"/>
      <c r="AG2998" s="183"/>
      <c r="AM2998" s="182"/>
      <c r="AN2998" s="178"/>
      <c r="AO2998" s="183"/>
      <c r="BR2998" s="157"/>
    </row>
    <row r="2999" spans="1:70" s="5" customFormat="1" x14ac:dyDescent="0.25">
      <c r="A2999" s="155"/>
      <c r="B2999" s="155"/>
      <c r="C2999" s="155"/>
      <c r="D2999" s="155"/>
      <c r="E2999" s="155"/>
      <c r="F2999" s="155"/>
      <c r="G2999" s="155"/>
      <c r="H2999" s="155"/>
      <c r="I2999" s="180"/>
      <c r="J2999" s="180"/>
      <c r="K2999" s="180"/>
      <c r="L2999" s="180"/>
      <c r="M2999" s="180"/>
      <c r="N2999" s="181"/>
      <c r="O2999" s="155"/>
      <c r="P2999" s="155"/>
      <c r="Q2999" s="155"/>
      <c r="R2999" s="155"/>
      <c r="AE2999" s="182"/>
      <c r="AF2999" s="178"/>
      <c r="AG2999" s="183"/>
      <c r="AM2999" s="182"/>
      <c r="AN2999" s="178"/>
      <c r="AO2999" s="183"/>
      <c r="BR2999" s="157"/>
    </row>
    <row r="3000" spans="1:70" s="5" customFormat="1" x14ac:dyDescent="0.25">
      <c r="A3000" s="155"/>
      <c r="B3000" s="155"/>
      <c r="C3000" s="155"/>
      <c r="D3000" s="155"/>
      <c r="E3000" s="155"/>
      <c r="F3000" s="155"/>
      <c r="G3000" s="155"/>
      <c r="H3000" s="155"/>
      <c r="I3000" s="180"/>
      <c r="J3000" s="180"/>
      <c r="K3000" s="180"/>
      <c r="L3000" s="180"/>
      <c r="M3000" s="180"/>
      <c r="N3000" s="181"/>
      <c r="O3000" s="155"/>
      <c r="P3000" s="155"/>
      <c r="Q3000" s="155"/>
      <c r="R3000" s="155"/>
      <c r="AE3000" s="182"/>
      <c r="AF3000" s="178"/>
      <c r="AG3000" s="183"/>
      <c r="AM3000" s="182"/>
      <c r="AN3000" s="178"/>
      <c r="AO3000" s="183"/>
      <c r="BR3000" s="157"/>
    </row>
    <row r="3001" spans="1:70" s="5" customFormat="1" x14ac:dyDescent="0.25">
      <c r="A3001" s="155"/>
      <c r="B3001" s="155"/>
      <c r="C3001" s="155"/>
      <c r="D3001" s="155"/>
      <c r="E3001" s="155"/>
      <c r="F3001" s="155"/>
      <c r="G3001" s="155"/>
      <c r="H3001" s="155"/>
      <c r="I3001" s="180"/>
      <c r="J3001" s="180"/>
      <c r="K3001" s="180"/>
      <c r="L3001" s="180"/>
      <c r="M3001" s="180"/>
      <c r="N3001" s="181"/>
      <c r="O3001" s="155"/>
      <c r="P3001" s="155"/>
      <c r="Q3001" s="155"/>
      <c r="R3001" s="155"/>
      <c r="AE3001" s="182"/>
      <c r="AF3001" s="178"/>
      <c r="AG3001" s="183"/>
      <c r="AM3001" s="182"/>
      <c r="AN3001" s="178"/>
      <c r="AO3001" s="183"/>
      <c r="BR3001" s="157"/>
    </row>
    <row r="3002" spans="1:70" s="5" customFormat="1" x14ac:dyDescent="0.25">
      <c r="A3002" s="155"/>
      <c r="B3002" s="155"/>
      <c r="C3002" s="155"/>
      <c r="D3002" s="155"/>
      <c r="E3002" s="155"/>
      <c r="F3002" s="155"/>
      <c r="G3002" s="155"/>
      <c r="H3002" s="155"/>
      <c r="I3002" s="180"/>
      <c r="J3002" s="180"/>
      <c r="K3002" s="180"/>
      <c r="L3002" s="180"/>
      <c r="M3002" s="180"/>
      <c r="N3002" s="181"/>
      <c r="O3002" s="155"/>
      <c r="P3002" s="155"/>
      <c r="Q3002" s="155"/>
      <c r="R3002" s="155"/>
      <c r="AE3002" s="182"/>
      <c r="AF3002" s="178"/>
      <c r="AG3002" s="183"/>
      <c r="AM3002" s="182"/>
      <c r="AN3002" s="178"/>
      <c r="AO3002" s="183"/>
      <c r="BR3002" s="157"/>
    </row>
    <row r="3003" spans="1:70" s="5" customFormat="1" x14ac:dyDescent="0.25">
      <c r="A3003" s="155"/>
      <c r="B3003" s="155"/>
      <c r="C3003" s="155"/>
      <c r="D3003" s="155"/>
      <c r="E3003" s="155"/>
      <c r="F3003" s="155"/>
      <c r="G3003" s="155"/>
      <c r="H3003" s="155"/>
      <c r="I3003" s="180"/>
      <c r="J3003" s="180"/>
      <c r="K3003" s="180"/>
      <c r="L3003" s="180"/>
      <c r="M3003" s="180"/>
      <c r="N3003" s="181"/>
      <c r="O3003" s="155"/>
      <c r="P3003" s="155"/>
      <c r="Q3003" s="155"/>
      <c r="R3003" s="155"/>
      <c r="AE3003" s="182"/>
      <c r="AF3003" s="178"/>
      <c r="AG3003" s="183"/>
      <c r="AM3003" s="182"/>
      <c r="AN3003" s="178"/>
      <c r="AO3003" s="183"/>
      <c r="BR3003" s="157"/>
    </row>
    <row r="3004" spans="1:70" s="5" customFormat="1" x14ac:dyDescent="0.25">
      <c r="A3004" s="155"/>
      <c r="B3004" s="155"/>
      <c r="C3004" s="155"/>
      <c r="D3004" s="155"/>
      <c r="E3004" s="155"/>
      <c r="F3004" s="155"/>
      <c r="G3004" s="155"/>
      <c r="H3004" s="155"/>
      <c r="I3004" s="180"/>
      <c r="J3004" s="180"/>
      <c r="K3004" s="180"/>
      <c r="L3004" s="180"/>
      <c r="M3004" s="180"/>
      <c r="N3004" s="181"/>
      <c r="O3004" s="155"/>
      <c r="P3004" s="155"/>
      <c r="Q3004" s="155"/>
      <c r="R3004" s="155"/>
      <c r="AE3004" s="182"/>
      <c r="AF3004" s="178"/>
      <c r="AG3004" s="183"/>
      <c r="AM3004" s="182"/>
      <c r="AN3004" s="178"/>
      <c r="AO3004" s="183"/>
      <c r="BR3004" s="157"/>
    </row>
    <row r="3005" spans="1:70" s="5" customFormat="1" x14ac:dyDescent="0.25">
      <c r="A3005" s="155"/>
      <c r="B3005" s="155"/>
      <c r="C3005" s="155"/>
      <c r="D3005" s="155"/>
      <c r="E3005" s="155"/>
      <c r="F3005" s="155"/>
      <c r="G3005" s="155"/>
      <c r="H3005" s="155"/>
      <c r="I3005" s="180"/>
      <c r="J3005" s="180"/>
      <c r="K3005" s="180"/>
      <c r="L3005" s="180"/>
      <c r="M3005" s="180"/>
      <c r="N3005" s="181"/>
      <c r="O3005" s="155"/>
      <c r="P3005" s="155"/>
      <c r="Q3005" s="155"/>
      <c r="R3005" s="155"/>
      <c r="AE3005" s="182"/>
      <c r="AF3005" s="178"/>
      <c r="AG3005" s="183"/>
      <c r="AM3005" s="182"/>
      <c r="AN3005" s="178"/>
      <c r="AO3005" s="183"/>
      <c r="BR3005" s="157"/>
    </row>
    <row r="3006" spans="1:70" s="5" customFormat="1" x14ac:dyDescent="0.25">
      <c r="A3006" s="155"/>
      <c r="B3006" s="155"/>
      <c r="C3006" s="155"/>
      <c r="D3006" s="155"/>
      <c r="E3006" s="155"/>
      <c r="F3006" s="155"/>
      <c r="G3006" s="155"/>
      <c r="H3006" s="155"/>
      <c r="I3006" s="180"/>
      <c r="J3006" s="180"/>
      <c r="K3006" s="180"/>
      <c r="L3006" s="180"/>
      <c r="M3006" s="180"/>
      <c r="N3006" s="181"/>
      <c r="O3006" s="155"/>
      <c r="P3006" s="155"/>
      <c r="Q3006" s="155"/>
      <c r="R3006" s="155"/>
      <c r="AE3006" s="182"/>
      <c r="AF3006" s="178"/>
      <c r="AG3006" s="183"/>
      <c r="AM3006" s="182"/>
      <c r="AN3006" s="178"/>
      <c r="AO3006" s="183"/>
      <c r="BR3006" s="157"/>
    </row>
    <row r="3007" spans="1:70" s="5" customFormat="1" x14ac:dyDescent="0.25">
      <c r="A3007" s="155"/>
      <c r="B3007" s="155"/>
      <c r="C3007" s="155"/>
      <c r="D3007" s="155"/>
      <c r="E3007" s="155"/>
      <c r="F3007" s="155"/>
      <c r="G3007" s="155"/>
      <c r="H3007" s="155"/>
      <c r="I3007" s="180"/>
      <c r="J3007" s="180"/>
      <c r="K3007" s="180"/>
      <c r="L3007" s="180"/>
      <c r="M3007" s="180"/>
      <c r="N3007" s="181"/>
      <c r="O3007" s="155"/>
      <c r="P3007" s="155"/>
      <c r="Q3007" s="155"/>
      <c r="R3007" s="155"/>
      <c r="AE3007" s="182"/>
      <c r="AF3007" s="178"/>
      <c r="AG3007" s="183"/>
      <c r="AM3007" s="182"/>
      <c r="AN3007" s="178"/>
      <c r="AO3007" s="183"/>
      <c r="BR3007" s="157"/>
    </row>
    <row r="3008" spans="1:70" s="5" customFormat="1" x14ac:dyDescent="0.25">
      <c r="A3008" s="155"/>
      <c r="B3008" s="155"/>
      <c r="C3008" s="155"/>
      <c r="D3008" s="155"/>
      <c r="E3008" s="155"/>
      <c r="F3008" s="155"/>
      <c r="G3008" s="155"/>
      <c r="H3008" s="155"/>
      <c r="I3008" s="180"/>
      <c r="J3008" s="180"/>
      <c r="K3008" s="180"/>
      <c r="L3008" s="180"/>
      <c r="M3008" s="180"/>
      <c r="N3008" s="181"/>
      <c r="O3008" s="155"/>
      <c r="P3008" s="155"/>
      <c r="Q3008" s="155"/>
      <c r="R3008" s="155"/>
      <c r="AE3008" s="182"/>
      <c r="AF3008" s="178"/>
      <c r="AG3008" s="183"/>
      <c r="AM3008" s="182"/>
      <c r="AN3008" s="178"/>
      <c r="AO3008" s="183"/>
      <c r="BR3008" s="157"/>
    </row>
    <row r="3009" spans="1:70" s="5" customFormat="1" x14ac:dyDescent="0.25">
      <c r="A3009" s="155"/>
      <c r="B3009" s="155"/>
      <c r="C3009" s="155"/>
      <c r="D3009" s="155"/>
      <c r="E3009" s="155"/>
      <c r="F3009" s="155"/>
      <c r="G3009" s="155"/>
      <c r="H3009" s="155"/>
      <c r="I3009" s="180"/>
      <c r="J3009" s="180"/>
      <c r="K3009" s="180"/>
      <c r="L3009" s="180"/>
      <c r="M3009" s="180"/>
      <c r="N3009" s="181"/>
      <c r="O3009" s="155"/>
      <c r="P3009" s="155"/>
      <c r="Q3009" s="155"/>
      <c r="R3009" s="155"/>
      <c r="AE3009" s="182"/>
      <c r="AF3009" s="178"/>
      <c r="AG3009" s="183"/>
      <c r="AM3009" s="182"/>
      <c r="AN3009" s="178"/>
      <c r="AO3009" s="183"/>
      <c r="BR3009" s="157"/>
    </row>
    <row r="3010" spans="1:70" s="5" customFormat="1" x14ac:dyDescent="0.25">
      <c r="A3010" s="155"/>
      <c r="B3010" s="155"/>
      <c r="C3010" s="155"/>
      <c r="D3010" s="155"/>
      <c r="E3010" s="155"/>
      <c r="F3010" s="155"/>
      <c r="G3010" s="155"/>
      <c r="H3010" s="155"/>
      <c r="I3010" s="180"/>
      <c r="J3010" s="180"/>
      <c r="K3010" s="180"/>
      <c r="L3010" s="180"/>
      <c r="M3010" s="180"/>
      <c r="N3010" s="181"/>
      <c r="O3010" s="155"/>
      <c r="P3010" s="155"/>
      <c r="Q3010" s="155"/>
      <c r="R3010" s="155"/>
      <c r="AE3010" s="182"/>
      <c r="AF3010" s="178"/>
      <c r="AG3010" s="183"/>
      <c r="AM3010" s="182"/>
      <c r="AN3010" s="178"/>
      <c r="AO3010" s="183"/>
      <c r="BR3010" s="157"/>
    </row>
    <row r="3011" spans="1:70" s="5" customFormat="1" x14ac:dyDescent="0.25">
      <c r="A3011" s="155"/>
      <c r="B3011" s="155"/>
      <c r="C3011" s="155"/>
      <c r="D3011" s="155"/>
      <c r="E3011" s="155"/>
      <c r="F3011" s="155"/>
      <c r="G3011" s="155"/>
      <c r="H3011" s="155"/>
      <c r="I3011" s="180"/>
      <c r="J3011" s="180"/>
      <c r="K3011" s="180"/>
      <c r="L3011" s="180"/>
      <c r="M3011" s="180"/>
      <c r="N3011" s="181"/>
      <c r="O3011" s="155"/>
      <c r="P3011" s="155"/>
      <c r="Q3011" s="155"/>
      <c r="R3011" s="155"/>
      <c r="AE3011" s="182"/>
      <c r="AF3011" s="178"/>
      <c r="AG3011" s="183"/>
      <c r="AM3011" s="182"/>
      <c r="AN3011" s="178"/>
      <c r="AO3011" s="183"/>
      <c r="BR3011" s="157"/>
    </row>
    <row r="3012" spans="1:70" s="5" customFormat="1" x14ac:dyDescent="0.25">
      <c r="A3012" s="155"/>
      <c r="B3012" s="155"/>
      <c r="C3012" s="155"/>
      <c r="D3012" s="155"/>
      <c r="E3012" s="155"/>
      <c r="F3012" s="155"/>
      <c r="G3012" s="155"/>
      <c r="H3012" s="155"/>
      <c r="I3012" s="180"/>
      <c r="J3012" s="180"/>
      <c r="K3012" s="180"/>
      <c r="L3012" s="180"/>
      <c r="M3012" s="180"/>
      <c r="N3012" s="181"/>
      <c r="O3012" s="155"/>
      <c r="P3012" s="155"/>
      <c r="Q3012" s="155"/>
      <c r="R3012" s="155"/>
      <c r="AE3012" s="182"/>
      <c r="AF3012" s="178"/>
      <c r="AG3012" s="183"/>
      <c r="AM3012" s="182"/>
      <c r="AN3012" s="178"/>
      <c r="AO3012" s="183"/>
      <c r="BR3012" s="157"/>
    </row>
    <row r="3013" spans="1:70" s="5" customFormat="1" x14ac:dyDescent="0.25">
      <c r="A3013" s="155"/>
      <c r="B3013" s="155"/>
      <c r="C3013" s="155"/>
      <c r="D3013" s="155"/>
      <c r="E3013" s="155"/>
      <c r="F3013" s="155"/>
      <c r="G3013" s="155"/>
      <c r="H3013" s="155"/>
      <c r="I3013" s="180"/>
      <c r="J3013" s="180"/>
      <c r="K3013" s="180"/>
      <c r="L3013" s="180"/>
      <c r="M3013" s="180"/>
      <c r="N3013" s="181"/>
      <c r="O3013" s="155"/>
      <c r="P3013" s="155"/>
      <c r="Q3013" s="155"/>
      <c r="R3013" s="155"/>
      <c r="AE3013" s="182"/>
      <c r="AF3013" s="178"/>
      <c r="AG3013" s="183"/>
      <c r="AM3013" s="182"/>
      <c r="AN3013" s="178"/>
      <c r="AO3013" s="183"/>
      <c r="BR3013" s="157"/>
    </row>
    <row r="3014" spans="1:70" s="5" customFormat="1" x14ac:dyDescent="0.25">
      <c r="A3014" s="155"/>
      <c r="B3014" s="155"/>
      <c r="C3014" s="155"/>
      <c r="D3014" s="155"/>
      <c r="E3014" s="155"/>
      <c r="F3014" s="155"/>
      <c r="G3014" s="155"/>
      <c r="H3014" s="155"/>
      <c r="I3014" s="180"/>
      <c r="J3014" s="180"/>
      <c r="K3014" s="180"/>
      <c r="L3014" s="180"/>
      <c r="M3014" s="180"/>
      <c r="N3014" s="181"/>
      <c r="O3014" s="155"/>
      <c r="P3014" s="155"/>
      <c r="Q3014" s="155"/>
      <c r="R3014" s="155"/>
      <c r="AE3014" s="182"/>
      <c r="AF3014" s="178"/>
      <c r="AG3014" s="183"/>
      <c r="AM3014" s="182"/>
      <c r="AN3014" s="178"/>
      <c r="AO3014" s="183"/>
      <c r="BR3014" s="157"/>
    </row>
    <row r="3015" spans="1:70" s="5" customFormat="1" x14ac:dyDescent="0.25">
      <c r="A3015" s="155"/>
      <c r="B3015" s="155"/>
      <c r="C3015" s="155"/>
      <c r="D3015" s="155"/>
      <c r="E3015" s="155"/>
      <c r="F3015" s="155"/>
      <c r="G3015" s="155"/>
      <c r="H3015" s="155"/>
      <c r="I3015" s="180"/>
      <c r="J3015" s="180"/>
      <c r="K3015" s="180"/>
      <c r="L3015" s="180"/>
      <c r="M3015" s="180"/>
      <c r="N3015" s="181"/>
      <c r="O3015" s="155"/>
      <c r="P3015" s="155"/>
      <c r="Q3015" s="155"/>
      <c r="R3015" s="155"/>
      <c r="AE3015" s="182"/>
      <c r="AF3015" s="178"/>
      <c r="AG3015" s="183"/>
      <c r="AM3015" s="182"/>
      <c r="AN3015" s="178"/>
      <c r="AO3015" s="183"/>
      <c r="BR3015" s="157"/>
    </row>
    <row r="3016" spans="1:70" s="5" customFormat="1" x14ac:dyDescent="0.25">
      <c r="A3016" s="155"/>
      <c r="B3016" s="155"/>
      <c r="C3016" s="155"/>
      <c r="D3016" s="155"/>
      <c r="E3016" s="155"/>
      <c r="F3016" s="155"/>
      <c r="G3016" s="155"/>
      <c r="H3016" s="155"/>
      <c r="I3016" s="180"/>
      <c r="J3016" s="180"/>
      <c r="K3016" s="180"/>
      <c r="L3016" s="180"/>
      <c r="M3016" s="180"/>
      <c r="N3016" s="181"/>
      <c r="O3016" s="155"/>
      <c r="P3016" s="155"/>
      <c r="Q3016" s="155"/>
      <c r="R3016" s="155"/>
      <c r="AE3016" s="182"/>
      <c r="AF3016" s="178"/>
      <c r="AG3016" s="183"/>
      <c r="AM3016" s="182"/>
      <c r="AN3016" s="178"/>
      <c r="AO3016" s="183"/>
      <c r="BR3016" s="157"/>
    </row>
    <row r="3017" spans="1:70" s="5" customFormat="1" x14ac:dyDescent="0.25">
      <c r="A3017" s="155"/>
      <c r="B3017" s="155"/>
      <c r="C3017" s="155"/>
      <c r="D3017" s="155"/>
      <c r="E3017" s="155"/>
      <c r="F3017" s="155"/>
      <c r="G3017" s="155"/>
      <c r="H3017" s="155"/>
      <c r="I3017" s="180"/>
      <c r="J3017" s="180"/>
      <c r="K3017" s="180"/>
      <c r="L3017" s="180"/>
      <c r="M3017" s="180"/>
      <c r="N3017" s="181"/>
      <c r="O3017" s="155"/>
      <c r="P3017" s="155"/>
      <c r="Q3017" s="155"/>
      <c r="R3017" s="155"/>
      <c r="AE3017" s="182"/>
      <c r="AF3017" s="178"/>
      <c r="AG3017" s="183"/>
      <c r="AM3017" s="182"/>
      <c r="AN3017" s="178"/>
      <c r="AO3017" s="183"/>
      <c r="BR3017" s="157"/>
    </row>
    <row r="3018" spans="1:70" s="5" customFormat="1" x14ac:dyDescent="0.25">
      <c r="A3018" s="155"/>
      <c r="B3018" s="155"/>
      <c r="C3018" s="155"/>
      <c r="D3018" s="155"/>
      <c r="E3018" s="155"/>
      <c r="F3018" s="155"/>
      <c r="G3018" s="155"/>
      <c r="H3018" s="155"/>
      <c r="I3018" s="180"/>
      <c r="J3018" s="180"/>
      <c r="K3018" s="180"/>
      <c r="L3018" s="180"/>
      <c r="M3018" s="180"/>
      <c r="N3018" s="181"/>
      <c r="O3018" s="155"/>
      <c r="P3018" s="155"/>
      <c r="Q3018" s="155"/>
      <c r="R3018" s="155"/>
      <c r="AE3018" s="182"/>
      <c r="AF3018" s="178"/>
      <c r="AG3018" s="183"/>
      <c r="AM3018" s="182"/>
      <c r="AN3018" s="178"/>
      <c r="AO3018" s="183"/>
      <c r="BR3018" s="157"/>
    </row>
    <row r="3019" spans="1:70" s="5" customFormat="1" x14ac:dyDescent="0.25">
      <c r="A3019" s="155"/>
      <c r="B3019" s="155"/>
      <c r="C3019" s="155"/>
      <c r="D3019" s="155"/>
      <c r="E3019" s="155"/>
      <c r="F3019" s="155"/>
      <c r="G3019" s="155"/>
      <c r="H3019" s="155"/>
      <c r="I3019" s="180"/>
      <c r="J3019" s="180"/>
      <c r="K3019" s="180"/>
      <c r="L3019" s="180"/>
      <c r="M3019" s="180"/>
      <c r="N3019" s="181"/>
      <c r="O3019" s="155"/>
      <c r="P3019" s="155"/>
      <c r="Q3019" s="155"/>
      <c r="R3019" s="155"/>
      <c r="AE3019" s="182"/>
      <c r="AF3019" s="178"/>
      <c r="AG3019" s="183"/>
      <c r="AM3019" s="182"/>
      <c r="AN3019" s="178"/>
      <c r="AO3019" s="183"/>
      <c r="BR3019" s="157"/>
    </row>
    <row r="3020" spans="1:70" s="5" customFormat="1" x14ac:dyDescent="0.25">
      <c r="A3020" s="155"/>
      <c r="B3020" s="155"/>
      <c r="C3020" s="155"/>
      <c r="D3020" s="155"/>
      <c r="E3020" s="155"/>
      <c r="F3020" s="155"/>
      <c r="G3020" s="155"/>
      <c r="H3020" s="155"/>
      <c r="I3020" s="180"/>
      <c r="J3020" s="180"/>
      <c r="K3020" s="180"/>
      <c r="L3020" s="180"/>
      <c r="M3020" s="180"/>
      <c r="N3020" s="181"/>
      <c r="O3020" s="155"/>
      <c r="P3020" s="155"/>
      <c r="Q3020" s="155"/>
      <c r="R3020" s="155"/>
      <c r="AE3020" s="182"/>
      <c r="AF3020" s="178"/>
      <c r="AG3020" s="183"/>
      <c r="AM3020" s="182"/>
      <c r="AN3020" s="178"/>
      <c r="AO3020" s="183"/>
      <c r="BR3020" s="157"/>
    </row>
    <row r="3021" spans="1:70" s="5" customFormat="1" x14ac:dyDescent="0.25">
      <c r="A3021" s="155"/>
      <c r="B3021" s="155"/>
      <c r="C3021" s="155"/>
      <c r="D3021" s="155"/>
      <c r="E3021" s="155"/>
      <c r="F3021" s="155"/>
      <c r="G3021" s="155"/>
      <c r="H3021" s="155"/>
      <c r="I3021" s="180"/>
      <c r="J3021" s="180"/>
      <c r="K3021" s="180"/>
      <c r="L3021" s="180"/>
      <c r="M3021" s="180"/>
      <c r="N3021" s="181"/>
      <c r="O3021" s="155"/>
      <c r="P3021" s="155"/>
      <c r="Q3021" s="155"/>
      <c r="R3021" s="155"/>
      <c r="AE3021" s="182"/>
      <c r="AF3021" s="178"/>
      <c r="AG3021" s="183"/>
      <c r="AM3021" s="182"/>
      <c r="AN3021" s="178"/>
      <c r="AO3021" s="183"/>
      <c r="BR3021" s="157"/>
    </row>
    <row r="3022" spans="1:70" s="5" customFormat="1" x14ac:dyDescent="0.25">
      <c r="A3022" s="155"/>
      <c r="B3022" s="155"/>
      <c r="C3022" s="155"/>
      <c r="D3022" s="155"/>
      <c r="E3022" s="155"/>
      <c r="F3022" s="155"/>
      <c r="G3022" s="155"/>
      <c r="H3022" s="155"/>
      <c r="I3022" s="180"/>
      <c r="J3022" s="180"/>
      <c r="K3022" s="180"/>
      <c r="L3022" s="180"/>
      <c r="M3022" s="180"/>
      <c r="N3022" s="181"/>
      <c r="O3022" s="155"/>
      <c r="P3022" s="155"/>
      <c r="Q3022" s="155"/>
      <c r="R3022" s="155"/>
      <c r="AE3022" s="182"/>
      <c r="AF3022" s="178"/>
      <c r="AG3022" s="183"/>
      <c r="AM3022" s="182"/>
      <c r="AN3022" s="178"/>
      <c r="AO3022" s="183"/>
      <c r="BR3022" s="157"/>
    </row>
    <row r="3023" spans="1:70" s="5" customFormat="1" x14ac:dyDescent="0.25">
      <c r="A3023" s="155"/>
      <c r="B3023" s="155"/>
      <c r="C3023" s="155"/>
      <c r="D3023" s="155"/>
      <c r="E3023" s="155"/>
      <c r="F3023" s="155"/>
      <c r="G3023" s="155"/>
      <c r="H3023" s="155"/>
      <c r="I3023" s="180"/>
      <c r="J3023" s="180"/>
      <c r="K3023" s="180"/>
      <c r="L3023" s="180"/>
      <c r="M3023" s="180"/>
      <c r="N3023" s="181"/>
      <c r="O3023" s="155"/>
      <c r="P3023" s="155"/>
      <c r="Q3023" s="155"/>
      <c r="R3023" s="155"/>
      <c r="AE3023" s="182"/>
      <c r="AF3023" s="178"/>
      <c r="AG3023" s="183"/>
      <c r="AM3023" s="182"/>
      <c r="AN3023" s="178"/>
      <c r="AO3023" s="183"/>
      <c r="BR3023" s="157"/>
    </row>
    <row r="3024" spans="1:70" s="5" customFormat="1" x14ac:dyDescent="0.25">
      <c r="A3024" s="155"/>
      <c r="B3024" s="155"/>
      <c r="C3024" s="155"/>
      <c r="D3024" s="155"/>
      <c r="E3024" s="155"/>
      <c r="F3024" s="155"/>
      <c r="G3024" s="155"/>
      <c r="H3024" s="155"/>
      <c r="I3024" s="180"/>
      <c r="J3024" s="180"/>
      <c r="K3024" s="180"/>
      <c r="L3024" s="180"/>
      <c r="M3024" s="180"/>
      <c r="N3024" s="181"/>
      <c r="O3024" s="155"/>
      <c r="P3024" s="155"/>
      <c r="Q3024" s="155"/>
      <c r="R3024" s="155"/>
      <c r="AE3024" s="182"/>
      <c r="AF3024" s="178"/>
      <c r="AG3024" s="183"/>
      <c r="AM3024" s="182"/>
      <c r="AN3024" s="178"/>
      <c r="AO3024" s="183"/>
      <c r="BR3024" s="157"/>
    </row>
    <row r="3025" spans="1:70" s="5" customFormat="1" x14ac:dyDescent="0.25">
      <c r="A3025" s="155"/>
      <c r="B3025" s="155"/>
      <c r="C3025" s="155"/>
      <c r="D3025" s="155"/>
      <c r="E3025" s="155"/>
      <c r="F3025" s="155"/>
      <c r="G3025" s="155"/>
      <c r="H3025" s="155"/>
      <c r="I3025" s="180"/>
      <c r="J3025" s="180"/>
      <c r="K3025" s="180"/>
      <c r="L3025" s="180"/>
      <c r="M3025" s="180"/>
      <c r="N3025" s="181"/>
      <c r="O3025" s="155"/>
      <c r="P3025" s="155"/>
      <c r="Q3025" s="155"/>
      <c r="R3025" s="155"/>
      <c r="AE3025" s="182"/>
      <c r="AF3025" s="178"/>
      <c r="AG3025" s="183"/>
      <c r="AM3025" s="182"/>
      <c r="AN3025" s="178"/>
      <c r="AO3025" s="183"/>
      <c r="BR3025" s="157"/>
    </row>
    <row r="3026" spans="1:70" s="5" customFormat="1" x14ac:dyDescent="0.25">
      <c r="A3026" s="155"/>
      <c r="B3026" s="155"/>
      <c r="C3026" s="155"/>
      <c r="D3026" s="155"/>
      <c r="E3026" s="155"/>
      <c r="F3026" s="155"/>
      <c r="G3026" s="155"/>
      <c r="H3026" s="155"/>
      <c r="I3026" s="180"/>
      <c r="J3026" s="180"/>
      <c r="K3026" s="180"/>
      <c r="L3026" s="180"/>
      <c r="M3026" s="180"/>
      <c r="N3026" s="181"/>
      <c r="O3026" s="155"/>
      <c r="P3026" s="155"/>
      <c r="Q3026" s="155"/>
      <c r="R3026" s="155"/>
      <c r="AE3026" s="182"/>
      <c r="AF3026" s="178"/>
      <c r="AG3026" s="183"/>
      <c r="AM3026" s="182"/>
      <c r="AN3026" s="178"/>
      <c r="AO3026" s="183"/>
      <c r="BR3026" s="157"/>
    </row>
    <row r="3027" spans="1:70" s="5" customFormat="1" x14ac:dyDescent="0.25">
      <c r="A3027" s="155"/>
      <c r="B3027" s="155"/>
      <c r="C3027" s="155"/>
      <c r="D3027" s="155"/>
      <c r="E3027" s="155"/>
      <c r="F3027" s="155"/>
      <c r="G3027" s="155"/>
      <c r="H3027" s="155"/>
      <c r="I3027" s="180"/>
      <c r="J3027" s="180"/>
      <c r="K3027" s="180"/>
      <c r="L3027" s="180"/>
      <c r="M3027" s="180"/>
      <c r="N3027" s="181"/>
      <c r="O3027" s="155"/>
      <c r="P3027" s="155"/>
      <c r="Q3027" s="155"/>
      <c r="R3027" s="155"/>
      <c r="AE3027" s="182"/>
      <c r="AF3027" s="178"/>
      <c r="AG3027" s="183"/>
      <c r="AM3027" s="182"/>
      <c r="AN3027" s="178"/>
      <c r="AO3027" s="183"/>
      <c r="BR3027" s="157"/>
    </row>
    <row r="3028" spans="1:70" s="5" customFormat="1" x14ac:dyDescent="0.25">
      <c r="A3028" s="155"/>
      <c r="B3028" s="155"/>
      <c r="C3028" s="155"/>
      <c r="D3028" s="155"/>
      <c r="E3028" s="155"/>
      <c r="F3028" s="155"/>
      <c r="G3028" s="155"/>
      <c r="H3028" s="155"/>
      <c r="I3028" s="180"/>
      <c r="J3028" s="180"/>
      <c r="K3028" s="180"/>
      <c r="L3028" s="180"/>
      <c r="M3028" s="180"/>
      <c r="N3028" s="181"/>
      <c r="O3028" s="155"/>
      <c r="P3028" s="155"/>
      <c r="Q3028" s="155"/>
      <c r="R3028" s="155"/>
      <c r="AE3028" s="182"/>
      <c r="AF3028" s="178"/>
      <c r="AG3028" s="183"/>
      <c r="AM3028" s="182"/>
      <c r="AN3028" s="178"/>
      <c r="AO3028" s="183"/>
      <c r="BR3028" s="157"/>
    </row>
    <row r="3029" spans="1:70" s="5" customFormat="1" x14ac:dyDescent="0.25">
      <c r="A3029" s="155"/>
      <c r="B3029" s="155"/>
      <c r="C3029" s="155"/>
      <c r="D3029" s="155"/>
      <c r="E3029" s="155"/>
      <c r="F3029" s="155"/>
      <c r="G3029" s="155"/>
      <c r="H3029" s="155"/>
      <c r="I3029" s="180"/>
      <c r="J3029" s="180"/>
      <c r="K3029" s="180"/>
      <c r="L3029" s="180"/>
      <c r="M3029" s="180"/>
      <c r="N3029" s="181"/>
      <c r="O3029" s="155"/>
      <c r="P3029" s="155"/>
      <c r="Q3029" s="155"/>
      <c r="R3029" s="155"/>
      <c r="AE3029" s="182"/>
      <c r="AF3029" s="178"/>
      <c r="AG3029" s="183"/>
      <c r="AM3029" s="182"/>
      <c r="AN3029" s="178"/>
      <c r="AO3029" s="183"/>
      <c r="BR3029" s="157"/>
    </row>
    <row r="3030" spans="1:70" s="5" customFormat="1" x14ac:dyDescent="0.25">
      <c r="A3030" s="155"/>
      <c r="B3030" s="155"/>
      <c r="C3030" s="155"/>
      <c r="D3030" s="155"/>
      <c r="E3030" s="155"/>
      <c r="F3030" s="155"/>
      <c r="G3030" s="155"/>
      <c r="H3030" s="155"/>
      <c r="I3030" s="180"/>
      <c r="J3030" s="180"/>
      <c r="K3030" s="180"/>
      <c r="L3030" s="180"/>
      <c r="M3030" s="180"/>
      <c r="N3030" s="181"/>
      <c r="O3030" s="155"/>
      <c r="P3030" s="155"/>
      <c r="Q3030" s="155"/>
      <c r="R3030" s="155"/>
      <c r="AE3030" s="182"/>
      <c r="AF3030" s="178"/>
      <c r="AG3030" s="183"/>
      <c r="AM3030" s="182"/>
      <c r="AN3030" s="178"/>
      <c r="AO3030" s="183"/>
      <c r="BR3030" s="157"/>
    </row>
    <row r="3031" spans="1:70" s="5" customFormat="1" x14ac:dyDescent="0.25">
      <c r="A3031" s="155"/>
      <c r="B3031" s="155"/>
      <c r="C3031" s="155"/>
      <c r="D3031" s="155"/>
      <c r="E3031" s="155"/>
      <c r="F3031" s="155"/>
      <c r="G3031" s="155"/>
      <c r="H3031" s="155"/>
      <c r="I3031" s="180"/>
      <c r="J3031" s="180"/>
      <c r="K3031" s="180"/>
      <c r="L3031" s="180"/>
      <c r="M3031" s="180"/>
      <c r="N3031" s="181"/>
      <c r="O3031" s="155"/>
      <c r="P3031" s="155"/>
      <c r="Q3031" s="155"/>
      <c r="R3031" s="155"/>
      <c r="AE3031" s="182"/>
      <c r="AF3031" s="178"/>
      <c r="AG3031" s="183"/>
      <c r="AM3031" s="182"/>
      <c r="AN3031" s="178"/>
      <c r="AO3031" s="183"/>
      <c r="BR3031" s="157"/>
    </row>
    <row r="3032" spans="1:70" s="5" customFormat="1" x14ac:dyDescent="0.25">
      <c r="A3032" s="155"/>
      <c r="B3032" s="155"/>
      <c r="C3032" s="155"/>
      <c r="D3032" s="155"/>
      <c r="E3032" s="155"/>
      <c r="F3032" s="155"/>
      <c r="G3032" s="155"/>
      <c r="H3032" s="155"/>
      <c r="I3032" s="180"/>
      <c r="J3032" s="180"/>
      <c r="K3032" s="180"/>
      <c r="L3032" s="180"/>
      <c r="M3032" s="180"/>
      <c r="N3032" s="181"/>
      <c r="O3032" s="155"/>
      <c r="P3032" s="155"/>
      <c r="Q3032" s="155"/>
      <c r="R3032" s="155"/>
      <c r="AE3032" s="182"/>
      <c r="AF3032" s="178"/>
      <c r="AG3032" s="183"/>
      <c r="AM3032" s="182"/>
      <c r="AN3032" s="178"/>
      <c r="AO3032" s="183"/>
      <c r="BR3032" s="157"/>
    </row>
    <row r="3033" spans="1:70" s="5" customFormat="1" x14ac:dyDescent="0.25">
      <c r="A3033" s="155"/>
      <c r="B3033" s="155"/>
      <c r="C3033" s="155"/>
      <c r="D3033" s="155"/>
      <c r="E3033" s="155"/>
      <c r="F3033" s="155"/>
      <c r="G3033" s="155"/>
      <c r="H3033" s="155"/>
      <c r="I3033" s="180"/>
      <c r="J3033" s="180"/>
      <c r="K3033" s="180"/>
      <c r="L3033" s="180"/>
      <c r="M3033" s="180"/>
      <c r="N3033" s="181"/>
      <c r="O3033" s="155"/>
      <c r="P3033" s="155"/>
      <c r="Q3033" s="155"/>
      <c r="R3033" s="155"/>
      <c r="AE3033" s="182"/>
      <c r="AF3033" s="178"/>
      <c r="AG3033" s="183"/>
      <c r="AM3033" s="182"/>
      <c r="AN3033" s="178"/>
      <c r="AO3033" s="183"/>
      <c r="BR3033" s="157"/>
    </row>
    <row r="3034" spans="1:70" s="5" customFormat="1" x14ac:dyDescent="0.25">
      <c r="A3034" s="155"/>
      <c r="B3034" s="155"/>
      <c r="C3034" s="155"/>
      <c r="D3034" s="155"/>
      <c r="E3034" s="155"/>
      <c r="F3034" s="155"/>
      <c r="G3034" s="155"/>
      <c r="H3034" s="155"/>
      <c r="I3034" s="180"/>
      <c r="J3034" s="180"/>
      <c r="K3034" s="180"/>
      <c r="L3034" s="180"/>
      <c r="M3034" s="180"/>
      <c r="N3034" s="181"/>
      <c r="O3034" s="155"/>
      <c r="P3034" s="155"/>
      <c r="Q3034" s="155"/>
      <c r="R3034" s="155"/>
      <c r="AE3034" s="182"/>
      <c r="AF3034" s="178"/>
      <c r="AG3034" s="183"/>
      <c r="AM3034" s="182"/>
      <c r="AN3034" s="178"/>
      <c r="AO3034" s="183"/>
      <c r="BR3034" s="157"/>
    </row>
    <row r="3035" spans="1:70" s="5" customFormat="1" x14ac:dyDescent="0.25">
      <c r="A3035" s="155"/>
      <c r="B3035" s="155"/>
      <c r="C3035" s="155"/>
      <c r="D3035" s="155"/>
      <c r="E3035" s="155"/>
      <c r="F3035" s="155"/>
      <c r="G3035" s="155"/>
      <c r="H3035" s="155"/>
      <c r="I3035" s="180"/>
      <c r="J3035" s="180"/>
      <c r="K3035" s="180"/>
      <c r="L3035" s="180"/>
      <c r="M3035" s="180"/>
      <c r="N3035" s="181"/>
      <c r="O3035" s="155"/>
      <c r="P3035" s="155"/>
      <c r="Q3035" s="155"/>
      <c r="R3035" s="155"/>
      <c r="AE3035" s="182"/>
      <c r="AF3035" s="178"/>
      <c r="AG3035" s="183"/>
      <c r="AM3035" s="182"/>
      <c r="AN3035" s="178"/>
      <c r="AO3035" s="183"/>
      <c r="BR3035" s="157"/>
    </row>
    <row r="3036" spans="1:70" s="5" customFormat="1" x14ac:dyDescent="0.25">
      <c r="A3036" s="155"/>
      <c r="B3036" s="155"/>
      <c r="C3036" s="155"/>
      <c r="D3036" s="155"/>
      <c r="E3036" s="155"/>
      <c r="F3036" s="155"/>
      <c r="G3036" s="155"/>
      <c r="H3036" s="155"/>
      <c r="I3036" s="180"/>
      <c r="J3036" s="180"/>
      <c r="K3036" s="180"/>
      <c r="L3036" s="180"/>
      <c r="M3036" s="180"/>
      <c r="N3036" s="181"/>
      <c r="O3036" s="155"/>
      <c r="P3036" s="155"/>
      <c r="Q3036" s="155"/>
      <c r="R3036" s="155"/>
      <c r="AE3036" s="182"/>
      <c r="AF3036" s="178"/>
      <c r="AG3036" s="183"/>
      <c r="AM3036" s="182"/>
      <c r="AN3036" s="178"/>
      <c r="AO3036" s="183"/>
      <c r="BR3036" s="157"/>
    </row>
    <row r="3037" spans="1:70" s="5" customFormat="1" x14ac:dyDescent="0.25">
      <c r="A3037" s="155"/>
      <c r="B3037" s="155"/>
      <c r="C3037" s="155"/>
      <c r="D3037" s="155"/>
      <c r="E3037" s="155"/>
      <c r="F3037" s="155"/>
      <c r="G3037" s="155"/>
      <c r="H3037" s="155"/>
      <c r="I3037" s="180"/>
      <c r="J3037" s="180"/>
      <c r="K3037" s="180"/>
      <c r="L3037" s="180"/>
      <c r="M3037" s="180"/>
      <c r="N3037" s="181"/>
      <c r="O3037" s="155"/>
      <c r="P3037" s="155"/>
      <c r="Q3037" s="155"/>
      <c r="R3037" s="155"/>
      <c r="AE3037" s="182"/>
      <c r="AF3037" s="178"/>
      <c r="AG3037" s="183"/>
      <c r="AM3037" s="182"/>
      <c r="AN3037" s="178"/>
      <c r="AO3037" s="183"/>
      <c r="BR3037" s="157"/>
    </row>
    <row r="3038" spans="1:70" s="5" customFormat="1" x14ac:dyDescent="0.25">
      <c r="A3038" s="155"/>
      <c r="B3038" s="155"/>
      <c r="C3038" s="155"/>
      <c r="D3038" s="155"/>
      <c r="E3038" s="155"/>
      <c r="F3038" s="155"/>
      <c r="G3038" s="155"/>
      <c r="H3038" s="155"/>
      <c r="I3038" s="180"/>
      <c r="J3038" s="180"/>
      <c r="K3038" s="180"/>
      <c r="L3038" s="180"/>
      <c r="M3038" s="180"/>
      <c r="N3038" s="181"/>
      <c r="O3038" s="155"/>
      <c r="P3038" s="155"/>
      <c r="Q3038" s="155"/>
      <c r="R3038" s="155"/>
      <c r="AE3038" s="182"/>
      <c r="AF3038" s="178"/>
      <c r="AG3038" s="183"/>
      <c r="AM3038" s="182"/>
      <c r="AN3038" s="178"/>
      <c r="AO3038" s="183"/>
      <c r="BR3038" s="157"/>
    </row>
    <row r="3039" spans="1:70" s="5" customFormat="1" x14ac:dyDescent="0.25">
      <c r="A3039" s="155"/>
      <c r="B3039" s="155"/>
      <c r="C3039" s="155"/>
      <c r="D3039" s="155"/>
      <c r="E3039" s="155"/>
      <c r="F3039" s="155"/>
      <c r="G3039" s="155"/>
      <c r="H3039" s="155"/>
      <c r="I3039" s="180"/>
      <c r="J3039" s="180"/>
      <c r="K3039" s="180"/>
      <c r="L3039" s="180"/>
      <c r="M3039" s="180"/>
      <c r="N3039" s="181"/>
      <c r="O3039" s="155"/>
      <c r="P3039" s="155"/>
      <c r="Q3039" s="155"/>
      <c r="R3039" s="155"/>
      <c r="AE3039" s="182"/>
      <c r="AF3039" s="178"/>
      <c r="AG3039" s="183"/>
      <c r="AM3039" s="182"/>
      <c r="AN3039" s="178"/>
      <c r="AO3039" s="183"/>
      <c r="BR3039" s="157"/>
    </row>
    <row r="3040" spans="1:70" s="5" customFormat="1" x14ac:dyDescent="0.25">
      <c r="A3040" s="155"/>
      <c r="B3040" s="155"/>
      <c r="C3040" s="155"/>
      <c r="D3040" s="155"/>
      <c r="E3040" s="155"/>
      <c r="F3040" s="155"/>
      <c r="G3040" s="155"/>
      <c r="H3040" s="155"/>
      <c r="I3040" s="180"/>
      <c r="J3040" s="180"/>
      <c r="K3040" s="180"/>
      <c r="L3040" s="180"/>
      <c r="M3040" s="180"/>
      <c r="N3040" s="181"/>
      <c r="O3040" s="155"/>
      <c r="P3040" s="155"/>
      <c r="Q3040" s="155"/>
      <c r="R3040" s="155"/>
      <c r="AE3040" s="182"/>
      <c r="AF3040" s="178"/>
      <c r="AG3040" s="183"/>
      <c r="AM3040" s="182"/>
      <c r="AN3040" s="178"/>
      <c r="AO3040" s="183"/>
      <c r="BR3040" s="157"/>
    </row>
    <row r="3041" spans="1:70" s="5" customFormat="1" x14ac:dyDescent="0.25">
      <c r="A3041" s="155"/>
      <c r="B3041" s="155"/>
      <c r="C3041" s="155"/>
      <c r="D3041" s="155"/>
      <c r="E3041" s="155"/>
      <c r="F3041" s="155"/>
      <c r="G3041" s="155"/>
      <c r="H3041" s="155"/>
      <c r="I3041" s="180"/>
      <c r="J3041" s="180"/>
      <c r="K3041" s="180"/>
      <c r="L3041" s="180"/>
      <c r="M3041" s="180"/>
      <c r="N3041" s="181"/>
      <c r="O3041" s="155"/>
      <c r="P3041" s="155"/>
      <c r="Q3041" s="155"/>
      <c r="R3041" s="155"/>
      <c r="AE3041" s="182"/>
      <c r="AF3041" s="178"/>
      <c r="AG3041" s="183"/>
      <c r="AM3041" s="182"/>
      <c r="AN3041" s="178"/>
      <c r="AO3041" s="183"/>
      <c r="BR3041" s="157"/>
    </row>
    <row r="3042" spans="1:70" s="5" customFormat="1" x14ac:dyDescent="0.25">
      <c r="A3042" s="155"/>
      <c r="B3042" s="155"/>
      <c r="C3042" s="155"/>
      <c r="D3042" s="155"/>
      <c r="E3042" s="155"/>
      <c r="F3042" s="155"/>
      <c r="G3042" s="155"/>
      <c r="H3042" s="155"/>
      <c r="I3042" s="180"/>
      <c r="J3042" s="180"/>
      <c r="K3042" s="180"/>
      <c r="L3042" s="180"/>
      <c r="M3042" s="180"/>
      <c r="N3042" s="181"/>
      <c r="O3042" s="155"/>
      <c r="P3042" s="155"/>
      <c r="Q3042" s="155"/>
      <c r="R3042" s="155"/>
      <c r="AE3042" s="182"/>
      <c r="AF3042" s="178"/>
      <c r="AG3042" s="183"/>
      <c r="AM3042" s="182"/>
      <c r="AN3042" s="178"/>
      <c r="AO3042" s="183"/>
      <c r="BR3042" s="157"/>
    </row>
    <row r="3043" spans="1:70" s="5" customFormat="1" x14ac:dyDescent="0.25">
      <c r="A3043" s="155"/>
      <c r="B3043" s="155"/>
      <c r="C3043" s="155"/>
      <c r="D3043" s="155"/>
      <c r="E3043" s="155"/>
      <c r="F3043" s="155"/>
      <c r="G3043" s="155"/>
      <c r="H3043" s="155"/>
      <c r="I3043" s="180"/>
      <c r="J3043" s="180"/>
      <c r="K3043" s="180"/>
      <c r="L3043" s="180"/>
      <c r="M3043" s="180"/>
      <c r="N3043" s="181"/>
      <c r="O3043" s="155"/>
      <c r="P3043" s="155"/>
      <c r="Q3043" s="155"/>
      <c r="R3043" s="155"/>
      <c r="AE3043" s="182"/>
      <c r="AF3043" s="178"/>
      <c r="AG3043" s="183"/>
      <c r="AM3043" s="182"/>
      <c r="AN3043" s="178"/>
      <c r="AO3043" s="183"/>
      <c r="BR3043" s="157"/>
    </row>
    <row r="3044" spans="1:70" s="5" customFormat="1" x14ac:dyDescent="0.25">
      <c r="A3044" s="155"/>
      <c r="B3044" s="155"/>
      <c r="C3044" s="155"/>
      <c r="D3044" s="155"/>
      <c r="E3044" s="155"/>
      <c r="F3044" s="155"/>
      <c r="G3044" s="155"/>
      <c r="H3044" s="155"/>
      <c r="I3044" s="180"/>
      <c r="J3044" s="180"/>
      <c r="K3044" s="180"/>
      <c r="L3044" s="180"/>
      <c r="M3044" s="180"/>
      <c r="N3044" s="181"/>
      <c r="O3044" s="155"/>
      <c r="P3044" s="155"/>
      <c r="Q3044" s="155"/>
      <c r="R3044" s="155"/>
      <c r="AE3044" s="182"/>
      <c r="AF3044" s="178"/>
      <c r="AG3044" s="183"/>
      <c r="AM3044" s="182"/>
      <c r="AN3044" s="178"/>
      <c r="AO3044" s="183"/>
      <c r="BR3044" s="157"/>
    </row>
    <row r="3045" spans="1:70" s="5" customFormat="1" x14ac:dyDescent="0.25">
      <c r="A3045" s="155"/>
      <c r="B3045" s="155"/>
      <c r="C3045" s="155"/>
      <c r="D3045" s="155"/>
      <c r="E3045" s="155"/>
      <c r="F3045" s="155"/>
      <c r="G3045" s="155"/>
      <c r="H3045" s="155"/>
      <c r="I3045" s="180"/>
      <c r="J3045" s="180"/>
      <c r="K3045" s="180"/>
      <c r="L3045" s="180"/>
      <c r="M3045" s="180"/>
      <c r="N3045" s="181"/>
      <c r="O3045" s="155"/>
      <c r="P3045" s="155"/>
      <c r="Q3045" s="155"/>
      <c r="R3045" s="155"/>
      <c r="AE3045" s="182"/>
      <c r="AF3045" s="178"/>
      <c r="AG3045" s="183"/>
      <c r="AM3045" s="182"/>
      <c r="AN3045" s="178"/>
      <c r="AO3045" s="183"/>
      <c r="BR3045" s="157"/>
    </row>
    <row r="3046" spans="1:70" s="5" customFormat="1" x14ac:dyDescent="0.25">
      <c r="A3046" s="155"/>
      <c r="B3046" s="155"/>
      <c r="C3046" s="155"/>
      <c r="D3046" s="155"/>
      <c r="E3046" s="155"/>
      <c r="F3046" s="155"/>
      <c r="G3046" s="155"/>
      <c r="H3046" s="155"/>
      <c r="I3046" s="180"/>
      <c r="J3046" s="180"/>
      <c r="K3046" s="180"/>
      <c r="L3046" s="180"/>
      <c r="M3046" s="180"/>
      <c r="N3046" s="181"/>
      <c r="O3046" s="155"/>
      <c r="P3046" s="155"/>
      <c r="Q3046" s="155"/>
      <c r="R3046" s="155"/>
      <c r="AE3046" s="182"/>
      <c r="AF3046" s="178"/>
      <c r="AG3046" s="183"/>
      <c r="AM3046" s="182"/>
      <c r="AN3046" s="178"/>
      <c r="AO3046" s="183"/>
      <c r="BR3046" s="157"/>
    </row>
    <row r="3047" spans="1:70" s="5" customFormat="1" x14ac:dyDescent="0.25">
      <c r="A3047" s="155"/>
      <c r="B3047" s="155"/>
      <c r="C3047" s="155"/>
      <c r="D3047" s="155"/>
      <c r="E3047" s="155"/>
      <c r="F3047" s="155"/>
      <c r="G3047" s="155"/>
      <c r="H3047" s="155"/>
      <c r="I3047" s="180"/>
      <c r="J3047" s="180"/>
      <c r="K3047" s="180"/>
      <c r="L3047" s="180"/>
      <c r="M3047" s="180"/>
      <c r="N3047" s="181"/>
      <c r="O3047" s="155"/>
      <c r="P3047" s="155"/>
      <c r="Q3047" s="155"/>
      <c r="R3047" s="155"/>
      <c r="AE3047" s="182"/>
      <c r="AF3047" s="178"/>
      <c r="AG3047" s="183"/>
      <c r="AM3047" s="182"/>
      <c r="AN3047" s="178"/>
      <c r="AO3047" s="183"/>
      <c r="BR3047" s="157"/>
    </row>
    <row r="3048" spans="1:70" s="5" customFormat="1" x14ac:dyDescent="0.25">
      <c r="A3048" s="155"/>
      <c r="B3048" s="155"/>
      <c r="C3048" s="155"/>
      <c r="D3048" s="155"/>
      <c r="E3048" s="155"/>
      <c r="F3048" s="155"/>
      <c r="G3048" s="155"/>
      <c r="H3048" s="155"/>
      <c r="I3048" s="180"/>
      <c r="J3048" s="180"/>
      <c r="K3048" s="180"/>
      <c r="L3048" s="180"/>
      <c r="M3048" s="180"/>
      <c r="N3048" s="181"/>
      <c r="O3048" s="155"/>
      <c r="P3048" s="155"/>
      <c r="Q3048" s="155"/>
      <c r="R3048" s="155"/>
      <c r="AE3048" s="182"/>
      <c r="AF3048" s="178"/>
      <c r="AG3048" s="183"/>
      <c r="AM3048" s="182"/>
      <c r="AN3048" s="178"/>
      <c r="AO3048" s="183"/>
      <c r="BR3048" s="157"/>
    </row>
    <row r="3049" spans="1:70" s="5" customFormat="1" x14ac:dyDescent="0.25">
      <c r="A3049" s="155"/>
      <c r="B3049" s="155"/>
      <c r="C3049" s="155"/>
      <c r="D3049" s="155"/>
      <c r="E3049" s="155"/>
      <c r="F3049" s="155"/>
      <c r="G3049" s="155"/>
      <c r="H3049" s="155"/>
      <c r="I3049" s="180"/>
      <c r="J3049" s="180"/>
      <c r="K3049" s="180"/>
      <c r="L3049" s="180"/>
      <c r="M3049" s="180"/>
      <c r="N3049" s="181"/>
      <c r="O3049" s="155"/>
      <c r="P3049" s="155"/>
      <c r="Q3049" s="155"/>
      <c r="R3049" s="155"/>
      <c r="AE3049" s="182"/>
      <c r="AF3049" s="178"/>
      <c r="AG3049" s="183"/>
      <c r="AM3049" s="182"/>
      <c r="AN3049" s="178"/>
      <c r="AO3049" s="183"/>
      <c r="BR3049" s="157"/>
    </row>
    <row r="3050" spans="1:70" s="5" customFormat="1" x14ac:dyDescent="0.25">
      <c r="A3050" s="155"/>
      <c r="B3050" s="155"/>
      <c r="C3050" s="155"/>
      <c r="D3050" s="155"/>
      <c r="E3050" s="155"/>
      <c r="F3050" s="155"/>
      <c r="G3050" s="155"/>
      <c r="H3050" s="155"/>
      <c r="I3050" s="180"/>
      <c r="J3050" s="180"/>
      <c r="K3050" s="180"/>
      <c r="L3050" s="180"/>
      <c r="M3050" s="180"/>
      <c r="N3050" s="181"/>
      <c r="O3050" s="155"/>
      <c r="P3050" s="155"/>
      <c r="Q3050" s="155"/>
      <c r="R3050" s="155"/>
      <c r="AE3050" s="182"/>
      <c r="AF3050" s="178"/>
      <c r="AG3050" s="183"/>
      <c r="AM3050" s="182"/>
      <c r="AN3050" s="178"/>
      <c r="AO3050" s="183"/>
      <c r="BR3050" s="157"/>
    </row>
    <row r="3051" spans="1:70" s="5" customFormat="1" x14ac:dyDescent="0.25">
      <c r="A3051" s="155"/>
      <c r="B3051" s="155"/>
      <c r="C3051" s="155"/>
      <c r="D3051" s="155"/>
      <c r="E3051" s="155"/>
      <c r="F3051" s="155"/>
      <c r="G3051" s="155"/>
      <c r="H3051" s="155"/>
      <c r="I3051" s="180"/>
      <c r="J3051" s="180"/>
      <c r="K3051" s="180"/>
      <c r="L3051" s="180"/>
      <c r="M3051" s="180"/>
      <c r="N3051" s="181"/>
      <c r="O3051" s="155"/>
      <c r="P3051" s="155"/>
      <c r="Q3051" s="155"/>
      <c r="R3051" s="155"/>
      <c r="AE3051" s="182"/>
      <c r="AF3051" s="178"/>
      <c r="AG3051" s="183"/>
      <c r="AM3051" s="182"/>
      <c r="AN3051" s="178"/>
      <c r="AO3051" s="183"/>
      <c r="BR3051" s="157"/>
    </row>
    <row r="3052" spans="1:70" s="5" customFormat="1" x14ac:dyDescent="0.25">
      <c r="A3052" s="155"/>
      <c r="B3052" s="155"/>
      <c r="C3052" s="155"/>
      <c r="D3052" s="155"/>
      <c r="E3052" s="155"/>
      <c r="F3052" s="155"/>
      <c r="G3052" s="155"/>
      <c r="H3052" s="155"/>
      <c r="I3052" s="180"/>
      <c r="J3052" s="180"/>
      <c r="K3052" s="180"/>
      <c r="L3052" s="180"/>
      <c r="M3052" s="180"/>
      <c r="N3052" s="181"/>
      <c r="O3052" s="155"/>
      <c r="P3052" s="155"/>
      <c r="Q3052" s="155"/>
      <c r="R3052" s="155"/>
      <c r="AE3052" s="182"/>
      <c r="AF3052" s="178"/>
      <c r="AG3052" s="183"/>
      <c r="AM3052" s="182"/>
      <c r="AN3052" s="178"/>
      <c r="AO3052" s="183"/>
      <c r="BR3052" s="157"/>
    </row>
    <row r="3053" spans="1:70" s="5" customFormat="1" x14ac:dyDescent="0.25">
      <c r="A3053" s="155"/>
      <c r="B3053" s="155"/>
      <c r="C3053" s="155"/>
      <c r="D3053" s="155"/>
      <c r="E3053" s="155"/>
      <c r="F3053" s="155"/>
      <c r="G3053" s="155"/>
      <c r="H3053" s="155"/>
      <c r="I3053" s="180"/>
      <c r="J3053" s="180"/>
      <c r="K3053" s="180"/>
      <c r="L3053" s="180"/>
      <c r="M3053" s="180"/>
      <c r="N3053" s="181"/>
      <c r="O3053" s="155"/>
      <c r="P3053" s="155"/>
      <c r="Q3053" s="155"/>
      <c r="R3053" s="155"/>
      <c r="AE3053" s="182"/>
      <c r="AF3053" s="178"/>
      <c r="AG3053" s="183"/>
      <c r="AM3053" s="182"/>
      <c r="AN3053" s="178"/>
      <c r="AO3053" s="183"/>
      <c r="BR3053" s="157"/>
    </row>
    <row r="3054" spans="1:70" s="5" customFormat="1" x14ac:dyDescent="0.25">
      <c r="A3054" s="155"/>
      <c r="B3054" s="155"/>
      <c r="C3054" s="155"/>
      <c r="D3054" s="155"/>
      <c r="E3054" s="155"/>
      <c r="F3054" s="155"/>
      <c r="G3054" s="155"/>
      <c r="H3054" s="155"/>
      <c r="I3054" s="180"/>
      <c r="J3054" s="180"/>
      <c r="K3054" s="180"/>
      <c r="L3054" s="180"/>
      <c r="M3054" s="180"/>
      <c r="N3054" s="181"/>
      <c r="O3054" s="155"/>
      <c r="P3054" s="155"/>
      <c r="Q3054" s="155"/>
      <c r="R3054" s="155"/>
      <c r="AE3054" s="182"/>
      <c r="AF3054" s="178"/>
      <c r="AG3054" s="183"/>
      <c r="AM3054" s="182"/>
      <c r="AN3054" s="178"/>
      <c r="AO3054" s="183"/>
      <c r="BR3054" s="157"/>
    </row>
    <row r="3055" spans="1:70" s="5" customFormat="1" x14ac:dyDescent="0.25">
      <c r="A3055" s="155"/>
      <c r="B3055" s="155"/>
      <c r="C3055" s="155"/>
      <c r="D3055" s="155"/>
      <c r="E3055" s="155"/>
      <c r="F3055" s="155"/>
      <c r="G3055" s="155"/>
      <c r="H3055" s="155"/>
      <c r="I3055" s="180"/>
      <c r="J3055" s="180"/>
      <c r="K3055" s="180"/>
      <c r="L3055" s="180"/>
      <c r="M3055" s="180"/>
      <c r="N3055" s="181"/>
      <c r="O3055" s="155"/>
      <c r="P3055" s="155"/>
      <c r="Q3055" s="155"/>
      <c r="R3055" s="155"/>
      <c r="AE3055" s="182"/>
      <c r="AF3055" s="178"/>
      <c r="AG3055" s="183"/>
      <c r="AM3055" s="182"/>
      <c r="AN3055" s="178"/>
      <c r="AO3055" s="183"/>
      <c r="BR3055" s="157"/>
    </row>
    <row r="3056" spans="1:70" s="5" customFormat="1" x14ac:dyDescent="0.25">
      <c r="A3056" s="155"/>
      <c r="B3056" s="155"/>
      <c r="C3056" s="155"/>
      <c r="D3056" s="155"/>
      <c r="E3056" s="155"/>
      <c r="F3056" s="155"/>
      <c r="G3056" s="155"/>
      <c r="H3056" s="155"/>
      <c r="I3056" s="180"/>
      <c r="J3056" s="180"/>
      <c r="K3056" s="180"/>
      <c r="L3056" s="180"/>
      <c r="M3056" s="180"/>
      <c r="N3056" s="181"/>
      <c r="O3056" s="155"/>
      <c r="P3056" s="155"/>
      <c r="Q3056" s="155"/>
      <c r="R3056" s="155"/>
      <c r="AE3056" s="182"/>
      <c r="AF3056" s="178"/>
      <c r="AG3056" s="183"/>
      <c r="AM3056" s="182"/>
      <c r="AN3056" s="178"/>
      <c r="AO3056" s="183"/>
      <c r="BR3056" s="157"/>
    </row>
    <row r="3057" spans="1:70" s="5" customFormat="1" x14ac:dyDescent="0.25">
      <c r="A3057" s="155"/>
      <c r="B3057" s="155"/>
      <c r="C3057" s="155"/>
      <c r="D3057" s="155"/>
      <c r="E3057" s="155"/>
      <c r="F3057" s="155"/>
      <c r="G3057" s="155"/>
      <c r="H3057" s="155"/>
      <c r="I3057" s="180"/>
      <c r="J3057" s="180"/>
      <c r="K3057" s="180"/>
      <c r="L3057" s="180"/>
      <c r="M3057" s="180"/>
      <c r="N3057" s="181"/>
      <c r="O3057" s="155"/>
      <c r="P3057" s="155"/>
      <c r="Q3057" s="155"/>
      <c r="R3057" s="155"/>
      <c r="AE3057" s="182"/>
      <c r="AF3057" s="178"/>
      <c r="AG3057" s="183"/>
      <c r="AM3057" s="182"/>
      <c r="AN3057" s="178"/>
      <c r="AO3057" s="183"/>
      <c r="BR3057" s="157"/>
    </row>
    <row r="3058" spans="1:70" s="5" customFormat="1" x14ac:dyDescent="0.25">
      <c r="A3058" s="155"/>
      <c r="B3058" s="155"/>
      <c r="C3058" s="155"/>
      <c r="D3058" s="155"/>
      <c r="E3058" s="155"/>
      <c r="F3058" s="155"/>
      <c r="G3058" s="155"/>
      <c r="H3058" s="155"/>
      <c r="I3058" s="180"/>
      <c r="J3058" s="180"/>
      <c r="K3058" s="180"/>
      <c r="L3058" s="180"/>
      <c r="M3058" s="180"/>
      <c r="N3058" s="181"/>
      <c r="O3058" s="155"/>
      <c r="P3058" s="155"/>
      <c r="Q3058" s="155"/>
      <c r="R3058" s="155"/>
      <c r="AE3058" s="182"/>
      <c r="AF3058" s="178"/>
      <c r="AG3058" s="183"/>
      <c r="AM3058" s="182"/>
      <c r="AN3058" s="178"/>
      <c r="AO3058" s="183"/>
      <c r="BR3058" s="157"/>
    </row>
    <row r="3059" spans="1:70" s="5" customFormat="1" x14ac:dyDescent="0.25">
      <c r="A3059" s="155"/>
      <c r="B3059" s="155"/>
      <c r="C3059" s="155"/>
      <c r="D3059" s="155"/>
      <c r="E3059" s="155"/>
      <c r="F3059" s="155"/>
      <c r="G3059" s="155"/>
      <c r="H3059" s="155"/>
      <c r="I3059" s="180"/>
      <c r="J3059" s="180"/>
      <c r="K3059" s="180"/>
      <c r="L3059" s="180"/>
      <c r="M3059" s="180"/>
      <c r="N3059" s="181"/>
      <c r="O3059" s="155"/>
      <c r="P3059" s="155"/>
      <c r="Q3059" s="155"/>
      <c r="R3059" s="155"/>
      <c r="AE3059" s="182"/>
      <c r="AF3059" s="178"/>
      <c r="AG3059" s="183"/>
      <c r="AM3059" s="182"/>
      <c r="AN3059" s="178"/>
      <c r="AO3059" s="183"/>
      <c r="BR3059" s="157"/>
    </row>
    <row r="3060" spans="1:70" s="5" customFormat="1" x14ac:dyDescent="0.25">
      <c r="A3060" s="155"/>
      <c r="B3060" s="155"/>
      <c r="C3060" s="155"/>
      <c r="D3060" s="155"/>
      <c r="E3060" s="155"/>
      <c r="F3060" s="155"/>
      <c r="G3060" s="155"/>
      <c r="H3060" s="155"/>
      <c r="I3060" s="180"/>
      <c r="J3060" s="180"/>
      <c r="K3060" s="180"/>
      <c r="L3060" s="180"/>
      <c r="M3060" s="180"/>
      <c r="N3060" s="181"/>
      <c r="O3060" s="155"/>
      <c r="P3060" s="155"/>
      <c r="Q3060" s="155"/>
      <c r="R3060" s="155"/>
      <c r="AE3060" s="182"/>
      <c r="AF3060" s="178"/>
      <c r="AG3060" s="183"/>
      <c r="AM3060" s="182"/>
      <c r="AN3060" s="178"/>
      <c r="AO3060" s="183"/>
      <c r="BR3060" s="157"/>
    </row>
    <row r="3061" spans="1:70" s="5" customFormat="1" x14ac:dyDescent="0.25">
      <c r="A3061" s="155"/>
      <c r="B3061" s="155"/>
      <c r="C3061" s="155"/>
      <c r="D3061" s="155"/>
      <c r="E3061" s="155"/>
      <c r="F3061" s="155"/>
      <c r="G3061" s="155"/>
      <c r="H3061" s="155"/>
      <c r="I3061" s="180"/>
      <c r="J3061" s="180"/>
      <c r="K3061" s="180"/>
      <c r="L3061" s="180"/>
      <c r="M3061" s="180"/>
      <c r="N3061" s="181"/>
      <c r="O3061" s="155"/>
      <c r="P3061" s="155"/>
      <c r="Q3061" s="155"/>
      <c r="R3061" s="155"/>
      <c r="AE3061" s="182"/>
      <c r="AF3061" s="178"/>
      <c r="AG3061" s="183"/>
      <c r="AM3061" s="182"/>
      <c r="AN3061" s="178"/>
      <c r="AO3061" s="183"/>
      <c r="BR3061" s="157"/>
    </row>
    <row r="3062" spans="1:70" s="5" customFormat="1" x14ac:dyDescent="0.25">
      <c r="A3062" s="155"/>
      <c r="B3062" s="155"/>
      <c r="C3062" s="155"/>
      <c r="D3062" s="155"/>
      <c r="E3062" s="155"/>
      <c r="F3062" s="155"/>
      <c r="G3062" s="155"/>
      <c r="H3062" s="155"/>
      <c r="I3062" s="180"/>
      <c r="J3062" s="180"/>
      <c r="K3062" s="180"/>
      <c r="L3062" s="180"/>
      <c r="M3062" s="180"/>
      <c r="N3062" s="181"/>
      <c r="O3062" s="155"/>
      <c r="P3062" s="155"/>
      <c r="Q3062" s="155"/>
      <c r="R3062" s="155"/>
      <c r="AE3062" s="182"/>
      <c r="AF3062" s="178"/>
      <c r="AG3062" s="183"/>
      <c r="AM3062" s="182"/>
      <c r="AN3062" s="178"/>
      <c r="AO3062" s="183"/>
      <c r="BR3062" s="157"/>
    </row>
    <row r="3063" spans="1:70" s="5" customFormat="1" x14ac:dyDescent="0.25">
      <c r="A3063" s="155"/>
      <c r="B3063" s="155"/>
      <c r="C3063" s="155"/>
      <c r="D3063" s="155"/>
      <c r="E3063" s="155"/>
      <c r="F3063" s="155"/>
      <c r="G3063" s="155"/>
      <c r="H3063" s="155"/>
      <c r="I3063" s="180"/>
      <c r="J3063" s="180"/>
      <c r="K3063" s="180"/>
      <c r="L3063" s="180"/>
      <c r="M3063" s="180"/>
      <c r="N3063" s="181"/>
      <c r="O3063" s="155"/>
      <c r="P3063" s="155"/>
      <c r="Q3063" s="155"/>
      <c r="R3063" s="155"/>
      <c r="AE3063" s="182"/>
      <c r="AF3063" s="178"/>
      <c r="AG3063" s="183"/>
      <c r="AM3063" s="182"/>
      <c r="AN3063" s="178"/>
      <c r="AO3063" s="183"/>
      <c r="BR3063" s="157"/>
    </row>
    <row r="3064" spans="1:70" s="5" customFormat="1" x14ac:dyDescent="0.25">
      <c r="A3064" s="155"/>
      <c r="B3064" s="155"/>
      <c r="C3064" s="155"/>
      <c r="D3064" s="155"/>
      <c r="E3064" s="155"/>
      <c r="F3064" s="155"/>
      <c r="G3064" s="155"/>
      <c r="H3064" s="155"/>
      <c r="I3064" s="180"/>
      <c r="J3064" s="180"/>
      <c r="K3064" s="180"/>
      <c r="L3064" s="180"/>
      <c r="M3064" s="180"/>
      <c r="N3064" s="181"/>
      <c r="O3064" s="155"/>
      <c r="P3064" s="155"/>
      <c r="Q3064" s="155"/>
      <c r="R3064" s="155"/>
      <c r="AE3064" s="182"/>
      <c r="AF3064" s="178"/>
      <c r="AG3064" s="183"/>
      <c r="AM3064" s="182"/>
      <c r="AN3064" s="178"/>
      <c r="AO3064" s="183"/>
      <c r="BR3064" s="157"/>
    </row>
    <row r="3065" spans="1:70" s="5" customFormat="1" x14ac:dyDescent="0.25">
      <c r="A3065" s="155"/>
      <c r="B3065" s="155"/>
      <c r="C3065" s="155"/>
      <c r="D3065" s="155"/>
      <c r="E3065" s="155"/>
      <c r="F3065" s="155"/>
      <c r="G3065" s="155"/>
      <c r="H3065" s="155"/>
      <c r="I3065" s="180"/>
      <c r="J3065" s="180"/>
      <c r="K3065" s="180"/>
      <c r="L3065" s="180"/>
      <c r="M3065" s="180"/>
      <c r="N3065" s="181"/>
      <c r="O3065" s="155"/>
      <c r="P3065" s="155"/>
      <c r="Q3065" s="155"/>
      <c r="R3065" s="155"/>
      <c r="AE3065" s="182"/>
      <c r="AF3065" s="178"/>
      <c r="AG3065" s="183"/>
      <c r="AM3065" s="182"/>
      <c r="AN3065" s="178"/>
      <c r="AO3065" s="183"/>
      <c r="BR3065" s="157"/>
    </row>
    <row r="3066" spans="1:70" s="5" customFormat="1" x14ac:dyDescent="0.25">
      <c r="A3066" s="155"/>
      <c r="B3066" s="155"/>
      <c r="C3066" s="155"/>
      <c r="D3066" s="155"/>
      <c r="E3066" s="155"/>
      <c r="F3066" s="155"/>
      <c r="G3066" s="155"/>
      <c r="H3066" s="155"/>
      <c r="I3066" s="180"/>
      <c r="J3066" s="180"/>
      <c r="K3066" s="180"/>
      <c r="L3066" s="180"/>
      <c r="M3066" s="180"/>
      <c r="N3066" s="181"/>
      <c r="O3066" s="155"/>
      <c r="P3066" s="155"/>
      <c r="Q3066" s="155"/>
      <c r="R3066" s="155"/>
      <c r="AE3066" s="182"/>
      <c r="AF3066" s="178"/>
      <c r="AG3066" s="183"/>
      <c r="AM3066" s="182"/>
      <c r="AN3066" s="178"/>
      <c r="AO3066" s="183"/>
      <c r="BR3066" s="157"/>
    </row>
    <row r="3067" spans="1:70" s="5" customFormat="1" x14ac:dyDescent="0.25">
      <c r="A3067" s="155"/>
      <c r="B3067" s="155"/>
      <c r="C3067" s="155"/>
      <c r="D3067" s="155"/>
      <c r="E3067" s="155"/>
      <c r="F3067" s="155"/>
      <c r="G3067" s="155"/>
      <c r="H3067" s="155"/>
      <c r="I3067" s="180"/>
      <c r="J3067" s="180"/>
      <c r="K3067" s="180"/>
      <c r="L3067" s="180"/>
      <c r="M3067" s="180"/>
      <c r="N3067" s="181"/>
      <c r="O3067" s="155"/>
      <c r="P3067" s="155"/>
      <c r="Q3067" s="155"/>
      <c r="R3067" s="155"/>
      <c r="AE3067" s="182"/>
      <c r="AF3067" s="178"/>
      <c r="AG3067" s="183"/>
      <c r="AM3067" s="182"/>
      <c r="AN3067" s="178"/>
      <c r="AO3067" s="183"/>
      <c r="BR3067" s="157"/>
    </row>
    <row r="3068" spans="1:70" s="5" customFormat="1" x14ac:dyDescent="0.25">
      <c r="A3068" s="155"/>
      <c r="B3068" s="155"/>
      <c r="C3068" s="155"/>
      <c r="D3068" s="155"/>
      <c r="E3068" s="155"/>
      <c r="F3068" s="155"/>
      <c r="G3068" s="155"/>
      <c r="H3068" s="155"/>
      <c r="I3068" s="180"/>
      <c r="J3068" s="180"/>
      <c r="K3068" s="180"/>
      <c r="L3068" s="180"/>
      <c r="M3068" s="180"/>
      <c r="N3068" s="181"/>
      <c r="O3068" s="155"/>
      <c r="P3068" s="155"/>
      <c r="Q3068" s="155"/>
      <c r="R3068" s="155"/>
      <c r="AE3068" s="182"/>
      <c r="AF3068" s="178"/>
      <c r="AG3068" s="183"/>
      <c r="AM3068" s="182"/>
      <c r="AN3068" s="178"/>
      <c r="AO3068" s="183"/>
      <c r="BR3068" s="157"/>
    </row>
    <row r="3069" spans="1:70" s="5" customFormat="1" x14ac:dyDescent="0.25">
      <c r="A3069" s="155"/>
      <c r="B3069" s="155"/>
      <c r="C3069" s="155"/>
      <c r="D3069" s="155"/>
      <c r="E3069" s="155"/>
      <c r="F3069" s="155"/>
      <c r="G3069" s="155"/>
      <c r="H3069" s="155"/>
      <c r="I3069" s="180"/>
      <c r="J3069" s="180"/>
      <c r="K3069" s="180"/>
      <c r="L3069" s="180"/>
      <c r="M3069" s="180"/>
      <c r="N3069" s="181"/>
      <c r="O3069" s="155"/>
      <c r="P3069" s="155"/>
      <c r="Q3069" s="155"/>
      <c r="R3069" s="155"/>
      <c r="AE3069" s="182"/>
      <c r="AF3069" s="178"/>
      <c r="AG3069" s="183"/>
      <c r="AM3069" s="182"/>
      <c r="AN3069" s="178"/>
      <c r="AO3069" s="183"/>
      <c r="BR3069" s="157"/>
    </row>
    <row r="3070" spans="1:70" s="5" customFormat="1" x14ac:dyDescent="0.25">
      <c r="A3070" s="155"/>
      <c r="B3070" s="155"/>
      <c r="C3070" s="155"/>
      <c r="D3070" s="155"/>
      <c r="E3070" s="155"/>
      <c r="F3070" s="155"/>
      <c r="G3070" s="155"/>
      <c r="H3070" s="155"/>
      <c r="I3070" s="180"/>
      <c r="J3070" s="180"/>
      <c r="K3070" s="180"/>
      <c r="L3070" s="180"/>
      <c r="M3070" s="180"/>
      <c r="N3070" s="181"/>
      <c r="O3070" s="155"/>
      <c r="P3070" s="155"/>
      <c r="Q3070" s="155"/>
      <c r="R3070" s="155"/>
      <c r="AE3070" s="182"/>
      <c r="AF3070" s="178"/>
      <c r="AG3070" s="183"/>
      <c r="AM3070" s="182"/>
      <c r="AN3070" s="178"/>
      <c r="AO3070" s="183"/>
      <c r="BR3070" s="157"/>
    </row>
    <row r="3071" spans="1:70" s="5" customFormat="1" x14ac:dyDescent="0.25">
      <c r="A3071" s="155"/>
      <c r="B3071" s="155"/>
      <c r="C3071" s="155"/>
      <c r="D3071" s="155"/>
      <c r="E3071" s="155"/>
      <c r="F3071" s="155"/>
      <c r="G3071" s="155"/>
      <c r="H3071" s="155"/>
      <c r="I3071" s="180"/>
      <c r="J3071" s="180"/>
      <c r="K3071" s="180"/>
      <c r="L3071" s="180"/>
      <c r="M3071" s="180"/>
      <c r="N3071" s="181"/>
      <c r="O3071" s="155"/>
      <c r="P3071" s="155"/>
      <c r="Q3071" s="155"/>
      <c r="R3071" s="155"/>
      <c r="AE3071" s="182"/>
      <c r="AF3071" s="178"/>
      <c r="AG3071" s="183"/>
      <c r="AM3071" s="182"/>
      <c r="AN3071" s="178"/>
      <c r="AO3071" s="183"/>
      <c r="BR3071" s="157"/>
    </row>
    <row r="3072" spans="1:70" s="5" customFormat="1" x14ac:dyDescent="0.25">
      <c r="A3072" s="155"/>
      <c r="B3072" s="155"/>
      <c r="C3072" s="155"/>
      <c r="D3072" s="155"/>
      <c r="E3072" s="155"/>
      <c r="F3072" s="155"/>
      <c r="G3072" s="155"/>
      <c r="H3072" s="155"/>
      <c r="I3072" s="180"/>
      <c r="J3072" s="180"/>
      <c r="K3072" s="180"/>
      <c r="L3072" s="180"/>
      <c r="M3072" s="180"/>
      <c r="N3072" s="181"/>
      <c r="O3072" s="155"/>
      <c r="P3072" s="155"/>
      <c r="Q3072" s="155"/>
      <c r="R3072" s="155"/>
      <c r="AE3072" s="182"/>
      <c r="AF3072" s="178"/>
      <c r="AG3072" s="183"/>
      <c r="AM3072" s="182"/>
      <c r="AN3072" s="178"/>
      <c r="AO3072" s="183"/>
      <c r="BR3072" s="157"/>
    </row>
    <row r="3073" spans="1:70" s="5" customFormat="1" x14ac:dyDescent="0.25">
      <c r="A3073" s="155"/>
      <c r="B3073" s="155"/>
      <c r="C3073" s="155"/>
      <c r="D3073" s="155"/>
      <c r="E3073" s="155"/>
      <c r="F3073" s="155"/>
      <c r="G3073" s="155"/>
      <c r="H3073" s="155"/>
      <c r="I3073" s="180"/>
      <c r="J3073" s="180"/>
      <c r="K3073" s="180"/>
      <c r="L3073" s="180"/>
      <c r="M3073" s="180"/>
      <c r="N3073" s="181"/>
      <c r="O3073" s="155"/>
      <c r="P3073" s="155"/>
      <c r="Q3073" s="155"/>
      <c r="R3073" s="155"/>
      <c r="AE3073" s="182"/>
      <c r="AF3073" s="178"/>
      <c r="AG3073" s="183"/>
      <c r="AM3073" s="182"/>
      <c r="AN3073" s="178"/>
      <c r="AO3073" s="183"/>
      <c r="BR3073" s="157"/>
    </row>
    <row r="3074" spans="1:70" s="5" customFormat="1" x14ac:dyDescent="0.25">
      <c r="A3074" s="155"/>
      <c r="B3074" s="155"/>
      <c r="C3074" s="155"/>
      <c r="D3074" s="155"/>
      <c r="E3074" s="155"/>
      <c r="F3074" s="155"/>
      <c r="G3074" s="155"/>
      <c r="H3074" s="155"/>
      <c r="I3074" s="180"/>
      <c r="J3074" s="180"/>
      <c r="K3074" s="180"/>
      <c r="L3074" s="180"/>
      <c r="M3074" s="180"/>
      <c r="N3074" s="181"/>
      <c r="O3074" s="155"/>
      <c r="P3074" s="155"/>
      <c r="Q3074" s="155"/>
      <c r="R3074" s="155"/>
      <c r="AE3074" s="182"/>
      <c r="AF3074" s="178"/>
      <c r="AG3074" s="183"/>
      <c r="AM3074" s="182"/>
      <c r="AN3074" s="178"/>
      <c r="AO3074" s="183"/>
      <c r="BR3074" s="157"/>
    </row>
    <row r="3075" spans="1:70" s="5" customFormat="1" x14ac:dyDescent="0.25">
      <c r="A3075" s="155"/>
      <c r="B3075" s="155"/>
      <c r="C3075" s="155"/>
      <c r="D3075" s="155"/>
      <c r="E3075" s="155"/>
      <c r="F3075" s="155"/>
      <c r="G3075" s="155"/>
      <c r="H3075" s="155"/>
      <c r="I3075" s="180"/>
      <c r="J3075" s="180"/>
      <c r="K3075" s="180"/>
      <c r="L3075" s="180"/>
      <c r="M3075" s="180"/>
      <c r="N3075" s="181"/>
      <c r="O3075" s="155"/>
      <c r="P3075" s="155"/>
      <c r="Q3075" s="155"/>
      <c r="R3075" s="155"/>
      <c r="AE3075" s="182"/>
      <c r="AF3075" s="178"/>
      <c r="AG3075" s="183"/>
      <c r="AM3075" s="182"/>
      <c r="AN3075" s="178"/>
      <c r="AO3075" s="183"/>
      <c r="BR3075" s="157"/>
    </row>
    <row r="3076" spans="1:70" s="5" customFormat="1" x14ac:dyDescent="0.25">
      <c r="A3076" s="155"/>
      <c r="B3076" s="155"/>
      <c r="C3076" s="155"/>
      <c r="D3076" s="155"/>
      <c r="E3076" s="155"/>
      <c r="F3076" s="155"/>
      <c r="G3076" s="155"/>
      <c r="H3076" s="155"/>
      <c r="I3076" s="180"/>
      <c r="J3076" s="180"/>
      <c r="K3076" s="180"/>
      <c r="L3076" s="180"/>
      <c r="M3076" s="180"/>
      <c r="N3076" s="181"/>
      <c r="O3076" s="155"/>
      <c r="P3076" s="155"/>
      <c r="Q3076" s="155"/>
      <c r="R3076" s="155"/>
      <c r="AE3076" s="182"/>
      <c r="AF3076" s="178"/>
      <c r="AG3076" s="183"/>
      <c r="AM3076" s="182"/>
      <c r="AN3076" s="178"/>
      <c r="AO3076" s="183"/>
      <c r="BR3076" s="157"/>
    </row>
    <row r="3077" spans="1:70" s="5" customFormat="1" x14ac:dyDescent="0.25">
      <c r="A3077" s="155"/>
      <c r="B3077" s="155"/>
      <c r="C3077" s="155"/>
      <c r="D3077" s="155"/>
      <c r="E3077" s="155"/>
      <c r="F3077" s="155"/>
      <c r="G3077" s="155"/>
      <c r="H3077" s="155"/>
      <c r="I3077" s="180"/>
      <c r="J3077" s="180"/>
      <c r="K3077" s="180"/>
      <c r="L3077" s="180"/>
      <c r="M3077" s="180"/>
      <c r="N3077" s="181"/>
      <c r="O3077" s="155"/>
      <c r="P3077" s="155"/>
      <c r="Q3077" s="155"/>
      <c r="R3077" s="155"/>
      <c r="AE3077" s="182"/>
      <c r="AF3077" s="178"/>
      <c r="AG3077" s="183"/>
      <c r="AM3077" s="182"/>
      <c r="AN3077" s="178"/>
      <c r="AO3077" s="183"/>
      <c r="BR3077" s="157"/>
    </row>
    <row r="3078" spans="1:70" s="5" customFormat="1" x14ac:dyDescent="0.25">
      <c r="A3078" s="155"/>
      <c r="B3078" s="155"/>
      <c r="C3078" s="155"/>
      <c r="D3078" s="155"/>
      <c r="E3078" s="155"/>
      <c r="F3078" s="155"/>
      <c r="G3078" s="155"/>
      <c r="H3078" s="155"/>
      <c r="I3078" s="180"/>
      <c r="J3078" s="180"/>
      <c r="K3078" s="180"/>
      <c r="L3078" s="180"/>
      <c r="M3078" s="180"/>
      <c r="N3078" s="181"/>
      <c r="O3078" s="155"/>
      <c r="P3078" s="155"/>
      <c r="Q3078" s="155"/>
      <c r="R3078" s="155"/>
      <c r="AE3078" s="182"/>
      <c r="AF3078" s="178"/>
      <c r="AG3078" s="183"/>
      <c r="AM3078" s="182"/>
      <c r="AN3078" s="178"/>
      <c r="AO3078" s="183"/>
      <c r="BR3078" s="157"/>
    </row>
    <row r="3079" spans="1:70" s="5" customFormat="1" x14ac:dyDescent="0.25">
      <c r="A3079" s="155"/>
      <c r="B3079" s="155"/>
      <c r="C3079" s="155"/>
      <c r="D3079" s="155"/>
      <c r="E3079" s="155"/>
      <c r="F3079" s="155"/>
      <c r="G3079" s="155"/>
      <c r="H3079" s="155"/>
      <c r="I3079" s="180"/>
      <c r="J3079" s="180"/>
      <c r="K3079" s="180"/>
      <c r="L3079" s="180"/>
      <c r="M3079" s="180"/>
      <c r="N3079" s="181"/>
      <c r="O3079" s="155"/>
      <c r="P3079" s="155"/>
      <c r="Q3079" s="155"/>
      <c r="R3079" s="155"/>
      <c r="AE3079" s="182"/>
      <c r="AF3079" s="178"/>
      <c r="AG3079" s="183"/>
      <c r="AM3079" s="182"/>
      <c r="AN3079" s="178"/>
      <c r="AO3079" s="183"/>
      <c r="BR3079" s="157"/>
    </row>
    <row r="3080" spans="1:70" s="5" customFormat="1" x14ac:dyDescent="0.25">
      <c r="A3080" s="155"/>
      <c r="B3080" s="155"/>
      <c r="C3080" s="155"/>
      <c r="D3080" s="155"/>
      <c r="E3080" s="155"/>
      <c r="F3080" s="155"/>
      <c r="G3080" s="155"/>
      <c r="H3080" s="155"/>
      <c r="I3080" s="180"/>
      <c r="J3080" s="180"/>
      <c r="K3080" s="180"/>
      <c r="L3080" s="180"/>
      <c r="M3080" s="180"/>
      <c r="N3080" s="181"/>
      <c r="O3080" s="155"/>
      <c r="P3080" s="155"/>
      <c r="Q3080" s="155"/>
      <c r="R3080" s="155"/>
      <c r="AE3080" s="182"/>
      <c r="AF3080" s="178"/>
      <c r="AG3080" s="183"/>
      <c r="AM3080" s="182"/>
      <c r="AN3080" s="178"/>
      <c r="AO3080" s="183"/>
      <c r="BR3080" s="157"/>
    </row>
    <row r="3081" spans="1:70" s="5" customFormat="1" x14ac:dyDescent="0.25">
      <c r="A3081" s="155"/>
      <c r="B3081" s="155"/>
      <c r="C3081" s="155"/>
      <c r="D3081" s="155"/>
      <c r="E3081" s="155"/>
      <c r="F3081" s="155"/>
      <c r="G3081" s="155"/>
      <c r="H3081" s="155"/>
      <c r="I3081" s="180"/>
      <c r="J3081" s="180"/>
      <c r="K3081" s="180"/>
      <c r="L3081" s="180"/>
      <c r="M3081" s="180"/>
      <c r="N3081" s="181"/>
      <c r="O3081" s="155"/>
      <c r="P3081" s="155"/>
      <c r="Q3081" s="155"/>
      <c r="R3081" s="155"/>
      <c r="AE3081" s="182"/>
      <c r="AF3081" s="178"/>
      <c r="AG3081" s="183"/>
      <c r="AM3081" s="182"/>
      <c r="AN3081" s="178"/>
      <c r="AO3081" s="183"/>
      <c r="BR3081" s="157"/>
    </row>
    <row r="3082" spans="1:70" s="5" customFormat="1" x14ac:dyDescent="0.25">
      <c r="A3082" s="155"/>
      <c r="B3082" s="155"/>
      <c r="C3082" s="155"/>
      <c r="D3082" s="155"/>
      <c r="E3082" s="155"/>
      <c r="F3082" s="155"/>
      <c r="G3082" s="155"/>
      <c r="H3082" s="155"/>
      <c r="I3082" s="180"/>
      <c r="J3082" s="180"/>
      <c r="K3082" s="180"/>
      <c r="L3082" s="180"/>
      <c r="M3082" s="180"/>
      <c r="N3082" s="181"/>
      <c r="O3082" s="155"/>
      <c r="P3082" s="155"/>
      <c r="Q3082" s="155"/>
      <c r="R3082" s="155"/>
      <c r="AE3082" s="182"/>
      <c r="AF3082" s="178"/>
      <c r="AG3082" s="183"/>
      <c r="AM3082" s="182"/>
      <c r="AN3082" s="178"/>
      <c r="AO3082" s="183"/>
      <c r="BR3082" s="157"/>
    </row>
    <row r="3083" spans="1:70" s="5" customFormat="1" x14ac:dyDescent="0.25">
      <c r="A3083" s="155"/>
      <c r="B3083" s="155"/>
      <c r="C3083" s="155"/>
      <c r="D3083" s="155"/>
      <c r="E3083" s="155"/>
      <c r="F3083" s="155"/>
      <c r="G3083" s="155"/>
      <c r="H3083" s="155"/>
      <c r="I3083" s="180"/>
      <c r="J3083" s="180"/>
      <c r="K3083" s="180"/>
      <c r="L3083" s="180"/>
      <c r="M3083" s="180"/>
      <c r="N3083" s="181"/>
      <c r="O3083" s="155"/>
      <c r="P3083" s="155"/>
      <c r="Q3083" s="155"/>
      <c r="R3083" s="155"/>
      <c r="AE3083" s="182"/>
      <c r="AF3083" s="178"/>
      <c r="AG3083" s="183"/>
      <c r="AM3083" s="182"/>
      <c r="AN3083" s="178"/>
      <c r="AO3083" s="183"/>
      <c r="BR3083" s="157"/>
    </row>
    <row r="3084" spans="1:70" s="5" customFormat="1" x14ac:dyDescent="0.25">
      <c r="A3084" s="155"/>
      <c r="B3084" s="155"/>
      <c r="C3084" s="155"/>
      <c r="D3084" s="155"/>
      <c r="E3084" s="155"/>
      <c r="F3084" s="155"/>
      <c r="G3084" s="155"/>
      <c r="H3084" s="155"/>
      <c r="I3084" s="180"/>
      <c r="J3084" s="180"/>
      <c r="K3084" s="180"/>
      <c r="L3084" s="180"/>
      <c r="M3084" s="180"/>
      <c r="N3084" s="181"/>
      <c r="O3084" s="155"/>
      <c r="P3084" s="155"/>
      <c r="Q3084" s="155"/>
      <c r="R3084" s="155"/>
      <c r="AE3084" s="182"/>
      <c r="AF3084" s="178"/>
      <c r="AG3084" s="183"/>
      <c r="AM3084" s="182"/>
      <c r="AN3084" s="178"/>
      <c r="AO3084" s="183"/>
      <c r="BR3084" s="157"/>
    </row>
    <row r="3085" spans="1:70" s="5" customFormat="1" x14ac:dyDescent="0.25">
      <c r="A3085" s="155"/>
      <c r="B3085" s="155"/>
      <c r="C3085" s="155"/>
      <c r="D3085" s="155"/>
      <c r="E3085" s="155"/>
      <c r="F3085" s="155"/>
      <c r="G3085" s="155"/>
      <c r="H3085" s="155"/>
      <c r="I3085" s="180"/>
      <c r="J3085" s="180"/>
      <c r="K3085" s="180"/>
      <c r="L3085" s="180"/>
      <c r="M3085" s="180"/>
      <c r="N3085" s="181"/>
      <c r="O3085" s="155"/>
      <c r="P3085" s="155"/>
      <c r="Q3085" s="155"/>
      <c r="R3085" s="155"/>
      <c r="AE3085" s="182"/>
      <c r="AF3085" s="178"/>
      <c r="AG3085" s="183"/>
      <c r="AM3085" s="182"/>
      <c r="AN3085" s="178"/>
      <c r="AO3085" s="183"/>
      <c r="BR3085" s="157"/>
    </row>
    <row r="3086" spans="1:70" s="5" customFormat="1" x14ac:dyDescent="0.25">
      <c r="A3086" s="155"/>
      <c r="B3086" s="155"/>
      <c r="C3086" s="155"/>
      <c r="D3086" s="155"/>
      <c r="E3086" s="155"/>
      <c r="F3086" s="155"/>
      <c r="G3086" s="155"/>
      <c r="H3086" s="155"/>
      <c r="I3086" s="180"/>
      <c r="J3086" s="180"/>
      <c r="K3086" s="180"/>
      <c r="L3086" s="180"/>
      <c r="M3086" s="180"/>
      <c r="N3086" s="181"/>
      <c r="O3086" s="155"/>
      <c r="P3086" s="155"/>
      <c r="Q3086" s="155"/>
      <c r="R3086" s="155"/>
      <c r="AE3086" s="182"/>
      <c r="AF3086" s="178"/>
      <c r="AG3086" s="183"/>
      <c r="AM3086" s="182"/>
      <c r="AN3086" s="178"/>
      <c r="AO3086" s="183"/>
      <c r="BR3086" s="157"/>
    </row>
    <row r="3087" spans="1:70" s="5" customFormat="1" x14ac:dyDescent="0.25">
      <c r="A3087" s="155"/>
      <c r="B3087" s="155"/>
      <c r="C3087" s="155"/>
      <c r="D3087" s="155"/>
      <c r="E3087" s="155"/>
      <c r="F3087" s="155"/>
      <c r="G3087" s="155"/>
      <c r="H3087" s="155"/>
      <c r="I3087" s="180"/>
      <c r="J3087" s="180"/>
      <c r="K3087" s="180"/>
      <c r="L3087" s="180"/>
      <c r="M3087" s="180"/>
      <c r="N3087" s="181"/>
      <c r="O3087" s="155"/>
      <c r="P3087" s="155"/>
      <c r="Q3087" s="155"/>
      <c r="R3087" s="155"/>
      <c r="AE3087" s="182"/>
      <c r="AF3087" s="178"/>
      <c r="AG3087" s="183"/>
      <c r="AM3087" s="182"/>
      <c r="AN3087" s="178"/>
      <c r="AO3087" s="183"/>
      <c r="BR3087" s="157"/>
    </row>
    <row r="3088" spans="1:70" s="5" customFormat="1" x14ac:dyDescent="0.25">
      <c r="A3088" s="155"/>
      <c r="B3088" s="155"/>
      <c r="C3088" s="155"/>
      <c r="D3088" s="155"/>
      <c r="E3088" s="155"/>
      <c r="F3088" s="155"/>
      <c r="G3088" s="155"/>
      <c r="H3088" s="155"/>
      <c r="I3088" s="180"/>
      <c r="J3088" s="180"/>
      <c r="K3088" s="180"/>
      <c r="L3088" s="180"/>
      <c r="M3088" s="180"/>
      <c r="N3088" s="181"/>
      <c r="O3088" s="155"/>
      <c r="P3088" s="155"/>
      <c r="Q3088" s="155"/>
      <c r="R3088" s="155"/>
      <c r="AE3088" s="182"/>
      <c r="AF3088" s="178"/>
      <c r="AG3088" s="183"/>
      <c r="AM3088" s="182"/>
      <c r="AN3088" s="178"/>
      <c r="AO3088" s="183"/>
      <c r="BR3088" s="157"/>
    </row>
    <row r="3089" spans="1:70" s="5" customFormat="1" x14ac:dyDescent="0.25">
      <c r="A3089" s="155"/>
      <c r="B3089" s="155"/>
      <c r="C3089" s="155"/>
      <c r="D3089" s="155"/>
      <c r="E3089" s="155"/>
      <c r="F3089" s="155"/>
      <c r="G3089" s="155"/>
      <c r="H3089" s="155"/>
      <c r="I3089" s="180"/>
      <c r="J3089" s="180"/>
      <c r="K3089" s="180"/>
      <c r="L3089" s="180"/>
      <c r="M3089" s="180"/>
      <c r="N3089" s="181"/>
      <c r="O3089" s="155"/>
      <c r="P3089" s="155"/>
      <c r="Q3089" s="155"/>
      <c r="R3089" s="155"/>
      <c r="AE3089" s="182"/>
      <c r="AF3089" s="178"/>
      <c r="AG3089" s="183"/>
      <c r="AM3089" s="182"/>
      <c r="AN3089" s="178"/>
      <c r="AO3089" s="183"/>
      <c r="BR3089" s="157"/>
    </row>
    <row r="3090" spans="1:70" s="5" customFormat="1" x14ac:dyDescent="0.25">
      <c r="A3090" s="155"/>
      <c r="B3090" s="155"/>
      <c r="C3090" s="155"/>
      <c r="D3090" s="155"/>
      <c r="E3090" s="155"/>
      <c r="F3090" s="155"/>
      <c r="G3090" s="155"/>
      <c r="H3090" s="155"/>
      <c r="I3090" s="180"/>
      <c r="J3090" s="180"/>
      <c r="K3090" s="180"/>
      <c r="L3090" s="180"/>
      <c r="M3090" s="180"/>
      <c r="N3090" s="181"/>
      <c r="O3090" s="155"/>
      <c r="P3090" s="155"/>
      <c r="Q3090" s="155"/>
      <c r="R3090" s="155"/>
      <c r="AE3090" s="182"/>
      <c r="AF3090" s="178"/>
      <c r="AG3090" s="183"/>
      <c r="AM3090" s="182"/>
      <c r="AN3090" s="178"/>
      <c r="AO3090" s="183"/>
      <c r="BR3090" s="157"/>
    </row>
    <row r="3091" spans="1:70" s="5" customFormat="1" x14ac:dyDescent="0.25">
      <c r="A3091" s="155"/>
      <c r="B3091" s="155"/>
      <c r="C3091" s="155"/>
      <c r="D3091" s="155"/>
      <c r="E3091" s="155"/>
      <c r="F3091" s="155"/>
      <c r="G3091" s="155"/>
      <c r="H3091" s="155"/>
      <c r="I3091" s="180"/>
      <c r="J3091" s="180"/>
      <c r="K3091" s="180"/>
      <c r="L3091" s="180"/>
      <c r="M3091" s="180"/>
      <c r="N3091" s="181"/>
      <c r="O3091" s="155"/>
      <c r="P3091" s="155"/>
      <c r="Q3091" s="155"/>
      <c r="R3091" s="155"/>
      <c r="AE3091" s="182"/>
      <c r="AF3091" s="178"/>
      <c r="AG3091" s="183"/>
      <c r="AM3091" s="182"/>
      <c r="AN3091" s="178"/>
      <c r="AO3091" s="183"/>
      <c r="BR3091" s="157"/>
    </row>
    <row r="3092" spans="1:70" s="5" customFormat="1" x14ac:dyDescent="0.25">
      <c r="A3092" s="155"/>
      <c r="B3092" s="155"/>
      <c r="C3092" s="155"/>
      <c r="D3092" s="155"/>
      <c r="E3092" s="155"/>
      <c r="F3092" s="155"/>
      <c r="G3092" s="155"/>
      <c r="H3092" s="155"/>
      <c r="I3092" s="180"/>
      <c r="J3092" s="180"/>
      <c r="K3092" s="180"/>
      <c r="L3092" s="180"/>
      <c r="M3092" s="180"/>
      <c r="N3092" s="181"/>
      <c r="O3092" s="155"/>
      <c r="P3092" s="155"/>
      <c r="Q3092" s="155"/>
      <c r="R3092" s="155"/>
      <c r="AE3092" s="182"/>
      <c r="AF3092" s="178"/>
      <c r="AG3092" s="183"/>
      <c r="AM3092" s="182"/>
      <c r="AN3092" s="178"/>
      <c r="AO3092" s="183"/>
      <c r="BR3092" s="157"/>
    </row>
    <row r="3093" spans="1:70" s="5" customFormat="1" x14ac:dyDescent="0.25">
      <c r="A3093" s="155"/>
      <c r="B3093" s="155"/>
      <c r="C3093" s="155"/>
      <c r="D3093" s="155"/>
      <c r="E3093" s="155"/>
      <c r="F3093" s="155"/>
      <c r="G3093" s="155"/>
      <c r="H3093" s="155"/>
      <c r="I3093" s="180"/>
      <c r="J3093" s="180"/>
      <c r="K3093" s="180"/>
      <c r="L3093" s="180"/>
      <c r="M3093" s="180"/>
      <c r="N3093" s="181"/>
      <c r="O3093" s="155"/>
      <c r="P3093" s="155"/>
      <c r="Q3093" s="155"/>
      <c r="R3093" s="155"/>
      <c r="AE3093" s="182"/>
      <c r="AF3093" s="178"/>
      <c r="AG3093" s="183"/>
      <c r="AM3093" s="182"/>
      <c r="AN3093" s="178"/>
      <c r="AO3093" s="183"/>
      <c r="BR3093" s="157"/>
    </row>
    <row r="3094" spans="1:70" s="5" customFormat="1" x14ac:dyDescent="0.25">
      <c r="A3094" s="155"/>
      <c r="B3094" s="155"/>
      <c r="C3094" s="155"/>
      <c r="D3094" s="155"/>
      <c r="E3094" s="155"/>
      <c r="F3094" s="155"/>
      <c r="G3094" s="155"/>
      <c r="H3094" s="155"/>
      <c r="I3094" s="180"/>
      <c r="J3094" s="180"/>
      <c r="K3094" s="180"/>
      <c r="L3094" s="180"/>
      <c r="M3094" s="180"/>
      <c r="N3094" s="181"/>
      <c r="O3094" s="155"/>
      <c r="P3094" s="155"/>
      <c r="Q3094" s="155"/>
      <c r="R3094" s="155"/>
      <c r="AE3094" s="182"/>
      <c r="AF3094" s="178"/>
      <c r="AG3094" s="183"/>
      <c r="AM3094" s="182"/>
      <c r="AN3094" s="178"/>
      <c r="AO3094" s="183"/>
      <c r="BR3094" s="157"/>
    </row>
    <row r="3095" spans="1:70" s="5" customFormat="1" x14ac:dyDescent="0.25">
      <c r="A3095" s="155"/>
      <c r="B3095" s="155"/>
      <c r="C3095" s="155"/>
      <c r="D3095" s="155"/>
      <c r="E3095" s="155"/>
      <c r="F3095" s="155"/>
      <c r="G3095" s="155"/>
      <c r="H3095" s="155"/>
      <c r="I3095" s="180"/>
      <c r="J3095" s="180"/>
      <c r="K3095" s="180"/>
      <c r="L3095" s="180"/>
      <c r="M3095" s="180"/>
      <c r="N3095" s="181"/>
      <c r="O3095" s="155"/>
      <c r="P3095" s="155"/>
      <c r="Q3095" s="155"/>
      <c r="R3095" s="155"/>
      <c r="AE3095" s="182"/>
      <c r="AF3095" s="178"/>
      <c r="AG3095" s="183"/>
      <c r="AM3095" s="182"/>
      <c r="AN3095" s="178"/>
      <c r="AO3095" s="183"/>
      <c r="BR3095" s="157"/>
    </row>
    <row r="3096" spans="1:70" s="5" customFormat="1" x14ac:dyDescent="0.25">
      <c r="A3096" s="155"/>
      <c r="B3096" s="155"/>
      <c r="C3096" s="155"/>
      <c r="D3096" s="155"/>
      <c r="E3096" s="155"/>
      <c r="F3096" s="155"/>
      <c r="G3096" s="155"/>
      <c r="H3096" s="155"/>
      <c r="I3096" s="180"/>
      <c r="J3096" s="180"/>
      <c r="K3096" s="180"/>
      <c r="L3096" s="180"/>
      <c r="M3096" s="180"/>
      <c r="N3096" s="181"/>
      <c r="O3096" s="155"/>
      <c r="P3096" s="155"/>
      <c r="Q3096" s="155"/>
      <c r="R3096" s="155"/>
      <c r="AE3096" s="182"/>
      <c r="AF3096" s="178"/>
      <c r="AG3096" s="183"/>
      <c r="AM3096" s="182"/>
      <c r="AN3096" s="178"/>
      <c r="AO3096" s="183"/>
      <c r="BR3096" s="157"/>
    </row>
    <row r="3097" spans="1:70" s="5" customFormat="1" x14ac:dyDescent="0.25">
      <c r="A3097" s="155"/>
      <c r="B3097" s="155"/>
      <c r="C3097" s="155"/>
      <c r="D3097" s="155"/>
      <c r="E3097" s="155"/>
      <c r="F3097" s="155"/>
      <c r="G3097" s="155"/>
      <c r="H3097" s="155"/>
      <c r="I3097" s="180"/>
      <c r="J3097" s="180"/>
      <c r="K3097" s="180"/>
      <c r="L3097" s="180"/>
      <c r="M3097" s="180"/>
      <c r="N3097" s="181"/>
      <c r="O3097" s="155"/>
      <c r="P3097" s="155"/>
      <c r="Q3097" s="155"/>
      <c r="R3097" s="155"/>
      <c r="AE3097" s="182"/>
      <c r="AF3097" s="178"/>
      <c r="AG3097" s="183"/>
      <c r="AM3097" s="182"/>
      <c r="AN3097" s="178"/>
      <c r="AO3097" s="183"/>
      <c r="BR3097" s="157"/>
    </row>
    <row r="3098" spans="1:70" s="5" customFormat="1" x14ac:dyDescent="0.25">
      <c r="A3098" s="155"/>
      <c r="B3098" s="155"/>
      <c r="C3098" s="155"/>
      <c r="D3098" s="155"/>
      <c r="E3098" s="155"/>
      <c r="F3098" s="155"/>
      <c r="G3098" s="155"/>
      <c r="H3098" s="155"/>
      <c r="I3098" s="180"/>
      <c r="J3098" s="180"/>
      <c r="K3098" s="180"/>
      <c r="L3098" s="180"/>
      <c r="M3098" s="180"/>
      <c r="N3098" s="181"/>
      <c r="O3098" s="155"/>
      <c r="P3098" s="155"/>
      <c r="Q3098" s="155"/>
      <c r="R3098" s="155"/>
      <c r="AE3098" s="182"/>
      <c r="AF3098" s="178"/>
      <c r="AG3098" s="183"/>
      <c r="AM3098" s="182"/>
      <c r="AN3098" s="178"/>
      <c r="AO3098" s="183"/>
      <c r="BR3098" s="157"/>
    </row>
    <row r="3099" spans="1:70" s="5" customFormat="1" x14ac:dyDescent="0.25">
      <c r="A3099" s="155"/>
      <c r="B3099" s="155"/>
      <c r="C3099" s="155"/>
      <c r="D3099" s="155"/>
      <c r="E3099" s="155"/>
      <c r="F3099" s="155"/>
      <c r="G3099" s="155"/>
      <c r="H3099" s="155"/>
      <c r="I3099" s="180"/>
      <c r="J3099" s="180"/>
      <c r="K3099" s="180"/>
      <c r="L3099" s="180"/>
      <c r="M3099" s="180"/>
      <c r="N3099" s="181"/>
      <c r="O3099" s="155"/>
      <c r="P3099" s="155"/>
      <c r="Q3099" s="155"/>
      <c r="R3099" s="155"/>
      <c r="AE3099" s="182"/>
      <c r="AF3099" s="178"/>
      <c r="AG3099" s="183"/>
      <c r="AM3099" s="182"/>
      <c r="AN3099" s="178"/>
      <c r="AO3099" s="183"/>
      <c r="BR3099" s="157"/>
    </row>
    <row r="3100" spans="1:70" s="5" customFormat="1" x14ac:dyDescent="0.25">
      <c r="A3100" s="155"/>
      <c r="B3100" s="155"/>
      <c r="C3100" s="155"/>
      <c r="D3100" s="155"/>
      <c r="E3100" s="155"/>
      <c r="F3100" s="155"/>
      <c r="G3100" s="155"/>
      <c r="H3100" s="155"/>
      <c r="I3100" s="180"/>
      <c r="J3100" s="180"/>
      <c r="K3100" s="180"/>
      <c r="L3100" s="180"/>
      <c r="M3100" s="180"/>
      <c r="N3100" s="181"/>
      <c r="O3100" s="155"/>
      <c r="P3100" s="155"/>
      <c r="Q3100" s="155"/>
      <c r="R3100" s="155"/>
      <c r="AE3100" s="182"/>
      <c r="AF3100" s="178"/>
      <c r="AG3100" s="183"/>
      <c r="AM3100" s="182"/>
      <c r="AN3100" s="178"/>
      <c r="AO3100" s="183"/>
      <c r="BR3100" s="157"/>
    </row>
    <row r="3101" spans="1:70" s="5" customFormat="1" x14ac:dyDescent="0.25">
      <c r="A3101" s="155"/>
      <c r="B3101" s="155"/>
      <c r="C3101" s="155"/>
      <c r="D3101" s="155"/>
      <c r="E3101" s="155"/>
      <c r="F3101" s="155"/>
      <c r="G3101" s="155"/>
      <c r="H3101" s="155"/>
      <c r="I3101" s="180"/>
      <c r="J3101" s="180"/>
      <c r="K3101" s="180"/>
      <c r="L3101" s="180"/>
      <c r="M3101" s="180"/>
      <c r="N3101" s="181"/>
      <c r="O3101" s="155"/>
      <c r="P3101" s="155"/>
      <c r="Q3101" s="155"/>
      <c r="R3101" s="155"/>
      <c r="AE3101" s="182"/>
      <c r="AF3101" s="178"/>
      <c r="AG3101" s="183"/>
      <c r="AM3101" s="182"/>
      <c r="AN3101" s="178"/>
      <c r="AO3101" s="183"/>
      <c r="BR3101" s="157"/>
    </row>
    <row r="3102" spans="1:70" s="5" customFormat="1" x14ac:dyDescent="0.25">
      <c r="A3102" s="155"/>
      <c r="B3102" s="155"/>
      <c r="C3102" s="155"/>
      <c r="D3102" s="155"/>
      <c r="E3102" s="155"/>
      <c r="F3102" s="155"/>
      <c r="G3102" s="155"/>
      <c r="H3102" s="155"/>
      <c r="I3102" s="180"/>
      <c r="J3102" s="180"/>
      <c r="K3102" s="180"/>
      <c r="L3102" s="180"/>
      <c r="M3102" s="180"/>
      <c r="N3102" s="181"/>
      <c r="O3102" s="155"/>
      <c r="P3102" s="155"/>
      <c r="Q3102" s="155"/>
      <c r="R3102" s="155"/>
      <c r="AE3102" s="182"/>
      <c r="AF3102" s="178"/>
      <c r="AG3102" s="183"/>
      <c r="AM3102" s="182"/>
      <c r="AN3102" s="178"/>
      <c r="AO3102" s="183"/>
      <c r="BR3102" s="157"/>
    </row>
    <row r="3103" spans="1:70" s="5" customFormat="1" x14ac:dyDescent="0.25">
      <c r="A3103" s="155"/>
      <c r="B3103" s="155"/>
      <c r="C3103" s="155"/>
      <c r="D3103" s="155"/>
      <c r="E3103" s="155"/>
      <c r="F3103" s="155"/>
      <c r="G3103" s="155"/>
      <c r="H3103" s="155"/>
      <c r="I3103" s="180"/>
      <c r="J3103" s="180"/>
      <c r="K3103" s="180"/>
      <c r="L3103" s="180"/>
      <c r="M3103" s="180"/>
      <c r="N3103" s="181"/>
      <c r="O3103" s="155"/>
      <c r="P3103" s="155"/>
      <c r="Q3103" s="155"/>
      <c r="R3103" s="155"/>
      <c r="AE3103" s="182"/>
      <c r="AF3103" s="178"/>
      <c r="AG3103" s="183"/>
      <c r="AM3103" s="182"/>
      <c r="AN3103" s="178"/>
      <c r="AO3103" s="183"/>
      <c r="BR3103" s="157"/>
    </row>
    <row r="3104" spans="1:70" s="5" customFormat="1" x14ac:dyDescent="0.25">
      <c r="A3104" s="155"/>
      <c r="B3104" s="155"/>
      <c r="C3104" s="155"/>
      <c r="D3104" s="155"/>
      <c r="E3104" s="155"/>
      <c r="F3104" s="155"/>
      <c r="G3104" s="155"/>
      <c r="H3104" s="155"/>
      <c r="I3104" s="180"/>
      <c r="J3104" s="180"/>
      <c r="K3104" s="180"/>
      <c r="L3104" s="180"/>
      <c r="M3104" s="180"/>
      <c r="N3104" s="181"/>
      <c r="O3104" s="155"/>
      <c r="P3104" s="155"/>
      <c r="Q3104" s="155"/>
      <c r="R3104" s="155"/>
      <c r="AE3104" s="182"/>
      <c r="AF3104" s="178"/>
      <c r="AG3104" s="183"/>
      <c r="AM3104" s="182"/>
      <c r="AN3104" s="178"/>
      <c r="AO3104" s="183"/>
      <c r="BR3104" s="157"/>
    </row>
    <row r="3105" spans="1:70" s="5" customFormat="1" x14ac:dyDescent="0.25">
      <c r="A3105" s="155"/>
      <c r="B3105" s="155"/>
      <c r="C3105" s="155"/>
      <c r="D3105" s="155"/>
      <c r="E3105" s="155"/>
      <c r="F3105" s="155"/>
      <c r="G3105" s="155"/>
      <c r="H3105" s="155"/>
      <c r="I3105" s="180"/>
      <c r="J3105" s="180"/>
      <c r="K3105" s="180"/>
      <c r="L3105" s="180"/>
      <c r="M3105" s="180"/>
      <c r="N3105" s="181"/>
      <c r="O3105" s="155"/>
      <c r="P3105" s="155"/>
      <c r="Q3105" s="155"/>
      <c r="R3105" s="155"/>
      <c r="AE3105" s="182"/>
      <c r="AF3105" s="178"/>
      <c r="AG3105" s="183"/>
      <c r="AM3105" s="182"/>
      <c r="AN3105" s="178"/>
      <c r="AO3105" s="183"/>
      <c r="BR3105" s="157"/>
    </row>
    <row r="3106" spans="1:70" s="5" customFormat="1" x14ac:dyDescent="0.25">
      <c r="A3106" s="155"/>
      <c r="B3106" s="155"/>
      <c r="C3106" s="155"/>
      <c r="D3106" s="155"/>
      <c r="E3106" s="155"/>
      <c r="F3106" s="155"/>
      <c r="G3106" s="155"/>
      <c r="H3106" s="155"/>
      <c r="I3106" s="180"/>
      <c r="J3106" s="180"/>
      <c r="K3106" s="180"/>
      <c r="L3106" s="180"/>
      <c r="M3106" s="180"/>
      <c r="N3106" s="181"/>
      <c r="O3106" s="155"/>
      <c r="P3106" s="155"/>
      <c r="Q3106" s="155"/>
      <c r="R3106" s="155"/>
      <c r="AE3106" s="182"/>
      <c r="AF3106" s="178"/>
      <c r="AG3106" s="183"/>
      <c r="AM3106" s="182"/>
      <c r="AN3106" s="178"/>
      <c r="AO3106" s="183"/>
      <c r="BR3106" s="157"/>
    </row>
    <row r="3107" spans="1:70" s="5" customFormat="1" x14ac:dyDescent="0.25">
      <c r="A3107" s="155"/>
      <c r="B3107" s="155"/>
      <c r="C3107" s="155"/>
      <c r="D3107" s="155"/>
      <c r="E3107" s="155"/>
      <c r="F3107" s="155"/>
      <c r="G3107" s="155"/>
      <c r="H3107" s="155"/>
      <c r="I3107" s="180"/>
      <c r="J3107" s="180"/>
      <c r="K3107" s="180"/>
      <c r="L3107" s="180"/>
      <c r="M3107" s="180"/>
      <c r="N3107" s="181"/>
      <c r="O3107" s="155"/>
      <c r="P3107" s="155"/>
      <c r="Q3107" s="155"/>
      <c r="R3107" s="155"/>
      <c r="AE3107" s="182"/>
      <c r="AF3107" s="178"/>
      <c r="AG3107" s="183"/>
      <c r="AM3107" s="182"/>
      <c r="AN3107" s="178"/>
      <c r="AO3107" s="183"/>
      <c r="BR3107" s="157"/>
    </row>
    <row r="3108" spans="1:70" s="5" customFormat="1" x14ac:dyDescent="0.25">
      <c r="A3108" s="155"/>
      <c r="B3108" s="155"/>
      <c r="C3108" s="155"/>
      <c r="D3108" s="155"/>
      <c r="E3108" s="155"/>
      <c r="F3108" s="155"/>
      <c r="G3108" s="155"/>
      <c r="H3108" s="155"/>
      <c r="I3108" s="180"/>
      <c r="J3108" s="180"/>
      <c r="K3108" s="180"/>
      <c r="L3108" s="180"/>
      <c r="M3108" s="180"/>
      <c r="N3108" s="181"/>
      <c r="O3108" s="155"/>
      <c r="P3108" s="155"/>
      <c r="Q3108" s="155"/>
      <c r="R3108" s="155"/>
      <c r="AE3108" s="182"/>
      <c r="AF3108" s="178"/>
      <c r="AG3108" s="183"/>
      <c r="AM3108" s="182"/>
      <c r="AN3108" s="178"/>
      <c r="AO3108" s="183"/>
      <c r="BR3108" s="157"/>
    </row>
    <row r="3109" spans="1:70" s="5" customFormat="1" x14ac:dyDescent="0.25">
      <c r="A3109" s="155"/>
      <c r="B3109" s="155"/>
      <c r="C3109" s="155"/>
      <c r="D3109" s="155"/>
      <c r="E3109" s="155"/>
      <c r="F3109" s="155"/>
      <c r="G3109" s="155"/>
      <c r="H3109" s="155"/>
      <c r="I3109" s="180"/>
      <c r="J3109" s="180"/>
      <c r="K3109" s="180"/>
      <c r="L3109" s="180"/>
      <c r="M3109" s="180"/>
      <c r="N3109" s="181"/>
      <c r="O3109" s="155"/>
      <c r="P3109" s="155"/>
      <c r="Q3109" s="155"/>
      <c r="R3109" s="155"/>
      <c r="AE3109" s="182"/>
      <c r="AF3109" s="178"/>
      <c r="AG3109" s="183"/>
      <c r="AM3109" s="182"/>
      <c r="AN3109" s="178"/>
      <c r="AO3109" s="183"/>
      <c r="BR3109" s="157"/>
    </row>
    <row r="3110" spans="1:70" s="5" customFormat="1" x14ac:dyDescent="0.25">
      <c r="A3110" s="155"/>
      <c r="B3110" s="155"/>
      <c r="C3110" s="155"/>
      <c r="D3110" s="155"/>
      <c r="E3110" s="155"/>
      <c r="F3110" s="155"/>
      <c r="G3110" s="155"/>
      <c r="H3110" s="155"/>
      <c r="I3110" s="180"/>
      <c r="J3110" s="180"/>
      <c r="K3110" s="180"/>
      <c r="L3110" s="180"/>
      <c r="M3110" s="180"/>
      <c r="N3110" s="181"/>
      <c r="O3110" s="155"/>
      <c r="P3110" s="155"/>
      <c r="Q3110" s="155"/>
      <c r="R3110" s="155"/>
      <c r="AE3110" s="182"/>
      <c r="AF3110" s="178"/>
      <c r="AG3110" s="183"/>
      <c r="AM3110" s="182"/>
      <c r="AN3110" s="178"/>
      <c r="AO3110" s="183"/>
      <c r="BR3110" s="157"/>
    </row>
    <row r="3111" spans="1:70" s="5" customFormat="1" x14ac:dyDescent="0.25">
      <c r="A3111" s="155"/>
      <c r="B3111" s="155"/>
      <c r="C3111" s="155"/>
      <c r="D3111" s="155"/>
      <c r="E3111" s="155"/>
      <c r="F3111" s="155"/>
      <c r="G3111" s="155"/>
      <c r="H3111" s="155"/>
      <c r="I3111" s="180"/>
      <c r="J3111" s="180"/>
      <c r="K3111" s="180"/>
      <c r="L3111" s="180"/>
      <c r="M3111" s="180"/>
      <c r="N3111" s="181"/>
      <c r="O3111" s="155"/>
      <c r="P3111" s="155"/>
      <c r="Q3111" s="155"/>
      <c r="R3111" s="155"/>
      <c r="AE3111" s="182"/>
      <c r="AF3111" s="178"/>
      <c r="AG3111" s="183"/>
      <c r="AM3111" s="182"/>
      <c r="AN3111" s="178"/>
      <c r="AO3111" s="183"/>
      <c r="BR3111" s="157"/>
    </row>
    <row r="3112" spans="1:70" s="5" customFormat="1" x14ac:dyDescent="0.25">
      <c r="A3112" s="155"/>
      <c r="B3112" s="155"/>
      <c r="C3112" s="155"/>
      <c r="D3112" s="155"/>
      <c r="E3112" s="155"/>
      <c r="F3112" s="155"/>
      <c r="G3112" s="155"/>
      <c r="H3112" s="155"/>
      <c r="I3112" s="180"/>
      <c r="J3112" s="180"/>
      <c r="K3112" s="180"/>
      <c r="L3112" s="180"/>
      <c r="M3112" s="180"/>
      <c r="N3112" s="181"/>
      <c r="O3112" s="155"/>
      <c r="P3112" s="155"/>
      <c r="Q3112" s="155"/>
      <c r="R3112" s="155"/>
      <c r="AE3112" s="182"/>
      <c r="AF3112" s="178"/>
      <c r="AG3112" s="183"/>
      <c r="AM3112" s="182"/>
      <c r="AN3112" s="178"/>
      <c r="AO3112" s="183"/>
      <c r="BR3112" s="157"/>
    </row>
    <row r="3113" spans="1:70" s="5" customFormat="1" x14ac:dyDescent="0.25">
      <c r="A3113" s="155"/>
      <c r="B3113" s="155"/>
      <c r="C3113" s="155"/>
      <c r="D3113" s="155"/>
      <c r="E3113" s="155"/>
      <c r="F3113" s="155"/>
      <c r="G3113" s="155"/>
      <c r="H3113" s="155"/>
      <c r="I3113" s="180"/>
      <c r="J3113" s="180"/>
      <c r="K3113" s="180"/>
      <c r="L3113" s="180"/>
      <c r="M3113" s="180"/>
      <c r="N3113" s="181"/>
      <c r="O3113" s="155"/>
      <c r="P3113" s="155"/>
      <c r="Q3113" s="155"/>
      <c r="R3113" s="155"/>
      <c r="AE3113" s="182"/>
      <c r="AF3113" s="178"/>
      <c r="AG3113" s="183"/>
      <c r="AM3113" s="182"/>
      <c r="AN3113" s="178"/>
      <c r="AO3113" s="183"/>
      <c r="BR3113" s="157"/>
    </row>
    <row r="3114" spans="1:70" s="5" customFormat="1" x14ac:dyDescent="0.25">
      <c r="A3114" s="155"/>
      <c r="B3114" s="155"/>
      <c r="C3114" s="155"/>
      <c r="D3114" s="155"/>
      <c r="E3114" s="155"/>
      <c r="F3114" s="155"/>
      <c r="G3114" s="155"/>
      <c r="H3114" s="155"/>
      <c r="I3114" s="180"/>
      <c r="J3114" s="180"/>
      <c r="K3114" s="180"/>
      <c r="L3114" s="180"/>
      <c r="M3114" s="180"/>
      <c r="N3114" s="181"/>
      <c r="O3114" s="155"/>
      <c r="P3114" s="155"/>
      <c r="Q3114" s="155"/>
      <c r="R3114" s="155"/>
      <c r="AE3114" s="182"/>
      <c r="AF3114" s="178"/>
      <c r="AG3114" s="183"/>
      <c r="AM3114" s="182"/>
      <c r="AN3114" s="178"/>
      <c r="AO3114" s="183"/>
      <c r="BR3114" s="157"/>
    </row>
    <row r="3115" spans="1:70" s="5" customFormat="1" x14ac:dyDescent="0.25">
      <c r="A3115" s="155"/>
      <c r="B3115" s="155"/>
      <c r="C3115" s="155"/>
      <c r="D3115" s="155"/>
      <c r="E3115" s="155"/>
      <c r="F3115" s="155"/>
      <c r="G3115" s="155"/>
      <c r="H3115" s="155"/>
      <c r="I3115" s="180"/>
      <c r="J3115" s="180"/>
      <c r="K3115" s="180"/>
      <c r="L3115" s="180"/>
      <c r="M3115" s="180"/>
      <c r="N3115" s="181"/>
      <c r="O3115" s="155"/>
      <c r="P3115" s="155"/>
      <c r="Q3115" s="155"/>
      <c r="R3115" s="155"/>
      <c r="AE3115" s="182"/>
      <c r="AF3115" s="178"/>
      <c r="AG3115" s="183"/>
      <c r="AM3115" s="182"/>
      <c r="AN3115" s="178"/>
      <c r="AO3115" s="183"/>
      <c r="BR3115" s="157"/>
    </row>
    <row r="3116" spans="1:70" s="5" customFormat="1" x14ac:dyDescent="0.25">
      <c r="A3116" s="155"/>
      <c r="B3116" s="155"/>
      <c r="C3116" s="155"/>
      <c r="D3116" s="155"/>
      <c r="E3116" s="155"/>
      <c r="F3116" s="155"/>
      <c r="G3116" s="155"/>
      <c r="H3116" s="155"/>
      <c r="I3116" s="180"/>
      <c r="J3116" s="180"/>
      <c r="K3116" s="180"/>
      <c r="L3116" s="180"/>
      <c r="M3116" s="180"/>
      <c r="N3116" s="181"/>
      <c r="O3116" s="155"/>
      <c r="P3116" s="155"/>
      <c r="Q3116" s="155"/>
      <c r="R3116" s="155"/>
      <c r="AE3116" s="182"/>
      <c r="AF3116" s="178"/>
      <c r="AG3116" s="183"/>
      <c r="AM3116" s="182"/>
      <c r="AN3116" s="178"/>
      <c r="AO3116" s="183"/>
      <c r="BR3116" s="157"/>
    </row>
    <row r="3117" spans="1:70" s="5" customFormat="1" x14ac:dyDescent="0.25">
      <c r="A3117" s="155"/>
      <c r="B3117" s="155"/>
      <c r="C3117" s="155"/>
      <c r="D3117" s="155"/>
      <c r="E3117" s="155"/>
      <c r="F3117" s="155"/>
      <c r="G3117" s="155"/>
      <c r="H3117" s="155"/>
      <c r="I3117" s="180"/>
      <c r="J3117" s="180"/>
      <c r="K3117" s="180"/>
      <c r="L3117" s="180"/>
      <c r="M3117" s="180"/>
      <c r="N3117" s="181"/>
      <c r="O3117" s="155"/>
      <c r="P3117" s="155"/>
      <c r="Q3117" s="155"/>
      <c r="R3117" s="155"/>
      <c r="AE3117" s="182"/>
      <c r="AF3117" s="178"/>
      <c r="AG3117" s="183"/>
      <c r="AM3117" s="182"/>
      <c r="AN3117" s="178"/>
      <c r="AO3117" s="183"/>
      <c r="BR3117" s="157"/>
    </row>
    <row r="3118" spans="1:70" s="5" customFormat="1" x14ac:dyDescent="0.25">
      <c r="A3118" s="155"/>
      <c r="B3118" s="155"/>
      <c r="C3118" s="155"/>
      <c r="D3118" s="155"/>
      <c r="E3118" s="155"/>
      <c r="F3118" s="155"/>
      <c r="G3118" s="155"/>
      <c r="H3118" s="155"/>
      <c r="I3118" s="180"/>
      <c r="J3118" s="180"/>
      <c r="K3118" s="180"/>
      <c r="L3118" s="180"/>
      <c r="M3118" s="180"/>
      <c r="N3118" s="181"/>
      <c r="O3118" s="155"/>
      <c r="P3118" s="155"/>
      <c r="Q3118" s="155"/>
      <c r="R3118" s="155"/>
      <c r="AE3118" s="182"/>
      <c r="AF3118" s="178"/>
      <c r="AG3118" s="183"/>
      <c r="AM3118" s="182"/>
      <c r="AN3118" s="178"/>
      <c r="AO3118" s="183"/>
      <c r="BR3118" s="157"/>
    </row>
    <row r="3119" spans="1:70" s="5" customFormat="1" x14ac:dyDescent="0.25">
      <c r="A3119" s="155"/>
      <c r="B3119" s="155"/>
      <c r="C3119" s="155"/>
      <c r="D3119" s="155"/>
      <c r="E3119" s="155"/>
      <c r="F3119" s="155"/>
      <c r="G3119" s="155"/>
      <c r="H3119" s="155"/>
      <c r="I3119" s="180"/>
      <c r="J3119" s="180"/>
      <c r="K3119" s="180"/>
      <c r="L3119" s="180"/>
      <c r="M3119" s="180"/>
      <c r="N3119" s="181"/>
      <c r="O3119" s="155"/>
      <c r="P3119" s="155"/>
      <c r="Q3119" s="155"/>
      <c r="R3119" s="155"/>
      <c r="AE3119" s="182"/>
      <c r="AF3119" s="178"/>
      <c r="AG3119" s="183"/>
      <c r="AM3119" s="182"/>
      <c r="AN3119" s="178"/>
      <c r="AO3119" s="183"/>
      <c r="BR3119" s="157"/>
    </row>
    <row r="3120" spans="1:70" s="5" customFormat="1" x14ac:dyDescent="0.25">
      <c r="A3120" s="155"/>
      <c r="B3120" s="155"/>
      <c r="C3120" s="155"/>
      <c r="D3120" s="155"/>
      <c r="E3120" s="155"/>
      <c r="F3120" s="155"/>
      <c r="G3120" s="155"/>
      <c r="H3120" s="155"/>
      <c r="I3120" s="180"/>
      <c r="J3120" s="180"/>
      <c r="K3120" s="180"/>
      <c r="L3120" s="180"/>
      <c r="M3120" s="180"/>
      <c r="N3120" s="181"/>
      <c r="O3120" s="155"/>
      <c r="P3120" s="155"/>
      <c r="Q3120" s="155"/>
      <c r="R3120" s="155"/>
      <c r="AE3120" s="182"/>
      <c r="AF3120" s="178"/>
      <c r="AG3120" s="183"/>
      <c r="AM3120" s="182"/>
      <c r="AN3120" s="178"/>
      <c r="AO3120" s="183"/>
      <c r="BR3120" s="157"/>
    </row>
    <row r="3121" spans="1:70" s="5" customFormat="1" x14ac:dyDescent="0.25">
      <c r="A3121" s="155"/>
      <c r="B3121" s="155"/>
      <c r="C3121" s="155"/>
      <c r="D3121" s="155"/>
      <c r="E3121" s="155"/>
      <c r="F3121" s="155"/>
      <c r="G3121" s="155"/>
      <c r="H3121" s="155"/>
      <c r="I3121" s="180"/>
      <c r="J3121" s="180"/>
      <c r="K3121" s="180"/>
      <c r="L3121" s="180"/>
      <c r="M3121" s="180"/>
      <c r="N3121" s="181"/>
      <c r="O3121" s="155"/>
      <c r="P3121" s="155"/>
      <c r="Q3121" s="155"/>
      <c r="R3121" s="155"/>
      <c r="AE3121" s="182"/>
      <c r="AF3121" s="178"/>
      <c r="AG3121" s="183"/>
      <c r="AM3121" s="182"/>
      <c r="AN3121" s="178"/>
      <c r="AO3121" s="183"/>
      <c r="BR3121" s="157"/>
    </row>
    <row r="3122" spans="1:70" s="5" customFormat="1" x14ac:dyDescent="0.25">
      <c r="A3122" s="155"/>
      <c r="B3122" s="155"/>
      <c r="C3122" s="155"/>
      <c r="D3122" s="155"/>
      <c r="E3122" s="155"/>
      <c r="F3122" s="155"/>
      <c r="G3122" s="155"/>
      <c r="H3122" s="155"/>
      <c r="I3122" s="180"/>
      <c r="J3122" s="180"/>
      <c r="K3122" s="180"/>
      <c r="L3122" s="180"/>
      <c r="M3122" s="180"/>
      <c r="N3122" s="181"/>
      <c r="O3122" s="155"/>
      <c r="P3122" s="155"/>
      <c r="Q3122" s="155"/>
      <c r="R3122" s="155"/>
      <c r="AE3122" s="182"/>
      <c r="AF3122" s="178"/>
      <c r="AG3122" s="183"/>
      <c r="AM3122" s="182"/>
      <c r="AN3122" s="178"/>
      <c r="AO3122" s="183"/>
      <c r="BR3122" s="157"/>
    </row>
    <row r="3123" spans="1:70" s="5" customFormat="1" x14ac:dyDescent="0.25">
      <c r="A3123" s="155"/>
      <c r="B3123" s="155"/>
      <c r="C3123" s="155"/>
      <c r="D3123" s="155"/>
      <c r="E3123" s="155"/>
      <c r="F3123" s="155"/>
      <c r="G3123" s="155"/>
      <c r="H3123" s="155"/>
      <c r="I3123" s="180"/>
      <c r="J3123" s="180"/>
      <c r="K3123" s="180"/>
      <c r="L3123" s="180"/>
      <c r="M3123" s="180"/>
      <c r="N3123" s="181"/>
      <c r="O3123" s="155"/>
      <c r="P3123" s="155"/>
      <c r="Q3123" s="155"/>
      <c r="R3123" s="155"/>
      <c r="AE3123" s="182"/>
      <c r="AF3123" s="178"/>
      <c r="AG3123" s="183"/>
      <c r="AM3123" s="182"/>
      <c r="AN3123" s="178"/>
      <c r="AO3123" s="183"/>
      <c r="BR3123" s="157"/>
    </row>
    <row r="3124" spans="1:70" s="5" customFormat="1" x14ac:dyDescent="0.25">
      <c r="A3124" s="155"/>
      <c r="B3124" s="155"/>
      <c r="C3124" s="155"/>
      <c r="D3124" s="155"/>
      <c r="E3124" s="155"/>
      <c r="F3124" s="155"/>
      <c r="G3124" s="155"/>
      <c r="H3124" s="155"/>
      <c r="I3124" s="180"/>
      <c r="J3124" s="180"/>
      <c r="K3124" s="180"/>
      <c r="L3124" s="180"/>
      <c r="M3124" s="180"/>
      <c r="N3124" s="181"/>
      <c r="O3124" s="155"/>
      <c r="P3124" s="155"/>
      <c r="Q3124" s="155"/>
      <c r="R3124" s="155"/>
      <c r="AE3124" s="182"/>
      <c r="AF3124" s="178"/>
      <c r="AG3124" s="183"/>
      <c r="AM3124" s="182"/>
      <c r="AN3124" s="178"/>
      <c r="AO3124" s="183"/>
      <c r="BR3124" s="157"/>
    </row>
    <row r="3125" spans="1:70" s="5" customFormat="1" x14ac:dyDescent="0.25">
      <c r="A3125" s="155"/>
      <c r="B3125" s="155"/>
      <c r="C3125" s="155"/>
      <c r="D3125" s="155"/>
      <c r="E3125" s="155"/>
      <c r="F3125" s="155"/>
      <c r="G3125" s="155"/>
      <c r="H3125" s="155"/>
      <c r="I3125" s="180"/>
      <c r="J3125" s="180"/>
      <c r="K3125" s="180"/>
      <c r="L3125" s="180"/>
      <c r="M3125" s="180"/>
      <c r="N3125" s="181"/>
      <c r="O3125" s="155"/>
      <c r="P3125" s="155"/>
      <c r="Q3125" s="155"/>
      <c r="R3125" s="155"/>
      <c r="AE3125" s="182"/>
      <c r="AF3125" s="178"/>
      <c r="AG3125" s="183"/>
      <c r="AM3125" s="182"/>
      <c r="AN3125" s="178"/>
      <c r="AO3125" s="183"/>
      <c r="BR3125" s="157"/>
    </row>
    <row r="3126" spans="1:70" s="5" customFormat="1" x14ac:dyDescent="0.25">
      <c r="A3126" s="155"/>
      <c r="B3126" s="155"/>
      <c r="C3126" s="155"/>
      <c r="D3126" s="155"/>
      <c r="E3126" s="155"/>
      <c r="F3126" s="155"/>
      <c r="G3126" s="155"/>
      <c r="H3126" s="155"/>
      <c r="I3126" s="180"/>
      <c r="J3126" s="180"/>
      <c r="K3126" s="180"/>
      <c r="L3126" s="180"/>
      <c r="M3126" s="180"/>
      <c r="N3126" s="181"/>
      <c r="O3126" s="155"/>
      <c r="P3126" s="155"/>
      <c r="Q3126" s="155"/>
      <c r="R3126" s="155"/>
      <c r="AE3126" s="182"/>
      <c r="AF3126" s="178"/>
      <c r="AG3126" s="183"/>
      <c r="AM3126" s="182"/>
      <c r="AN3126" s="178"/>
      <c r="AO3126" s="183"/>
      <c r="BR3126" s="157"/>
    </row>
    <row r="3127" spans="1:70" s="5" customFormat="1" x14ac:dyDescent="0.25">
      <c r="A3127" s="155"/>
      <c r="B3127" s="155"/>
      <c r="C3127" s="155"/>
      <c r="D3127" s="155"/>
      <c r="E3127" s="155"/>
      <c r="F3127" s="155"/>
      <c r="G3127" s="155"/>
      <c r="H3127" s="155"/>
      <c r="I3127" s="180"/>
      <c r="J3127" s="180"/>
      <c r="K3127" s="180"/>
      <c r="L3127" s="180"/>
      <c r="M3127" s="180"/>
      <c r="N3127" s="181"/>
      <c r="O3127" s="155"/>
      <c r="P3127" s="155"/>
      <c r="Q3127" s="155"/>
      <c r="R3127" s="155"/>
      <c r="AE3127" s="182"/>
      <c r="AF3127" s="178"/>
      <c r="AG3127" s="183"/>
      <c r="AM3127" s="182"/>
      <c r="AN3127" s="178"/>
      <c r="AO3127" s="183"/>
      <c r="BR3127" s="157"/>
    </row>
    <row r="3128" spans="1:70" s="5" customFormat="1" x14ac:dyDescent="0.25">
      <c r="A3128" s="155"/>
      <c r="B3128" s="155"/>
      <c r="C3128" s="155"/>
      <c r="D3128" s="155"/>
      <c r="E3128" s="155"/>
      <c r="F3128" s="155"/>
      <c r="G3128" s="155"/>
      <c r="H3128" s="155"/>
      <c r="I3128" s="180"/>
      <c r="J3128" s="180"/>
      <c r="K3128" s="180"/>
      <c r="L3128" s="180"/>
      <c r="M3128" s="180"/>
      <c r="N3128" s="181"/>
      <c r="O3128" s="155"/>
      <c r="P3128" s="155"/>
      <c r="Q3128" s="155"/>
      <c r="R3128" s="155"/>
      <c r="AE3128" s="182"/>
      <c r="AF3128" s="178"/>
      <c r="AG3128" s="183"/>
      <c r="AM3128" s="182"/>
      <c r="AN3128" s="178"/>
      <c r="AO3128" s="183"/>
      <c r="BR3128" s="157"/>
    </row>
    <row r="3129" spans="1:70" s="5" customFormat="1" x14ac:dyDescent="0.25">
      <c r="A3129" s="155"/>
      <c r="B3129" s="155"/>
      <c r="C3129" s="155"/>
      <c r="D3129" s="155"/>
      <c r="E3129" s="155"/>
      <c r="F3129" s="155"/>
      <c r="G3129" s="155"/>
      <c r="H3129" s="155"/>
      <c r="I3129" s="180"/>
      <c r="J3129" s="180"/>
      <c r="K3129" s="180"/>
      <c r="L3129" s="180"/>
      <c r="M3129" s="180"/>
      <c r="N3129" s="181"/>
      <c r="O3129" s="155"/>
      <c r="P3129" s="155"/>
      <c r="Q3129" s="155"/>
      <c r="R3129" s="155"/>
      <c r="AE3129" s="182"/>
      <c r="AF3129" s="178"/>
      <c r="AG3129" s="183"/>
      <c r="AM3129" s="182"/>
      <c r="AN3129" s="178"/>
      <c r="AO3129" s="183"/>
      <c r="BR3129" s="157"/>
    </row>
    <row r="3130" spans="1:70" s="5" customFormat="1" x14ac:dyDescent="0.25">
      <c r="A3130" s="155"/>
      <c r="B3130" s="155"/>
      <c r="C3130" s="155"/>
      <c r="D3130" s="155"/>
      <c r="E3130" s="155"/>
      <c r="F3130" s="155"/>
      <c r="G3130" s="155"/>
      <c r="H3130" s="155"/>
      <c r="I3130" s="180"/>
      <c r="J3130" s="180"/>
      <c r="K3130" s="180"/>
      <c r="L3130" s="180"/>
      <c r="M3130" s="180"/>
      <c r="N3130" s="181"/>
      <c r="O3130" s="155"/>
      <c r="P3130" s="155"/>
      <c r="Q3130" s="155"/>
      <c r="R3130" s="155"/>
      <c r="AE3130" s="182"/>
      <c r="AF3130" s="178"/>
      <c r="AG3130" s="183"/>
      <c r="AM3130" s="182"/>
      <c r="AN3130" s="178"/>
      <c r="AO3130" s="183"/>
      <c r="BR3130" s="157"/>
    </row>
    <row r="3131" spans="1:70" s="5" customFormat="1" x14ac:dyDescent="0.25">
      <c r="A3131" s="155"/>
      <c r="B3131" s="155"/>
      <c r="C3131" s="155"/>
      <c r="D3131" s="155"/>
      <c r="E3131" s="155"/>
      <c r="F3131" s="155"/>
      <c r="G3131" s="155"/>
      <c r="H3131" s="155"/>
      <c r="I3131" s="180"/>
      <c r="J3131" s="180"/>
      <c r="K3131" s="180"/>
      <c r="L3131" s="180"/>
      <c r="M3131" s="180"/>
      <c r="N3131" s="181"/>
      <c r="O3131" s="155"/>
      <c r="P3131" s="155"/>
      <c r="Q3131" s="155"/>
      <c r="R3131" s="155"/>
      <c r="AE3131" s="182"/>
      <c r="AF3131" s="178"/>
      <c r="AG3131" s="183"/>
      <c r="AM3131" s="182"/>
      <c r="AN3131" s="178"/>
      <c r="AO3131" s="183"/>
      <c r="BR3131" s="157"/>
    </row>
    <row r="3132" spans="1:70" s="5" customFormat="1" x14ac:dyDescent="0.25">
      <c r="A3132" s="155"/>
      <c r="B3132" s="155"/>
      <c r="C3132" s="155"/>
      <c r="D3132" s="155"/>
      <c r="E3132" s="155"/>
      <c r="F3132" s="155"/>
      <c r="G3132" s="155"/>
      <c r="H3132" s="155"/>
      <c r="I3132" s="180"/>
      <c r="J3132" s="180"/>
      <c r="K3132" s="180"/>
      <c r="L3132" s="180"/>
      <c r="M3132" s="180"/>
      <c r="N3132" s="181"/>
      <c r="O3132" s="155"/>
      <c r="P3132" s="155"/>
      <c r="Q3132" s="155"/>
      <c r="R3132" s="155"/>
      <c r="AE3132" s="182"/>
      <c r="AF3132" s="178"/>
      <c r="AG3132" s="183"/>
      <c r="AM3132" s="182"/>
      <c r="AN3132" s="178"/>
      <c r="AO3132" s="183"/>
      <c r="BR3132" s="157"/>
    </row>
    <row r="3133" spans="1:70" s="5" customFormat="1" x14ac:dyDescent="0.25">
      <c r="A3133" s="155"/>
      <c r="B3133" s="155"/>
      <c r="C3133" s="155"/>
      <c r="D3133" s="155"/>
      <c r="E3133" s="155"/>
      <c r="F3133" s="155"/>
      <c r="G3133" s="155"/>
      <c r="H3133" s="155"/>
      <c r="I3133" s="180"/>
      <c r="J3133" s="180"/>
      <c r="K3133" s="180"/>
      <c r="L3133" s="180"/>
      <c r="M3133" s="180"/>
      <c r="N3133" s="181"/>
      <c r="O3133" s="155"/>
      <c r="P3133" s="155"/>
      <c r="Q3133" s="155"/>
      <c r="R3133" s="155"/>
      <c r="AE3133" s="182"/>
      <c r="AF3133" s="178"/>
      <c r="AG3133" s="183"/>
      <c r="AM3133" s="182"/>
      <c r="AN3133" s="178"/>
      <c r="AO3133" s="183"/>
      <c r="BR3133" s="157"/>
    </row>
    <row r="3134" spans="1:70" s="5" customFormat="1" x14ac:dyDescent="0.25">
      <c r="A3134" s="155"/>
      <c r="B3134" s="155"/>
      <c r="C3134" s="155"/>
      <c r="D3134" s="155"/>
      <c r="E3134" s="155"/>
      <c r="F3134" s="155"/>
      <c r="G3134" s="155"/>
      <c r="H3134" s="155"/>
      <c r="I3134" s="180"/>
      <c r="J3134" s="180"/>
      <c r="K3134" s="180"/>
      <c r="L3134" s="180"/>
      <c r="M3134" s="180"/>
      <c r="N3134" s="181"/>
      <c r="O3134" s="155"/>
      <c r="P3134" s="155"/>
      <c r="Q3134" s="155"/>
      <c r="R3134" s="155"/>
      <c r="AE3134" s="182"/>
      <c r="AF3134" s="178"/>
      <c r="AG3134" s="183"/>
      <c r="AM3134" s="182"/>
      <c r="AN3134" s="178"/>
      <c r="AO3134" s="183"/>
      <c r="BR3134" s="157"/>
    </row>
    <row r="3135" spans="1:70" s="5" customFormat="1" x14ac:dyDescent="0.25">
      <c r="A3135" s="155"/>
      <c r="B3135" s="155"/>
      <c r="C3135" s="155"/>
      <c r="D3135" s="155"/>
      <c r="E3135" s="155"/>
      <c r="F3135" s="155"/>
      <c r="G3135" s="155"/>
      <c r="H3135" s="155"/>
      <c r="I3135" s="180"/>
      <c r="J3135" s="180"/>
      <c r="K3135" s="180"/>
      <c r="L3135" s="180"/>
      <c r="M3135" s="180"/>
      <c r="N3135" s="181"/>
      <c r="O3135" s="155"/>
      <c r="P3135" s="155"/>
      <c r="Q3135" s="155"/>
      <c r="R3135" s="155"/>
      <c r="AE3135" s="182"/>
      <c r="AF3135" s="178"/>
      <c r="AG3135" s="183"/>
      <c r="AM3135" s="182"/>
      <c r="AN3135" s="178"/>
      <c r="AO3135" s="183"/>
      <c r="BR3135" s="157"/>
    </row>
    <row r="3136" spans="1:70" s="5" customFormat="1" x14ac:dyDescent="0.25">
      <c r="A3136" s="155"/>
      <c r="B3136" s="155"/>
      <c r="C3136" s="155"/>
      <c r="D3136" s="155"/>
      <c r="E3136" s="155"/>
      <c r="F3136" s="155"/>
      <c r="G3136" s="155"/>
      <c r="H3136" s="155"/>
      <c r="I3136" s="180"/>
      <c r="J3136" s="180"/>
      <c r="K3136" s="180"/>
      <c r="L3136" s="180"/>
      <c r="M3136" s="180"/>
      <c r="N3136" s="181"/>
      <c r="O3136" s="155"/>
      <c r="P3136" s="155"/>
      <c r="Q3136" s="155"/>
      <c r="R3136" s="155"/>
      <c r="AE3136" s="182"/>
      <c r="AF3136" s="178"/>
      <c r="AG3136" s="183"/>
      <c r="AM3136" s="182"/>
      <c r="AN3136" s="178"/>
      <c r="AO3136" s="183"/>
      <c r="BR3136" s="157"/>
    </row>
    <row r="3137" spans="1:70" s="5" customFormat="1" x14ac:dyDescent="0.25">
      <c r="A3137" s="155"/>
      <c r="B3137" s="155"/>
      <c r="C3137" s="155"/>
      <c r="D3137" s="155"/>
      <c r="E3137" s="155"/>
      <c r="F3137" s="155"/>
      <c r="G3137" s="155"/>
      <c r="H3137" s="155"/>
      <c r="I3137" s="180"/>
      <c r="J3137" s="180"/>
      <c r="K3137" s="180"/>
      <c r="L3137" s="180"/>
      <c r="M3137" s="180"/>
      <c r="N3137" s="181"/>
      <c r="O3137" s="155"/>
      <c r="P3137" s="155"/>
      <c r="Q3137" s="155"/>
      <c r="R3137" s="155"/>
      <c r="AE3137" s="182"/>
      <c r="AF3137" s="178"/>
      <c r="AG3137" s="183"/>
      <c r="AM3137" s="182"/>
      <c r="AN3137" s="178"/>
      <c r="AO3137" s="183"/>
      <c r="BR3137" s="157"/>
    </row>
    <row r="3138" spans="1:70" s="5" customFormat="1" x14ac:dyDescent="0.25">
      <c r="A3138" s="155"/>
      <c r="B3138" s="155"/>
      <c r="C3138" s="155"/>
      <c r="D3138" s="155"/>
      <c r="E3138" s="155"/>
      <c r="F3138" s="155"/>
      <c r="G3138" s="155"/>
      <c r="H3138" s="155"/>
      <c r="I3138" s="180"/>
      <c r="J3138" s="180"/>
      <c r="K3138" s="180"/>
      <c r="L3138" s="180"/>
      <c r="M3138" s="180"/>
      <c r="N3138" s="181"/>
      <c r="O3138" s="155"/>
      <c r="P3138" s="155"/>
      <c r="Q3138" s="155"/>
      <c r="R3138" s="155"/>
      <c r="AE3138" s="182"/>
      <c r="AF3138" s="178"/>
      <c r="AG3138" s="183"/>
      <c r="AM3138" s="182"/>
      <c r="AN3138" s="178"/>
      <c r="AO3138" s="183"/>
      <c r="BR3138" s="157"/>
    </row>
    <row r="3139" spans="1:70" s="5" customFormat="1" x14ac:dyDescent="0.25">
      <c r="A3139" s="155"/>
      <c r="B3139" s="155"/>
      <c r="C3139" s="155"/>
      <c r="D3139" s="155"/>
      <c r="E3139" s="155"/>
      <c r="F3139" s="155"/>
      <c r="G3139" s="155"/>
      <c r="H3139" s="155"/>
      <c r="I3139" s="180"/>
      <c r="J3139" s="180"/>
      <c r="K3139" s="180"/>
      <c r="L3139" s="180"/>
      <c r="M3139" s="180"/>
      <c r="N3139" s="181"/>
      <c r="O3139" s="155"/>
      <c r="P3139" s="155"/>
      <c r="Q3139" s="155"/>
      <c r="R3139" s="155"/>
      <c r="AE3139" s="182"/>
      <c r="AF3139" s="178"/>
      <c r="AG3139" s="183"/>
      <c r="AM3139" s="182"/>
      <c r="AN3139" s="178"/>
      <c r="AO3139" s="183"/>
      <c r="BR3139" s="157"/>
    </row>
    <row r="3140" spans="1:70" s="5" customFormat="1" x14ac:dyDescent="0.25">
      <c r="A3140" s="155"/>
      <c r="B3140" s="155"/>
      <c r="C3140" s="155"/>
      <c r="D3140" s="155"/>
      <c r="E3140" s="155"/>
      <c r="F3140" s="155"/>
      <c r="G3140" s="155"/>
      <c r="H3140" s="155"/>
      <c r="I3140" s="180"/>
      <c r="J3140" s="180"/>
      <c r="K3140" s="180"/>
      <c r="L3140" s="180"/>
      <c r="M3140" s="180"/>
      <c r="N3140" s="181"/>
      <c r="O3140" s="155"/>
      <c r="P3140" s="155"/>
      <c r="Q3140" s="155"/>
      <c r="R3140" s="155"/>
      <c r="AE3140" s="182"/>
      <c r="AF3140" s="178"/>
      <c r="AG3140" s="183"/>
      <c r="AM3140" s="182"/>
      <c r="AN3140" s="178"/>
      <c r="AO3140" s="183"/>
      <c r="BR3140" s="157"/>
    </row>
    <row r="3141" spans="1:70" s="5" customFormat="1" x14ac:dyDescent="0.25">
      <c r="A3141" s="155"/>
      <c r="B3141" s="155"/>
      <c r="C3141" s="155"/>
      <c r="D3141" s="155"/>
      <c r="E3141" s="155"/>
      <c r="F3141" s="155"/>
      <c r="G3141" s="155"/>
      <c r="H3141" s="155"/>
      <c r="I3141" s="180"/>
      <c r="J3141" s="180"/>
      <c r="K3141" s="180"/>
      <c r="L3141" s="180"/>
      <c r="M3141" s="180"/>
      <c r="N3141" s="181"/>
      <c r="O3141" s="155"/>
      <c r="P3141" s="155"/>
      <c r="Q3141" s="155"/>
      <c r="R3141" s="155"/>
      <c r="AE3141" s="182"/>
      <c r="AF3141" s="178"/>
      <c r="AG3141" s="183"/>
      <c r="AM3141" s="182"/>
      <c r="AN3141" s="178"/>
      <c r="AO3141" s="183"/>
      <c r="BR3141" s="157"/>
    </row>
    <row r="3142" spans="1:70" s="5" customFormat="1" x14ac:dyDescent="0.25">
      <c r="A3142" s="155"/>
      <c r="B3142" s="155"/>
      <c r="C3142" s="155"/>
      <c r="D3142" s="155"/>
      <c r="E3142" s="155"/>
      <c r="F3142" s="155"/>
      <c r="G3142" s="155"/>
      <c r="H3142" s="155"/>
      <c r="I3142" s="180"/>
      <c r="J3142" s="180"/>
      <c r="K3142" s="180"/>
      <c r="L3142" s="180"/>
      <c r="M3142" s="180"/>
      <c r="N3142" s="181"/>
      <c r="O3142" s="155"/>
      <c r="P3142" s="155"/>
      <c r="Q3142" s="155"/>
      <c r="R3142" s="155"/>
      <c r="AE3142" s="182"/>
      <c r="AF3142" s="178"/>
      <c r="AG3142" s="183"/>
      <c r="AM3142" s="182"/>
      <c r="AN3142" s="178"/>
      <c r="AO3142" s="183"/>
      <c r="BR3142" s="157"/>
    </row>
    <row r="3143" spans="1:70" s="5" customFormat="1" x14ac:dyDescent="0.25">
      <c r="A3143" s="155"/>
      <c r="B3143" s="155"/>
      <c r="C3143" s="155"/>
      <c r="D3143" s="155"/>
      <c r="E3143" s="155"/>
      <c r="F3143" s="155"/>
      <c r="G3143" s="155"/>
      <c r="H3143" s="155"/>
      <c r="I3143" s="180"/>
      <c r="J3143" s="180"/>
      <c r="K3143" s="180"/>
      <c r="L3143" s="180"/>
      <c r="M3143" s="180"/>
      <c r="N3143" s="181"/>
      <c r="O3143" s="155"/>
      <c r="P3143" s="155"/>
      <c r="Q3143" s="155"/>
      <c r="R3143" s="155"/>
      <c r="AE3143" s="182"/>
      <c r="AF3143" s="178"/>
      <c r="AG3143" s="183"/>
      <c r="AM3143" s="182"/>
      <c r="AN3143" s="178"/>
      <c r="AO3143" s="183"/>
      <c r="BR3143" s="157"/>
    </row>
    <row r="3144" spans="1:70" s="5" customFormat="1" x14ac:dyDescent="0.25">
      <c r="A3144" s="155"/>
      <c r="B3144" s="155"/>
      <c r="C3144" s="155"/>
      <c r="D3144" s="155"/>
      <c r="E3144" s="155"/>
      <c r="F3144" s="155"/>
      <c r="G3144" s="155"/>
      <c r="H3144" s="155"/>
      <c r="I3144" s="180"/>
      <c r="J3144" s="180"/>
      <c r="K3144" s="180"/>
      <c r="L3144" s="180"/>
      <c r="M3144" s="180"/>
      <c r="N3144" s="181"/>
      <c r="O3144" s="155"/>
      <c r="P3144" s="155"/>
      <c r="Q3144" s="155"/>
      <c r="R3144" s="155"/>
      <c r="AE3144" s="182"/>
      <c r="AF3144" s="178"/>
      <c r="AG3144" s="183"/>
      <c r="AM3144" s="182"/>
      <c r="AN3144" s="178"/>
      <c r="AO3144" s="183"/>
      <c r="BR3144" s="157"/>
    </row>
    <row r="3145" spans="1:70" s="5" customFormat="1" x14ac:dyDescent="0.25">
      <c r="A3145" s="155"/>
      <c r="B3145" s="155"/>
      <c r="C3145" s="155"/>
      <c r="D3145" s="155"/>
      <c r="E3145" s="155"/>
      <c r="F3145" s="155"/>
      <c r="G3145" s="155"/>
      <c r="H3145" s="155"/>
      <c r="I3145" s="180"/>
      <c r="J3145" s="180"/>
      <c r="K3145" s="180"/>
      <c r="L3145" s="180"/>
      <c r="M3145" s="180"/>
      <c r="N3145" s="181"/>
      <c r="O3145" s="155"/>
      <c r="P3145" s="155"/>
      <c r="Q3145" s="155"/>
      <c r="R3145" s="155"/>
      <c r="AE3145" s="182"/>
      <c r="AF3145" s="178"/>
      <c r="AG3145" s="183"/>
      <c r="AM3145" s="182"/>
      <c r="AN3145" s="178"/>
      <c r="AO3145" s="183"/>
      <c r="BR3145" s="157"/>
    </row>
    <row r="3146" spans="1:70" s="5" customFormat="1" x14ac:dyDescent="0.25">
      <c r="A3146" s="155"/>
      <c r="B3146" s="155"/>
      <c r="C3146" s="155"/>
      <c r="D3146" s="155"/>
      <c r="E3146" s="155"/>
      <c r="F3146" s="155"/>
      <c r="G3146" s="155"/>
      <c r="H3146" s="155"/>
      <c r="I3146" s="180"/>
      <c r="J3146" s="180"/>
      <c r="K3146" s="180"/>
      <c r="L3146" s="180"/>
      <c r="M3146" s="180"/>
      <c r="N3146" s="181"/>
      <c r="O3146" s="155"/>
      <c r="P3146" s="155"/>
      <c r="Q3146" s="155"/>
      <c r="R3146" s="155"/>
      <c r="AE3146" s="182"/>
      <c r="AF3146" s="178"/>
      <c r="AG3146" s="183"/>
      <c r="AM3146" s="182"/>
      <c r="AN3146" s="178"/>
      <c r="AO3146" s="183"/>
      <c r="BR3146" s="157"/>
    </row>
    <row r="3147" spans="1:70" s="5" customFormat="1" x14ac:dyDescent="0.25">
      <c r="A3147" s="155"/>
      <c r="B3147" s="155"/>
      <c r="C3147" s="155"/>
      <c r="D3147" s="155"/>
      <c r="E3147" s="155"/>
      <c r="F3147" s="155"/>
      <c r="G3147" s="155"/>
      <c r="H3147" s="155"/>
      <c r="I3147" s="180"/>
      <c r="J3147" s="180"/>
      <c r="K3147" s="180"/>
      <c r="L3147" s="180"/>
      <c r="M3147" s="180"/>
      <c r="N3147" s="181"/>
      <c r="O3147" s="155"/>
      <c r="P3147" s="155"/>
      <c r="Q3147" s="155"/>
      <c r="R3147" s="155"/>
      <c r="AE3147" s="182"/>
      <c r="AF3147" s="178"/>
      <c r="AG3147" s="183"/>
      <c r="AM3147" s="182"/>
      <c r="AN3147" s="178"/>
      <c r="AO3147" s="183"/>
      <c r="BR3147" s="157"/>
    </row>
    <row r="3148" spans="1:70" s="5" customFormat="1" x14ac:dyDescent="0.25">
      <c r="A3148" s="155"/>
      <c r="B3148" s="155"/>
      <c r="C3148" s="155"/>
      <c r="D3148" s="155"/>
      <c r="E3148" s="155"/>
      <c r="F3148" s="155"/>
      <c r="G3148" s="155"/>
      <c r="H3148" s="155"/>
      <c r="I3148" s="180"/>
      <c r="J3148" s="180"/>
      <c r="K3148" s="180"/>
      <c r="L3148" s="180"/>
      <c r="M3148" s="180"/>
      <c r="N3148" s="181"/>
      <c r="O3148" s="155"/>
      <c r="P3148" s="155"/>
      <c r="Q3148" s="155"/>
      <c r="R3148" s="155"/>
      <c r="AE3148" s="182"/>
      <c r="AF3148" s="178"/>
      <c r="AG3148" s="183"/>
      <c r="AM3148" s="182"/>
      <c r="AN3148" s="178"/>
      <c r="AO3148" s="183"/>
      <c r="BR3148" s="157"/>
    </row>
    <row r="3149" spans="1:70" s="5" customFormat="1" x14ac:dyDescent="0.25">
      <c r="A3149" s="155"/>
      <c r="B3149" s="155"/>
      <c r="C3149" s="155"/>
      <c r="D3149" s="155"/>
      <c r="E3149" s="155"/>
      <c r="F3149" s="155"/>
      <c r="G3149" s="155"/>
      <c r="H3149" s="155"/>
      <c r="I3149" s="180"/>
      <c r="J3149" s="180"/>
      <c r="K3149" s="180"/>
      <c r="L3149" s="180"/>
      <c r="M3149" s="180"/>
      <c r="N3149" s="181"/>
      <c r="O3149" s="155"/>
      <c r="P3149" s="155"/>
      <c r="Q3149" s="155"/>
      <c r="R3149" s="155"/>
      <c r="AE3149" s="182"/>
      <c r="AF3149" s="178"/>
      <c r="AG3149" s="183"/>
      <c r="AM3149" s="182"/>
      <c r="AN3149" s="178"/>
      <c r="AO3149" s="183"/>
      <c r="BR3149" s="157"/>
    </row>
    <row r="3150" spans="1:70" s="5" customFormat="1" x14ac:dyDescent="0.25">
      <c r="A3150" s="155"/>
      <c r="B3150" s="155"/>
      <c r="C3150" s="155"/>
      <c r="D3150" s="155"/>
      <c r="E3150" s="155"/>
      <c r="F3150" s="155"/>
      <c r="G3150" s="155"/>
      <c r="H3150" s="155"/>
      <c r="I3150" s="180"/>
      <c r="J3150" s="180"/>
      <c r="K3150" s="180"/>
      <c r="L3150" s="180"/>
      <c r="M3150" s="180"/>
      <c r="N3150" s="181"/>
      <c r="O3150" s="155"/>
      <c r="P3150" s="155"/>
      <c r="Q3150" s="155"/>
      <c r="R3150" s="155"/>
      <c r="AE3150" s="182"/>
      <c r="AF3150" s="178"/>
      <c r="AG3150" s="183"/>
      <c r="AM3150" s="182"/>
      <c r="AN3150" s="178"/>
      <c r="AO3150" s="183"/>
      <c r="BR3150" s="157"/>
    </row>
    <row r="3151" spans="1:70" s="5" customFormat="1" x14ac:dyDescent="0.25">
      <c r="A3151" s="155"/>
      <c r="B3151" s="155"/>
      <c r="C3151" s="155"/>
      <c r="D3151" s="155"/>
      <c r="E3151" s="155"/>
      <c r="F3151" s="155"/>
      <c r="G3151" s="155"/>
      <c r="H3151" s="155"/>
      <c r="I3151" s="180"/>
      <c r="J3151" s="180"/>
      <c r="K3151" s="180"/>
      <c r="L3151" s="180"/>
      <c r="M3151" s="180"/>
      <c r="N3151" s="181"/>
      <c r="O3151" s="155"/>
      <c r="P3151" s="155"/>
      <c r="Q3151" s="155"/>
      <c r="R3151" s="155"/>
      <c r="AE3151" s="182"/>
      <c r="AF3151" s="178"/>
      <c r="AG3151" s="183"/>
      <c r="AM3151" s="182"/>
      <c r="AN3151" s="178"/>
      <c r="AO3151" s="183"/>
      <c r="BR3151" s="157"/>
    </row>
    <row r="3152" spans="1:70" s="5" customFormat="1" x14ac:dyDescent="0.25">
      <c r="A3152" s="155"/>
      <c r="B3152" s="155"/>
      <c r="C3152" s="155"/>
      <c r="D3152" s="155"/>
      <c r="E3152" s="155"/>
      <c r="F3152" s="155"/>
      <c r="G3152" s="155"/>
      <c r="H3152" s="155"/>
      <c r="I3152" s="180"/>
      <c r="J3152" s="180"/>
      <c r="K3152" s="180"/>
      <c r="L3152" s="180"/>
      <c r="M3152" s="180"/>
      <c r="N3152" s="181"/>
      <c r="O3152" s="155"/>
      <c r="P3152" s="155"/>
      <c r="Q3152" s="155"/>
      <c r="R3152" s="155"/>
      <c r="AE3152" s="182"/>
      <c r="AF3152" s="178"/>
      <c r="AG3152" s="183"/>
      <c r="AM3152" s="182"/>
      <c r="AN3152" s="178"/>
      <c r="AO3152" s="183"/>
      <c r="BR3152" s="157"/>
    </row>
    <row r="3153" spans="1:70" s="5" customFormat="1" x14ac:dyDescent="0.25">
      <c r="A3153" s="155"/>
      <c r="B3153" s="155"/>
      <c r="C3153" s="155"/>
      <c r="D3153" s="155"/>
      <c r="E3153" s="155"/>
      <c r="F3153" s="155"/>
      <c r="G3153" s="155"/>
      <c r="H3153" s="155"/>
      <c r="I3153" s="180"/>
      <c r="J3153" s="180"/>
      <c r="K3153" s="180"/>
      <c r="L3153" s="180"/>
      <c r="M3153" s="180"/>
      <c r="N3153" s="181"/>
      <c r="O3153" s="155"/>
      <c r="P3153" s="155"/>
      <c r="Q3153" s="155"/>
      <c r="R3153" s="155"/>
      <c r="AE3153" s="182"/>
      <c r="AF3153" s="178"/>
      <c r="AG3153" s="183"/>
      <c r="AM3153" s="182"/>
      <c r="AN3153" s="178"/>
      <c r="AO3153" s="183"/>
      <c r="BR3153" s="157"/>
    </row>
    <row r="3154" spans="1:70" s="5" customFormat="1" x14ac:dyDescent="0.25">
      <c r="A3154" s="155"/>
      <c r="B3154" s="155"/>
      <c r="C3154" s="155"/>
      <c r="D3154" s="155"/>
      <c r="E3154" s="155"/>
      <c r="F3154" s="155"/>
      <c r="G3154" s="155"/>
      <c r="H3154" s="155"/>
      <c r="I3154" s="180"/>
      <c r="J3154" s="180"/>
      <c r="K3154" s="180"/>
      <c r="L3154" s="180"/>
      <c r="M3154" s="180"/>
      <c r="N3154" s="181"/>
      <c r="O3154" s="155"/>
      <c r="P3154" s="155"/>
      <c r="Q3154" s="155"/>
      <c r="R3154" s="155"/>
      <c r="AE3154" s="182"/>
      <c r="AF3154" s="178"/>
      <c r="AG3154" s="183"/>
      <c r="AM3154" s="182"/>
      <c r="AN3154" s="178"/>
      <c r="AO3154" s="183"/>
      <c r="BR3154" s="157"/>
    </row>
    <row r="3155" spans="1:70" s="5" customFormat="1" x14ac:dyDescent="0.25">
      <c r="A3155" s="155"/>
      <c r="B3155" s="155"/>
      <c r="C3155" s="155"/>
      <c r="D3155" s="155"/>
      <c r="E3155" s="155"/>
      <c r="F3155" s="155"/>
      <c r="G3155" s="155"/>
      <c r="H3155" s="155"/>
      <c r="I3155" s="180"/>
      <c r="J3155" s="180"/>
      <c r="K3155" s="180"/>
      <c r="L3155" s="180"/>
      <c r="M3155" s="180"/>
      <c r="N3155" s="181"/>
      <c r="O3155" s="155"/>
      <c r="P3155" s="155"/>
      <c r="Q3155" s="155"/>
      <c r="R3155" s="155"/>
      <c r="AE3155" s="182"/>
      <c r="AF3155" s="178"/>
      <c r="AG3155" s="183"/>
      <c r="AM3155" s="182"/>
      <c r="AN3155" s="178"/>
      <c r="AO3155" s="183"/>
      <c r="BR3155" s="157"/>
    </row>
    <row r="3156" spans="1:70" s="5" customFormat="1" x14ac:dyDescent="0.25">
      <c r="A3156" s="155"/>
      <c r="B3156" s="155"/>
      <c r="C3156" s="155"/>
      <c r="D3156" s="155"/>
      <c r="E3156" s="155"/>
      <c r="F3156" s="155"/>
      <c r="G3156" s="155"/>
      <c r="H3156" s="155"/>
      <c r="I3156" s="180"/>
      <c r="J3156" s="180"/>
      <c r="K3156" s="180"/>
      <c r="L3156" s="180"/>
      <c r="M3156" s="180"/>
      <c r="N3156" s="181"/>
      <c r="O3156" s="155"/>
      <c r="P3156" s="155"/>
      <c r="Q3156" s="155"/>
      <c r="R3156" s="155"/>
      <c r="AE3156" s="182"/>
      <c r="AF3156" s="178"/>
      <c r="AG3156" s="183"/>
      <c r="AM3156" s="182"/>
      <c r="AN3156" s="178"/>
      <c r="AO3156" s="183"/>
      <c r="BR3156" s="157"/>
    </row>
    <row r="3157" spans="1:70" s="5" customFormat="1" x14ac:dyDescent="0.25">
      <c r="A3157" s="155"/>
      <c r="B3157" s="155"/>
      <c r="C3157" s="155"/>
      <c r="D3157" s="155"/>
      <c r="E3157" s="155"/>
      <c r="F3157" s="155"/>
      <c r="G3157" s="155"/>
      <c r="H3157" s="155"/>
      <c r="I3157" s="180"/>
      <c r="J3157" s="180"/>
      <c r="K3157" s="180"/>
      <c r="L3157" s="180"/>
      <c r="M3157" s="180"/>
      <c r="N3157" s="181"/>
      <c r="O3157" s="155"/>
      <c r="P3157" s="155"/>
      <c r="Q3157" s="155"/>
      <c r="R3157" s="155"/>
      <c r="AE3157" s="182"/>
      <c r="AF3157" s="178"/>
      <c r="AG3157" s="183"/>
      <c r="AM3157" s="182"/>
      <c r="AN3157" s="178"/>
      <c r="AO3157" s="183"/>
      <c r="BR3157" s="157"/>
    </row>
    <row r="3158" spans="1:70" s="5" customFormat="1" x14ac:dyDescent="0.25">
      <c r="A3158" s="155"/>
      <c r="B3158" s="155"/>
      <c r="C3158" s="155"/>
      <c r="D3158" s="155"/>
      <c r="E3158" s="155"/>
      <c r="F3158" s="155"/>
      <c r="G3158" s="155"/>
      <c r="H3158" s="155"/>
      <c r="I3158" s="180"/>
      <c r="J3158" s="180"/>
      <c r="K3158" s="180"/>
      <c r="L3158" s="180"/>
      <c r="M3158" s="180"/>
      <c r="N3158" s="181"/>
      <c r="O3158" s="155"/>
      <c r="P3158" s="155"/>
      <c r="Q3158" s="155"/>
      <c r="R3158" s="155"/>
      <c r="AE3158" s="182"/>
      <c r="AF3158" s="178"/>
      <c r="AG3158" s="183"/>
      <c r="AM3158" s="182"/>
      <c r="AN3158" s="178"/>
      <c r="AO3158" s="183"/>
      <c r="BR3158" s="157"/>
    </row>
    <row r="3159" spans="1:70" s="5" customFormat="1" x14ac:dyDescent="0.25">
      <c r="A3159" s="155"/>
      <c r="B3159" s="155"/>
      <c r="C3159" s="155"/>
      <c r="D3159" s="155"/>
      <c r="E3159" s="155"/>
      <c r="F3159" s="155"/>
      <c r="G3159" s="155"/>
      <c r="H3159" s="155"/>
      <c r="I3159" s="180"/>
      <c r="J3159" s="180"/>
      <c r="K3159" s="180"/>
      <c r="L3159" s="180"/>
      <c r="M3159" s="180"/>
      <c r="N3159" s="181"/>
      <c r="O3159" s="155"/>
      <c r="P3159" s="155"/>
      <c r="Q3159" s="155"/>
      <c r="R3159" s="155"/>
      <c r="AE3159" s="182"/>
      <c r="AF3159" s="178"/>
      <c r="AG3159" s="183"/>
      <c r="AM3159" s="182"/>
      <c r="AN3159" s="178"/>
      <c r="AO3159" s="183"/>
      <c r="BR3159" s="157"/>
    </row>
    <row r="3160" spans="1:70" s="5" customFormat="1" x14ac:dyDescent="0.25">
      <c r="A3160" s="155"/>
      <c r="B3160" s="155"/>
      <c r="C3160" s="155"/>
      <c r="D3160" s="155"/>
      <c r="E3160" s="155"/>
      <c r="F3160" s="155"/>
      <c r="G3160" s="155"/>
      <c r="H3160" s="155"/>
      <c r="I3160" s="180"/>
      <c r="J3160" s="180"/>
      <c r="K3160" s="180"/>
      <c r="L3160" s="180"/>
      <c r="M3160" s="180"/>
      <c r="N3160" s="181"/>
      <c r="O3160" s="155"/>
      <c r="P3160" s="155"/>
      <c r="Q3160" s="155"/>
      <c r="R3160" s="155"/>
      <c r="AE3160" s="182"/>
      <c r="AF3160" s="178"/>
      <c r="AG3160" s="183"/>
      <c r="AM3160" s="182"/>
      <c r="AN3160" s="178"/>
      <c r="AO3160" s="183"/>
      <c r="BR3160" s="157"/>
    </row>
    <row r="3161" spans="1:70" s="5" customFormat="1" x14ac:dyDescent="0.25">
      <c r="A3161" s="155"/>
      <c r="B3161" s="155"/>
      <c r="C3161" s="155"/>
      <c r="D3161" s="155"/>
      <c r="E3161" s="155"/>
      <c r="F3161" s="155"/>
      <c r="G3161" s="155"/>
      <c r="H3161" s="155"/>
      <c r="I3161" s="180"/>
      <c r="J3161" s="180"/>
      <c r="K3161" s="180"/>
      <c r="L3161" s="180"/>
      <c r="M3161" s="180"/>
      <c r="N3161" s="181"/>
      <c r="O3161" s="155"/>
      <c r="P3161" s="155"/>
      <c r="Q3161" s="155"/>
      <c r="R3161" s="155"/>
      <c r="AE3161" s="182"/>
      <c r="AF3161" s="178"/>
      <c r="AG3161" s="183"/>
      <c r="AM3161" s="182"/>
      <c r="AN3161" s="178"/>
      <c r="AO3161" s="183"/>
      <c r="BR3161" s="157"/>
    </row>
    <row r="3162" spans="1:70" s="5" customFormat="1" x14ac:dyDescent="0.25">
      <c r="A3162" s="155"/>
      <c r="B3162" s="155"/>
      <c r="C3162" s="155"/>
      <c r="D3162" s="155"/>
      <c r="E3162" s="155"/>
      <c r="F3162" s="155"/>
      <c r="G3162" s="155"/>
      <c r="H3162" s="155"/>
      <c r="I3162" s="180"/>
      <c r="J3162" s="180"/>
      <c r="K3162" s="180"/>
      <c r="L3162" s="180"/>
      <c r="M3162" s="180"/>
      <c r="N3162" s="181"/>
      <c r="O3162" s="155"/>
      <c r="P3162" s="155"/>
      <c r="Q3162" s="155"/>
      <c r="R3162" s="155"/>
      <c r="AE3162" s="182"/>
      <c r="AF3162" s="178"/>
      <c r="AG3162" s="183"/>
      <c r="AM3162" s="182"/>
      <c r="AN3162" s="178"/>
      <c r="AO3162" s="183"/>
      <c r="BR3162" s="157"/>
    </row>
    <row r="3163" spans="1:70" s="5" customFormat="1" x14ac:dyDescent="0.25">
      <c r="A3163" s="155"/>
      <c r="B3163" s="155"/>
      <c r="C3163" s="155"/>
      <c r="D3163" s="155"/>
      <c r="E3163" s="155"/>
      <c r="F3163" s="155"/>
      <c r="G3163" s="155"/>
      <c r="H3163" s="155"/>
      <c r="I3163" s="180"/>
      <c r="J3163" s="180"/>
      <c r="K3163" s="180"/>
      <c r="L3163" s="180"/>
      <c r="M3163" s="180"/>
      <c r="N3163" s="181"/>
      <c r="O3163" s="155"/>
      <c r="P3163" s="155"/>
      <c r="Q3163" s="155"/>
      <c r="R3163" s="155"/>
      <c r="AE3163" s="182"/>
      <c r="AF3163" s="178"/>
      <c r="AG3163" s="183"/>
      <c r="AM3163" s="182"/>
      <c r="AN3163" s="178"/>
      <c r="AO3163" s="183"/>
      <c r="BR3163" s="157"/>
    </row>
    <row r="3164" spans="1:70" s="5" customFormat="1" x14ac:dyDescent="0.25">
      <c r="A3164" s="155"/>
      <c r="B3164" s="155"/>
      <c r="C3164" s="155"/>
      <c r="D3164" s="155"/>
      <c r="E3164" s="155"/>
      <c r="F3164" s="155"/>
      <c r="G3164" s="155"/>
      <c r="H3164" s="155"/>
      <c r="I3164" s="180"/>
      <c r="J3164" s="180"/>
      <c r="K3164" s="180"/>
      <c r="L3164" s="180"/>
      <c r="M3164" s="180"/>
      <c r="N3164" s="181"/>
      <c r="O3164" s="155"/>
      <c r="P3164" s="155"/>
      <c r="Q3164" s="155"/>
      <c r="R3164" s="155"/>
      <c r="AE3164" s="182"/>
      <c r="AF3164" s="178"/>
      <c r="AG3164" s="183"/>
      <c r="AM3164" s="182"/>
      <c r="AN3164" s="178"/>
      <c r="AO3164" s="183"/>
      <c r="BR3164" s="157"/>
    </row>
    <row r="3165" spans="1:70" s="5" customFormat="1" x14ac:dyDescent="0.25">
      <c r="A3165" s="155"/>
      <c r="B3165" s="155"/>
      <c r="C3165" s="155"/>
      <c r="D3165" s="155"/>
      <c r="E3165" s="155"/>
      <c r="F3165" s="155"/>
      <c r="G3165" s="155"/>
      <c r="H3165" s="155"/>
      <c r="I3165" s="180"/>
      <c r="J3165" s="180"/>
      <c r="K3165" s="180"/>
      <c r="L3165" s="180"/>
      <c r="M3165" s="180"/>
      <c r="N3165" s="181"/>
      <c r="O3165" s="155"/>
      <c r="P3165" s="155"/>
      <c r="Q3165" s="155"/>
      <c r="R3165" s="155"/>
      <c r="AE3165" s="182"/>
      <c r="AF3165" s="178"/>
      <c r="AG3165" s="183"/>
      <c r="AM3165" s="182"/>
      <c r="AN3165" s="178"/>
      <c r="AO3165" s="183"/>
      <c r="BR3165" s="157"/>
    </row>
    <row r="3166" spans="1:70" s="5" customFormat="1" x14ac:dyDescent="0.25">
      <c r="A3166" s="155"/>
      <c r="B3166" s="155"/>
      <c r="C3166" s="155"/>
      <c r="D3166" s="155"/>
      <c r="E3166" s="155"/>
      <c r="F3166" s="155"/>
      <c r="G3166" s="155"/>
      <c r="H3166" s="155"/>
      <c r="I3166" s="180"/>
      <c r="J3166" s="180"/>
      <c r="K3166" s="180"/>
      <c r="L3166" s="180"/>
      <c r="M3166" s="180"/>
      <c r="N3166" s="181"/>
      <c r="O3166" s="155"/>
      <c r="P3166" s="155"/>
      <c r="Q3166" s="155"/>
      <c r="R3166" s="155"/>
      <c r="AE3166" s="182"/>
      <c r="AF3166" s="178"/>
      <c r="AG3166" s="183"/>
      <c r="AM3166" s="182"/>
      <c r="AN3166" s="178"/>
      <c r="AO3166" s="183"/>
      <c r="BR3166" s="157"/>
    </row>
    <row r="3167" spans="1:70" s="5" customFormat="1" x14ac:dyDescent="0.25">
      <c r="A3167" s="155"/>
      <c r="B3167" s="155"/>
      <c r="C3167" s="155"/>
      <c r="D3167" s="155"/>
      <c r="E3167" s="155"/>
      <c r="F3167" s="155"/>
      <c r="G3167" s="155"/>
      <c r="H3167" s="155"/>
      <c r="I3167" s="180"/>
      <c r="J3167" s="180"/>
      <c r="K3167" s="180"/>
      <c r="L3167" s="180"/>
      <c r="M3167" s="180"/>
      <c r="N3167" s="181"/>
      <c r="O3167" s="155"/>
      <c r="P3167" s="155"/>
      <c r="Q3167" s="155"/>
      <c r="R3167" s="155"/>
      <c r="AE3167" s="182"/>
      <c r="AF3167" s="178"/>
      <c r="AG3167" s="183"/>
      <c r="AM3167" s="182"/>
      <c r="AN3167" s="178"/>
      <c r="AO3167" s="183"/>
      <c r="BR3167" s="157"/>
    </row>
    <row r="3168" spans="1:70" s="5" customFormat="1" x14ac:dyDescent="0.25">
      <c r="A3168" s="155"/>
      <c r="B3168" s="155"/>
      <c r="C3168" s="155"/>
      <c r="D3168" s="155"/>
      <c r="E3168" s="155"/>
      <c r="F3168" s="155"/>
      <c r="G3168" s="155"/>
      <c r="H3168" s="155"/>
      <c r="I3168" s="180"/>
      <c r="J3168" s="180"/>
      <c r="K3168" s="180"/>
      <c r="L3168" s="180"/>
      <c r="M3168" s="180"/>
      <c r="N3168" s="181"/>
      <c r="O3168" s="155"/>
      <c r="P3168" s="155"/>
      <c r="Q3168" s="155"/>
      <c r="R3168" s="155"/>
      <c r="AE3168" s="182"/>
      <c r="AF3168" s="178"/>
      <c r="AG3168" s="183"/>
      <c r="AM3168" s="182"/>
      <c r="AN3168" s="178"/>
      <c r="AO3168" s="183"/>
      <c r="BR3168" s="157"/>
    </row>
    <row r="3169" spans="1:70" s="5" customFormat="1" x14ac:dyDescent="0.25">
      <c r="A3169" s="155"/>
      <c r="B3169" s="155"/>
      <c r="C3169" s="155"/>
      <c r="D3169" s="155"/>
      <c r="E3169" s="155"/>
      <c r="F3169" s="155"/>
      <c r="G3169" s="155"/>
      <c r="H3169" s="155"/>
      <c r="I3169" s="180"/>
      <c r="J3169" s="180"/>
      <c r="K3169" s="180"/>
      <c r="L3169" s="180"/>
      <c r="M3169" s="180"/>
      <c r="N3169" s="181"/>
      <c r="O3169" s="155"/>
      <c r="P3169" s="155"/>
      <c r="Q3169" s="155"/>
      <c r="R3169" s="155"/>
      <c r="AE3169" s="182"/>
      <c r="AF3169" s="178"/>
      <c r="AG3169" s="183"/>
      <c r="AM3169" s="182"/>
      <c r="AN3169" s="178"/>
      <c r="AO3169" s="183"/>
      <c r="BR3169" s="157"/>
    </row>
    <row r="3170" spans="1:70" s="5" customFormat="1" x14ac:dyDescent="0.25">
      <c r="A3170" s="155"/>
      <c r="B3170" s="155"/>
      <c r="C3170" s="155"/>
      <c r="D3170" s="155"/>
      <c r="E3170" s="155"/>
      <c r="F3170" s="155"/>
      <c r="G3170" s="155"/>
      <c r="H3170" s="155"/>
      <c r="I3170" s="180"/>
      <c r="J3170" s="180"/>
      <c r="K3170" s="180"/>
      <c r="L3170" s="180"/>
      <c r="M3170" s="180"/>
      <c r="N3170" s="181"/>
      <c r="O3170" s="155"/>
      <c r="P3170" s="155"/>
      <c r="Q3170" s="155"/>
      <c r="R3170" s="155"/>
      <c r="AE3170" s="182"/>
      <c r="AF3170" s="178"/>
      <c r="AG3170" s="183"/>
      <c r="AM3170" s="182"/>
      <c r="AN3170" s="178"/>
      <c r="AO3170" s="183"/>
      <c r="BR3170" s="157"/>
    </row>
    <row r="3171" spans="1:70" s="5" customFormat="1" x14ac:dyDescent="0.25">
      <c r="A3171" s="155"/>
      <c r="B3171" s="155"/>
      <c r="C3171" s="155"/>
      <c r="D3171" s="155"/>
      <c r="E3171" s="155"/>
      <c r="F3171" s="155"/>
      <c r="G3171" s="155"/>
      <c r="H3171" s="155"/>
      <c r="I3171" s="180"/>
      <c r="J3171" s="180"/>
      <c r="K3171" s="180"/>
      <c r="L3171" s="180"/>
      <c r="M3171" s="180"/>
      <c r="N3171" s="181"/>
      <c r="O3171" s="155"/>
      <c r="P3171" s="155"/>
      <c r="Q3171" s="155"/>
      <c r="R3171" s="155"/>
      <c r="AE3171" s="182"/>
      <c r="AF3171" s="178"/>
      <c r="AG3171" s="183"/>
      <c r="AM3171" s="182"/>
      <c r="AN3171" s="178"/>
      <c r="AO3171" s="183"/>
      <c r="BR3171" s="157"/>
    </row>
    <row r="3172" spans="1:70" s="5" customFormat="1" x14ac:dyDescent="0.25">
      <c r="A3172" s="155"/>
      <c r="B3172" s="155"/>
      <c r="C3172" s="155"/>
      <c r="D3172" s="155"/>
      <c r="E3172" s="155"/>
      <c r="F3172" s="155"/>
      <c r="G3172" s="155"/>
      <c r="H3172" s="155"/>
      <c r="I3172" s="180"/>
      <c r="J3172" s="180"/>
      <c r="K3172" s="180"/>
      <c r="L3172" s="180"/>
      <c r="M3172" s="180"/>
      <c r="N3172" s="181"/>
      <c r="O3172" s="155"/>
      <c r="P3172" s="155"/>
      <c r="Q3172" s="155"/>
      <c r="R3172" s="155"/>
      <c r="AE3172" s="182"/>
      <c r="AF3172" s="178"/>
      <c r="AG3172" s="183"/>
      <c r="AM3172" s="182"/>
      <c r="AN3172" s="178"/>
      <c r="AO3172" s="183"/>
      <c r="BR3172" s="157"/>
    </row>
    <row r="3173" spans="1:70" s="5" customFormat="1" x14ac:dyDescent="0.25">
      <c r="A3173" s="155"/>
      <c r="B3173" s="155"/>
      <c r="C3173" s="155"/>
      <c r="D3173" s="155"/>
      <c r="E3173" s="155"/>
      <c r="F3173" s="155"/>
      <c r="G3173" s="155"/>
      <c r="H3173" s="155"/>
      <c r="I3173" s="180"/>
      <c r="J3173" s="180"/>
      <c r="K3173" s="180"/>
      <c r="L3173" s="180"/>
      <c r="M3173" s="180"/>
      <c r="N3173" s="181"/>
      <c r="O3173" s="155"/>
      <c r="P3173" s="155"/>
      <c r="Q3173" s="155"/>
      <c r="R3173" s="155"/>
      <c r="AE3173" s="182"/>
      <c r="AF3173" s="178"/>
      <c r="AG3173" s="183"/>
      <c r="AM3173" s="182"/>
      <c r="AN3173" s="178"/>
      <c r="AO3173" s="183"/>
      <c r="BR3173" s="157"/>
    </row>
    <row r="3174" spans="1:70" s="5" customFormat="1" x14ac:dyDescent="0.25">
      <c r="A3174" s="155"/>
      <c r="B3174" s="155"/>
      <c r="C3174" s="155"/>
      <c r="D3174" s="155"/>
      <c r="E3174" s="155"/>
      <c r="F3174" s="155"/>
      <c r="G3174" s="155"/>
      <c r="H3174" s="155"/>
      <c r="I3174" s="180"/>
      <c r="J3174" s="180"/>
      <c r="K3174" s="180"/>
      <c r="L3174" s="180"/>
      <c r="M3174" s="180"/>
      <c r="N3174" s="181"/>
      <c r="O3174" s="155"/>
      <c r="P3174" s="155"/>
      <c r="Q3174" s="155"/>
      <c r="R3174" s="155"/>
      <c r="AE3174" s="182"/>
      <c r="AF3174" s="178"/>
      <c r="AG3174" s="183"/>
      <c r="AM3174" s="182"/>
      <c r="AN3174" s="178"/>
      <c r="AO3174" s="183"/>
      <c r="BR3174" s="157"/>
    </row>
    <row r="3175" spans="1:70" s="5" customFormat="1" x14ac:dyDescent="0.25">
      <c r="A3175" s="155"/>
      <c r="B3175" s="155"/>
      <c r="C3175" s="155"/>
      <c r="D3175" s="155"/>
      <c r="E3175" s="155"/>
      <c r="F3175" s="155"/>
      <c r="G3175" s="155"/>
      <c r="H3175" s="155"/>
      <c r="I3175" s="180"/>
      <c r="J3175" s="180"/>
      <c r="K3175" s="180"/>
      <c r="L3175" s="180"/>
      <c r="M3175" s="180"/>
      <c r="N3175" s="181"/>
      <c r="O3175" s="155"/>
      <c r="P3175" s="155"/>
      <c r="Q3175" s="155"/>
      <c r="R3175" s="155"/>
      <c r="AE3175" s="182"/>
      <c r="AF3175" s="178"/>
      <c r="AG3175" s="183"/>
      <c r="AM3175" s="182"/>
      <c r="AN3175" s="178"/>
      <c r="AO3175" s="183"/>
      <c r="BR3175" s="157"/>
    </row>
    <row r="3176" spans="1:70" s="5" customFormat="1" x14ac:dyDescent="0.25">
      <c r="A3176" s="155"/>
      <c r="B3176" s="155"/>
      <c r="C3176" s="155"/>
      <c r="D3176" s="155"/>
      <c r="E3176" s="155"/>
      <c r="F3176" s="155"/>
      <c r="G3176" s="155"/>
      <c r="H3176" s="155"/>
      <c r="I3176" s="180"/>
      <c r="J3176" s="180"/>
      <c r="K3176" s="180"/>
      <c r="L3176" s="180"/>
      <c r="M3176" s="180"/>
      <c r="N3176" s="181"/>
      <c r="O3176" s="155"/>
      <c r="P3176" s="155"/>
      <c r="Q3176" s="155"/>
      <c r="R3176" s="155"/>
      <c r="AE3176" s="182"/>
      <c r="AF3176" s="178"/>
      <c r="AG3176" s="183"/>
      <c r="AM3176" s="182"/>
      <c r="AN3176" s="178"/>
      <c r="AO3176" s="183"/>
      <c r="BR3176" s="157"/>
    </row>
    <row r="3177" spans="1:70" s="5" customFormat="1" x14ac:dyDescent="0.25">
      <c r="A3177" s="155"/>
      <c r="B3177" s="155"/>
      <c r="C3177" s="155"/>
      <c r="D3177" s="155"/>
      <c r="E3177" s="155"/>
      <c r="F3177" s="155"/>
      <c r="G3177" s="155"/>
      <c r="H3177" s="155"/>
      <c r="I3177" s="180"/>
      <c r="J3177" s="180"/>
      <c r="K3177" s="180"/>
      <c r="L3177" s="180"/>
      <c r="M3177" s="180"/>
      <c r="N3177" s="181"/>
      <c r="O3177" s="155"/>
      <c r="P3177" s="155"/>
      <c r="Q3177" s="155"/>
      <c r="R3177" s="155"/>
      <c r="AE3177" s="182"/>
      <c r="AF3177" s="178"/>
      <c r="AG3177" s="183"/>
      <c r="AM3177" s="182"/>
      <c r="AN3177" s="178"/>
      <c r="AO3177" s="183"/>
      <c r="BR3177" s="157"/>
    </row>
    <row r="3178" spans="1:70" s="5" customFormat="1" x14ac:dyDescent="0.25">
      <c r="A3178" s="155"/>
      <c r="B3178" s="155"/>
      <c r="C3178" s="155"/>
      <c r="D3178" s="155"/>
      <c r="E3178" s="155"/>
      <c r="F3178" s="155"/>
      <c r="G3178" s="155"/>
      <c r="H3178" s="155"/>
      <c r="I3178" s="180"/>
      <c r="J3178" s="180"/>
      <c r="K3178" s="180"/>
      <c r="L3178" s="180"/>
      <c r="M3178" s="180"/>
      <c r="N3178" s="181"/>
      <c r="O3178" s="155"/>
      <c r="P3178" s="155"/>
      <c r="Q3178" s="155"/>
      <c r="R3178" s="155"/>
      <c r="AE3178" s="182"/>
      <c r="AF3178" s="178"/>
      <c r="AG3178" s="183"/>
      <c r="AM3178" s="182"/>
      <c r="AN3178" s="178"/>
      <c r="AO3178" s="183"/>
      <c r="BR3178" s="157"/>
    </row>
    <row r="3179" spans="1:70" s="5" customFormat="1" x14ac:dyDescent="0.25">
      <c r="A3179" s="155"/>
      <c r="B3179" s="155"/>
      <c r="C3179" s="155"/>
      <c r="D3179" s="155"/>
      <c r="E3179" s="155"/>
      <c r="F3179" s="155"/>
      <c r="G3179" s="155"/>
      <c r="H3179" s="155"/>
      <c r="I3179" s="180"/>
      <c r="J3179" s="180"/>
      <c r="K3179" s="180"/>
      <c r="L3179" s="180"/>
      <c r="M3179" s="180"/>
      <c r="N3179" s="181"/>
      <c r="O3179" s="155"/>
      <c r="P3179" s="155"/>
      <c r="Q3179" s="155"/>
      <c r="R3179" s="155"/>
      <c r="AE3179" s="182"/>
      <c r="AF3179" s="178"/>
      <c r="AG3179" s="183"/>
      <c r="AM3179" s="182"/>
      <c r="AN3179" s="178"/>
      <c r="AO3179" s="183"/>
      <c r="BR3179" s="157"/>
    </row>
    <row r="3180" spans="1:70" s="5" customFormat="1" x14ac:dyDescent="0.25">
      <c r="A3180" s="155"/>
      <c r="B3180" s="155"/>
      <c r="C3180" s="155"/>
      <c r="D3180" s="155"/>
      <c r="E3180" s="155"/>
      <c r="F3180" s="155"/>
      <c r="G3180" s="155"/>
      <c r="H3180" s="155"/>
      <c r="I3180" s="180"/>
      <c r="J3180" s="180"/>
      <c r="K3180" s="180"/>
      <c r="L3180" s="180"/>
      <c r="M3180" s="180"/>
      <c r="N3180" s="181"/>
      <c r="O3180" s="155"/>
      <c r="P3180" s="155"/>
      <c r="Q3180" s="155"/>
      <c r="R3180" s="155"/>
      <c r="AE3180" s="182"/>
      <c r="AF3180" s="178"/>
      <c r="AG3180" s="183"/>
      <c r="AM3180" s="182"/>
      <c r="AN3180" s="178"/>
      <c r="AO3180" s="183"/>
      <c r="BR3180" s="157"/>
    </row>
    <row r="3181" spans="1:70" s="5" customFormat="1" x14ac:dyDescent="0.25">
      <c r="A3181" s="155"/>
      <c r="B3181" s="155"/>
      <c r="C3181" s="155"/>
      <c r="D3181" s="155"/>
      <c r="E3181" s="155"/>
      <c r="F3181" s="155"/>
      <c r="G3181" s="155"/>
      <c r="H3181" s="155"/>
      <c r="I3181" s="180"/>
      <c r="J3181" s="180"/>
      <c r="K3181" s="180"/>
      <c r="L3181" s="180"/>
      <c r="M3181" s="180"/>
      <c r="N3181" s="181"/>
      <c r="O3181" s="155"/>
      <c r="P3181" s="155"/>
      <c r="Q3181" s="155"/>
      <c r="R3181" s="155"/>
      <c r="AE3181" s="182"/>
      <c r="AF3181" s="178"/>
      <c r="AG3181" s="183"/>
      <c r="AM3181" s="182"/>
      <c r="AN3181" s="178"/>
      <c r="AO3181" s="183"/>
      <c r="BR3181" s="157"/>
    </row>
    <row r="3182" spans="1:70" s="5" customFormat="1" x14ac:dyDescent="0.25">
      <c r="A3182" s="155"/>
      <c r="B3182" s="155"/>
      <c r="C3182" s="155"/>
      <c r="D3182" s="155"/>
      <c r="E3182" s="155"/>
      <c r="F3182" s="155"/>
      <c r="G3182" s="155"/>
      <c r="H3182" s="155"/>
      <c r="I3182" s="180"/>
      <c r="J3182" s="180"/>
      <c r="K3182" s="180"/>
      <c r="L3182" s="180"/>
      <c r="M3182" s="180"/>
      <c r="N3182" s="181"/>
      <c r="O3182" s="155"/>
      <c r="P3182" s="155"/>
      <c r="Q3182" s="155"/>
      <c r="R3182" s="155"/>
      <c r="AE3182" s="182"/>
      <c r="AF3182" s="178"/>
      <c r="AG3182" s="183"/>
      <c r="AM3182" s="182"/>
      <c r="AN3182" s="178"/>
      <c r="AO3182" s="183"/>
      <c r="BR3182" s="157"/>
    </row>
    <row r="3183" spans="1:70" s="5" customFormat="1" x14ac:dyDescent="0.25">
      <c r="A3183" s="155"/>
      <c r="B3183" s="155"/>
      <c r="C3183" s="155"/>
      <c r="D3183" s="155"/>
      <c r="E3183" s="155"/>
      <c r="F3183" s="155"/>
      <c r="G3183" s="155"/>
      <c r="H3183" s="155"/>
      <c r="I3183" s="180"/>
      <c r="J3183" s="180"/>
      <c r="K3183" s="180"/>
      <c r="L3183" s="180"/>
      <c r="M3183" s="180"/>
      <c r="N3183" s="181"/>
      <c r="O3183" s="155"/>
      <c r="P3183" s="155"/>
      <c r="Q3183" s="155"/>
      <c r="R3183" s="155"/>
      <c r="AE3183" s="182"/>
      <c r="AF3183" s="178"/>
      <c r="AG3183" s="183"/>
      <c r="AM3183" s="182"/>
      <c r="AN3183" s="178"/>
      <c r="AO3183" s="183"/>
      <c r="BR3183" s="157"/>
    </row>
    <row r="3184" spans="1:70" s="5" customFormat="1" x14ac:dyDescent="0.25">
      <c r="A3184" s="155"/>
      <c r="B3184" s="155"/>
      <c r="C3184" s="155"/>
      <c r="D3184" s="155"/>
      <c r="E3184" s="155"/>
      <c r="F3184" s="155"/>
      <c r="G3184" s="155"/>
      <c r="H3184" s="155"/>
      <c r="I3184" s="180"/>
      <c r="J3184" s="180"/>
      <c r="K3184" s="180"/>
      <c r="L3184" s="180"/>
      <c r="M3184" s="180"/>
      <c r="N3184" s="181"/>
      <c r="O3184" s="155"/>
      <c r="P3184" s="155"/>
      <c r="Q3184" s="155"/>
      <c r="R3184" s="155"/>
      <c r="AE3184" s="182"/>
      <c r="AF3184" s="178"/>
      <c r="AG3184" s="183"/>
      <c r="AM3184" s="182"/>
      <c r="AN3184" s="178"/>
      <c r="AO3184" s="183"/>
      <c r="BR3184" s="157"/>
    </row>
    <row r="3185" spans="1:70" s="5" customFormat="1" x14ac:dyDescent="0.25">
      <c r="A3185" s="155"/>
      <c r="B3185" s="155"/>
      <c r="C3185" s="155"/>
      <c r="D3185" s="155"/>
      <c r="E3185" s="155"/>
      <c r="F3185" s="155"/>
      <c r="G3185" s="155"/>
      <c r="H3185" s="155"/>
      <c r="I3185" s="180"/>
      <c r="J3185" s="180"/>
      <c r="K3185" s="180"/>
      <c r="L3185" s="180"/>
      <c r="M3185" s="180"/>
      <c r="N3185" s="181"/>
      <c r="O3185" s="155"/>
      <c r="P3185" s="155"/>
      <c r="Q3185" s="155"/>
      <c r="R3185" s="155"/>
      <c r="AE3185" s="182"/>
      <c r="AF3185" s="178"/>
      <c r="AG3185" s="183"/>
      <c r="AM3185" s="182"/>
      <c r="AN3185" s="178"/>
      <c r="AO3185" s="183"/>
      <c r="BR3185" s="157"/>
    </row>
    <row r="3186" spans="1:70" s="5" customFormat="1" x14ac:dyDescent="0.25">
      <c r="A3186" s="155"/>
      <c r="B3186" s="155"/>
      <c r="C3186" s="155"/>
      <c r="D3186" s="155"/>
      <c r="E3186" s="155"/>
      <c r="F3186" s="155"/>
      <c r="G3186" s="155"/>
      <c r="H3186" s="155"/>
      <c r="I3186" s="180"/>
      <c r="J3186" s="180"/>
      <c r="K3186" s="180"/>
      <c r="L3186" s="180"/>
      <c r="M3186" s="180"/>
      <c r="N3186" s="181"/>
      <c r="O3186" s="155"/>
      <c r="P3186" s="155"/>
      <c r="Q3186" s="155"/>
      <c r="R3186" s="155"/>
      <c r="AE3186" s="182"/>
      <c r="AF3186" s="178"/>
      <c r="AG3186" s="183"/>
      <c r="AM3186" s="182"/>
      <c r="AN3186" s="178"/>
      <c r="AO3186" s="183"/>
      <c r="BR3186" s="157"/>
    </row>
    <row r="3187" spans="1:70" s="5" customFormat="1" x14ac:dyDescent="0.25">
      <c r="A3187" s="155"/>
      <c r="B3187" s="155"/>
      <c r="C3187" s="155"/>
      <c r="D3187" s="155"/>
      <c r="E3187" s="155"/>
      <c r="F3187" s="155"/>
      <c r="G3187" s="155"/>
      <c r="H3187" s="155"/>
      <c r="I3187" s="180"/>
      <c r="J3187" s="180"/>
      <c r="K3187" s="180"/>
      <c r="L3187" s="180"/>
      <c r="M3187" s="180"/>
      <c r="N3187" s="181"/>
      <c r="O3187" s="155"/>
      <c r="P3187" s="155"/>
      <c r="Q3187" s="155"/>
      <c r="R3187" s="155"/>
      <c r="AE3187" s="182"/>
      <c r="AF3187" s="178"/>
      <c r="AG3187" s="183"/>
      <c r="AM3187" s="182"/>
      <c r="AN3187" s="178"/>
      <c r="AO3187" s="183"/>
      <c r="BR3187" s="157"/>
    </row>
    <row r="3188" spans="1:70" s="5" customFormat="1" x14ac:dyDescent="0.25">
      <c r="A3188" s="155"/>
      <c r="B3188" s="155"/>
      <c r="C3188" s="155"/>
      <c r="D3188" s="155"/>
      <c r="E3188" s="155"/>
      <c r="F3188" s="155"/>
      <c r="G3188" s="155"/>
      <c r="H3188" s="155"/>
      <c r="I3188" s="180"/>
      <c r="J3188" s="180"/>
      <c r="K3188" s="180"/>
      <c r="L3188" s="180"/>
      <c r="M3188" s="180"/>
      <c r="N3188" s="181"/>
      <c r="O3188" s="155"/>
      <c r="P3188" s="155"/>
      <c r="Q3188" s="155"/>
      <c r="R3188" s="155"/>
      <c r="AE3188" s="182"/>
      <c r="AF3188" s="178"/>
      <c r="AG3188" s="183"/>
      <c r="AM3188" s="182"/>
      <c r="AN3188" s="178"/>
      <c r="AO3188" s="183"/>
      <c r="BR3188" s="157"/>
    </row>
    <row r="3189" spans="1:70" s="5" customFormat="1" x14ac:dyDescent="0.25">
      <c r="A3189" s="155"/>
      <c r="B3189" s="155"/>
      <c r="C3189" s="155"/>
      <c r="D3189" s="155"/>
      <c r="E3189" s="155"/>
      <c r="F3189" s="155"/>
      <c r="G3189" s="155"/>
      <c r="H3189" s="155"/>
      <c r="I3189" s="180"/>
      <c r="J3189" s="180"/>
      <c r="K3189" s="180"/>
      <c r="L3189" s="180"/>
      <c r="M3189" s="180"/>
      <c r="N3189" s="181"/>
      <c r="O3189" s="155"/>
      <c r="P3189" s="155"/>
      <c r="Q3189" s="155"/>
      <c r="R3189" s="155"/>
      <c r="AE3189" s="182"/>
      <c r="AF3189" s="178"/>
      <c r="AG3189" s="183"/>
      <c r="AM3189" s="182"/>
      <c r="AN3189" s="178"/>
      <c r="AO3189" s="183"/>
      <c r="BR3189" s="157"/>
    </row>
    <row r="3190" spans="1:70" s="5" customFormat="1" x14ac:dyDescent="0.25">
      <c r="A3190" s="155"/>
      <c r="B3190" s="155"/>
      <c r="C3190" s="155"/>
      <c r="D3190" s="155"/>
      <c r="E3190" s="155"/>
      <c r="F3190" s="155"/>
      <c r="G3190" s="155"/>
      <c r="H3190" s="155"/>
      <c r="I3190" s="180"/>
      <c r="J3190" s="180"/>
      <c r="K3190" s="180"/>
      <c r="L3190" s="180"/>
      <c r="M3190" s="180"/>
      <c r="N3190" s="181"/>
      <c r="O3190" s="155"/>
      <c r="P3190" s="155"/>
      <c r="Q3190" s="155"/>
      <c r="R3190" s="155"/>
      <c r="AE3190" s="182"/>
      <c r="AF3190" s="178"/>
      <c r="AG3190" s="183"/>
      <c r="AM3190" s="182"/>
      <c r="AN3190" s="178"/>
      <c r="AO3190" s="183"/>
      <c r="BR3190" s="157"/>
    </row>
    <row r="3191" spans="1:70" s="5" customFormat="1" x14ac:dyDescent="0.25">
      <c r="A3191" s="155"/>
      <c r="B3191" s="155"/>
      <c r="C3191" s="155"/>
      <c r="D3191" s="155"/>
      <c r="E3191" s="155"/>
      <c r="F3191" s="155"/>
      <c r="G3191" s="155"/>
      <c r="H3191" s="155"/>
      <c r="I3191" s="180"/>
      <c r="J3191" s="180"/>
      <c r="K3191" s="180"/>
      <c r="L3191" s="180"/>
      <c r="M3191" s="180"/>
      <c r="N3191" s="181"/>
      <c r="O3191" s="155"/>
      <c r="P3191" s="155"/>
      <c r="Q3191" s="155"/>
      <c r="R3191" s="155"/>
      <c r="AE3191" s="182"/>
      <c r="AF3191" s="178"/>
      <c r="AG3191" s="183"/>
      <c r="AM3191" s="182"/>
      <c r="AN3191" s="178"/>
      <c r="AO3191" s="183"/>
      <c r="BR3191" s="157"/>
    </row>
    <row r="3192" spans="1:70" s="5" customFormat="1" x14ac:dyDescent="0.25">
      <c r="A3192" s="155"/>
      <c r="B3192" s="155"/>
      <c r="C3192" s="155"/>
      <c r="D3192" s="155"/>
      <c r="E3192" s="155"/>
      <c r="F3192" s="155"/>
      <c r="G3192" s="155"/>
      <c r="H3192" s="155"/>
      <c r="I3192" s="180"/>
      <c r="J3192" s="180"/>
      <c r="K3192" s="180"/>
      <c r="L3192" s="180"/>
      <c r="M3192" s="180"/>
      <c r="N3192" s="181"/>
      <c r="O3192" s="155"/>
      <c r="P3192" s="155"/>
      <c r="Q3192" s="155"/>
      <c r="R3192" s="155"/>
      <c r="AE3192" s="182"/>
      <c r="AF3192" s="178"/>
      <c r="AG3192" s="183"/>
      <c r="AM3192" s="182"/>
      <c r="AN3192" s="178"/>
      <c r="AO3192" s="183"/>
      <c r="BR3192" s="157"/>
    </row>
    <row r="3193" spans="1:70" s="5" customFormat="1" x14ac:dyDescent="0.25">
      <c r="A3193" s="155"/>
      <c r="B3193" s="155"/>
      <c r="C3193" s="155"/>
      <c r="D3193" s="155"/>
      <c r="E3193" s="155"/>
      <c r="F3193" s="155"/>
      <c r="G3193" s="155"/>
      <c r="H3193" s="155"/>
      <c r="I3193" s="180"/>
      <c r="J3193" s="180"/>
      <c r="K3193" s="180"/>
      <c r="L3193" s="180"/>
      <c r="M3193" s="180"/>
      <c r="N3193" s="181"/>
      <c r="O3193" s="155"/>
      <c r="P3193" s="155"/>
      <c r="Q3193" s="155"/>
      <c r="R3193" s="155"/>
      <c r="AE3193" s="182"/>
      <c r="AF3193" s="178"/>
      <c r="AG3193" s="183"/>
      <c r="AM3193" s="182"/>
      <c r="AN3193" s="178"/>
      <c r="AO3193" s="183"/>
      <c r="BR3193" s="157"/>
    </row>
    <row r="3194" spans="1:70" s="5" customFormat="1" x14ac:dyDescent="0.25">
      <c r="A3194" s="155"/>
      <c r="B3194" s="155"/>
      <c r="C3194" s="155"/>
      <c r="D3194" s="155"/>
      <c r="E3194" s="155"/>
      <c r="F3194" s="155"/>
      <c r="G3194" s="155"/>
      <c r="H3194" s="155"/>
      <c r="I3194" s="180"/>
      <c r="J3194" s="180"/>
      <c r="K3194" s="180"/>
      <c r="L3194" s="180"/>
      <c r="M3194" s="180"/>
      <c r="N3194" s="181"/>
      <c r="O3194" s="155"/>
      <c r="P3194" s="155"/>
      <c r="Q3194" s="155"/>
      <c r="R3194" s="155"/>
      <c r="AE3194" s="182"/>
      <c r="AF3194" s="178"/>
      <c r="AG3194" s="183"/>
      <c r="AM3194" s="182"/>
      <c r="AN3194" s="178"/>
      <c r="AO3194" s="183"/>
      <c r="BR3194" s="157"/>
    </row>
    <row r="3195" spans="1:70" s="5" customFormat="1" x14ac:dyDescent="0.25">
      <c r="A3195" s="155"/>
      <c r="B3195" s="155"/>
      <c r="C3195" s="155"/>
      <c r="D3195" s="155"/>
      <c r="E3195" s="155"/>
      <c r="F3195" s="155"/>
      <c r="G3195" s="155"/>
      <c r="H3195" s="155"/>
      <c r="I3195" s="180"/>
      <c r="J3195" s="180"/>
      <c r="K3195" s="180"/>
      <c r="L3195" s="180"/>
      <c r="M3195" s="180"/>
      <c r="N3195" s="181"/>
      <c r="O3195" s="155"/>
      <c r="P3195" s="155"/>
      <c r="Q3195" s="155"/>
      <c r="R3195" s="155"/>
      <c r="AE3195" s="182"/>
      <c r="AF3195" s="178"/>
      <c r="AG3195" s="183"/>
      <c r="AM3195" s="182"/>
      <c r="AN3195" s="178"/>
      <c r="AO3195" s="183"/>
      <c r="BR3195" s="157"/>
    </row>
    <row r="3196" spans="1:70" s="5" customFormat="1" x14ac:dyDescent="0.25">
      <c r="A3196" s="155"/>
      <c r="B3196" s="155"/>
      <c r="C3196" s="155"/>
      <c r="D3196" s="155"/>
      <c r="E3196" s="155"/>
      <c r="F3196" s="155"/>
      <c r="G3196" s="155"/>
      <c r="H3196" s="155"/>
      <c r="I3196" s="180"/>
      <c r="J3196" s="180"/>
      <c r="K3196" s="180"/>
      <c r="L3196" s="180"/>
      <c r="M3196" s="180"/>
      <c r="N3196" s="181"/>
      <c r="O3196" s="155"/>
      <c r="P3196" s="155"/>
      <c r="Q3196" s="155"/>
      <c r="R3196" s="155"/>
      <c r="AE3196" s="182"/>
      <c r="AF3196" s="178"/>
      <c r="AG3196" s="183"/>
      <c r="AM3196" s="182"/>
      <c r="AN3196" s="178"/>
      <c r="AO3196" s="183"/>
      <c r="BR3196" s="157"/>
    </row>
    <row r="3197" spans="1:70" s="5" customFormat="1" x14ac:dyDescent="0.25">
      <c r="A3197" s="155"/>
      <c r="B3197" s="155"/>
      <c r="C3197" s="155"/>
      <c r="D3197" s="155"/>
      <c r="E3197" s="155"/>
      <c r="F3197" s="155"/>
      <c r="G3197" s="155"/>
      <c r="H3197" s="155"/>
      <c r="I3197" s="180"/>
      <c r="J3197" s="180"/>
      <c r="K3197" s="180"/>
      <c r="L3197" s="180"/>
      <c r="M3197" s="180"/>
      <c r="N3197" s="181"/>
      <c r="O3197" s="155"/>
      <c r="P3197" s="155"/>
      <c r="Q3197" s="155"/>
      <c r="R3197" s="155"/>
      <c r="AE3197" s="182"/>
      <c r="AF3197" s="178"/>
      <c r="AG3197" s="183"/>
      <c r="AM3197" s="182"/>
      <c r="AN3197" s="178"/>
      <c r="AO3197" s="183"/>
      <c r="BR3197" s="157"/>
    </row>
    <row r="3198" spans="1:70" s="5" customFormat="1" x14ac:dyDescent="0.25">
      <c r="A3198" s="155"/>
      <c r="B3198" s="155"/>
      <c r="C3198" s="155"/>
      <c r="D3198" s="155"/>
      <c r="E3198" s="155"/>
      <c r="F3198" s="155"/>
      <c r="G3198" s="155"/>
      <c r="H3198" s="155"/>
      <c r="I3198" s="180"/>
      <c r="J3198" s="180"/>
      <c r="K3198" s="180"/>
      <c r="L3198" s="180"/>
      <c r="M3198" s="180"/>
      <c r="N3198" s="181"/>
      <c r="O3198" s="155"/>
      <c r="P3198" s="155"/>
      <c r="Q3198" s="155"/>
      <c r="R3198" s="155"/>
      <c r="AE3198" s="182"/>
      <c r="AF3198" s="178"/>
      <c r="AG3198" s="183"/>
      <c r="AM3198" s="182"/>
      <c r="AN3198" s="178"/>
      <c r="AO3198" s="183"/>
      <c r="BR3198" s="157"/>
    </row>
    <row r="3199" spans="1:70" s="5" customFormat="1" x14ac:dyDescent="0.25">
      <c r="A3199" s="155"/>
      <c r="B3199" s="155"/>
      <c r="C3199" s="155"/>
      <c r="D3199" s="155"/>
      <c r="E3199" s="155"/>
      <c r="F3199" s="155"/>
      <c r="G3199" s="155"/>
      <c r="H3199" s="155"/>
      <c r="I3199" s="180"/>
      <c r="J3199" s="180"/>
      <c r="K3199" s="180"/>
      <c r="L3199" s="180"/>
      <c r="M3199" s="180"/>
      <c r="N3199" s="181"/>
      <c r="O3199" s="155"/>
      <c r="P3199" s="155"/>
      <c r="Q3199" s="155"/>
      <c r="R3199" s="155"/>
      <c r="AE3199" s="182"/>
      <c r="AF3199" s="178"/>
      <c r="AG3199" s="183"/>
      <c r="AM3199" s="182"/>
      <c r="AN3199" s="178"/>
      <c r="AO3199" s="183"/>
      <c r="BR3199" s="157"/>
    </row>
    <row r="3200" spans="1:70" s="5" customFormat="1" x14ac:dyDescent="0.25">
      <c r="A3200" s="155"/>
      <c r="B3200" s="155"/>
      <c r="C3200" s="155"/>
      <c r="D3200" s="155"/>
      <c r="E3200" s="155"/>
      <c r="F3200" s="155"/>
      <c r="G3200" s="155"/>
      <c r="H3200" s="155"/>
      <c r="I3200" s="180"/>
      <c r="J3200" s="180"/>
      <c r="K3200" s="180"/>
      <c r="L3200" s="180"/>
      <c r="M3200" s="180"/>
      <c r="N3200" s="181"/>
      <c r="O3200" s="155"/>
      <c r="P3200" s="155"/>
      <c r="Q3200" s="155"/>
      <c r="R3200" s="155"/>
      <c r="AE3200" s="182"/>
      <c r="AF3200" s="178"/>
      <c r="AG3200" s="183"/>
      <c r="AM3200" s="182"/>
      <c r="AN3200" s="178"/>
      <c r="AO3200" s="183"/>
      <c r="BR3200" s="157"/>
    </row>
    <row r="3201" spans="1:70" s="5" customFormat="1" x14ac:dyDescent="0.25">
      <c r="A3201" s="155"/>
      <c r="B3201" s="155"/>
      <c r="C3201" s="155"/>
      <c r="D3201" s="155"/>
      <c r="E3201" s="155"/>
      <c r="F3201" s="155"/>
      <c r="G3201" s="155"/>
      <c r="H3201" s="155"/>
      <c r="I3201" s="180"/>
      <c r="J3201" s="180"/>
      <c r="K3201" s="180"/>
      <c r="L3201" s="180"/>
      <c r="M3201" s="180"/>
      <c r="N3201" s="181"/>
      <c r="O3201" s="155"/>
      <c r="P3201" s="155"/>
      <c r="Q3201" s="155"/>
      <c r="R3201" s="155"/>
      <c r="AE3201" s="182"/>
      <c r="AF3201" s="178"/>
      <c r="AG3201" s="183"/>
      <c r="AM3201" s="182"/>
      <c r="AN3201" s="178"/>
      <c r="AO3201" s="183"/>
      <c r="BR3201" s="157"/>
    </row>
    <row r="3202" spans="1:70" s="5" customFormat="1" x14ac:dyDescent="0.25">
      <c r="A3202" s="155"/>
      <c r="B3202" s="155"/>
      <c r="C3202" s="155"/>
      <c r="D3202" s="155"/>
      <c r="E3202" s="155"/>
      <c r="F3202" s="155"/>
      <c r="G3202" s="155"/>
      <c r="H3202" s="155"/>
      <c r="I3202" s="180"/>
      <c r="J3202" s="180"/>
      <c r="K3202" s="180"/>
      <c r="L3202" s="180"/>
      <c r="M3202" s="180"/>
      <c r="N3202" s="181"/>
      <c r="O3202" s="155"/>
      <c r="P3202" s="155"/>
      <c r="Q3202" s="155"/>
      <c r="R3202" s="155"/>
      <c r="AE3202" s="182"/>
      <c r="AF3202" s="178"/>
      <c r="AG3202" s="183"/>
      <c r="AM3202" s="182"/>
      <c r="AN3202" s="178"/>
      <c r="AO3202" s="183"/>
      <c r="BR3202" s="157"/>
    </row>
    <row r="3203" spans="1:70" s="5" customFormat="1" x14ac:dyDescent="0.25">
      <c r="A3203" s="155"/>
      <c r="B3203" s="155"/>
      <c r="C3203" s="155"/>
      <c r="D3203" s="155"/>
      <c r="E3203" s="155"/>
      <c r="F3203" s="155"/>
      <c r="G3203" s="155"/>
      <c r="H3203" s="155"/>
      <c r="I3203" s="180"/>
      <c r="J3203" s="180"/>
      <c r="K3203" s="180"/>
      <c r="L3203" s="180"/>
      <c r="M3203" s="180"/>
      <c r="N3203" s="181"/>
      <c r="O3203" s="155"/>
      <c r="P3203" s="155"/>
      <c r="Q3203" s="155"/>
      <c r="R3203" s="155"/>
      <c r="AE3203" s="182"/>
      <c r="AF3203" s="178"/>
      <c r="AG3203" s="183"/>
      <c r="AM3203" s="182"/>
      <c r="AN3203" s="178"/>
      <c r="AO3203" s="183"/>
      <c r="BR3203" s="157"/>
    </row>
    <row r="3204" spans="1:70" s="5" customFormat="1" x14ac:dyDescent="0.25">
      <c r="A3204" s="155"/>
      <c r="B3204" s="155"/>
      <c r="C3204" s="155"/>
      <c r="D3204" s="155"/>
      <c r="E3204" s="155"/>
      <c r="F3204" s="155"/>
      <c r="G3204" s="155"/>
      <c r="H3204" s="155"/>
      <c r="I3204" s="180"/>
      <c r="J3204" s="180"/>
      <c r="K3204" s="180"/>
      <c r="L3204" s="180"/>
      <c r="M3204" s="180"/>
      <c r="N3204" s="181"/>
      <c r="O3204" s="155"/>
      <c r="P3204" s="155"/>
      <c r="Q3204" s="155"/>
      <c r="R3204" s="155"/>
      <c r="AE3204" s="182"/>
      <c r="AF3204" s="178"/>
      <c r="AG3204" s="183"/>
      <c r="AM3204" s="182"/>
      <c r="AN3204" s="178"/>
      <c r="AO3204" s="183"/>
      <c r="BR3204" s="157"/>
    </row>
    <row r="3205" spans="1:70" s="5" customFormat="1" x14ac:dyDescent="0.25">
      <c r="A3205" s="155"/>
      <c r="B3205" s="155"/>
      <c r="C3205" s="155"/>
      <c r="D3205" s="155"/>
      <c r="E3205" s="155"/>
      <c r="F3205" s="155"/>
      <c r="G3205" s="155"/>
      <c r="H3205" s="155"/>
      <c r="I3205" s="180"/>
      <c r="J3205" s="180"/>
      <c r="K3205" s="180"/>
      <c r="L3205" s="180"/>
      <c r="M3205" s="180"/>
      <c r="N3205" s="181"/>
      <c r="O3205" s="155"/>
      <c r="P3205" s="155"/>
      <c r="Q3205" s="155"/>
      <c r="R3205" s="155"/>
      <c r="AE3205" s="182"/>
      <c r="AF3205" s="178"/>
      <c r="AG3205" s="183"/>
      <c r="AM3205" s="182"/>
      <c r="AN3205" s="178"/>
      <c r="AO3205" s="183"/>
      <c r="BR3205" s="157"/>
    </row>
    <row r="3206" spans="1:70" s="5" customFormat="1" x14ac:dyDescent="0.25">
      <c r="A3206" s="155"/>
      <c r="B3206" s="155"/>
      <c r="C3206" s="155"/>
      <c r="D3206" s="155"/>
      <c r="E3206" s="155"/>
      <c r="F3206" s="155"/>
      <c r="G3206" s="155"/>
      <c r="H3206" s="155"/>
      <c r="I3206" s="180"/>
      <c r="J3206" s="180"/>
      <c r="K3206" s="180"/>
      <c r="L3206" s="180"/>
      <c r="M3206" s="180"/>
      <c r="N3206" s="181"/>
      <c r="O3206" s="155"/>
      <c r="P3206" s="155"/>
      <c r="Q3206" s="155"/>
      <c r="R3206" s="155"/>
      <c r="AE3206" s="182"/>
      <c r="AF3206" s="178"/>
      <c r="AG3206" s="183"/>
      <c r="AM3206" s="182"/>
      <c r="AN3206" s="178"/>
      <c r="AO3206" s="183"/>
      <c r="BR3206" s="157"/>
    </row>
    <row r="3207" spans="1:70" s="5" customFormat="1" x14ac:dyDescent="0.25">
      <c r="A3207" s="155"/>
      <c r="B3207" s="155"/>
      <c r="C3207" s="155"/>
      <c r="D3207" s="155"/>
      <c r="E3207" s="155"/>
      <c r="F3207" s="155"/>
      <c r="G3207" s="155"/>
      <c r="H3207" s="155"/>
      <c r="I3207" s="180"/>
      <c r="J3207" s="180"/>
      <c r="K3207" s="180"/>
      <c r="L3207" s="180"/>
      <c r="M3207" s="180"/>
      <c r="N3207" s="181"/>
      <c r="O3207" s="155"/>
      <c r="P3207" s="155"/>
      <c r="Q3207" s="155"/>
      <c r="R3207" s="155"/>
      <c r="AE3207" s="182"/>
      <c r="AF3207" s="178"/>
      <c r="AG3207" s="183"/>
      <c r="AM3207" s="182"/>
      <c r="AN3207" s="178"/>
      <c r="AO3207" s="183"/>
      <c r="BR3207" s="157"/>
    </row>
    <row r="3208" spans="1:70" s="5" customFormat="1" x14ac:dyDescent="0.25">
      <c r="A3208" s="155"/>
      <c r="B3208" s="155"/>
      <c r="C3208" s="155"/>
      <c r="D3208" s="155"/>
      <c r="E3208" s="155"/>
      <c r="F3208" s="155"/>
      <c r="G3208" s="155"/>
      <c r="H3208" s="155"/>
      <c r="I3208" s="180"/>
      <c r="J3208" s="180"/>
      <c r="K3208" s="180"/>
      <c r="L3208" s="180"/>
      <c r="M3208" s="180"/>
      <c r="N3208" s="181"/>
      <c r="O3208" s="155"/>
      <c r="P3208" s="155"/>
      <c r="Q3208" s="155"/>
      <c r="R3208" s="155"/>
      <c r="AE3208" s="182"/>
      <c r="AF3208" s="178"/>
      <c r="AG3208" s="183"/>
      <c r="AM3208" s="182"/>
      <c r="AN3208" s="178"/>
      <c r="AO3208" s="183"/>
      <c r="BR3208" s="157"/>
    </row>
    <row r="3209" spans="1:70" s="5" customFormat="1" x14ac:dyDescent="0.25">
      <c r="A3209" s="155"/>
      <c r="B3209" s="155"/>
      <c r="C3209" s="155"/>
      <c r="D3209" s="155"/>
      <c r="E3209" s="155"/>
      <c r="F3209" s="155"/>
      <c r="G3209" s="155"/>
      <c r="H3209" s="155"/>
      <c r="I3209" s="180"/>
      <c r="J3209" s="180"/>
      <c r="K3209" s="180"/>
      <c r="L3209" s="180"/>
      <c r="M3209" s="180"/>
      <c r="N3209" s="181"/>
      <c r="O3209" s="155"/>
      <c r="P3209" s="155"/>
      <c r="Q3209" s="155"/>
      <c r="R3209" s="155"/>
      <c r="AE3209" s="182"/>
      <c r="AF3209" s="178"/>
      <c r="AG3209" s="183"/>
      <c r="AM3209" s="182"/>
      <c r="AN3209" s="178"/>
      <c r="AO3209" s="183"/>
      <c r="BR3209" s="157"/>
    </row>
    <row r="3210" spans="1:70" s="5" customFormat="1" x14ac:dyDescent="0.25">
      <c r="A3210" s="155"/>
      <c r="B3210" s="155"/>
      <c r="C3210" s="155"/>
      <c r="D3210" s="155"/>
      <c r="E3210" s="155"/>
      <c r="F3210" s="155"/>
      <c r="G3210" s="155"/>
      <c r="H3210" s="155"/>
      <c r="I3210" s="180"/>
      <c r="J3210" s="180"/>
      <c r="K3210" s="180"/>
      <c r="L3210" s="180"/>
      <c r="M3210" s="180"/>
      <c r="N3210" s="181"/>
      <c r="O3210" s="155"/>
      <c r="P3210" s="155"/>
      <c r="Q3210" s="155"/>
      <c r="R3210" s="155"/>
      <c r="AE3210" s="182"/>
      <c r="AF3210" s="178"/>
      <c r="AG3210" s="183"/>
      <c r="AM3210" s="182"/>
      <c r="AN3210" s="178"/>
      <c r="AO3210" s="183"/>
      <c r="BR3210" s="157"/>
    </row>
    <row r="3211" spans="1:70" s="5" customFormat="1" x14ac:dyDescent="0.25">
      <c r="A3211" s="155"/>
      <c r="B3211" s="155"/>
      <c r="C3211" s="155"/>
      <c r="D3211" s="155"/>
      <c r="E3211" s="155"/>
      <c r="F3211" s="155"/>
      <c r="G3211" s="155"/>
      <c r="H3211" s="155"/>
      <c r="I3211" s="180"/>
      <c r="J3211" s="180"/>
      <c r="K3211" s="180"/>
      <c r="L3211" s="180"/>
      <c r="M3211" s="180"/>
      <c r="N3211" s="181"/>
      <c r="O3211" s="155"/>
      <c r="P3211" s="155"/>
      <c r="Q3211" s="155"/>
      <c r="R3211" s="155"/>
      <c r="AE3211" s="182"/>
      <c r="AF3211" s="178"/>
      <c r="AG3211" s="183"/>
      <c r="AM3211" s="182"/>
      <c r="AN3211" s="178"/>
      <c r="AO3211" s="183"/>
      <c r="BR3211" s="157"/>
    </row>
    <row r="3212" spans="1:70" s="5" customFormat="1" x14ac:dyDescent="0.25">
      <c r="A3212" s="155"/>
      <c r="B3212" s="155"/>
      <c r="C3212" s="155"/>
      <c r="D3212" s="155"/>
      <c r="E3212" s="155"/>
      <c r="F3212" s="155"/>
      <c r="G3212" s="155"/>
      <c r="H3212" s="155"/>
      <c r="I3212" s="180"/>
      <c r="J3212" s="180"/>
      <c r="K3212" s="180"/>
      <c r="L3212" s="180"/>
      <c r="M3212" s="180"/>
      <c r="N3212" s="181"/>
      <c r="O3212" s="155"/>
      <c r="P3212" s="155"/>
      <c r="Q3212" s="155"/>
      <c r="R3212" s="155"/>
      <c r="AE3212" s="182"/>
      <c r="AF3212" s="178"/>
      <c r="AG3212" s="183"/>
      <c r="AM3212" s="182"/>
      <c r="AN3212" s="178"/>
      <c r="AO3212" s="183"/>
      <c r="BR3212" s="157"/>
    </row>
    <row r="3213" spans="1:70" s="5" customFormat="1" x14ac:dyDescent="0.25">
      <c r="A3213" s="155"/>
      <c r="B3213" s="155"/>
      <c r="C3213" s="155"/>
      <c r="D3213" s="155"/>
      <c r="E3213" s="155"/>
      <c r="F3213" s="155"/>
      <c r="G3213" s="155"/>
      <c r="H3213" s="155"/>
      <c r="I3213" s="180"/>
      <c r="J3213" s="180"/>
      <c r="K3213" s="180"/>
      <c r="L3213" s="180"/>
      <c r="M3213" s="180"/>
      <c r="N3213" s="181"/>
      <c r="O3213" s="155"/>
      <c r="P3213" s="155"/>
      <c r="Q3213" s="155"/>
      <c r="R3213" s="155"/>
      <c r="AE3213" s="182"/>
      <c r="AF3213" s="178"/>
      <c r="AG3213" s="183"/>
      <c r="AM3213" s="182"/>
      <c r="AN3213" s="178"/>
      <c r="AO3213" s="183"/>
      <c r="BR3213" s="157"/>
    </row>
    <row r="3214" spans="1:70" s="5" customFormat="1" x14ac:dyDescent="0.25">
      <c r="A3214" s="155"/>
      <c r="B3214" s="155"/>
      <c r="C3214" s="155"/>
      <c r="D3214" s="155"/>
      <c r="E3214" s="155"/>
      <c r="F3214" s="155"/>
      <c r="G3214" s="155"/>
      <c r="H3214" s="155"/>
      <c r="I3214" s="180"/>
      <c r="J3214" s="180"/>
      <c r="K3214" s="180"/>
      <c r="L3214" s="180"/>
      <c r="M3214" s="180"/>
      <c r="N3214" s="181"/>
      <c r="O3214" s="155"/>
      <c r="P3214" s="155"/>
      <c r="Q3214" s="155"/>
      <c r="R3214" s="155"/>
      <c r="AE3214" s="182"/>
      <c r="AF3214" s="178"/>
      <c r="AG3214" s="183"/>
      <c r="AM3214" s="182"/>
      <c r="AN3214" s="178"/>
      <c r="AO3214" s="183"/>
      <c r="BR3214" s="157"/>
    </row>
    <row r="3215" spans="1:70" s="5" customFormat="1" x14ac:dyDescent="0.25">
      <c r="A3215" s="155"/>
      <c r="B3215" s="155"/>
      <c r="C3215" s="155"/>
      <c r="D3215" s="155"/>
      <c r="E3215" s="155"/>
      <c r="F3215" s="155"/>
      <c r="G3215" s="155"/>
      <c r="H3215" s="155"/>
      <c r="I3215" s="180"/>
      <c r="J3215" s="180"/>
      <c r="K3215" s="180"/>
      <c r="L3215" s="180"/>
      <c r="M3215" s="180"/>
      <c r="N3215" s="181"/>
      <c r="O3215" s="155"/>
      <c r="P3215" s="155"/>
      <c r="Q3215" s="155"/>
      <c r="R3215" s="155"/>
      <c r="AE3215" s="182"/>
      <c r="AF3215" s="178"/>
      <c r="AG3215" s="183"/>
      <c r="AM3215" s="182"/>
      <c r="AN3215" s="178"/>
      <c r="AO3215" s="183"/>
      <c r="BR3215" s="157"/>
    </row>
    <row r="3216" spans="1:70" s="5" customFormat="1" x14ac:dyDescent="0.25">
      <c r="A3216" s="155"/>
      <c r="B3216" s="155"/>
      <c r="C3216" s="155"/>
      <c r="D3216" s="155"/>
      <c r="E3216" s="155"/>
      <c r="F3216" s="155"/>
      <c r="G3216" s="155"/>
      <c r="H3216" s="155"/>
      <c r="I3216" s="180"/>
      <c r="J3216" s="180"/>
      <c r="K3216" s="180"/>
      <c r="L3216" s="180"/>
      <c r="M3216" s="180"/>
      <c r="N3216" s="181"/>
      <c r="O3216" s="155"/>
      <c r="P3216" s="155"/>
      <c r="Q3216" s="155"/>
      <c r="R3216" s="155"/>
      <c r="AE3216" s="182"/>
      <c r="AF3216" s="178"/>
      <c r="AG3216" s="183"/>
      <c r="AM3216" s="182"/>
      <c r="AN3216" s="178"/>
      <c r="AO3216" s="183"/>
      <c r="BR3216" s="157"/>
    </row>
    <row r="3217" spans="1:70" s="5" customFormat="1" x14ac:dyDescent="0.25">
      <c r="A3217" s="155"/>
      <c r="B3217" s="155"/>
      <c r="C3217" s="155"/>
      <c r="D3217" s="155"/>
      <c r="E3217" s="155"/>
      <c r="F3217" s="155"/>
      <c r="G3217" s="155"/>
      <c r="H3217" s="155"/>
      <c r="I3217" s="180"/>
      <c r="J3217" s="180"/>
      <c r="K3217" s="180"/>
      <c r="L3217" s="180"/>
      <c r="M3217" s="180"/>
      <c r="N3217" s="181"/>
      <c r="O3217" s="155"/>
      <c r="P3217" s="155"/>
      <c r="Q3217" s="155"/>
      <c r="R3217" s="155"/>
      <c r="AE3217" s="182"/>
      <c r="AF3217" s="178"/>
      <c r="AG3217" s="183"/>
      <c r="AM3217" s="182"/>
      <c r="AN3217" s="178"/>
      <c r="AO3217" s="183"/>
      <c r="BR3217" s="157"/>
    </row>
    <row r="3218" spans="1:70" s="5" customFormat="1" x14ac:dyDescent="0.25">
      <c r="A3218" s="155"/>
      <c r="B3218" s="155"/>
      <c r="C3218" s="155"/>
      <c r="D3218" s="155"/>
      <c r="E3218" s="155"/>
      <c r="F3218" s="155"/>
      <c r="G3218" s="155"/>
      <c r="H3218" s="155"/>
      <c r="I3218" s="180"/>
      <c r="J3218" s="180"/>
      <c r="K3218" s="180"/>
      <c r="L3218" s="180"/>
      <c r="M3218" s="180"/>
      <c r="N3218" s="181"/>
      <c r="O3218" s="155"/>
      <c r="P3218" s="155"/>
      <c r="Q3218" s="155"/>
      <c r="R3218" s="155"/>
      <c r="AE3218" s="182"/>
      <c r="AF3218" s="178"/>
      <c r="AG3218" s="183"/>
      <c r="AM3218" s="182"/>
      <c r="AN3218" s="178"/>
      <c r="AO3218" s="183"/>
      <c r="BR3218" s="157"/>
    </row>
    <row r="3219" spans="1:70" s="5" customFormat="1" x14ac:dyDescent="0.25">
      <c r="A3219" s="155"/>
      <c r="B3219" s="155"/>
      <c r="C3219" s="155"/>
      <c r="D3219" s="155"/>
      <c r="E3219" s="155"/>
      <c r="F3219" s="155"/>
      <c r="G3219" s="155"/>
      <c r="H3219" s="155"/>
      <c r="I3219" s="180"/>
      <c r="J3219" s="180"/>
      <c r="K3219" s="180"/>
      <c r="L3219" s="180"/>
      <c r="M3219" s="180"/>
      <c r="N3219" s="181"/>
      <c r="O3219" s="155"/>
      <c r="P3219" s="155"/>
      <c r="Q3219" s="155"/>
      <c r="R3219" s="155"/>
      <c r="AE3219" s="182"/>
      <c r="AF3219" s="178"/>
      <c r="AG3219" s="183"/>
      <c r="AM3219" s="182"/>
      <c r="AN3219" s="178"/>
      <c r="AO3219" s="183"/>
      <c r="BR3219" s="157"/>
    </row>
    <row r="3220" spans="1:70" s="5" customFormat="1" x14ac:dyDescent="0.25">
      <c r="A3220" s="155"/>
      <c r="B3220" s="155"/>
      <c r="C3220" s="155"/>
      <c r="D3220" s="155"/>
      <c r="E3220" s="155"/>
      <c r="F3220" s="155"/>
      <c r="G3220" s="155"/>
      <c r="H3220" s="155"/>
      <c r="I3220" s="180"/>
      <c r="J3220" s="180"/>
      <c r="K3220" s="180"/>
      <c r="L3220" s="180"/>
      <c r="M3220" s="180"/>
      <c r="N3220" s="181"/>
      <c r="O3220" s="155"/>
      <c r="P3220" s="155"/>
      <c r="Q3220" s="155"/>
      <c r="R3220" s="155"/>
      <c r="AE3220" s="182"/>
      <c r="AF3220" s="178"/>
      <c r="AG3220" s="183"/>
      <c r="AM3220" s="182"/>
      <c r="AN3220" s="178"/>
      <c r="AO3220" s="183"/>
      <c r="BR3220" s="157"/>
    </row>
    <row r="3221" spans="1:70" s="5" customFormat="1" x14ac:dyDescent="0.25">
      <c r="A3221" s="155"/>
      <c r="B3221" s="155"/>
      <c r="C3221" s="155"/>
      <c r="D3221" s="155"/>
      <c r="E3221" s="155"/>
      <c r="F3221" s="155"/>
      <c r="G3221" s="155"/>
      <c r="H3221" s="155"/>
      <c r="I3221" s="180"/>
      <c r="J3221" s="180"/>
      <c r="K3221" s="180"/>
      <c r="L3221" s="180"/>
      <c r="M3221" s="180"/>
      <c r="N3221" s="181"/>
      <c r="O3221" s="155"/>
      <c r="P3221" s="155"/>
      <c r="Q3221" s="155"/>
      <c r="R3221" s="155"/>
      <c r="AE3221" s="182"/>
      <c r="AF3221" s="178"/>
      <c r="AG3221" s="183"/>
      <c r="AM3221" s="182"/>
      <c r="AN3221" s="178"/>
      <c r="AO3221" s="183"/>
      <c r="BR3221" s="157"/>
    </row>
    <row r="3222" spans="1:70" s="5" customFormat="1" x14ac:dyDescent="0.25">
      <c r="A3222" s="155"/>
      <c r="B3222" s="155"/>
      <c r="C3222" s="155"/>
      <c r="D3222" s="155"/>
      <c r="E3222" s="155"/>
      <c r="F3222" s="155"/>
      <c r="G3222" s="155"/>
      <c r="H3222" s="155"/>
      <c r="I3222" s="180"/>
      <c r="J3222" s="180"/>
      <c r="K3222" s="180"/>
      <c r="L3222" s="180"/>
      <c r="M3222" s="180"/>
      <c r="N3222" s="181"/>
      <c r="O3222" s="155"/>
      <c r="P3222" s="155"/>
      <c r="Q3222" s="155"/>
      <c r="R3222" s="155"/>
      <c r="AE3222" s="182"/>
      <c r="AF3222" s="178"/>
      <c r="AG3222" s="183"/>
      <c r="AM3222" s="182"/>
      <c r="AN3222" s="178"/>
      <c r="AO3222" s="183"/>
      <c r="BR3222" s="157"/>
    </row>
    <row r="3223" spans="1:70" s="5" customFormat="1" x14ac:dyDescent="0.25">
      <c r="A3223" s="155"/>
      <c r="B3223" s="155"/>
      <c r="C3223" s="155"/>
      <c r="D3223" s="155"/>
      <c r="E3223" s="155"/>
      <c r="F3223" s="155"/>
      <c r="G3223" s="155"/>
      <c r="H3223" s="155"/>
      <c r="I3223" s="180"/>
      <c r="J3223" s="180"/>
      <c r="K3223" s="180"/>
      <c r="L3223" s="180"/>
      <c r="M3223" s="180"/>
      <c r="N3223" s="181"/>
      <c r="O3223" s="155"/>
      <c r="P3223" s="155"/>
      <c r="Q3223" s="155"/>
      <c r="R3223" s="155"/>
      <c r="AE3223" s="182"/>
      <c r="AF3223" s="178"/>
      <c r="AG3223" s="183"/>
      <c r="AM3223" s="182"/>
      <c r="AN3223" s="178"/>
      <c r="AO3223" s="183"/>
      <c r="BR3223" s="157"/>
    </row>
    <row r="3224" spans="1:70" s="5" customFormat="1" x14ac:dyDescent="0.25">
      <c r="A3224" s="155"/>
      <c r="B3224" s="155"/>
      <c r="C3224" s="155"/>
      <c r="D3224" s="155"/>
      <c r="E3224" s="155"/>
      <c r="F3224" s="155"/>
      <c r="G3224" s="155"/>
      <c r="H3224" s="155"/>
      <c r="I3224" s="180"/>
      <c r="J3224" s="180"/>
      <c r="K3224" s="180"/>
      <c r="L3224" s="180"/>
      <c r="M3224" s="180"/>
      <c r="N3224" s="181"/>
      <c r="O3224" s="155"/>
      <c r="P3224" s="155"/>
      <c r="Q3224" s="155"/>
      <c r="R3224" s="155"/>
      <c r="AE3224" s="182"/>
      <c r="AF3224" s="178"/>
      <c r="AG3224" s="183"/>
      <c r="AM3224" s="182"/>
      <c r="AN3224" s="178"/>
      <c r="AO3224" s="183"/>
      <c r="BR3224" s="157"/>
    </row>
    <row r="3225" spans="1:70" s="5" customFormat="1" x14ac:dyDescent="0.25">
      <c r="A3225" s="155"/>
      <c r="B3225" s="155"/>
      <c r="C3225" s="155"/>
      <c r="D3225" s="155"/>
      <c r="E3225" s="155"/>
      <c r="F3225" s="155"/>
      <c r="G3225" s="155"/>
      <c r="H3225" s="155"/>
      <c r="I3225" s="180"/>
      <c r="J3225" s="180"/>
      <c r="K3225" s="180"/>
      <c r="L3225" s="180"/>
      <c r="M3225" s="180"/>
      <c r="N3225" s="181"/>
      <c r="O3225" s="155"/>
      <c r="P3225" s="155"/>
      <c r="Q3225" s="155"/>
      <c r="R3225" s="155"/>
      <c r="AE3225" s="182"/>
      <c r="AF3225" s="178"/>
      <c r="AG3225" s="183"/>
      <c r="AM3225" s="182"/>
      <c r="AN3225" s="178"/>
      <c r="AO3225" s="183"/>
      <c r="BR3225" s="157"/>
    </row>
    <row r="3226" spans="1:70" s="5" customFormat="1" x14ac:dyDescent="0.25">
      <c r="A3226" s="155"/>
      <c r="B3226" s="155"/>
      <c r="C3226" s="155"/>
      <c r="D3226" s="155"/>
      <c r="E3226" s="155"/>
      <c r="F3226" s="155"/>
      <c r="G3226" s="155"/>
      <c r="H3226" s="155"/>
      <c r="I3226" s="180"/>
      <c r="J3226" s="180"/>
      <c r="K3226" s="180"/>
      <c r="L3226" s="180"/>
      <c r="M3226" s="180"/>
      <c r="N3226" s="181"/>
      <c r="O3226" s="155"/>
      <c r="P3226" s="155"/>
      <c r="Q3226" s="155"/>
      <c r="R3226" s="155"/>
      <c r="AE3226" s="182"/>
      <c r="AF3226" s="178"/>
      <c r="AG3226" s="183"/>
      <c r="AM3226" s="182"/>
      <c r="AN3226" s="178"/>
      <c r="AO3226" s="183"/>
      <c r="BR3226" s="157"/>
    </row>
    <row r="3227" spans="1:70" s="5" customFormat="1" x14ac:dyDescent="0.25">
      <c r="A3227" s="155"/>
      <c r="B3227" s="155"/>
      <c r="C3227" s="155"/>
      <c r="D3227" s="155"/>
      <c r="E3227" s="155"/>
      <c r="F3227" s="155"/>
      <c r="G3227" s="155"/>
      <c r="H3227" s="155"/>
      <c r="I3227" s="180"/>
      <c r="J3227" s="180"/>
      <c r="K3227" s="180"/>
      <c r="L3227" s="180"/>
      <c r="M3227" s="180"/>
      <c r="N3227" s="181"/>
      <c r="O3227" s="155"/>
      <c r="P3227" s="155"/>
      <c r="Q3227" s="155"/>
      <c r="R3227" s="155"/>
      <c r="AE3227" s="182"/>
      <c r="AF3227" s="178"/>
      <c r="AG3227" s="183"/>
      <c r="AM3227" s="182"/>
      <c r="AN3227" s="178"/>
      <c r="AO3227" s="183"/>
      <c r="BR3227" s="157"/>
    </row>
    <row r="3228" spans="1:70" s="5" customFormat="1" x14ac:dyDescent="0.25">
      <c r="A3228" s="155"/>
      <c r="B3228" s="155"/>
      <c r="C3228" s="155"/>
      <c r="D3228" s="155"/>
      <c r="E3228" s="155"/>
      <c r="F3228" s="155"/>
      <c r="G3228" s="155"/>
      <c r="H3228" s="155"/>
      <c r="I3228" s="180"/>
      <c r="J3228" s="180"/>
      <c r="K3228" s="180"/>
      <c r="L3228" s="180"/>
      <c r="M3228" s="180"/>
      <c r="N3228" s="181"/>
      <c r="O3228" s="155"/>
      <c r="P3228" s="155"/>
      <c r="Q3228" s="155"/>
      <c r="R3228" s="155"/>
      <c r="AE3228" s="182"/>
      <c r="AF3228" s="178"/>
      <c r="AG3228" s="183"/>
      <c r="AM3228" s="182"/>
      <c r="AN3228" s="178"/>
      <c r="AO3228" s="183"/>
      <c r="BR3228" s="157"/>
    </row>
    <row r="3229" spans="1:70" s="5" customFormat="1" x14ac:dyDescent="0.25">
      <c r="A3229" s="155"/>
      <c r="B3229" s="155"/>
      <c r="C3229" s="155"/>
      <c r="D3229" s="155"/>
      <c r="E3229" s="155"/>
      <c r="F3229" s="155"/>
      <c r="G3229" s="155"/>
      <c r="H3229" s="155"/>
      <c r="I3229" s="180"/>
      <c r="J3229" s="180"/>
      <c r="K3229" s="180"/>
      <c r="L3229" s="180"/>
      <c r="M3229" s="180"/>
      <c r="N3229" s="181"/>
      <c r="O3229" s="155"/>
      <c r="P3229" s="155"/>
      <c r="Q3229" s="155"/>
      <c r="R3229" s="155"/>
      <c r="AE3229" s="182"/>
      <c r="AF3229" s="178"/>
      <c r="AG3229" s="183"/>
      <c r="AM3229" s="182"/>
      <c r="AN3229" s="178"/>
      <c r="AO3229" s="183"/>
      <c r="BR3229" s="157"/>
    </row>
    <row r="3230" spans="1:70" s="5" customFormat="1" x14ac:dyDescent="0.25">
      <c r="A3230" s="155"/>
      <c r="B3230" s="155"/>
      <c r="C3230" s="155"/>
      <c r="D3230" s="155"/>
      <c r="E3230" s="155"/>
      <c r="F3230" s="155"/>
      <c r="G3230" s="155"/>
      <c r="H3230" s="155"/>
      <c r="I3230" s="180"/>
      <c r="J3230" s="180"/>
      <c r="K3230" s="180"/>
      <c r="L3230" s="180"/>
      <c r="M3230" s="180"/>
      <c r="N3230" s="181"/>
      <c r="O3230" s="155"/>
      <c r="P3230" s="155"/>
      <c r="Q3230" s="155"/>
      <c r="R3230" s="155"/>
      <c r="AE3230" s="182"/>
      <c r="AF3230" s="178"/>
      <c r="AG3230" s="183"/>
      <c r="AM3230" s="182"/>
      <c r="AN3230" s="178"/>
      <c r="AO3230" s="183"/>
      <c r="BR3230" s="157"/>
    </row>
    <row r="3231" spans="1:70" s="5" customFormat="1" x14ac:dyDescent="0.25">
      <c r="A3231" s="155"/>
      <c r="B3231" s="155"/>
      <c r="C3231" s="155"/>
      <c r="D3231" s="155"/>
      <c r="E3231" s="155"/>
      <c r="F3231" s="155"/>
      <c r="G3231" s="155"/>
      <c r="H3231" s="155"/>
      <c r="I3231" s="180"/>
      <c r="J3231" s="180"/>
      <c r="K3231" s="180"/>
      <c r="L3231" s="180"/>
      <c r="M3231" s="180"/>
      <c r="N3231" s="181"/>
      <c r="O3231" s="155"/>
      <c r="P3231" s="155"/>
      <c r="Q3231" s="155"/>
      <c r="R3231" s="155"/>
      <c r="AE3231" s="182"/>
      <c r="AF3231" s="178"/>
      <c r="AG3231" s="183"/>
      <c r="AM3231" s="182"/>
      <c r="AN3231" s="178"/>
      <c r="AO3231" s="183"/>
      <c r="BR3231" s="157"/>
    </row>
    <row r="3232" spans="1:70" s="5" customFormat="1" x14ac:dyDescent="0.25">
      <c r="A3232" s="155"/>
      <c r="B3232" s="155"/>
      <c r="C3232" s="155"/>
      <c r="D3232" s="155"/>
      <c r="E3232" s="155"/>
      <c r="F3232" s="155"/>
      <c r="G3232" s="155"/>
      <c r="H3232" s="155"/>
      <c r="I3232" s="180"/>
      <c r="J3232" s="180"/>
      <c r="K3232" s="180"/>
      <c r="L3232" s="180"/>
      <c r="M3232" s="180"/>
      <c r="N3232" s="181"/>
      <c r="O3232" s="155"/>
      <c r="P3232" s="155"/>
      <c r="Q3232" s="155"/>
      <c r="R3232" s="155"/>
      <c r="AE3232" s="182"/>
      <c r="AF3232" s="178"/>
      <c r="AG3232" s="183"/>
      <c r="AM3232" s="182"/>
      <c r="AN3232" s="178"/>
      <c r="AO3232" s="183"/>
      <c r="BR3232" s="157"/>
    </row>
    <row r="3233" spans="1:70" s="5" customFormat="1" x14ac:dyDescent="0.25">
      <c r="A3233" s="155"/>
      <c r="B3233" s="155"/>
      <c r="C3233" s="155"/>
      <c r="D3233" s="155"/>
      <c r="E3233" s="155"/>
      <c r="F3233" s="155"/>
      <c r="G3233" s="155"/>
      <c r="H3233" s="155"/>
      <c r="I3233" s="180"/>
      <c r="J3233" s="180"/>
      <c r="K3233" s="180"/>
      <c r="L3233" s="180"/>
      <c r="M3233" s="180"/>
      <c r="N3233" s="181"/>
      <c r="O3233" s="155"/>
      <c r="P3233" s="155"/>
      <c r="Q3233" s="155"/>
      <c r="R3233" s="155"/>
      <c r="AE3233" s="182"/>
      <c r="AF3233" s="178"/>
      <c r="AG3233" s="183"/>
      <c r="AM3233" s="182"/>
      <c r="AN3233" s="178"/>
      <c r="AO3233" s="183"/>
      <c r="BR3233" s="157"/>
    </row>
    <row r="3234" spans="1:70" s="5" customFormat="1" x14ac:dyDescent="0.25">
      <c r="A3234" s="155"/>
      <c r="B3234" s="155"/>
      <c r="C3234" s="155"/>
      <c r="D3234" s="155"/>
      <c r="E3234" s="155"/>
      <c r="F3234" s="155"/>
      <c r="G3234" s="155"/>
      <c r="H3234" s="155"/>
      <c r="I3234" s="180"/>
      <c r="J3234" s="180"/>
      <c r="K3234" s="180"/>
      <c r="L3234" s="180"/>
      <c r="M3234" s="180"/>
      <c r="N3234" s="181"/>
      <c r="O3234" s="155"/>
      <c r="P3234" s="155"/>
      <c r="Q3234" s="155"/>
      <c r="R3234" s="155"/>
      <c r="AE3234" s="182"/>
      <c r="AF3234" s="178"/>
      <c r="AG3234" s="183"/>
      <c r="AM3234" s="182"/>
      <c r="AN3234" s="178"/>
      <c r="AO3234" s="183"/>
      <c r="BR3234" s="157"/>
    </row>
    <row r="3235" spans="1:70" s="5" customFormat="1" x14ac:dyDescent="0.25">
      <c r="A3235" s="155"/>
      <c r="B3235" s="155"/>
      <c r="C3235" s="155"/>
      <c r="D3235" s="155"/>
      <c r="E3235" s="155"/>
      <c r="F3235" s="155"/>
      <c r="G3235" s="155"/>
      <c r="H3235" s="155"/>
      <c r="I3235" s="180"/>
      <c r="J3235" s="180"/>
      <c r="K3235" s="180"/>
      <c r="L3235" s="180"/>
      <c r="M3235" s="180"/>
      <c r="N3235" s="181"/>
      <c r="O3235" s="155"/>
      <c r="P3235" s="155"/>
      <c r="Q3235" s="155"/>
      <c r="R3235" s="155"/>
      <c r="AE3235" s="182"/>
      <c r="AF3235" s="178"/>
      <c r="AG3235" s="183"/>
      <c r="AM3235" s="182"/>
      <c r="AN3235" s="178"/>
      <c r="AO3235" s="183"/>
      <c r="BR3235" s="157"/>
    </row>
    <row r="3236" spans="1:70" s="5" customFormat="1" x14ac:dyDescent="0.25">
      <c r="A3236" s="155"/>
      <c r="B3236" s="155"/>
      <c r="C3236" s="155"/>
      <c r="D3236" s="155"/>
      <c r="E3236" s="155"/>
      <c r="F3236" s="155"/>
      <c r="G3236" s="155"/>
      <c r="H3236" s="155"/>
      <c r="I3236" s="180"/>
      <c r="J3236" s="180"/>
      <c r="K3236" s="180"/>
      <c r="L3236" s="180"/>
      <c r="M3236" s="180"/>
      <c r="N3236" s="181"/>
      <c r="O3236" s="155"/>
      <c r="P3236" s="155"/>
      <c r="Q3236" s="155"/>
      <c r="R3236" s="155"/>
      <c r="AE3236" s="182"/>
      <c r="AF3236" s="178"/>
      <c r="AG3236" s="183"/>
      <c r="AM3236" s="182"/>
      <c r="AN3236" s="178"/>
      <c r="AO3236" s="183"/>
      <c r="BR3236" s="157"/>
    </row>
    <row r="3237" spans="1:70" s="5" customFormat="1" x14ac:dyDescent="0.25">
      <c r="A3237" s="155"/>
      <c r="B3237" s="155"/>
      <c r="C3237" s="155"/>
      <c r="D3237" s="155"/>
      <c r="E3237" s="155"/>
      <c r="F3237" s="155"/>
      <c r="G3237" s="155"/>
      <c r="H3237" s="155"/>
      <c r="I3237" s="180"/>
      <c r="J3237" s="180"/>
      <c r="K3237" s="180"/>
      <c r="L3237" s="180"/>
      <c r="M3237" s="180"/>
      <c r="N3237" s="181"/>
      <c r="O3237" s="155"/>
      <c r="P3237" s="155"/>
      <c r="Q3237" s="155"/>
      <c r="R3237" s="155"/>
      <c r="AE3237" s="182"/>
      <c r="AF3237" s="178"/>
      <c r="AG3237" s="183"/>
      <c r="AM3237" s="182"/>
      <c r="AN3237" s="178"/>
      <c r="AO3237" s="183"/>
      <c r="BR3237" s="157"/>
    </row>
    <row r="3238" spans="1:70" s="5" customFormat="1" x14ac:dyDescent="0.25">
      <c r="A3238" s="155"/>
      <c r="B3238" s="155"/>
      <c r="C3238" s="155"/>
      <c r="D3238" s="155"/>
      <c r="E3238" s="155"/>
      <c r="F3238" s="155"/>
      <c r="G3238" s="155"/>
      <c r="H3238" s="155"/>
      <c r="I3238" s="180"/>
      <c r="J3238" s="180"/>
      <c r="K3238" s="180"/>
      <c r="L3238" s="180"/>
      <c r="M3238" s="180"/>
      <c r="N3238" s="181"/>
      <c r="O3238" s="155"/>
      <c r="P3238" s="155"/>
      <c r="Q3238" s="155"/>
      <c r="R3238" s="155"/>
      <c r="AE3238" s="182"/>
      <c r="AF3238" s="178"/>
      <c r="AG3238" s="183"/>
      <c r="AM3238" s="182"/>
      <c r="AN3238" s="178"/>
      <c r="AO3238" s="183"/>
      <c r="BR3238" s="157"/>
    </row>
    <row r="3239" spans="1:70" s="5" customFormat="1" x14ac:dyDescent="0.25">
      <c r="A3239" s="155"/>
      <c r="B3239" s="155"/>
      <c r="C3239" s="155"/>
      <c r="D3239" s="155"/>
      <c r="E3239" s="155"/>
      <c r="F3239" s="155"/>
      <c r="G3239" s="155"/>
      <c r="H3239" s="155"/>
      <c r="I3239" s="180"/>
      <c r="J3239" s="180"/>
      <c r="K3239" s="180"/>
      <c r="L3239" s="180"/>
      <c r="M3239" s="180"/>
      <c r="N3239" s="181"/>
      <c r="O3239" s="155"/>
      <c r="P3239" s="155"/>
      <c r="Q3239" s="155"/>
      <c r="R3239" s="155"/>
      <c r="AE3239" s="182"/>
      <c r="AF3239" s="178"/>
      <c r="AG3239" s="183"/>
      <c r="AM3239" s="182"/>
      <c r="AN3239" s="178"/>
      <c r="AO3239" s="183"/>
      <c r="BR3239" s="157"/>
    </row>
    <row r="3240" spans="1:70" s="5" customFormat="1" x14ac:dyDescent="0.25">
      <c r="A3240" s="155"/>
      <c r="B3240" s="155"/>
      <c r="C3240" s="155"/>
      <c r="D3240" s="155"/>
      <c r="E3240" s="155"/>
      <c r="F3240" s="155"/>
      <c r="G3240" s="155"/>
      <c r="H3240" s="155"/>
      <c r="I3240" s="180"/>
      <c r="J3240" s="180"/>
      <c r="K3240" s="180"/>
      <c r="L3240" s="180"/>
      <c r="M3240" s="180"/>
      <c r="N3240" s="181"/>
      <c r="O3240" s="155"/>
      <c r="P3240" s="155"/>
      <c r="Q3240" s="155"/>
      <c r="R3240" s="155"/>
      <c r="AE3240" s="182"/>
      <c r="AF3240" s="178"/>
      <c r="AG3240" s="183"/>
      <c r="AM3240" s="182"/>
      <c r="AN3240" s="178"/>
      <c r="AO3240" s="183"/>
      <c r="BR3240" s="157"/>
    </row>
    <row r="3241" spans="1:70" s="5" customFormat="1" x14ac:dyDescent="0.25">
      <c r="A3241" s="155"/>
      <c r="B3241" s="155"/>
      <c r="C3241" s="155"/>
      <c r="D3241" s="155"/>
      <c r="E3241" s="155"/>
      <c r="F3241" s="155"/>
      <c r="G3241" s="155"/>
      <c r="H3241" s="155"/>
      <c r="I3241" s="180"/>
      <c r="J3241" s="180"/>
      <c r="K3241" s="180"/>
      <c r="L3241" s="180"/>
      <c r="M3241" s="180"/>
      <c r="N3241" s="181"/>
      <c r="O3241" s="155"/>
      <c r="P3241" s="155"/>
      <c r="Q3241" s="155"/>
      <c r="R3241" s="155"/>
      <c r="AE3241" s="182"/>
      <c r="AF3241" s="178"/>
      <c r="AG3241" s="183"/>
      <c r="AM3241" s="182"/>
      <c r="AN3241" s="178"/>
      <c r="AO3241" s="183"/>
      <c r="BR3241" s="157"/>
    </row>
    <row r="3242" spans="1:70" s="5" customFormat="1" x14ac:dyDescent="0.25">
      <c r="A3242" s="155"/>
      <c r="B3242" s="155"/>
      <c r="C3242" s="155"/>
      <c r="D3242" s="155"/>
      <c r="E3242" s="155"/>
      <c r="F3242" s="155"/>
      <c r="G3242" s="155"/>
      <c r="H3242" s="155"/>
      <c r="I3242" s="180"/>
      <c r="J3242" s="180"/>
      <c r="K3242" s="180"/>
      <c r="L3242" s="180"/>
      <c r="M3242" s="180"/>
      <c r="N3242" s="181"/>
      <c r="O3242" s="155"/>
      <c r="P3242" s="155"/>
      <c r="Q3242" s="155"/>
      <c r="R3242" s="155"/>
      <c r="AE3242" s="182"/>
      <c r="AF3242" s="178"/>
      <c r="AG3242" s="183"/>
      <c r="AM3242" s="182"/>
      <c r="AN3242" s="178"/>
      <c r="AO3242" s="183"/>
      <c r="BR3242" s="157"/>
    </row>
    <row r="3243" spans="1:70" s="5" customFormat="1" x14ac:dyDescent="0.25">
      <c r="A3243" s="155"/>
      <c r="B3243" s="155"/>
      <c r="C3243" s="155"/>
      <c r="D3243" s="155"/>
      <c r="E3243" s="155"/>
      <c r="F3243" s="155"/>
      <c r="G3243" s="155"/>
      <c r="H3243" s="155"/>
      <c r="I3243" s="180"/>
      <c r="J3243" s="180"/>
      <c r="K3243" s="180"/>
      <c r="L3243" s="180"/>
      <c r="M3243" s="180"/>
      <c r="N3243" s="181"/>
      <c r="O3243" s="155"/>
      <c r="P3243" s="155"/>
      <c r="Q3243" s="155"/>
      <c r="R3243" s="155"/>
      <c r="AE3243" s="182"/>
      <c r="AF3243" s="178"/>
      <c r="AG3243" s="183"/>
      <c r="AM3243" s="182"/>
      <c r="AN3243" s="178"/>
      <c r="AO3243" s="183"/>
      <c r="BR3243" s="157"/>
    </row>
    <row r="3244" spans="1:70" s="5" customFormat="1" x14ac:dyDescent="0.25">
      <c r="A3244" s="155"/>
      <c r="B3244" s="155"/>
      <c r="C3244" s="155"/>
      <c r="D3244" s="155"/>
      <c r="E3244" s="155"/>
      <c r="F3244" s="155"/>
      <c r="G3244" s="155"/>
      <c r="H3244" s="155"/>
      <c r="I3244" s="180"/>
      <c r="J3244" s="180"/>
      <c r="K3244" s="180"/>
      <c r="L3244" s="180"/>
      <c r="M3244" s="180"/>
      <c r="N3244" s="181"/>
      <c r="O3244" s="155"/>
      <c r="P3244" s="155"/>
      <c r="Q3244" s="155"/>
      <c r="R3244" s="155"/>
      <c r="AE3244" s="182"/>
      <c r="AF3244" s="178"/>
      <c r="AG3244" s="183"/>
      <c r="AM3244" s="182"/>
      <c r="AN3244" s="178"/>
      <c r="AO3244" s="183"/>
      <c r="BR3244" s="157"/>
    </row>
    <row r="3245" spans="1:70" s="5" customFormat="1" x14ac:dyDescent="0.25">
      <c r="A3245" s="155"/>
      <c r="B3245" s="155"/>
      <c r="C3245" s="155"/>
      <c r="D3245" s="155"/>
      <c r="E3245" s="155"/>
      <c r="F3245" s="155"/>
      <c r="G3245" s="155"/>
      <c r="H3245" s="155"/>
      <c r="I3245" s="180"/>
      <c r="J3245" s="180"/>
      <c r="K3245" s="180"/>
      <c r="L3245" s="180"/>
      <c r="M3245" s="180"/>
      <c r="N3245" s="181"/>
      <c r="O3245" s="155"/>
      <c r="P3245" s="155"/>
      <c r="Q3245" s="155"/>
      <c r="R3245" s="155"/>
      <c r="AE3245" s="182"/>
      <c r="AF3245" s="178"/>
      <c r="AG3245" s="183"/>
      <c r="AM3245" s="182"/>
      <c r="AN3245" s="178"/>
      <c r="AO3245" s="183"/>
      <c r="BR3245" s="157"/>
    </row>
    <row r="3246" spans="1:70" s="5" customFormat="1" x14ac:dyDescent="0.25">
      <c r="A3246" s="155"/>
      <c r="B3246" s="155"/>
      <c r="C3246" s="155"/>
      <c r="D3246" s="155"/>
      <c r="E3246" s="155"/>
      <c r="F3246" s="155"/>
      <c r="G3246" s="155"/>
      <c r="H3246" s="155"/>
      <c r="I3246" s="180"/>
      <c r="J3246" s="180"/>
      <c r="K3246" s="180"/>
      <c r="L3246" s="180"/>
      <c r="M3246" s="180"/>
      <c r="N3246" s="181"/>
      <c r="O3246" s="155"/>
      <c r="P3246" s="155"/>
      <c r="Q3246" s="155"/>
      <c r="R3246" s="155"/>
      <c r="AE3246" s="182"/>
      <c r="AF3246" s="178"/>
      <c r="AG3246" s="183"/>
      <c r="AM3246" s="182"/>
      <c r="AN3246" s="178"/>
      <c r="AO3246" s="183"/>
      <c r="BR3246" s="157"/>
    </row>
    <row r="3247" spans="1:70" s="5" customFormat="1" x14ac:dyDescent="0.25">
      <c r="A3247" s="155"/>
      <c r="B3247" s="155"/>
      <c r="C3247" s="155"/>
      <c r="D3247" s="155"/>
      <c r="E3247" s="155"/>
      <c r="F3247" s="155"/>
      <c r="G3247" s="155"/>
      <c r="H3247" s="155"/>
      <c r="I3247" s="180"/>
      <c r="J3247" s="180"/>
      <c r="K3247" s="180"/>
      <c r="L3247" s="180"/>
      <c r="M3247" s="180"/>
      <c r="N3247" s="181"/>
      <c r="O3247" s="155"/>
      <c r="P3247" s="155"/>
      <c r="Q3247" s="155"/>
      <c r="R3247" s="155"/>
      <c r="AE3247" s="182"/>
      <c r="AF3247" s="178"/>
      <c r="AG3247" s="183"/>
      <c r="AM3247" s="182"/>
      <c r="AN3247" s="178"/>
      <c r="AO3247" s="183"/>
      <c r="BR3247" s="157"/>
    </row>
    <row r="3248" spans="1:70" s="5" customFormat="1" x14ac:dyDescent="0.25">
      <c r="A3248" s="155"/>
      <c r="B3248" s="155"/>
      <c r="C3248" s="155"/>
      <c r="D3248" s="155"/>
      <c r="E3248" s="155"/>
      <c r="F3248" s="155"/>
      <c r="G3248" s="155"/>
      <c r="H3248" s="155"/>
      <c r="I3248" s="180"/>
      <c r="J3248" s="180"/>
      <c r="K3248" s="180"/>
      <c r="L3248" s="180"/>
      <c r="M3248" s="180"/>
      <c r="N3248" s="181"/>
      <c r="O3248" s="155"/>
      <c r="P3248" s="155"/>
      <c r="Q3248" s="155"/>
      <c r="R3248" s="155"/>
      <c r="AE3248" s="182"/>
      <c r="AF3248" s="178"/>
      <c r="AG3248" s="183"/>
      <c r="AM3248" s="182"/>
      <c r="AN3248" s="178"/>
      <c r="AO3248" s="183"/>
      <c r="BR3248" s="157"/>
    </row>
    <row r="3249" spans="1:70" s="5" customFormat="1" x14ac:dyDescent="0.25">
      <c r="A3249" s="155"/>
      <c r="B3249" s="155"/>
      <c r="C3249" s="155"/>
      <c r="D3249" s="155"/>
      <c r="E3249" s="155"/>
      <c r="F3249" s="155"/>
      <c r="G3249" s="155"/>
      <c r="H3249" s="155"/>
      <c r="I3249" s="180"/>
      <c r="J3249" s="180"/>
      <c r="K3249" s="180"/>
      <c r="L3249" s="180"/>
      <c r="M3249" s="180"/>
      <c r="N3249" s="181"/>
      <c r="O3249" s="155"/>
      <c r="P3249" s="155"/>
      <c r="Q3249" s="155"/>
      <c r="R3249" s="155"/>
      <c r="AE3249" s="182"/>
      <c r="AF3249" s="178"/>
      <c r="AG3249" s="183"/>
      <c r="AM3249" s="182"/>
      <c r="AN3249" s="178"/>
      <c r="AO3249" s="183"/>
      <c r="BR3249" s="157"/>
    </row>
    <row r="3250" spans="1:70" s="5" customFormat="1" x14ac:dyDescent="0.25">
      <c r="A3250" s="155"/>
      <c r="B3250" s="155"/>
      <c r="C3250" s="155"/>
      <c r="D3250" s="155"/>
      <c r="E3250" s="155"/>
      <c r="F3250" s="155"/>
      <c r="G3250" s="155"/>
      <c r="H3250" s="155"/>
      <c r="I3250" s="180"/>
      <c r="J3250" s="180"/>
      <c r="K3250" s="180"/>
      <c r="L3250" s="180"/>
      <c r="M3250" s="180"/>
      <c r="N3250" s="181"/>
      <c r="O3250" s="155"/>
      <c r="P3250" s="155"/>
      <c r="Q3250" s="155"/>
      <c r="R3250" s="155"/>
      <c r="AE3250" s="182"/>
      <c r="AF3250" s="178"/>
      <c r="AG3250" s="183"/>
      <c r="AM3250" s="182"/>
      <c r="AN3250" s="178"/>
      <c r="AO3250" s="183"/>
      <c r="BR3250" s="157"/>
    </row>
    <row r="3251" spans="1:70" s="5" customFormat="1" x14ac:dyDescent="0.25">
      <c r="A3251" s="155"/>
      <c r="B3251" s="155"/>
      <c r="C3251" s="155"/>
      <c r="D3251" s="155"/>
      <c r="E3251" s="155"/>
      <c r="F3251" s="155"/>
      <c r="G3251" s="155"/>
      <c r="H3251" s="155"/>
      <c r="I3251" s="180"/>
      <c r="J3251" s="180"/>
      <c r="K3251" s="180"/>
      <c r="L3251" s="180"/>
      <c r="M3251" s="180"/>
      <c r="N3251" s="181"/>
      <c r="O3251" s="155"/>
      <c r="P3251" s="155"/>
      <c r="Q3251" s="155"/>
      <c r="R3251" s="155"/>
      <c r="AE3251" s="182"/>
      <c r="AF3251" s="178"/>
      <c r="AG3251" s="183"/>
      <c r="AM3251" s="182"/>
      <c r="AN3251" s="178"/>
      <c r="AO3251" s="183"/>
      <c r="BR3251" s="157"/>
    </row>
    <row r="3252" spans="1:70" s="5" customFormat="1" x14ac:dyDescent="0.25">
      <c r="A3252" s="155"/>
      <c r="B3252" s="155"/>
      <c r="C3252" s="155"/>
      <c r="D3252" s="155"/>
      <c r="E3252" s="155"/>
      <c r="F3252" s="155"/>
      <c r="G3252" s="155"/>
      <c r="H3252" s="155"/>
      <c r="I3252" s="180"/>
      <c r="J3252" s="180"/>
      <c r="K3252" s="180"/>
      <c r="L3252" s="180"/>
      <c r="M3252" s="180"/>
      <c r="N3252" s="181"/>
      <c r="O3252" s="155"/>
      <c r="P3252" s="155"/>
      <c r="Q3252" s="155"/>
      <c r="R3252" s="155"/>
      <c r="AE3252" s="182"/>
      <c r="AF3252" s="178"/>
      <c r="AG3252" s="183"/>
      <c r="AM3252" s="182"/>
      <c r="AN3252" s="178"/>
      <c r="AO3252" s="183"/>
      <c r="BR3252" s="157"/>
    </row>
    <row r="3253" spans="1:70" s="5" customFormat="1" x14ac:dyDescent="0.25">
      <c r="A3253" s="155"/>
      <c r="B3253" s="155"/>
      <c r="C3253" s="155"/>
      <c r="D3253" s="155"/>
      <c r="E3253" s="155"/>
      <c r="F3253" s="155"/>
      <c r="G3253" s="155"/>
      <c r="H3253" s="155"/>
      <c r="I3253" s="180"/>
      <c r="J3253" s="180"/>
      <c r="K3253" s="180"/>
      <c r="L3253" s="180"/>
      <c r="M3253" s="180"/>
      <c r="N3253" s="181"/>
      <c r="O3253" s="155"/>
      <c r="P3253" s="155"/>
      <c r="Q3253" s="155"/>
      <c r="R3253" s="155"/>
      <c r="AE3253" s="182"/>
      <c r="AF3253" s="178"/>
      <c r="AG3253" s="183"/>
      <c r="AM3253" s="182"/>
      <c r="AN3253" s="178"/>
      <c r="AO3253" s="183"/>
      <c r="BR3253" s="157"/>
    </row>
    <row r="3254" spans="1:70" s="5" customFormat="1" x14ac:dyDescent="0.25">
      <c r="A3254" s="155"/>
      <c r="B3254" s="155"/>
      <c r="C3254" s="155"/>
      <c r="D3254" s="155"/>
      <c r="E3254" s="155"/>
      <c r="F3254" s="155"/>
      <c r="G3254" s="155"/>
      <c r="H3254" s="155"/>
      <c r="I3254" s="180"/>
      <c r="J3254" s="180"/>
      <c r="K3254" s="180"/>
      <c r="L3254" s="180"/>
      <c r="M3254" s="180"/>
      <c r="N3254" s="181"/>
      <c r="O3254" s="155"/>
      <c r="P3254" s="155"/>
      <c r="Q3254" s="155"/>
      <c r="R3254" s="155"/>
      <c r="AE3254" s="182"/>
      <c r="AF3254" s="178"/>
      <c r="AG3254" s="183"/>
      <c r="AM3254" s="182"/>
      <c r="AN3254" s="178"/>
      <c r="AO3254" s="183"/>
      <c r="BR3254" s="157"/>
    </row>
    <row r="3255" spans="1:70" s="5" customFormat="1" x14ac:dyDescent="0.25">
      <c r="A3255" s="155"/>
      <c r="B3255" s="155"/>
      <c r="C3255" s="155"/>
      <c r="D3255" s="155"/>
      <c r="E3255" s="155"/>
      <c r="F3255" s="155"/>
      <c r="G3255" s="155"/>
      <c r="H3255" s="155"/>
      <c r="I3255" s="180"/>
      <c r="J3255" s="180"/>
      <c r="K3255" s="180"/>
      <c r="L3255" s="180"/>
      <c r="M3255" s="180"/>
      <c r="N3255" s="181"/>
      <c r="O3255" s="155"/>
      <c r="P3255" s="155"/>
      <c r="Q3255" s="155"/>
      <c r="R3255" s="155"/>
      <c r="AE3255" s="182"/>
      <c r="AF3255" s="178"/>
      <c r="AG3255" s="183"/>
      <c r="AM3255" s="182"/>
      <c r="AN3255" s="178"/>
      <c r="AO3255" s="183"/>
      <c r="BR3255" s="157"/>
    </row>
    <row r="3256" spans="1:70" s="5" customFormat="1" x14ac:dyDescent="0.25">
      <c r="A3256" s="155"/>
      <c r="B3256" s="155"/>
      <c r="C3256" s="155"/>
      <c r="D3256" s="155"/>
      <c r="E3256" s="155"/>
      <c r="F3256" s="155"/>
      <c r="G3256" s="155"/>
      <c r="H3256" s="155"/>
      <c r="I3256" s="180"/>
      <c r="J3256" s="180"/>
      <c r="K3256" s="180"/>
      <c r="L3256" s="180"/>
      <c r="M3256" s="180"/>
      <c r="N3256" s="181"/>
      <c r="O3256" s="155"/>
      <c r="P3256" s="155"/>
      <c r="Q3256" s="155"/>
      <c r="R3256" s="155"/>
      <c r="AE3256" s="182"/>
      <c r="AF3256" s="178"/>
      <c r="AG3256" s="183"/>
      <c r="AM3256" s="182"/>
      <c r="AN3256" s="178"/>
      <c r="AO3256" s="183"/>
      <c r="BR3256" s="157"/>
    </row>
    <row r="3257" spans="1:70" s="5" customFormat="1" x14ac:dyDescent="0.25">
      <c r="A3257" s="155"/>
      <c r="B3257" s="155"/>
      <c r="C3257" s="155"/>
      <c r="D3257" s="155"/>
      <c r="E3257" s="155"/>
      <c r="F3257" s="155"/>
      <c r="G3257" s="155"/>
      <c r="H3257" s="155"/>
      <c r="I3257" s="180"/>
      <c r="J3257" s="180"/>
      <c r="K3257" s="180"/>
      <c r="L3257" s="180"/>
      <c r="M3257" s="180"/>
      <c r="N3257" s="181"/>
      <c r="O3257" s="155"/>
      <c r="P3257" s="155"/>
      <c r="Q3257" s="155"/>
      <c r="R3257" s="155"/>
      <c r="AE3257" s="182"/>
      <c r="AF3257" s="178"/>
      <c r="AG3257" s="183"/>
      <c r="AM3257" s="182"/>
      <c r="AN3257" s="178"/>
      <c r="AO3257" s="183"/>
      <c r="BR3257" s="157"/>
    </row>
    <row r="3258" spans="1:70" s="5" customFormat="1" x14ac:dyDescent="0.25">
      <c r="A3258" s="155"/>
      <c r="B3258" s="155"/>
      <c r="C3258" s="155"/>
      <c r="D3258" s="155"/>
      <c r="E3258" s="155"/>
      <c r="F3258" s="155"/>
      <c r="G3258" s="155"/>
      <c r="H3258" s="155"/>
      <c r="I3258" s="180"/>
      <c r="J3258" s="180"/>
      <c r="K3258" s="180"/>
      <c r="L3258" s="180"/>
      <c r="M3258" s="180"/>
      <c r="N3258" s="181"/>
      <c r="O3258" s="155"/>
      <c r="P3258" s="155"/>
      <c r="Q3258" s="155"/>
      <c r="R3258" s="155"/>
      <c r="AE3258" s="182"/>
      <c r="AF3258" s="178"/>
      <c r="AG3258" s="183"/>
      <c r="AM3258" s="182"/>
      <c r="AN3258" s="178"/>
      <c r="AO3258" s="183"/>
      <c r="BR3258" s="157"/>
    </row>
    <row r="3259" spans="1:70" s="5" customFormat="1" x14ac:dyDescent="0.25">
      <c r="A3259" s="155"/>
      <c r="B3259" s="155"/>
      <c r="C3259" s="155"/>
      <c r="D3259" s="155"/>
      <c r="E3259" s="155"/>
      <c r="F3259" s="155"/>
      <c r="G3259" s="155"/>
      <c r="H3259" s="155"/>
      <c r="I3259" s="180"/>
      <c r="J3259" s="180"/>
      <c r="K3259" s="180"/>
      <c r="L3259" s="180"/>
      <c r="M3259" s="180"/>
      <c r="N3259" s="181"/>
      <c r="O3259" s="155"/>
      <c r="P3259" s="155"/>
      <c r="Q3259" s="155"/>
      <c r="R3259" s="155"/>
      <c r="AE3259" s="182"/>
      <c r="AF3259" s="178"/>
      <c r="AG3259" s="183"/>
      <c r="AM3259" s="182"/>
      <c r="AN3259" s="178"/>
      <c r="AO3259" s="183"/>
      <c r="BR3259" s="157"/>
    </row>
    <row r="3260" spans="1:70" s="5" customFormat="1" x14ac:dyDescent="0.25">
      <c r="A3260" s="155"/>
      <c r="B3260" s="155"/>
      <c r="C3260" s="155"/>
      <c r="D3260" s="155"/>
      <c r="E3260" s="155"/>
      <c r="F3260" s="155"/>
      <c r="G3260" s="155"/>
      <c r="H3260" s="155"/>
      <c r="I3260" s="180"/>
      <c r="J3260" s="180"/>
      <c r="K3260" s="180"/>
      <c r="L3260" s="180"/>
      <c r="M3260" s="180"/>
      <c r="N3260" s="181"/>
      <c r="O3260" s="155"/>
      <c r="P3260" s="155"/>
      <c r="Q3260" s="155"/>
      <c r="R3260" s="155"/>
      <c r="AE3260" s="182"/>
      <c r="AF3260" s="178"/>
      <c r="AG3260" s="183"/>
      <c r="AM3260" s="182"/>
      <c r="AN3260" s="178"/>
      <c r="AO3260" s="183"/>
      <c r="BR3260" s="157"/>
    </row>
    <row r="3261" spans="1:70" s="5" customFormat="1" x14ac:dyDescent="0.25">
      <c r="A3261" s="155"/>
      <c r="B3261" s="155"/>
      <c r="C3261" s="155"/>
      <c r="D3261" s="155"/>
      <c r="E3261" s="155"/>
      <c r="F3261" s="155"/>
      <c r="G3261" s="155"/>
      <c r="H3261" s="155"/>
      <c r="I3261" s="180"/>
      <c r="J3261" s="180"/>
      <c r="K3261" s="180"/>
      <c r="L3261" s="180"/>
      <c r="M3261" s="180"/>
      <c r="N3261" s="181"/>
      <c r="O3261" s="155"/>
      <c r="P3261" s="155"/>
      <c r="Q3261" s="155"/>
      <c r="R3261" s="155"/>
      <c r="AE3261" s="182"/>
      <c r="AF3261" s="178"/>
      <c r="AG3261" s="183"/>
      <c r="AM3261" s="182"/>
      <c r="AN3261" s="178"/>
      <c r="AO3261" s="183"/>
      <c r="BR3261" s="157"/>
    </row>
    <row r="3262" spans="1:70" s="5" customFormat="1" x14ac:dyDescent="0.25">
      <c r="A3262" s="155"/>
      <c r="B3262" s="155"/>
      <c r="C3262" s="155"/>
      <c r="D3262" s="155"/>
      <c r="E3262" s="155"/>
      <c r="F3262" s="155"/>
      <c r="G3262" s="155"/>
      <c r="H3262" s="155"/>
      <c r="I3262" s="180"/>
      <c r="J3262" s="180"/>
      <c r="K3262" s="180"/>
      <c r="L3262" s="180"/>
      <c r="M3262" s="180"/>
      <c r="N3262" s="181"/>
      <c r="O3262" s="155"/>
      <c r="P3262" s="155"/>
      <c r="Q3262" s="155"/>
      <c r="R3262" s="155"/>
      <c r="AE3262" s="182"/>
      <c r="AF3262" s="178"/>
      <c r="AG3262" s="183"/>
      <c r="AM3262" s="182"/>
      <c r="AN3262" s="178"/>
      <c r="AO3262" s="183"/>
      <c r="BR3262" s="157"/>
    </row>
    <row r="3263" spans="1:70" s="5" customFormat="1" x14ac:dyDescent="0.25">
      <c r="A3263" s="155"/>
      <c r="B3263" s="155"/>
      <c r="C3263" s="155"/>
      <c r="D3263" s="155"/>
      <c r="E3263" s="155"/>
      <c r="F3263" s="155"/>
      <c r="G3263" s="155"/>
      <c r="H3263" s="155"/>
      <c r="I3263" s="180"/>
      <c r="J3263" s="180"/>
      <c r="K3263" s="180"/>
      <c r="L3263" s="180"/>
      <c r="M3263" s="180"/>
      <c r="N3263" s="181"/>
      <c r="O3263" s="155"/>
      <c r="P3263" s="155"/>
      <c r="Q3263" s="155"/>
      <c r="R3263" s="155"/>
      <c r="AE3263" s="182"/>
      <c r="AF3263" s="178"/>
      <c r="AG3263" s="183"/>
      <c r="AM3263" s="182"/>
      <c r="AN3263" s="178"/>
      <c r="AO3263" s="183"/>
      <c r="BR3263" s="157"/>
    </row>
    <row r="3264" spans="1:70" s="5" customFormat="1" x14ac:dyDescent="0.25">
      <c r="A3264" s="155"/>
      <c r="B3264" s="155"/>
      <c r="C3264" s="155"/>
      <c r="D3264" s="155"/>
      <c r="E3264" s="155"/>
      <c r="F3264" s="155"/>
      <c r="G3264" s="155"/>
      <c r="H3264" s="155"/>
      <c r="I3264" s="180"/>
      <c r="J3264" s="180"/>
      <c r="K3264" s="180"/>
      <c r="L3264" s="180"/>
      <c r="M3264" s="180"/>
      <c r="N3264" s="181"/>
      <c r="O3264" s="155"/>
      <c r="P3264" s="155"/>
      <c r="Q3264" s="155"/>
      <c r="R3264" s="155"/>
      <c r="AE3264" s="182"/>
      <c r="AF3264" s="178"/>
      <c r="AG3264" s="183"/>
      <c r="AM3264" s="182"/>
      <c r="AN3264" s="178"/>
      <c r="AO3264" s="183"/>
      <c r="BR3264" s="157"/>
    </row>
    <row r="3265" spans="1:73" s="5" customFormat="1" x14ac:dyDescent="0.25">
      <c r="A3265" s="155"/>
      <c r="B3265" s="155"/>
      <c r="C3265" s="155"/>
      <c r="D3265" s="155"/>
      <c r="E3265" s="155"/>
      <c r="F3265" s="155"/>
      <c r="G3265" s="155"/>
      <c r="H3265" s="155"/>
      <c r="I3265" s="180"/>
      <c r="J3265" s="180"/>
      <c r="K3265" s="180"/>
      <c r="L3265" s="180"/>
      <c r="M3265" s="180"/>
      <c r="N3265" s="181"/>
      <c r="O3265" s="155"/>
      <c r="P3265" s="155"/>
      <c r="Q3265" s="155"/>
      <c r="R3265" s="155"/>
      <c r="AE3265" s="182"/>
      <c r="AF3265" s="178"/>
      <c r="AG3265" s="183"/>
      <c r="AM3265" s="182"/>
      <c r="AN3265" s="178"/>
      <c r="AO3265" s="183"/>
      <c r="BR3265" s="157"/>
    </row>
    <row r="3266" spans="1:73" s="5" customFormat="1" x14ac:dyDescent="0.25">
      <c r="A3266" s="155"/>
      <c r="B3266" s="155"/>
      <c r="C3266" s="155"/>
      <c r="D3266" s="155"/>
      <c r="E3266" s="155"/>
      <c r="F3266" s="155"/>
      <c r="G3266" s="155"/>
      <c r="H3266" s="155"/>
      <c r="I3266" s="180"/>
      <c r="J3266" s="180"/>
      <c r="K3266" s="180"/>
      <c r="L3266" s="180"/>
      <c r="M3266" s="180"/>
      <c r="N3266" s="181"/>
      <c r="O3266" s="155"/>
      <c r="P3266" s="155"/>
      <c r="Q3266" s="155"/>
      <c r="R3266" s="155"/>
      <c r="AE3266" s="182"/>
      <c r="AF3266" s="178"/>
      <c r="AG3266" s="183"/>
      <c r="AM3266" s="182"/>
      <c r="AN3266" s="178"/>
      <c r="AO3266" s="183"/>
      <c r="BR3266" s="157"/>
    </row>
    <row r="3267" spans="1:73" s="5" customFormat="1" x14ac:dyDescent="0.25">
      <c r="A3267" s="155"/>
      <c r="B3267" s="155"/>
      <c r="C3267" s="155"/>
      <c r="D3267" s="155"/>
      <c r="E3267" s="155"/>
      <c r="F3267" s="155"/>
      <c r="G3267" s="155"/>
      <c r="H3267" s="155"/>
      <c r="I3267" s="180"/>
      <c r="J3267" s="180"/>
      <c r="K3267" s="180"/>
      <c r="L3267" s="180"/>
      <c r="M3267" s="180"/>
      <c r="N3267" s="181"/>
      <c r="O3267" s="155"/>
      <c r="P3267" s="155"/>
      <c r="Q3267" s="155"/>
      <c r="R3267" s="155"/>
      <c r="AE3267" s="182"/>
      <c r="AF3267" s="178"/>
      <c r="AG3267" s="183"/>
      <c r="AM3267" s="182"/>
      <c r="AN3267" s="178"/>
      <c r="AO3267" s="183"/>
      <c r="BR3267" s="157"/>
    </row>
    <row r="3268" spans="1:73" s="5" customFormat="1" x14ac:dyDescent="0.25">
      <c r="A3268" s="155"/>
      <c r="B3268" s="155"/>
      <c r="C3268" s="155"/>
      <c r="D3268" s="155"/>
      <c r="E3268" s="155"/>
      <c r="F3268" s="155"/>
      <c r="G3268" s="155"/>
      <c r="H3268" s="155"/>
      <c r="I3268" s="180"/>
      <c r="J3268" s="180"/>
      <c r="K3268" s="180"/>
      <c r="L3268" s="180"/>
      <c r="M3268" s="180"/>
      <c r="N3268" s="181"/>
      <c r="O3268" s="155"/>
      <c r="P3268" s="155"/>
      <c r="Q3268" s="155"/>
      <c r="R3268" s="155"/>
      <c r="AE3268" s="182"/>
      <c r="AF3268" s="178"/>
      <c r="AG3268" s="183"/>
      <c r="AM3268" s="182"/>
      <c r="AN3268" s="178"/>
      <c r="AO3268" s="183"/>
      <c r="BR3268" s="157"/>
    </row>
    <row r="3269" spans="1:73" s="5" customFormat="1" x14ac:dyDescent="0.25">
      <c r="A3269" s="155"/>
      <c r="B3269" s="155"/>
      <c r="C3269" s="155"/>
      <c r="D3269" s="155"/>
      <c r="E3269" s="155"/>
      <c r="F3269" s="155"/>
      <c r="G3269" s="155"/>
      <c r="H3269" s="155"/>
      <c r="I3269" s="180"/>
      <c r="J3269" s="180"/>
      <c r="K3269" s="180"/>
      <c r="L3269" s="180"/>
      <c r="M3269" s="180"/>
      <c r="N3269" s="181"/>
      <c r="O3269" s="155"/>
      <c r="P3269" s="155"/>
      <c r="Q3269" s="155"/>
      <c r="R3269" s="155"/>
      <c r="AE3269" s="182"/>
      <c r="AF3269" s="178"/>
      <c r="AG3269" s="183"/>
      <c r="AM3269" s="182"/>
      <c r="AN3269" s="178"/>
      <c r="AO3269" s="183"/>
      <c r="BR3269" s="157"/>
    </row>
    <row r="3270" spans="1:73" s="5" customFormat="1" x14ac:dyDescent="0.25">
      <c r="A3270" s="155"/>
      <c r="B3270" s="155"/>
      <c r="C3270" s="155"/>
      <c r="D3270" s="155"/>
      <c r="E3270" s="155"/>
      <c r="F3270" s="155"/>
      <c r="G3270" s="155"/>
      <c r="H3270" s="155"/>
      <c r="I3270" s="180"/>
      <c r="J3270" s="180"/>
      <c r="K3270" s="180"/>
      <c r="L3270" s="180"/>
      <c r="M3270" s="180"/>
      <c r="N3270" s="181"/>
      <c r="O3270" s="155"/>
      <c r="P3270" s="155"/>
      <c r="Q3270" s="155"/>
      <c r="R3270" s="155"/>
      <c r="AE3270" s="182"/>
      <c r="AF3270" s="178"/>
      <c r="AG3270" s="183"/>
      <c r="AM3270" s="182"/>
      <c r="AN3270" s="178"/>
      <c r="AO3270" s="183"/>
      <c r="BR3270" s="157"/>
    </row>
    <row r="3271" spans="1:73" s="5" customFormat="1" x14ac:dyDescent="0.25">
      <c r="A3271" s="155"/>
      <c r="B3271" s="155"/>
      <c r="C3271" s="155"/>
      <c r="D3271" s="155"/>
      <c r="E3271" s="155"/>
      <c r="F3271" s="155"/>
      <c r="G3271" s="155"/>
      <c r="H3271" s="155"/>
      <c r="I3271" s="180"/>
      <c r="J3271" s="180"/>
      <c r="K3271" s="180"/>
      <c r="L3271" s="180"/>
      <c r="M3271" s="180"/>
      <c r="N3271" s="181"/>
      <c r="O3271" s="155"/>
      <c r="P3271" s="155"/>
      <c r="Q3271" s="155"/>
      <c r="R3271" s="155"/>
      <c r="AE3271" s="182"/>
      <c r="AF3271" s="178"/>
      <c r="AG3271" s="183"/>
      <c r="AM3271" s="182"/>
      <c r="AN3271" s="178"/>
      <c r="AO3271" s="183"/>
      <c r="BR3271" s="157"/>
    </row>
    <row r="3272" spans="1:73" s="5" customFormat="1" x14ac:dyDescent="0.25">
      <c r="A3272" s="155"/>
      <c r="B3272" s="155"/>
      <c r="C3272" s="155"/>
      <c r="D3272" s="155"/>
      <c r="E3272" s="155"/>
      <c r="F3272" s="155"/>
      <c r="G3272" s="155"/>
      <c r="H3272" s="155"/>
      <c r="I3272" s="180"/>
      <c r="J3272" s="180"/>
      <c r="K3272" s="180"/>
      <c r="L3272" s="180"/>
      <c r="M3272" s="180"/>
      <c r="N3272" s="181"/>
      <c r="O3272" s="155"/>
      <c r="P3272" s="155"/>
      <c r="Q3272" s="155"/>
      <c r="R3272" s="155"/>
      <c r="AE3272" s="182"/>
      <c r="AF3272" s="178"/>
      <c r="AG3272" s="183"/>
      <c r="AM3272" s="182"/>
      <c r="AN3272" s="178"/>
      <c r="AO3272" s="183"/>
      <c r="BR3272" s="157"/>
    </row>
    <row r="3273" spans="1:73" s="5" customFormat="1" x14ac:dyDescent="0.25">
      <c r="A3273" s="155"/>
      <c r="B3273" s="155"/>
      <c r="C3273" s="155"/>
      <c r="D3273" s="155"/>
      <c r="E3273" s="155"/>
      <c r="F3273" s="155"/>
      <c r="G3273" s="155"/>
      <c r="H3273" s="155"/>
      <c r="I3273" s="180"/>
      <c r="J3273" s="180"/>
      <c r="K3273" s="180"/>
      <c r="L3273" s="180"/>
      <c r="M3273" s="180"/>
      <c r="N3273" s="181"/>
      <c r="O3273" s="155"/>
      <c r="P3273" s="155"/>
      <c r="Q3273" s="155"/>
      <c r="R3273" s="155"/>
      <c r="AE3273" s="182"/>
      <c r="AF3273" s="178"/>
      <c r="AG3273" s="183"/>
      <c r="AM3273" s="182"/>
      <c r="AN3273" s="178"/>
      <c r="AO3273" s="183"/>
      <c r="BR3273" s="157"/>
    </row>
    <row r="3274" spans="1:73" s="5" customFormat="1" x14ac:dyDescent="0.25">
      <c r="A3274" s="155"/>
      <c r="B3274" s="155"/>
      <c r="C3274" s="155"/>
      <c r="D3274" s="155"/>
      <c r="E3274" s="155"/>
      <c r="F3274" s="155"/>
      <c r="G3274" s="155"/>
      <c r="H3274" s="155"/>
      <c r="I3274" s="180"/>
      <c r="J3274" s="180"/>
      <c r="K3274" s="180"/>
      <c r="L3274" s="180"/>
      <c r="M3274" s="180"/>
      <c r="N3274" s="181"/>
      <c r="O3274" s="155"/>
      <c r="P3274" s="155"/>
      <c r="Q3274" s="155"/>
      <c r="R3274" s="155"/>
      <c r="AE3274" s="182"/>
      <c r="AF3274" s="178"/>
      <c r="AG3274" s="183"/>
      <c r="AM3274" s="182"/>
      <c r="AN3274" s="178"/>
      <c r="AO3274" s="183"/>
      <c r="BR3274" s="157"/>
    </row>
    <row r="3275" spans="1:73" s="5" customFormat="1" x14ac:dyDescent="0.25">
      <c r="A3275" s="155"/>
      <c r="B3275" s="155"/>
      <c r="C3275" s="155"/>
      <c r="D3275" s="155"/>
      <c r="E3275" s="155"/>
      <c r="F3275" s="155"/>
      <c r="G3275" s="155"/>
      <c r="H3275" s="155"/>
      <c r="I3275" s="180"/>
      <c r="J3275" s="180"/>
      <c r="K3275" s="180"/>
      <c r="L3275" s="180"/>
      <c r="M3275" s="180"/>
      <c r="N3275" s="181"/>
      <c r="O3275" s="155"/>
      <c r="P3275" s="155"/>
      <c r="Q3275" s="155"/>
      <c r="R3275" s="155"/>
      <c r="AE3275" s="182"/>
      <c r="AF3275" s="178"/>
      <c r="AG3275" s="183"/>
      <c r="AM3275" s="182"/>
      <c r="AN3275" s="178"/>
      <c r="AO3275" s="183"/>
      <c r="BR3275" s="157"/>
    </row>
    <row r="3276" spans="1:73" s="5" customFormat="1" x14ac:dyDescent="0.25">
      <c r="A3276" s="155"/>
      <c r="B3276" s="155"/>
      <c r="C3276" s="155"/>
      <c r="D3276" s="155"/>
      <c r="E3276" s="155"/>
      <c r="F3276" s="155"/>
      <c r="G3276" s="155"/>
      <c r="H3276" s="155"/>
      <c r="I3276" s="180"/>
      <c r="J3276" s="180"/>
      <c r="K3276" s="180"/>
      <c r="L3276" s="180"/>
      <c r="M3276" s="180"/>
      <c r="N3276" s="181"/>
      <c r="O3276" s="155"/>
      <c r="P3276" s="155"/>
      <c r="Q3276" s="155"/>
      <c r="R3276" s="155"/>
      <c r="AE3276" s="182"/>
      <c r="AF3276" s="178"/>
      <c r="AG3276" s="183"/>
      <c r="AM3276" s="182"/>
      <c r="AN3276" s="178"/>
      <c r="AO3276" s="183"/>
      <c r="BR3276" s="157"/>
    </row>
    <row r="3277" spans="1:73" s="5" customFormat="1" x14ac:dyDescent="0.25">
      <c r="A3277" s="155"/>
      <c r="B3277" s="155"/>
      <c r="C3277" s="155"/>
      <c r="D3277" s="155"/>
      <c r="E3277" s="155"/>
      <c r="F3277" s="155"/>
      <c r="G3277" s="155"/>
      <c r="H3277" s="155"/>
      <c r="I3277" s="180"/>
      <c r="J3277" s="180"/>
      <c r="K3277" s="180"/>
      <c r="L3277" s="180"/>
      <c r="M3277" s="180"/>
      <c r="N3277" s="181"/>
      <c r="O3277" s="155"/>
      <c r="P3277" s="155"/>
      <c r="Q3277" s="155"/>
      <c r="R3277" s="155"/>
      <c r="AE3277" s="182"/>
      <c r="AF3277" s="178"/>
      <c r="AG3277" s="183"/>
      <c r="AM3277" s="182"/>
      <c r="AN3277" s="178"/>
      <c r="AO3277" s="183"/>
      <c r="BR3277" s="157"/>
    </row>
    <row r="3278" spans="1:73" s="5" customFormat="1" x14ac:dyDescent="0.25">
      <c r="A3278" s="155"/>
      <c r="B3278" s="155"/>
      <c r="C3278" s="155"/>
      <c r="D3278" s="155"/>
      <c r="E3278" s="155"/>
      <c r="F3278" s="155"/>
      <c r="G3278" s="155"/>
      <c r="H3278" s="155"/>
      <c r="I3278" s="180"/>
      <c r="J3278" s="180"/>
      <c r="K3278" s="180"/>
      <c r="L3278" s="180"/>
      <c r="M3278" s="180"/>
      <c r="N3278" s="181"/>
      <c r="O3278" s="155"/>
      <c r="P3278" s="155"/>
      <c r="Q3278" s="155"/>
      <c r="R3278" s="155"/>
      <c r="AE3278" s="182"/>
      <c r="AF3278" s="178"/>
      <c r="AG3278" s="183"/>
      <c r="AM3278" s="182"/>
      <c r="AN3278" s="178"/>
      <c r="AO3278" s="183"/>
      <c r="BR3278" s="157"/>
      <c r="BU3278" s="155"/>
    </row>
    <row r="3279" spans="1:73" s="5" customFormat="1" x14ac:dyDescent="0.25">
      <c r="A3279" s="155"/>
      <c r="B3279" s="155"/>
      <c r="C3279" s="155"/>
      <c r="D3279" s="155"/>
      <c r="E3279" s="155"/>
      <c r="F3279" s="155"/>
      <c r="G3279" s="155"/>
      <c r="H3279" s="155"/>
      <c r="I3279" s="180"/>
      <c r="J3279" s="180"/>
      <c r="K3279" s="180"/>
      <c r="L3279" s="180"/>
      <c r="M3279" s="180"/>
      <c r="N3279" s="181"/>
      <c r="O3279" s="155"/>
      <c r="P3279" s="155"/>
      <c r="Q3279" s="155"/>
      <c r="R3279" s="155"/>
      <c r="AE3279" s="182"/>
      <c r="AF3279" s="178"/>
      <c r="AG3279" s="183"/>
      <c r="AM3279" s="182"/>
      <c r="AN3279" s="178"/>
      <c r="AO3279" s="183"/>
      <c r="BR3279" s="157"/>
      <c r="BU3279" s="155"/>
    </row>
    <row r="3280" spans="1:73" s="5" customFormat="1" x14ac:dyDescent="0.25">
      <c r="A3280" s="155"/>
      <c r="B3280" s="155"/>
      <c r="C3280" s="155"/>
      <c r="D3280" s="155"/>
      <c r="E3280" s="155"/>
      <c r="F3280" s="155"/>
      <c r="G3280" s="155"/>
      <c r="H3280" s="155"/>
      <c r="I3280" s="180"/>
      <c r="J3280" s="180"/>
      <c r="K3280" s="180"/>
      <c r="L3280" s="180"/>
      <c r="M3280" s="180"/>
      <c r="N3280" s="181"/>
      <c r="O3280" s="155"/>
      <c r="P3280" s="155"/>
      <c r="Q3280" s="155"/>
      <c r="R3280" s="155"/>
      <c r="AE3280" s="182"/>
      <c r="AF3280" s="178"/>
      <c r="AG3280" s="183"/>
      <c r="AM3280" s="182"/>
      <c r="AN3280" s="178"/>
      <c r="AO3280" s="183"/>
      <c r="BR3280" s="157"/>
      <c r="BU3280" s="155"/>
    </row>
    <row r="3281" spans="1:78" s="5" customFormat="1" x14ac:dyDescent="0.25">
      <c r="A3281" s="155"/>
      <c r="B3281" s="155"/>
      <c r="C3281" s="155"/>
      <c r="D3281" s="155"/>
      <c r="E3281" s="155"/>
      <c r="F3281" s="155"/>
      <c r="G3281" s="155"/>
      <c r="H3281" s="155"/>
      <c r="I3281" s="180"/>
      <c r="J3281" s="180"/>
      <c r="K3281" s="180"/>
      <c r="L3281" s="180"/>
      <c r="M3281" s="180"/>
      <c r="N3281" s="181"/>
      <c r="O3281" s="155"/>
      <c r="P3281" s="155"/>
      <c r="Q3281" s="155"/>
      <c r="R3281" s="155"/>
      <c r="AE3281" s="182"/>
      <c r="AF3281" s="178"/>
      <c r="AG3281" s="183"/>
      <c r="AM3281" s="182"/>
      <c r="AN3281" s="178"/>
      <c r="AO3281" s="183"/>
      <c r="BR3281" s="157"/>
      <c r="BU3281" s="155"/>
    </row>
    <row r="3282" spans="1:78" s="5" customFormat="1" x14ac:dyDescent="0.25">
      <c r="A3282" s="155"/>
      <c r="B3282" s="155"/>
      <c r="C3282" s="155"/>
      <c r="D3282" s="155"/>
      <c r="E3282" s="155"/>
      <c r="F3282" s="155"/>
      <c r="G3282" s="155"/>
      <c r="H3282" s="155"/>
      <c r="I3282" s="180"/>
      <c r="J3282" s="180"/>
      <c r="K3282" s="180"/>
      <c r="L3282" s="180"/>
      <c r="M3282" s="180"/>
      <c r="N3282" s="181"/>
      <c r="O3282" s="155"/>
      <c r="P3282" s="155"/>
      <c r="Q3282" s="155"/>
      <c r="R3282" s="155"/>
      <c r="AE3282" s="182"/>
      <c r="AF3282" s="178"/>
      <c r="AG3282" s="183"/>
      <c r="AM3282" s="182"/>
      <c r="AN3282" s="178"/>
      <c r="AO3282" s="183"/>
      <c r="BR3282" s="157"/>
      <c r="BU3282" s="155"/>
    </row>
    <row r="3283" spans="1:78" s="5" customFormat="1" x14ac:dyDescent="0.25">
      <c r="A3283" s="155"/>
      <c r="B3283" s="155"/>
      <c r="C3283" s="155"/>
      <c r="D3283" s="155"/>
      <c r="E3283" s="155"/>
      <c r="F3283" s="155"/>
      <c r="G3283" s="155"/>
      <c r="H3283" s="155"/>
      <c r="I3283" s="180"/>
      <c r="J3283" s="180"/>
      <c r="K3283" s="180"/>
      <c r="L3283" s="180"/>
      <c r="M3283" s="180"/>
      <c r="N3283" s="181"/>
      <c r="O3283" s="155"/>
      <c r="P3283" s="155"/>
      <c r="Q3283" s="155"/>
      <c r="R3283" s="155"/>
      <c r="AE3283" s="182"/>
      <c r="AF3283" s="178"/>
      <c r="AG3283" s="183"/>
      <c r="AM3283" s="182"/>
      <c r="AN3283" s="178"/>
      <c r="AO3283" s="183"/>
      <c r="BR3283" s="157"/>
      <c r="BU3283" s="179"/>
    </row>
    <row r="3284" spans="1:78" s="5" customFormat="1" x14ac:dyDescent="0.25">
      <c r="A3284" s="155"/>
      <c r="B3284" s="155"/>
      <c r="C3284" s="155"/>
      <c r="D3284" s="155"/>
      <c r="E3284" s="155"/>
      <c r="F3284" s="155"/>
      <c r="G3284" s="155"/>
      <c r="H3284" s="155"/>
      <c r="I3284" s="180"/>
      <c r="J3284" s="180"/>
      <c r="K3284" s="180"/>
      <c r="L3284" s="180"/>
      <c r="M3284" s="180"/>
      <c r="N3284" s="181"/>
      <c r="O3284" s="155"/>
      <c r="P3284" s="155"/>
      <c r="Q3284" s="155"/>
      <c r="R3284" s="155"/>
      <c r="AE3284" s="182"/>
      <c r="AF3284" s="178"/>
      <c r="AG3284" s="183"/>
      <c r="AM3284" s="182"/>
      <c r="AN3284" s="178"/>
      <c r="AO3284" s="183"/>
      <c r="BR3284" s="157"/>
      <c r="BU3284" s="179"/>
    </row>
    <row r="3285" spans="1:78" s="5" customFormat="1" x14ac:dyDescent="0.25">
      <c r="A3285" s="155"/>
      <c r="B3285" s="155"/>
      <c r="C3285" s="155"/>
      <c r="D3285" s="155"/>
      <c r="E3285" s="155"/>
      <c r="F3285" s="155"/>
      <c r="G3285" s="155"/>
      <c r="H3285" s="155"/>
      <c r="I3285" s="180"/>
      <c r="J3285" s="180"/>
      <c r="K3285" s="180"/>
      <c r="L3285" s="180"/>
      <c r="M3285" s="180"/>
      <c r="N3285" s="181"/>
      <c r="O3285" s="155"/>
      <c r="P3285" s="155"/>
      <c r="Q3285" s="155"/>
      <c r="R3285" s="155"/>
      <c r="AE3285" s="182"/>
      <c r="AF3285" s="178"/>
      <c r="AG3285" s="183"/>
      <c r="AM3285" s="182"/>
      <c r="AN3285" s="178"/>
      <c r="AO3285" s="183"/>
      <c r="BR3285" s="157"/>
      <c r="BU3285" s="179"/>
    </row>
    <row r="3286" spans="1:78" s="5" customFormat="1" x14ac:dyDescent="0.25">
      <c r="A3286" s="155"/>
      <c r="B3286" s="155"/>
      <c r="C3286" s="155"/>
      <c r="D3286" s="155"/>
      <c r="E3286" s="155"/>
      <c r="F3286" s="155"/>
      <c r="G3286" s="155"/>
      <c r="H3286" s="155"/>
      <c r="I3286" s="180"/>
      <c r="J3286" s="180"/>
      <c r="K3286" s="180"/>
      <c r="L3286" s="180"/>
      <c r="M3286" s="180"/>
      <c r="N3286" s="181"/>
      <c r="O3286" s="155"/>
      <c r="P3286" s="155"/>
      <c r="Q3286" s="155"/>
      <c r="R3286" s="155"/>
      <c r="AE3286" s="182"/>
      <c r="AF3286" s="178"/>
      <c r="AG3286" s="183"/>
      <c r="AM3286" s="182"/>
      <c r="AN3286" s="178"/>
      <c r="AO3286" s="183"/>
      <c r="BB3286" s="155"/>
      <c r="BC3286" s="155"/>
      <c r="BF3286" s="155"/>
      <c r="BG3286" s="155"/>
      <c r="BH3286" s="155"/>
      <c r="BI3286" s="155"/>
      <c r="BR3286" s="157"/>
      <c r="BU3286" s="179"/>
    </row>
    <row r="3287" spans="1:78" s="5" customFormat="1" x14ac:dyDescent="0.25">
      <c r="A3287" s="155"/>
      <c r="B3287" s="155"/>
      <c r="C3287" s="155"/>
      <c r="D3287" s="155"/>
      <c r="E3287" s="155"/>
      <c r="F3287" s="155"/>
      <c r="G3287" s="155"/>
      <c r="H3287" s="155"/>
      <c r="I3287" s="180"/>
      <c r="J3287" s="180"/>
      <c r="K3287" s="180"/>
      <c r="L3287" s="180"/>
      <c r="M3287" s="180"/>
      <c r="N3287" s="181"/>
      <c r="O3287" s="155"/>
      <c r="P3287" s="155"/>
      <c r="Q3287" s="155"/>
      <c r="R3287" s="155"/>
      <c r="AE3287" s="182"/>
      <c r="AF3287" s="178"/>
      <c r="AG3287" s="183"/>
      <c r="AM3287" s="182"/>
      <c r="AN3287" s="178"/>
      <c r="AO3287" s="183"/>
      <c r="AZ3287" s="155"/>
      <c r="BA3287" s="155"/>
      <c r="BB3287" s="155"/>
      <c r="BC3287" s="155"/>
      <c r="BD3287" s="155"/>
      <c r="BE3287" s="155"/>
      <c r="BF3287" s="155"/>
      <c r="BG3287" s="155"/>
      <c r="BH3287" s="155"/>
      <c r="BI3287" s="155"/>
      <c r="BJ3287" s="155"/>
      <c r="BK3287" s="155"/>
      <c r="BL3287" s="155"/>
      <c r="BM3287" s="155"/>
      <c r="BR3287" s="157"/>
      <c r="BT3287" s="155"/>
      <c r="BU3287" s="179"/>
    </row>
    <row r="3288" spans="1:78" x14ac:dyDescent="0.25">
      <c r="AG3288" s="183"/>
      <c r="AO3288" s="183"/>
      <c r="BU3288" s="179"/>
      <c r="BZ3288" s="5"/>
    </row>
    <row r="3289" spans="1:78" x14ac:dyDescent="0.25">
      <c r="AG3289" s="183"/>
      <c r="AO3289" s="183"/>
      <c r="BU3289" s="179"/>
    </row>
    <row r="3290" spans="1:78" x14ac:dyDescent="0.25">
      <c r="AG3290" s="183"/>
      <c r="AO3290" s="183"/>
      <c r="BU3290" s="179"/>
    </row>
    <row r="3291" spans="1:78" x14ac:dyDescent="0.25">
      <c r="AG3291" s="183"/>
      <c r="AO3291" s="183"/>
      <c r="BB3291" s="179"/>
      <c r="BC3291" s="179"/>
      <c r="BF3291" s="179"/>
      <c r="BG3291" s="179"/>
      <c r="BH3291" s="179"/>
      <c r="BI3291" s="179"/>
      <c r="BU3291" s="179"/>
    </row>
    <row r="3292" spans="1:78" x14ac:dyDescent="0.25">
      <c r="L3292" s="186"/>
      <c r="M3292" s="186"/>
      <c r="AG3292" s="183"/>
      <c r="AO3292" s="183"/>
      <c r="AZ3292" s="179"/>
      <c r="BA3292" s="179"/>
      <c r="BB3292" s="179"/>
      <c r="BC3292" s="179"/>
      <c r="BD3292" s="179"/>
      <c r="BE3292" s="179"/>
      <c r="BF3292" s="179"/>
      <c r="BG3292" s="179"/>
      <c r="BH3292" s="179"/>
      <c r="BI3292" s="179"/>
      <c r="BJ3292" s="179"/>
      <c r="BK3292" s="179"/>
      <c r="BL3292" s="179"/>
      <c r="BM3292" s="179"/>
      <c r="BT3292" s="179"/>
      <c r="BU3292" s="179"/>
    </row>
    <row r="3293" spans="1:78" s="179" customFormat="1" x14ac:dyDescent="0.25">
      <c r="A3293" s="155"/>
      <c r="B3293" s="155"/>
      <c r="C3293" s="155"/>
      <c r="D3293" s="155"/>
      <c r="E3293" s="155"/>
      <c r="F3293" s="155"/>
      <c r="G3293" s="155"/>
      <c r="H3293" s="155"/>
      <c r="I3293" s="180"/>
      <c r="J3293" s="180"/>
      <c r="K3293" s="180"/>
      <c r="L3293" s="186"/>
      <c r="M3293" s="186"/>
      <c r="N3293" s="181"/>
      <c r="O3293" s="155"/>
      <c r="P3293" s="155"/>
      <c r="Q3293" s="155"/>
      <c r="R3293" s="15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83"/>
      <c r="AF3293" s="183"/>
      <c r="AG3293" s="183"/>
      <c r="AH3293" s="6"/>
      <c r="AI3293" s="6"/>
      <c r="AJ3293" s="6"/>
      <c r="AK3293" s="6"/>
      <c r="AL3293" s="5"/>
      <c r="AM3293" s="183"/>
      <c r="AN3293" s="183"/>
      <c r="AO3293" s="183"/>
      <c r="AP3293" s="6"/>
      <c r="AQ3293" s="6"/>
      <c r="AR3293" s="6"/>
      <c r="AS3293" s="6"/>
      <c r="AT3293" s="5"/>
      <c r="AU3293" s="6"/>
      <c r="AV3293" s="6"/>
      <c r="AW3293" s="6"/>
      <c r="AX3293" s="6"/>
      <c r="AY3293" s="6"/>
      <c r="BR3293" s="185"/>
      <c r="BZ3293" s="155"/>
    </row>
    <row r="3294" spans="1:78" s="179" customFormat="1" x14ac:dyDescent="0.25">
      <c r="A3294" s="155"/>
      <c r="B3294" s="155"/>
      <c r="C3294" s="155"/>
      <c r="D3294" s="155"/>
      <c r="E3294" s="155"/>
      <c r="F3294" s="155"/>
      <c r="G3294" s="155"/>
      <c r="H3294" s="155"/>
      <c r="I3294" s="180"/>
      <c r="J3294" s="180"/>
      <c r="K3294" s="180"/>
      <c r="L3294" s="186"/>
      <c r="M3294" s="186"/>
      <c r="N3294" s="181"/>
      <c r="O3294" s="155"/>
      <c r="P3294" s="155"/>
      <c r="Q3294" s="155"/>
      <c r="R3294" s="15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83"/>
      <c r="AF3294" s="183"/>
      <c r="AG3294" s="183"/>
      <c r="AH3294" s="6"/>
      <c r="AI3294" s="6"/>
      <c r="AJ3294" s="6"/>
      <c r="AK3294" s="6"/>
      <c r="AL3294" s="5"/>
      <c r="AM3294" s="183"/>
      <c r="AN3294" s="183"/>
      <c r="AO3294" s="183"/>
      <c r="AP3294" s="6"/>
      <c r="AQ3294" s="6"/>
      <c r="AR3294" s="6"/>
      <c r="AS3294" s="6"/>
      <c r="AT3294" s="5"/>
      <c r="AU3294" s="6"/>
      <c r="AV3294" s="6"/>
      <c r="AW3294" s="6"/>
      <c r="AX3294" s="6"/>
      <c r="AY3294" s="6"/>
      <c r="BR3294" s="185"/>
    </row>
    <row r="3295" spans="1:78" s="179" customFormat="1" x14ac:dyDescent="0.25">
      <c r="A3295" s="155"/>
      <c r="B3295" s="155"/>
      <c r="C3295" s="155"/>
      <c r="D3295" s="155"/>
      <c r="E3295" s="155"/>
      <c r="F3295" s="155"/>
      <c r="G3295" s="155"/>
      <c r="H3295" s="155"/>
      <c r="I3295" s="180"/>
      <c r="J3295" s="180"/>
      <c r="K3295" s="180"/>
      <c r="L3295" s="186"/>
      <c r="M3295" s="186"/>
      <c r="N3295" s="181"/>
      <c r="O3295" s="155"/>
      <c r="P3295" s="155"/>
      <c r="Q3295" s="155"/>
      <c r="R3295" s="15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83"/>
      <c r="AF3295" s="183"/>
      <c r="AG3295" s="183"/>
      <c r="AH3295" s="6"/>
      <c r="AI3295" s="6"/>
      <c r="AJ3295" s="6"/>
      <c r="AK3295" s="6"/>
      <c r="AL3295" s="5"/>
      <c r="AM3295" s="183"/>
      <c r="AN3295" s="183"/>
      <c r="AO3295" s="183"/>
      <c r="AP3295" s="6"/>
      <c r="AQ3295" s="6"/>
      <c r="AR3295" s="6"/>
      <c r="AS3295" s="6"/>
      <c r="AT3295" s="5"/>
      <c r="AU3295" s="6"/>
      <c r="AV3295" s="6"/>
      <c r="AW3295" s="6"/>
      <c r="AX3295" s="6"/>
      <c r="AY3295" s="6"/>
      <c r="BR3295" s="185"/>
    </row>
    <row r="3296" spans="1:78" s="179" customFormat="1" x14ac:dyDescent="0.25">
      <c r="A3296" s="155"/>
      <c r="B3296" s="155"/>
      <c r="C3296" s="155"/>
      <c r="D3296" s="155"/>
      <c r="E3296" s="155"/>
      <c r="I3296" s="186"/>
      <c r="J3296" s="186"/>
      <c r="K3296" s="186"/>
      <c r="L3296" s="186"/>
      <c r="M3296" s="186"/>
      <c r="N3296" s="187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83"/>
      <c r="AF3296" s="183"/>
      <c r="AG3296" s="183"/>
      <c r="AH3296" s="6"/>
      <c r="AI3296" s="6"/>
      <c r="AJ3296" s="6"/>
      <c r="AK3296" s="6"/>
      <c r="AL3296" s="5"/>
      <c r="AM3296" s="183"/>
      <c r="AN3296" s="183"/>
      <c r="AO3296" s="183"/>
      <c r="AP3296" s="6"/>
      <c r="AQ3296" s="6"/>
      <c r="AR3296" s="6"/>
      <c r="AS3296" s="6"/>
      <c r="AT3296" s="5"/>
      <c r="AU3296" s="6"/>
      <c r="AV3296" s="6"/>
      <c r="AW3296" s="6"/>
      <c r="AX3296" s="6"/>
      <c r="AY3296" s="6"/>
      <c r="BR3296" s="185"/>
    </row>
    <row r="3297" spans="9:70" s="179" customFormat="1" x14ac:dyDescent="0.25">
      <c r="I3297" s="186"/>
      <c r="J3297" s="186"/>
      <c r="K3297" s="186"/>
      <c r="L3297" s="186"/>
      <c r="M3297" s="186"/>
      <c r="N3297" s="187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183"/>
      <c r="AF3297" s="183"/>
      <c r="AG3297" s="183"/>
      <c r="AH3297" s="6"/>
      <c r="AI3297" s="6"/>
      <c r="AJ3297" s="6"/>
      <c r="AK3297" s="6"/>
      <c r="AL3297" s="6"/>
      <c r="AM3297" s="183"/>
      <c r="AN3297" s="183"/>
      <c r="AO3297" s="183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BR3297" s="185"/>
    </row>
    <row r="3298" spans="9:70" s="179" customFormat="1" x14ac:dyDescent="0.25">
      <c r="I3298" s="186"/>
      <c r="J3298" s="186"/>
      <c r="K3298" s="186"/>
      <c r="L3298" s="186"/>
      <c r="M3298" s="186"/>
      <c r="N3298" s="187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183"/>
      <c r="AF3298" s="183"/>
      <c r="AG3298" s="183"/>
      <c r="AH3298" s="6"/>
      <c r="AI3298" s="6"/>
      <c r="AJ3298" s="6"/>
      <c r="AK3298" s="6"/>
      <c r="AL3298" s="6"/>
      <c r="AM3298" s="183"/>
      <c r="AN3298" s="183"/>
      <c r="AO3298" s="183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BR3298" s="185"/>
    </row>
    <row r="3299" spans="9:70" s="179" customFormat="1" x14ac:dyDescent="0.25">
      <c r="I3299" s="186"/>
      <c r="J3299" s="186"/>
      <c r="K3299" s="186"/>
      <c r="L3299" s="186"/>
      <c r="M3299" s="186"/>
      <c r="N3299" s="187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183"/>
      <c r="AF3299" s="183"/>
      <c r="AG3299" s="183"/>
      <c r="AH3299" s="6"/>
      <c r="AI3299" s="6"/>
      <c r="AJ3299" s="6"/>
      <c r="AK3299" s="6"/>
      <c r="AL3299" s="6"/>
      <c r="AM3299" s="183"/>
      <c r="AN3299" s="183"/>
      <c r="AO3299" s="183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BR3299" s="185"/>
    </row>
    <row r="3300" spans="9:70" s="179" customFormat="1" x14ac:dyDescent="0.25">
      <c r="I3300" s="186"/>
      <c r="J3300" s="186"/>
      <c r="K3300" s="186"/>
      <c r="L3300" s="186"/>
      <c r="M3300" s="186"/>
      <c r="N3300" s="187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183"/>
      <c r="AF3300" s="183"/>
      <c r="AG3300" s="183"/>
      <c r="AH3300" s="6"/>
      <c r="AI3300" s="6"/>
      <c r="AJ3300" s="6"/>
      <c r="AK3300" s="6"/>
      <c r="AL3300" s="6"/>
      <c r="AM3300" s="183"/>
      <c r="AN3300" s="183"/>
      <c r="AO3300" s="183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BR3300" s="185"/>
    </row>
    <row r="3301" spans="9:70" s="179" customFormat="1" x14ac:dyDescent="0.25">
      <c r="I3301" s="186"/>
      <c r="J3301" s="186"/>
      <c r="K3301" s="186"/>
      <c r="L3301" s="186"/>
      <c r="M3301" s="186"/>
      <c r="N3301" s="187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183"/>
      <c r="AF3301" s="183"/>
      <c r="AG3301" s="183"/>
      <c r="AH3301" s="6"/>
      <c r="AI3301" s="6"/>
      <c r="AJ3301" s="6"/>
      <c r="AK3301" s="6"/>
      <c r="AL3301" s="6"/>
      <c r="AM3301" s="183"/>
      <c r="AN3301" s="183"/>
      <c r="AO3301" s="183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BR3301" s="185"/>
    </row>
    <row r="3302" spans="9:70" s="179" customFormat="1" x14ac:dyDescent="0.25">
      <c r="I3302" s="186"/>
      <c r="J3302" s="186"/>
      <c r="K3302" s="186"/>
      <c r="L3302" s="186"/>
      <c r="M3302" s="186"/>
      <c r="N3302" s="187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183"/>
      <c r="AF3302" s="183"/>
      <c r="AG3302" s="183"/>
      <c r="AH3302" s="6"/>
      <c r="AI3302" s="6"/>
      <c r="AJ3302" s="6"/>
      <c r="AK3302" s="6"/>
      <c r="AL3302" s="6"/>
      <c r="AM3302" s="183"/>
      <c r="AN3302" s="183"/>
      <c r="AO3302" s="183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BR3302" s="185"/>
    </row>
    <row r="3303" spans="9:70" s="179" customFormat="1" x14ac:dyDescent="0.25">
      <c r="I3303" s="186"/>
      <c r="J3303" s="186"/>
      <c r="K3303" s="186"/>
      <c r="L3303" s="186"/>
      <c r="M3303" s="186"/>
      <c r="N3303" s="187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183"/>
      <c r="AF3303" s="183"/>
      <c r="AG3303" s="183"/>
      <c r="AH3303" s="6"/>
      <c r="AI3303" s="6"/>
      <c r="AJ3303" s="6"/>
      <c r="AK3303" s="6"/>
      <c r="AL3303" s="6"/>
      <c r="AM3303" s="183"/>
      <c r="AN3303" s="183"/>
      <c r="AO3303" s="183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BR3303" s="185"/>
    </row>
    <row r="3304" spans="9:70" s="179" customFormat="1" x14ac:dyDescent="0.25">
      <c r="I3304" s="186"/>
      <c r="J3304" s="186"/>
      <c r="K3304" s="186"/>
      <c r="L3304" s="186"/>
      <c r="M3304" s="186"/>
      <c r="N3304" s="187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183"/>
      <c r="AF3304" s="183"/>
      <c r="AG3304" s="183"/>
      <c r="AH3304" s="6"/>
      <c r="AI3304" s="6"/>
      <c r="AJ3304" s="6"/>
      <c r="AK3304" s="6"/>
      <c r="AL3304" s="6"/>
      <c r="AM3304" s="183"/>
      <c r="AN3304" s="183"/>
      <c r="AO3304" s="183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BR3304" s="185"/>
    </row>
    <row r="3305" spans="9:70" s="179" customFormat="1" x14ac:dyDescent="0.25">
      <c r="I3305" s="186"/>
      <c r="J3305" s="186"/>
      <c r="K3305" s="186"/>
      <c r="L3305" s="186"/>
      <c r="M3305" s="186"/>
      <c r="N3305" s="187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183"/>
      <c r="AF3305" s="183"/>
      <c r="AG3305" s="183"/>
      <c r="AH3305" s="6"/>
      <c r="AI3305" s="6"/>
      <c r="AJ3305" s="6"/>
      <c r="AK3305" s="6"/>
      <c r="AL3305" s="6"/>
      <c r="AM3305" s="183"/>
      <c r="AN3305" s="183"/>
      <c r="AO3305" s="183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BR3305" s="185"/>
    </row>
    <row r="3306" spans="9:70" s="179" customFormat="1" x14ac:dyDescent="0.25">
      <c r="I3306" s="186"/>
      <c r="J3306" s="186"/>
      <c r="K3306" s="186"/>
      <c r="L3306" s="186"/>
      <c r="M3306" s="186"/>
      <c r="N3306" s="187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183"/>
      <c r="AF3306" s="183"/>
      <c r="AG3306" s="183"/>
      <c r="AH3306" s="6"/>
      <c r="AI3306" s="6"/>
      <c r="AJ3306" s="6"/>
      <c r="AK3306" s="6"/>
      <c r="AL3306" s="6"/>
      <c r="AM3306" s="183"/>
      <c r="AN3306" s="183"/>
      <c r="AO3306" s="183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BR3306" s="185"/>
    </row>
    <row r="3307" spans="9:70" s="179" customFormat="1" x14ac:dyDescent="0.25">
      <c r="I3307" s="186"/>
      <c r="J3307" s="186"/>
      <c r="K3307" s="186"/>
      <c r="L3307" s="186"/>
      <c r="M3307" s="186"/>
      <c r="N3307" s="187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183"/>
      <c r="AF3307" s="183"/>
      <c r="AG3307" s="183"/>
      <c r="AH3307" s="6"/>
      <c r="AI3307" s="6"/>
      <c r="AJ3307" s="6"/>
      <c r="AK3307" s="6"/>
      <c r="AL3307" s="6"/>
      <c r="AM3307" s="183"/>
      <c r="AN3307" s="183"/>
      <c r="AO3307" s="183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BR3307" s="185"/>
    </row>
    <row r="3308" spans="9:70" s="179" customFormat="1" x14ac:dyDescent="0.25">
      <c r="I3308" s="186"/>
      <c r="J3308" s="186"/>
      <c r="K3308" s="186"/>
      <c r="L3308" s="186"/>
      <c r="M3308" s="186"/>
      <c r="N3308" s="187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183"/>
      <c r="AF3308" s="183"/>
      <c r="AG3308" s="183"/>
      <c r="AH3308" s="6"/>
      <c r="AI3308" s="6"/>
      <c r="AJ3308" s="6"/>
      <c r="AK3308" s="6"/>
      <c r="AL3308" s="6"/>
      <c r="AM3308" s="183"/>
      <c r="AN3308" s="183"/>
      <c r="AO3308" s="183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BR3308" s="185"/>
    </row>
    <row r="3309" spans="9:70" s="179" customFormat="1" x14ac:dyDescent="0.25">
      <c r="I3309" s="186"/>
      <c r="J3309" s="186"/>
      <c r="K3309" s="186"/>
      <c r="L3309" s="186"/>
      <c r="M3309" s="186"/>
      <c r="N3309" s="187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183"/>
      <c r="AF3309" s="183"/>
      <c r="AG3309" s="183"/>
      <c r="AH3309" s="6"/>
      <c r="AI3309" s="6"/>
      <c r="AJ3309" s="6"/>
      <c r="AK3309" s="6"/>
      <c r="AL3309" s="6"/>
      <c r="AM3309" s="183"/>
      <c r="AN3309" s="183"/>
      <c r="AO3309" s="183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BR3309" s="185"/>
    </row>
    <row r="3310" spans="9:70" s="179" customFormat="1" x14ac:dyDescent="0.25">
      <c r="I3310" s="186"/>
      <c r="J3310" s="186"/>
      <c r="K3310" s="186"/>
      <c r="L3310" s="186"/>
      <c r="M3310" s="186"/>
      <c r="N3310" s="187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183"/>
      <c r="AF3310" s="183"/>
      <c r="AG3310" s="183"/>
      <c r="AH3310" s="6"/>
      <c r="AI3310" s="6"/>
      <c r="AJ3310" s="6"/>
      <c r="AK3310" s="6"/>
      <c r="AL3310" s="6"/>
      <c r="AM3310" s="183"/>
      <c r="AN3310" s="183"/>
      <c r="AO3310" s="183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BR3310" s="185"/>
    </row>
    <row r="3311" spans="9:70" s="179" customFormat="1" x14ac:dyDescent="0.25">
      <c r="I3311" s="186"/>
      <c r="J3311" s="186"/>
      <c r="K3311" s="186"/>
      <c r="L3311" s="186"/>
      <c r="M3311" s="186"/>
      <c r="N3311" s="187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183"/>
      <c r="AF3311" s="183"/>
      <c r="AG3311" s="183"/>
      <c r="AH3311" s="6"/>
      <c r="AI3311" s="6"/>
      <c r="AJ3311" s="6"/>
      <c r="AK3311" s="6"/>
      <c r="AL3311" s="6"/>
      <c r="AM3311" s="183"/>
      <c r="AN3311" s="183"/>
      <c r="AO3311" s="183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BR3311" s="185"/>
    </row>
    <row r="3312" spans="9:70" s="179" customFormat="1" x14ac:dyDescent="0.25">
      <c r="I3312" s="186"/>
      <c r="J3312" s="186"/>
      <c r="K3312" s="186"/>
      <c r="L3312" s="186"/>
      <c r="M3312" s="186"/>
      <c r="N3312" s="187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183"/>
      <c r="AF3312" s="183"/>
      <c r="AG3312" s="183"/>
      <c r="AH3312" s="6"/>
      <c r="AI3312" s="6"/>
      <c r="AJ3312" s="6"/>
      <c r="AK3312" s="6"/>
      <c r="AL3312" s="6"/>
      <c r="AM3312" s="183"/>
      <c r="AN3312" s="183"/>
      <c r="AO3312" s="183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BR3312" s="185"/>
    </row>
    <row r="3313" spans="9:70" s="179" customFormat="1" x14ac:dyDescent="0.25">
      <c r="I3313" s="186"/>
      <c r="J3313" s="186"/>
      <c r="K3313" s="186"/>
      <c r="L3313" s="186"/>
      <c r="M3313" s="186"/>
      <c r="N3313" s="187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183"/>
      <c r="AF3313" s="183"/>
      <c r="AG3313" s="183"/>
      <c r="AH3313" s="6"/>
      <c r="AI3313" s="6"/>
      <c r="AJ3313" s="6"/>
      <c r="AK3313" s="6"/>
      <c r="AL3313" s="6"/>
      <c r="AM3313" s="183"/>
      <c r="AN3313" s="183"/>
      <c r="AO3313" s="183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BR3313" s="185"/>
    </row>
    <row r="3314" spans="9:70" s="179" customFormat="1" x14ac:dyDescent="0.25">
      <c r="I3314" s="186"/>
      <c r="J3314" s="186"/>
      <c r="K3314" s="186"/>
      <c r="L3314" s="186"/>
      <c r="M3314" s="186"/>
      <c r="N3314" s="187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183"/>
      <c r="AF3314" s="183"/>
      <c r="AG3314" s="183"/>
      <c r="AH3314" s="6"/>
      <c r="AI3314" s="6"/>
      <c r="AJ3314" s="6"/>
      <c r="AK3314" s="6"/>
      <c r="AL3314" s="6"/>
      <c r="AM3314" s="183"/>
      <c r="AN3314" s="183"/>
      <c r="AO3314" s="183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BR3314" s="185"/>
    </row>
    <row r="3315" spans="9:70" s="179" customFormat="1" x14ac:dyDescent="0.25">
      <c r="I3315" s="186"/>
      <c r="J3315" s="186"/>
      <c r="K3315" s="186"/>
      <c r="L3315" s="186"/>
      <c r="M3315" s="186"/>
      <c r="N3315" s="187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183"/>
      <c r="AF3315" s="183"/>
      <c r="AG3315" s="183"/>
      <c r="AH3315" s="6"/>
      <c r="AI3315" s="6"/>
      <c r="AJ3315" s="6"/>
      <c r="AK3315" s="6"/>
      <c r="AL3315" s="6"/>
      <c r="AM3315" s="183"/>
      <c r="AN3315" s="183"/>
      <c r="AO3315" s="183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BR3315" s="185"/>
    </row>
    <row r="3316" spans="9:70" s="179" customFormat="1" x14ac:dyDescent="0.25">
      <c r="I3316" s="186"/>
      <c r="J3316" s="186"/>
      <c r="K3316" s="186"/>
      <c r="L3316" s="186"/>
      <c r="M3316" s="186"/>
      <c r="N3316" s="187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183"/>
      <c r="AF3316" s="183"/>
      <c r="AG3316" s="183"/>
      <c r="AH3316" s="6"/>
      <c r="AI3316" s="6"/>
      <c r="AJ3316" s="6"/>
      <c r="AK3316" s="6"/>
      <c r="AL3316" s="6"/>
      <c r="AM3316" s="183"/>
      <c r="AN3316" s="183"/>
      <c r="AO3316" s="183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BR3316" s="185"/>
    </row>
    <row r="3317" spans="9:70" s="179" customFormat="1" x14ac:dyDescent="0.25">
      <c r="I3317" s="186"/>
      <c r="J3317" s="186"/>
      <c r="K3317" s="186"/>
      <c r="L3317" s="186"/>
      <c r="M3317" s="186"/>
      <c r="N3317" s="187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183"/>
      <c r="AF3317" s="183"/>
      <c r="AG3317" s="183"/>
      <c r="AH3317" s="6"/>
      <c r="AI3317" s="6"/>
      <c r="AJ3317" s="6"/>
      <c r="AK3317" s="6"/>
      <c r="AL3317" s="6"/>
      <c r="AM3317" s="183"/>
      <c r="AN3317" s="183"/>
      <c r="AO3317" s="183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BR3317" s="185"/>
    </row>
    <row r="3318" spans="9:70" s="179" customFormat="1" x14ac:dyDescent="0.25">
      <c r="I3318" s="186"/>
      <c r="J3318" s="186"/>
      <c r="K3318" s="186"/>
      <c r="L3318" s="186"/>
      <c r="M3318" s="186"/>
      <c r="N3318" s="187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183"/>
      <c r="AF3318" s="183"/>
      <c r="AG3318" s="183"/>
      <c r="AH3318" s="6"/>
      <c r="AI3318" s="6"/>
      <c r="AJ3318" s="6"/>
      <c r="AK3318" s="6"/>
      <c r="AL3318" s="6"/>
      <c r="AM3318" s="183"/>
      <c r="AN3318" s="183"/>
      <c r="AO3318" s="183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BR3318" s="185"/>
    </row>
    <row r="3319" spans="9:70" s="179" customFormat="1" x14ac:dyDescent="0.25">
      <c r="I3319" s="186"/>
      <c r="J3319" s="186"/>
      <c r="K3319" s="186"/>
      <c r="L3319" s="186"/>
      <c r="M3319" s="186"/>
      <c r="N3319" s="187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183"/>
      <c r="AF3319" s="183"/>
      <c r="AG3319" s="183"/>
      <c r="AH3319" s="6"/>
      <c r="AI3319" s="6"/>
      <c r="AJ3319" s="6"/>
      <c r="AK3319" s="6"/>
      <c r="AL3319" s="6"/>
      <c r="AM3319" s="183"/>
      <c r="AN3319" s="183"/>
      <c r="AO3319" s="183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BR3319" s="185"/>
    </row>
    <row r="3320" spans="9:70" s="179" customFormat="1" x14ac:dyDescent="0.25">
      <c r="I3320" s="186"/>
      <c r="J3320" s="186"/>
      <c r="K3320" s="186"/>
      <c r="L3320" s="186"/>
      <c r="M3320" s="186"/>
      <c r="N3320" s="187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183"/>
      <c r="AF3320" s="183"/>
      <c r="AG3320" s="183"/>
      <c r="AH3320" s="6"/>
      <c r="AI3320" s="6"/>
      <c r="AJ3320" s="6"/>
      <c r="AK3320" s="6"/>
      <c r="AL3320" s="6"/>
      <c r="AM3320" s="183"/>
      <c r="AN3320" s="183"/>
      <c r="AO3320" s="183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BR3320" s="185"/>
    </row>
    <row r="3321" spans="9:70" s="179" customFormat="1" x14ac:dyDescent="0.25">
      <c r="I3321" s="186"/>
      <c r="J3321" s="186"/>
      <c r="K3321" s="186"/>
      <c r="L3321" s="186"/>
      <c r="M3321" s="186"/>
      <c r="N3321" s="187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183"/>
      <c r="AF3321" s="183"/>
      <c r="AG3321" s="183"/>
      <c r="AH3321" s="6"/>
      <c r="AI3321" s="6"/>
      <c r="AJ3321" s="6"/>
      <c r="AK3321" s="6"/>
      <c r="AL3321" s="6"/>
      <c r="AM3321" s="183"/>
      <c r="AN3321" s="183"/>
      <c r="AO3321" s="183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BR3321" s="185"/>
    </row>
    <row r="3322" spans="9:70" s="179" customFormat="1" x14ac:dyDescent="0.25">
      <c r="I3322" s="186"/>
      <c r="J3322" s="186"/>
      <c r="K3322" s="186"/>
      <c r="L3322" s="186"/>
      <c r="M3322" s="186"/>
      <c r="N3322" s="187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183"/>
      <c r="AF3322" s="183"/>
      <c r="AG3322" s="183"/>
      <c r="AH3322" s="6"/>
      <c r="AI3322" s="6"/>
      <c r="AJ3322" s="6"/>
      <c r="AK3322" s="6"/>
      <c r="AL3322" s="6"/>
      <c r="AM3322" s="183"/>
      <c r="AN3322" s="183"/>
      <c r="AO3322" s="183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BR3322" s="185"/>
    </row>
    <row r="3323" spans="9:70" s="179" customFormat="1" x14ac:dyDescent="0.25">
      <c r="I3323" s="186"/>
      <c r="J3323" s="186"/>
      <c r="K3323" s="186"/>
      <c r="L3323" s="186"/>
      <c r="M3323" s="186"/>
      <c r="N3323" s="187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183"/>
      <c r="AF3323" s="183"/>
      <c r="AG3323" s="183"/>
      <c r="AH3323" s="6"/>
      <c r="AI3323" s="6"/>
      <c r="AJ3323" s="6"/>
      <c r="AK3323" s="6"/>
      <c r="AL3323" s="6"/>
      <c r="AM3323" s="183"/>
      <c r="AN3323" s="183"/>
      <c r="AO3323" s="183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BR3323" s="185"/>
    </row>
    <row r="3324" spans="9:70" s="179" customFormat="1" x14ac:dyDescent="0.25">
      <c r="I3324" s="186"/>
      <c r="J3324" s="186"/>
      <c r="K3324" s="186"/>
      <c r="L3324" s="186"/>
      <c r="M3324" s="186"/>
      <c r="N3324" s="187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183"/>
      <c r="AF3324" s="183"/>
      <c r="AG3324" s="183"/>
      <c r="AH3324" s="6"/>
      <c r="AI3324" s="6"/>
      <c r="AJ3324" s="6"/>
      <c r="AK3324" s="6"/>
      <c r="AL3324" s="6"/>
      <c r="AM3324" s="183"/>
      <c r="AN3324" s="183"/>
      <c r="AO3324" s="183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BR3324" s="185"/>
    </row>
    <row r="3325" spans="9:70" s="179" customFormat="1" x14ac:dyDescent="0.25">
      <c r="I3325" s="186"/>
      <c r="J3325" s="186"/>
      <c r="K3325" s="186"/>
      <c r="L3325" s="186"/>
      <c r="M3325" s="186"/>
      <c r="N3325" s="187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183"/>
      <c r="AF3325" s="183"/>
      <c r="AG3325" s="183"/>
      <c r="AH3325" s="6"/>
      <c r="AI3325" s="6"/>
      <c r="AJ3325" s="6"/>
      <c r="AK3325" s="6"/>
      <c r="AL3325" s="6"/>
      <c r="AM3325" s="183"/>
      <c r="AN3325" s="183"/>
      <c r="AO3325" s="183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BR3325" s="185"/>
    </row>
    <row r="3326" spans="9:70" s="179" customFormat="1" x14ac:dyDescent="0.25">
      <c r="I3326" s="186"/>
      <c r="J3326" s="186"/>
      <c r="K3326" s="186"/>
      <c r="L3326" s="186"/>
      <c r="M3326" s="186"/>
      <c r="N3326" s="187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183"/>
      <c r="AF3326" s="183"/>
      <c r="AG3326" s="183"/>
      <c r="AH3326" s="6"/>
      <c r="AI3326" s="6"/>
      <c r="AJ3326" s="6"/>
      <c r="AK3326" s="6"/>
      <c r="AL3326" s="6"/>
      <c r="AM3326" s="183"/>
      <c r="AN3326" s="183"/>
      <c r="AO3326" s="183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BR3326" s="185"/>
    </row>
    <row r="3327" spans="9:70" s="179" customFormat="1" x14ac:dyDescent="0.25">
      <c r="I3327" s="186"/>
      <c r="J3327" s="186"/>
      <c r="K3327" s="186"/>
      <c r="L3327" s="186"/>
      <c r="M3327" s="186"/>
      <c r="N3327" s="187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183"/>
      <c r="AF3327" s="183"/>
      <c r="AG3327" s="183"/>
      <c r="AH3327" s="6"/>
      <c r="AI3327" s="6"/>
      <c r="AJ3327" s="6"/>
      <c r="AK3327" s="6"/>
      <c r="AL3327" s="6"/>
      <c r="AM3327" s="183"/>
      <c r="AN3327" s="183"/>
      <c r="AO3327" s="183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BR3327" s="185"/>
    </row>
    <row r="3328" spans="9:70" s="179" customFormat="1" x14ac:dyDescent="0.25">
      <c r="I3328" s="186"/>
      <c r="J3328" s="186"/>
      <c r="K3328" s="186"/>
      <c r="L3328" s="186"/>
      <c r="M3328" s="186"/>
      <c r="N3328" s="187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183"/>
      <c r="AF3328" s="183"/>
      <c r="AG3328" s="183"/>
      <c r="AH3328" s="6"/>
      <c r="AI3328" s="6"/>
      <c r="AJ3328" s="6"/>
      <c r="AK3328" s="6"/>
      <c r="AL3328" s="6"/>
      <c r="AM3328" s="183"/>
      <c r="AN3328" s="183"/>
      <c r="AO3328" s="183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BR3328" s="185"/>
    </row>
    <row r="3329" spans="9:70" s="179" customFormat="1" x14ac:dyDescent="0.25">
      <c r="I3329" s="186"/>
      <c r="J3329" s="186"/>
      <c r="K3329" s="186"/>
      <c r="L3329" s="186"/>
      <c r="M3329" s="186"/>
      <c r="N3329" s="187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183"/>
      <c r="AF3329" s="183"/>
      <c r="AG3329" s="183"/>
      <c r="AH3329" s="6"/>
      <c r="AI3329" s="6"/>
      <c r="AJ3329" s="6"/>
      <c r="AK3329" s="6"/>
      <c r="AL3329" s="6"/>
      <c r="AM3329" s="183"/>
      <c r="AN3329" s="183"/>
      <c r="AO3329" s="183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BR3329" s="185"/>
    </row>
    <row r="3330" spans="9:70" s="179" customFormat="1" x14ac:dyDescent="0.25">
      <c r="I3330" s="186"/>
      <c r="J3330" s="186"/>
      <c r="K3330" s="186"/>
      <c r="L3330" s="186"/>
      <c r="M3330" s="186"/>
      <c r="N3330" s="187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183"/>
      <c r="AF3330" s="183"/>
      <c r="AG3330" s="183"/>
      <c r="AH3330" s="6"/>
      <c r="AI3330" s="6"/>
      <c r="AJ3330" s="6"/>
      <c r="AK3330" s="6"/>
      <c r="AL3330" s="6"/>
      <c r="AM3330" s="183"/>
      <c r="AN3330" s="183"/>
      <c r="AO3330" s="183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BR3330" s="185"/>
    </row>
    <row r="3331" spans="9:70" s="179" customFormat="1" x14ac:dyDescent="0.25">
      <c r="I3331" s="186"/>
      <c r="J3331" s="186"/>
      <c r="K3331" s="186"/>
      <c r="L3331" s="186"/>
      <c r="M3331" s="186"/>
      <c r="N3331" s="187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183"/>
      <c r="AF3331" s="183"/>
      <c r="AG3331" s="183"/>
      <c r="AH3331" s="6"/>
      <c r="AI3331" s="6"/>
      <c r="AJ3331" s="6"/>
      <c r="AK3331" s="6"/>
      <c r="AL3331" s="6"/>
      <c r="AM3331" s="183"/>
      <c r="AN3331" s="183"/>
      <c r="AO3331" s="183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BR3331" s="185"/>
    </row>
    <row r="3332" spans="9:70" s="179" customFormat="1" x14ac:dyDescent="0.25">
      <c r="I3332" s="186"/>
      <c r="J3332" s="186"/>
      <c r="K3332" s="186"/>
      <c r="L3332" s="186"/>
      <c r="M3332" s="186"/>
      <c r="N3332" s="187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183"/>
      <c r="AF3332" s="183"/>
      <c r="AG3332" s="183"/>
      <c r="AH3332" s="6"/>
      <c r="AI3332" s="6"/>
      <c r="AJ3332" s="6"/>
      <c r="AK3332" s="6"/>
      <c r="AL3332" s="6"/>
      <c r="AM3332" s="183"/>
      <c r="AN3332" s="183"/>
      <c r="AO3332" s="183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BR3332" s="185"/>
    </row>
    <row r="3333" spans="9:70" s="179" customFormat="1" x14ac:dyDescent="0.25">
      <c r="I3333" s="186"/>
      <c r="J3333" s="186"/>
      <c r="K3333" s="186"/>
      <c r="L3333" s="186"/>
      <c r="M3333" s="186"/>
      <c r="N3333" s="187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183"/>
      <c r="AF3333" s="183"/>
      <c r="AG3333" s="183"/>
      <c r="AH3333" s="6"/>
      <c r="AI3333" s="6"/>
      <c r="AJ3333" s="6"/>
      <c r="AK3333" s="6"/>
      <c r="AL3333" s="6"/>
      <c r="AM3333" s="183"/>
      <c r="AN3333" s="183"/>
      <c r="AO3333" s="183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BR3333" s="185"/>
    </row>
    <row r="3334" spans="9:70" s="179" customFormat="1" x14ac:dyDescent="0.25">
      <c r="I3334" s="186"/>
      <c r="J3334" s="186"/>
      <c r="K3334" s="186"/>
      <c r="L3334" s="186"/>
      <c r="M3334" s="186"/>
      <c r="N3334" s="187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183"/>
      <c r="AF3334" s="183"/>
      <c r="AG3334" s="183"/>
      <c r="AH3334" s="6"/>
      <c r="AI3334" s="6"/>
      <c r="AJ3334" s="6"/>
      <c r="AK3334" s="6"/>
      <c r="AL3334" s="6"/>
      <c r="AM3334" s="183"/>
      <c r="AN3334" s="183"/>
      <c r="AO3334" s="183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BR3334" s="185"/>
    </row>
    <row r="3335" spans="9:70" s="179" customFormat="1" x14ac:dyDescent="0.25">
      <c r="I3335" s="186"/>
      <c r="J3335" s="186"/>
      <c r="K3335" s="186"/>
      <c r="L3335" s="186"/>
      <c r="M3335" s="186"/>
      <c r="N3335" s="187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183"/>
      <c r="AF3335" s="183"/>
      <c r="AG3335" s="183"/>
      <c r="AH3335" s="6"/>
      <c r="AI3335" s="6"/>
      <c r="AJ3335" s="6"/>
      <c r="AK3335" s="6"/>
      <c r="AL3335" s="6"/>
      <c r="AM3335" s="183"/>
      <c r="AN3335" s="183"/>
      <c r="AO3335" s="183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BR3335" s="185"/>
    </row>
    <row r="3336" spans="9:70" s="179" customFormat="1" x14ac:dyDescent="0.25">
      <c r="I3336" s="186"/>
      <c r="J3336" s="186"/>
      <c r="K3336" s="186"/>
      <c r="L3336" s="186"/>
      <c r="M3336" s="186"/>
      <c r="N3336" s="187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183"/>
      <c r="AF3336" s="183"/>
      <c r="AG3336" s="183"/>
      <c r="AH3336" s="6"/>
      <c r="AI3336" s="6"/>
      <c r="AJ3336" s="6"/>
      <c r="AK3336" s="6"/>
      <c r="AL3336" s="6"/>
      <c r="AM3336" s="183"/>
      <c r="AN3336" s="183"/>
      <c r="AO3336" s="183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BR3336" s="185"/>
    </row>
    <row r="3337" spans="9:70" s="179" customFormat="1" x14ac:dyDescent="0.25">
      <c r="I3337" s="186"/>
      <c r="J3337" s="186"/>
      <c r="K3337" s="186"/>
      <c r="L3337" s="186"/>
      <c r="M3337" s="186"/>
      <c r="N3337" s="187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183"/>
      <c r="AF3337" s="183"/>
      <c r="AG3337" s="183"/>
      <c r="AH3337" s="6"/>
      <c r="AI3337" s="6"/>
      <c r="AJ3337" s="6"/>
      <c r="AK3337" s="6"/>
      <c r="AL3337" s="6"/>
      <c r="AM3337" s="183"/>
      <c r="AN3337" s="183"/>
      <c r="AO3337" s="183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BR3337" s="185"/>
    </row>
    <row r="3338" spans="9:70" s="179" customFormat="1" x14ac:dyDescent="0.25">
      <c r="I3338" s="186"/>
      <c r="J3338" s="186"/>
      <c r="K3338" s="186"/>
      <c r="L3338" s="186"/>
      <c r="M3338" s="186"/>
      <c r="N3338" s="187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183"/>
      <c r="AF3338" s="183"/>
      <c r="AG3338" s="183"/>
      <c r="AH3338" s="6"/>
      <c r="AI3338" s="6"/>
      <c r="AJ3338" s="6"/>
      <c r="AK3338" s="6"/>
      <c r="AL3338" s="6"/>
      <c r="AM3338" s="183"/>
      <c r="AN3338" s="183"/>
      <c r="AO3338" s="183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BR3338" s="185"/>
    </row>
    <row r="3339" spans="9:70" s="179" customFormat="1" x14ac:dyDescent="0.25">
      <c r="I3339" s="186"/>
      <c r="J3339" s="186"/>
      <c r="K3339" s="186"/>
      <c r="L3339" s="186"/>
      <c r="M3339" s="186"/>
      <c r="N3339" s="187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183"/>
      <c r="AF3339" s="183"/>
      <c r="AG3339" s="183"/>
      <c r="AH3339" s="6"/>
      <c r="AI3339" s="6"/>
      <c r="AJ3339" s="6"/>
      <c r="AK3339" s="6"/>
      <c r="AL3339" s="6"/>
      <c r="AM3339" s="183"/>
      <c r="AN3339" s="183"/>
      <c r="AO3339" s="183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BR3339" s="185"/>
    </row>
    <row r="3340" spans="9:70" s="179" customFormat="1" x14ac:dyDescent="0.25">
      <c r="I3340" s="186"/>
      <c r="J3340" s="186"/>
      <c r="K3340" s="186"/>
      <c r="L3340" s="186"/>
      <c r="M3340" s="186"/>
      <c r="N3340" s="187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183"/>
      <c r="AF3340" s="183"/>
      <c r="AG3340" s="183"/>
      <c r="AH3340" s="6"/>
      <c r="AI3340" s="6"/>
      <c r="AJ3340" s="6"/>
      <c r="AK3340" s="6"/>
      <c r="AL3340" s="6"/>
      <c r="AM3340" s="183"/>
      <c r="AN3340" s="183"/>
      <c r="AO3340" s="183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BR3340" s="185"/>
    </row>
    <row r="3341" spans="9:70" s="179" customFormat="1" x14ac:dyDescent="0.25">
      <c r="I3341" s="186"/>
      <c r="J3341" s="186"/>
      <c r="K3341" s="186"/>
      <c r="L3341" s="186"/>
      <c r="M3341" s="186"/>
      <c r="N3341" s="187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183"/>
      <c r="AF3341" s="183"/>
      <c r="AG3341" s="183"/>
      <c r="AH3341" s="6"/>
      <c r="AI3341" s="6"/>
      <c r="AJ3341" s="6"/>
      <c r="AK3341" s="6"/>
      <c r="AL3341" s="6"/>
      <c r="AM3341" s="183"/>
      <c r="AN3341" s="183"/>
      <c r="AO3341" s="183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BR3341" s="185"/>
    </row>
    <row r="3342" spans="9:70" s="179" customFormat="1" x14ac:dyDescent="0.25">
      <c r="I3342" s="186"/>
      <c r="J3342" s="186"/>
      <c r="K3342" s="186"/>
      <c r="L3342" s="186"/>
      <c r="M3342" s="186"/>
      <c r="N3342" s="187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183"/>
      <c r="AF3342" s="183"/>
      <c r="AG3342" s="183"/>
      <c r="AH3342" s="6"/>
      <c r="AI3342" s="6"/>
      <c r="AJ3342" s="6"/>
      <c r="AK3342" s="6"/>
      <c r="AL3342" s="6"/>
      <c r="AM3342" s="183"/>
      <c r="AN3342" s="183"/>
      <c r="AO3342" s="183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BR3342" s="185"/>
    </row>
    <row r="3343" spans="9:70" s="179" customFormat="1" x14ac:dyDescent="0.25">
      <c r="I3343" s="186"/>
      <c r="J3343" s="186"/>
      <c r="K3343" s="186"/>
      <c r="L3343" s="186"/>
      <c r="M3343" s="186"/>
      <c r="N3343" s="187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183"/>
      <c r="AF3343" s="183"/>
      <c r="AG3343" s="183"/>
      <c r="AH3343" s="6"/>
      <c r="AI3343" s="6"/>
      <c r="AJ3343" s="6"/>
      <c r="AK3343" s="6"/>
      <c r="AL3343" s="6"/>
      <c r="AM3343" s="183"/>
      <c r="AN3343" s="183"/>
      <c r="AO3343" s="183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BR3343" s="185"/>
    </row>
    <row r="3344" spans="9:70" s="179" customFormat="1" x14ac:dyDescent="0.25">
      <c r="I3344" s="186"/>
      <c r="J3344" s="186"/>
      <c r="K3344" s="186"/>
      <c r="L3344" s="186"/>
      <c r="M3344" s="186"/>
      <c r="N3344" s="187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183"/>
      <c r="AF3344" s="183"/>
      <c r="AG3344" s="183"/>
      <c r="AH3344" s="6"/>
      <c r="AI3344" s="6"/>
      <c r="AJ3344" s="6"/>
      <c r="AK3344" s="6"/>
      <c r="AL3344" s="6"/>
      <c r="AM3344" s="183"/>
      <c r="AN3344" s="183"/>
      <c r="AO3344" s="183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BR3344" s="185"/>
    </row>
    <row r="3345" spans="9:70" s="179" customFormat="1" x14ac:dyDescent="0.25">
      <c r="I3345" s="186"/>
      <c r="J3345" s="186"/>
      <c r="K3345" s="186"/>
      <c r="L3345" s="186"/>
      <c r="M3345" s="186"/>
      <c r="N3345" s="187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183"/>
      <c r="AF3345" s="183"/>
      <c r="AG3345" s="183"/>
      <c r="AH3345" s="6"/>
      <c r="AI3345" s="6"/>
      <c r="AJ3345" s="6"/>
      <c r="AK3345" s="6"/>
      <c r="AL3345" s="6"/>
      <c r="AM3345" s="183"/>
      <c r="AN3345" s="183"/>
      <c r="AO3345" s="183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BR3345" s="185"/>
    </row>
    <row r="3346" spans="9:70" s="179" customFormat="1" x14ac:dyDescent="0.25">
      <c r="I3346" s="186"/>
      <c r="J3346" s="186"/>
      <c r="K3346" s="186"/>
      <c r="L3346" s="186"/>
      <c r="M3346" s="186"/>
      <c r="N3346" s="187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183"/>
      <c r="AF3346" s="183"/>
      <c r="AG3346" s="183"/>
      <c r="AH3346" s="6"/>
      <c r="AI3346" s="6"/>
      <c r="AJ3346" s="6"/>
      <c r="AK3346" s="6"/>
      <c r="AL3346" s="6"/>
      <c r="AM3346" s="183"/>
      <c r="AN3346" s="183"/>
      <c r="AO3346" s="183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BR3346" s="185"/>
    </row>
    <row r="3347" spans="9:70" s="179" customFormat="1" x14ac:dyDescent="0.25">
      <c r="I3347" s="186"/>
      <c r="J3347" s="186"/>
      <c r="K3347" s="186"/>
      <c r="L3347" s="186"/>
      <c r="M3347" s="186"/>
      <c r="N3347" s="187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183"/>
      <c r="AF3347" s="183"/>
      <c r="AG3347" s="183"/>
      <c r="AH3347" s="6"/>
      <c r="AI3347" s="6"/>
      <c r="AJ3347" s="6"/>
      <c r="AK3347" s="6"/>
      <c r="AL3347" s="6"/>
      <c r="AM3347" s="183"/>
      <c r="AN3347" s="183"/>
      <c r="AO3347" s="183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BR3347" s="185"/>
    </row>
    <row r="3348" spans="9:70" s="179" customFormat="1" x14ac:dyDescent="0.25">
      <c r="I3348" s="186"/>
      <c r="J3348" s="186"/>
      <c r="K3348" s="186"/>
      <c r="L3348" s="186"/>
      <c r="M3348" s="186"/>
      <c r="N3348" s="187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183"/>
      <c r="AF3348" s="183"/>
      <c r="AG3348" s="183"/>
      <c r="AH3348" s="6"/>
      <c r="AI3348" s="6"/>
      <c r="AJ3348" s="6"/>
      <c r="AK3348" s="6"/>
      <c r="AL3348" s="6"/>
      <c r="AM3348" s="183"/>
      <c r="AN3348" s="183"/>
      <c r="AO3348" s="183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BR3348" s="185"/>
    </row>
    <row r="3349" spans="9:70" s="179" customFormat="1" x14ac:dyDescent="0.25">
      <c r="I3349" s="186"/>
      <c r="J3349" s="186"/>
      <c r="K3349" s="186"/>
      <c r="L3349" s="186"/>
      <c r="M3349" s="186"/>
      <c r="N3349" s="187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183"/>
      <c r="AF3349" s="183"/>
      <c r="AG3349" s="183"/>
      <c r="AH3349" s="6"/>
      <c r="AI3349" s="6"/>
      <c r="AJ3349" s="6"/>
      <c r="AK3349" s="6"/>
      <c r="AL3349" s="6"/>
      <c r="AM3349" s="183"/>
      <c r="AN3349" s="183"/>
      <c r="AO3349" s="183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BR3349" s="185"/>
    </row>
    <row r="3350" spans="9:70" s="179" customFormat="1" x14ac:dyDescent="0.25">
      <c r="I3350" s="186"/>
      <c r="J3350" s="186"/>
      <c r="K3350" s="186"/>
      <c r="L3350" s="186"/>
      <c r="M3350" s="186"/>
      <c r="N3350" s="187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183"/>
      <c r="AF3350" s="183"/>
      <c r="AG3350" s="183"/>
      <c r="AH3350" s="6"/>
      <c r="AI3350" s="6"/>
      <c r="AJ3350" s="6"/>
      <c r="AK3350" s="6"/>
      <c r="AL3350" s="6"/>
      <c r="AM3350" s="183"/>
      <c r="AN3350" s="183"/>
      <c r="AO3350" s="183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BR3350" s="185"/>
    </row>
    <row r="3351" spans="9:70" s="179" customFormat="1" x14ac:dyDescent="0.25">
      <c r="I3351" s="186"/>
      <c r="J3351" s="186"/>
      <c r="K3351" s="186"/>
      <c r="L3351" s="186"/>
      <c r="M3351" s="186"/>
      <c r="N3351" s="187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183"/>
      <c r="AF3351" s="183"/>
      <c r="AG3351" s="183"/>
      <c r="AH3351" s="6"/>
      <c r="AI3351" s="6"/>
      <c r="AJ3351" s="6"/>
      <c r="AK3351" s="6"/>
      <c r="AL3351" s="6"/>
      <c r="AM3351" s="183"/>
      <c r="AN3351" s="183"/>
      <c r="AO3351" s="183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BR3351" s="185"/>
    </row>
    <row r="3352" spans="9:70" s="179" customFormat="1" x14ac:dyDescent="0.25">
      <c r="I3352" s="186"/>
      <c r="J3352" s="186"/>
      <c r="K3352" s="186"/>
      <c r="L3352" s="186"/>
      <c r="M3352" s="186"/>
      <c r="N3352" s="187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183"/>
      <c r="AF3352" s="183"/>
      <c r="AG3352" s="183"/>
      <c r="AH3352" s="6"/>
      <c r="AI3352" s="6"/>
      <c r="AJ3352" s="6"/>
      <c r="AK3352" s="6"/>
      <c r="AL3352" s="6"/>
      <c r="AM3352" s="183"/>
      <c r="AN3352" s="183"/>
      <c r="AO3352" s="183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BR3352" s="185"/>
    </row>
    <row r="3353" spans="9:70" s="179" customFormat="1" x14ac:dyDescent="0.25">
      <c r="I3353" s="186"/>
      <c r="J3353" s="186"/>
      <c r="K3353" s="186"/>
      <c r="L3353" s="186"/>
      <c r="M3353" s="186"/>
      <c r="N3353" s="187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183"/>
      <c r="AF3353" s="183"/>
      <c r="AG3353" s="183"/>
      <c r="AH3353" s="6"/>
      <c r="AI3353" s="6"/>
      <c r="AJ3353" s="6"/>
      <c r="AK3353" s="6"/>
      <c r="AL3353" s="6"/>
      <c r="AM3353" s="183"/>
      <c r="AN3353" s="183"/>
      <c r="AO3353" s="183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BR3353" s="185"/>
    </row>
    <row r="3354" spans="9:70" s="179" customFormat="1" x14ac:dyDescent="0.25">
      <c r="I3354" s="186"/>
      <c r="J3354" s="186"/>
      <c r="K3354" s="186"/>
      <c r="L3354" s="186"/>
      <c r="M3354" s="186"/>
      <c r="N3354" s="187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183"/>
      <c r="AF3354" s="183"/>
      <c r="AG3354" s="183"/>
      <c r="AH3354" s="6"/>
      <c r="AI3354" s="6"/>
      <c r="AJ3354" s="6"/>
      <c r="AK3354" s="6"/>
      <c r="AL3354" s="6"/>
      <c r="AM3354" s="183"/>
      <c r="AN3354" s="183"/>
      <c r="AO3354" s="183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BR3354" s="185"/>
    </row>
    <row r="3355" spans="9:70" s="179" customFormat="1" x14ac:dyDescent="0.25">
      <c r="I3355" s="186"/>
      <c r="J3355" s="186"/>
      <c r="K3355" s="186"/>
      <c r="L3355" s="186"/>
      <c r="M3355" s="186"/>
      <c r="N3355" s="187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183"/>
      <c r="AF3355" s="183"/>
      <c r="AG3355" s="183"/>
      <c r="AH3355" s="6"/>
      <c r="AI3355" s="6"/>
      <c r="AJ3355" s="6"/>
      <c r="AK3355" s="6"/>
      <c r="AL3355" s="6"/>
      <c r="AM3355" s="183"/>
      <c r="AN3355" s="183"/>
      <c r="AO3355" s="183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BR3355" s="185"/>
    </row>
    <row r="3356" spans="9:70" s="179" customFormat="1" x14ac:dyDescent="0.25">
      <c r="I3356" s="186"/>
      <c r="J3356" s="186"/>
      <c r="K3356" s="186"/>
      <c r="L3356" s="186"/>
      <c r="M3356" s="186"/>
      <c r="N3356" s="187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183"/>
      <c r="AF3356" s="183"/>
      <c r="AG3356" s="183"/>
      <c r="AH3356" s="6"/>
      <c r="AI3356" s="6"/>
      <c r="AJ3356" s="6"/>
      <c r="AK3356" s="6"/>
      <c r="AL3356" s="6"/>
      <c r="AM3356" s="183"/>
      <c r="AN3356" s="183"/>
      <c r="AO3356" s="183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BR3356" s="185"/>
    </row>
    <row r="3357" spans="9:70" s="179" customFormat="1" x14ac:dyDescent="0.25">
      <c r="I3357" s="186"/>
      <c r="J3357" s="186"/>
      <c r="K3357" s="186"/>
      <c r="L3357" s="186"/>
      <c r="M3357" s="186"/>
      <c r="N3357" s="187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183"/>
      <c r="AF3357" s="183"/>
      <c r="AG3357" s="183"/>
      <c r="AH3357" s="6"/>
      <c r="AI3357" s="6"/>
      <c r="AJ3357" s="6"/>
      <c r="AK3357" s="6"/>
      <c r="AL3357" s="6"/>
      <c r="AM3357" s="183"/>
      <c r="AN3357" s="183"/>
      <c r="AO3357" s="183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BR3357" s="185"/>
    </row>
    <row r="3358" spans="9:70" s="179" customFormat="1" x14ac:dyDescent="0.25">
      <c r="I3358" s="186"/>
      <c r="J3358" s="186"/>
      <c r="K3358" s="186"/>
      <c r="L3358" s="186"/>
      <c r="M3358" s="186"/>
      <c r="N3358" s="187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183"/>
      <c r="AF3358" s="183"/>
      <c r="AG3358" s="183"/>
      <c r="AH3358" s="6"/>
      <c r="AI3358" s="6"/>
      <c r="AJ3358" s="6"/>
      <c r="AK3358" s="6"/>
      <c r="AL3358" s="6"/>
      <c r="AM3358" s="183"/>
      <c r="AN3358" s="183"/>
      <c r="AO3358" s="183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BR3358" s="185"/>
    </row>
    <row r="3359" spans="9:70" s="179" customFormat="1" x14ac:dyDescent="0.25">
      <c r="I3359" s="186"/>
      <c r="J3359" s="186"/>
      <c r="K3359" s="186"/>
      <c r="L3359" s="186"/>
      <c r="M3359" s="186"/>
      <c r="N3359" s="187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183"/>
      <c r="AF3359" s="183"/>
      <c r="AG3359" s="183"/>
      <c r="AH3359" s="6"/>
      <c r="AI3359" s="6"/>
      <c r="AJ3359" s="6"/>
      <c r="AK3359" s="6"/>
      <c r="AL3359" s="6"/>
      <c r="AM3359" s="183"/>
      <c r="AN3359" s="183"/>
      <c r="AO3359" s="183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BR3359" s="185"/>
    </row>
    <row r="3360" spans="9:70" s="179" customFormat="1" x14ac:dyDescent="0.25">
      <c r="I3360" s="186"/>
      <c r="J3360" s="186"/>
      <c r="K3360" s="186"/>
      <c r="L3360" s="186"/>
      <c r="M3360" s="186"/>
      <c r="N3360" s="187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183"/>
      <c r="AF3360" s="183"/>
      <c r="AG3360" s="183"/>
      <c r="AH3360" s="6"/>
      <c r="AI3360" s="6"/>
      <c r="AJ3360" s="6"/>
      <c r="AK3360" s="6"/>
      <c r="AL3360" s="6"/>
      <c r="AM3360" s="183"/>
      <c r="AN3360" s="183"/>
      <c r="AO3360" s="183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BR3360" s="185"/>
    </row>
    <row r="3361" spans="9:70" s="179" customFormat="1" x14ac:dyDescent="0.25">
      <c r="I3361" s="186"/>
      <c r="J3361" s="186"/>
      <c r="K3361" s="186"/>
      <c r="L3361" s="186"/>
      <c r="M3361" s="186"/>
      <c r="N3361" s="187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183"/>
      <c r="AF3361" s="183"/>
      <c r="AG3361" s="183"/>
      <c r="AH3361" s="6"/>
      <c r="AI3361" s="6"/>
      <c r="AJ3361" s="6"/>
      <c r="AK3361" s="6"/>
      <c r="AL3361" s="6"/>
      <c r="AM3361" s="183"/>
      <c r="AN3361" s="183"/>
      <c r="AO3361" s="183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BR3361" s="185"/>
    </row>
    <row r="3362" spans="9:70" s="179" customFormat="1" x14ac:dyDescent="0.25">
      <c r="I3362" s="186"/>
      <c r="J3362" s="186"/>
      <c r="K3362" s="186"/>
      <c r="L3362" s="186"/>
      <c r="M3362" s="186"/>
      <c r="N3362" s="187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183"/>
      <c r="AF3362" s="183"/>
      <c r="AG3362" s="183"/>
      <c r="AH3362" s="6"/>
      <c r="AI3362" s="6"/>
      <c r="AJ3362" s="6"/>
      <c r="AK3362" s="6"/>
      <c r="AL3362" s="6"/>
      <c r="AM3362" s="183"/>
      <c r="AN3362" s="183"/>
      <c r="AO3362" s="183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BR3362" s="185"/>
    </row>
    <row r="3363" spans="9:70" s="179" customFormat="1" x14ac:dyDescent="0.25">
      <c r="I3363" s="186"/>
      <c r="J3363" s="186"/>
      <c r="K3363" s="186"/>
      <c r="L3363" s="186"/>
      <c r="M3363" s="186"/>
      <c r="N3363" s="187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183"/>
      <c r="AF3363" s="183"/>
      <c r="AG3363" s="183"/>
      <c r="AH3363" s="6"/>
      <c r="AI3363" s="6"/>
      <c r="AJ3363" s="6"/>
      <c r="AK3363" s="6"/>
      <c r="AL3363" s="6"/>
      <c r="AM3363" s="183"/>
      <c r="AN3363" s="183"/>
      <c r="AO3363" s="183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BR3363" s="185"/>
    </row>
    <row r="3364" spans="9:70" s="179" customFormat="1" x14ac:dyDescent="0.25">
      <c r="I3364" s="186"/>
      <c r="J3364" s="186"/>
      <c r="K3364" s="186"/>
      <c r="L3364" s="186"/>
      <c r="M3364" s="186"/>
      <c r="N3364" s="187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183"/>
      <c r="AF3364" s="183"/>
      <c r="AG3364" s="183"/>
      <c r="AH3364" s="6"/>
      <c r="AI3364" s="6"/>
      <c r="AJ3364" s="6"/>
      <c r="AK3364" s="6"/>
      <c r="AL3364" s="6"/>
      <c r="AM3364" s="183"/>
      <c r="AN3364" s="183"/>
      <c r="AO3364" s="183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BR3364" s="185"/>
    </row>
    <row r="3365" spans="9:70" s="179" customFormat="1" x14ac:dyDescent="0.25">
      <c r="I3365" s="186"/>
      <c r="J3365" s="186"/>
      <c r="K3365" s="186"/>
      <c r="L3365" s="186"/>
      <c r="M3365" s="186"/>
      <c r="N3365" s="187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183"/>
      <c r="AF3365" s="183"/>
      <c r="AG3365" s="183"/>
      <c r="AH3365" s="6"/>
      <c r="AI3365" s="6"/>
      <c r="AJ3365" s="6"/>
      <c r="AK3365" s="6"/>
      <c r="AL3365" s="6"/>
      <c r="AM3365" s="183"/>
      <c r="AN3365" s="183"/>
      <c r="AO3365" s="183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BR3365" s="185"/>
    </row>
    <row r="3366" spans="9:70" s="179" customFormat="1" x14ac:dyDescent="0.25">
      <c r="I3366" s="186"/>
      <c r="J3366" s="186"/>
      <c r="K3366" s="186"/>
      <c r="L3366" s="186"/>
      <c r="M3366" s="186"/>
      <c r="N3366" s="187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183"/>
      <c r="AF3366" s="183"/>
      <c r="AG3366" s="183"/>
      <c r="AH3366" s="6"/>
      <c r="AI3366" s="6"/>
      <c r="AJ3366" s="6"/>
      <c r="AK3366" s="6"/>
      <c r="AL3366" s="6"/>
      <c r="AM3366" s="183"/>
      <c r="AN3366" s="183"/>
      <c r="AO3366" s="183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BR3366" s="185"/>
    </row>
    <row r="3367" spans="9:70" s="179" customFormat="1" x14ac:dyDescent="0.25">
      <c r="I3367" s="186"/>
      <c r="J3367" s="186"/>
      <c r="K3367" s="186"/>
      <c r="L3367" s="186"/>
      <c r="M3367" s="186"/>
      <c r="N3367" s="187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183"/>
      <c r="AF3367" s="183"/>
      <c r="AG3367" s="183"/>
      <c r="AH3367" s="6"/>
      <c r="AI3367" s="6"/>
      <c r="AJ3367" s="6"/>
      <c r="AK3367" s="6"/>
      <c r="AL3367" s="6"/>
      <c r="AM3367" s="183"/>
      <c r="AN3367" s="183"/>
      <c r="AO3367" s="183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BR3367" s="185"/>
    </row>
    <row r="3368" spans="9:70" s="179" customFormat="1" x14ac:dyDescent="0.25">
      <c r="I3368" s="186"/>
      <c r="J3368" s="186"/>
      <c r="K3368" s="186"/>
      <c r="L3368" s="186"/>
      <c r="M3368" s="186"/>
      <c r="N3368" s="187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183"/>
      <c r="AF3368" s="183"/>
      <c r="AG3368" s="183"/>
      <c r="AH3368" s="6"/>
      <c r="AI3368" s="6"/>
      <c r="AJ3368" s="6"/>
      <c r="AK3368" s="6"/>
      <c r="AL3368" s="6"/>
      <c r="AM3368" s="183"/>
      <c r="AN3368" s="183"/>
      <c r="AO3368" s="183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BR3368" s="185"/>
    </row>
    <row r="3369" spans="9:70" s="179" customFormat="1" x14ac:dyDescent="0.25">
      <c r="I3369" s="186"/>
      <c r="J3369" s="186"/>
      <c r="K3369" s="186"/>
      <c r="L3369" s="186"/>
      <c r="M3369" s="186"/>
      <c r="N3369" s="187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183"/>
      <c r="AF3369" s="183"/>
      <c r="AG3369" s="183"/>
      <c r="AH3369" s="6"/>
      <c r="AI3369" s="6"/>
      <c r="AJ3369" s="6"/>
      <c r="AK3369" s="6"/>
      <c r="AL3369" s="6"/>
      <c r="AM3369" s="183"/>
      <c r="AN3369" s="183"/>
      <c r="AO3369" s="183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BR3369" s="185"/>
    </row>
    <row r="3370" spans="9:70" s="179" customFormat="1" x14ac:dyDescent="0.25">
      <c r="I3370" s="186"/>
      <c r="J3370" s="186"/>
      <c r="K3370" s="186"/>
      <c r="L3370" s="186"/>
      <c r="M3370" s="186"/>
      <c r="N3370" s="187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183"/>
      <c r="AF3370" s="183"/>
      <c r="AG3370" s="183"/>
      <c r="AH3370" s="6"/>
      <c r="AI3370" s="6"/>
      <c r="AJ3370" s="6"/>
      <c r="AK3370" s="6"/>
      <c r="AL3370" s="6"/>
      <c r="AM3370" s="183"/>
      <c r="AN3370" s="183"/>
      <c r="AO3370" s="183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BR3370" s="185"/>
    </row>
    <row r="3371" spans="9:70" s="179" customFormat="1" x14ac:dyDescent="0.25">
      <c r="I3371" s="186"/>
      <c r="J3371" s="186"/>
      <c r="K3371" s="186"/>
      <c r="L3371" s="186"/>
      <c r="M3371" s="186"/>
      <c r="N3371" s="187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183"/>
      <c r="AF3371" s="183"/>
      <c r="AG3371" s="183"/>
      <c r="AH3371" s="6"/>
      <c r="AI3371" s="6"/>
      <c r="AJ3371" s="6"/>
      <c r="AK3371" s="6"/>
      <c r="AL3371" s="6"/>
      <c r="AM3371" s="183"/>
      <c r="AN3371" s="183"/>
      <c r="AO3371" s="183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BR3371" s="185"/>
    </row>
    <row r="3372" spans="9:70" s="179" customFormat="1" x14ac:dyDescent="0.25">
      <c r="I3372" s="186"/>
      <c r="J3372" s="186"/>
      <c r="K3372" s="186"/>
      <c r="L3372" s="186"/>
      <c r="M3372" s="186"/>
      <c r="N3372" s="187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183"/>
      <c r="AF3372" s="183"/>
      <c r="AG3372" s="183"/>
      <c r="AH3372" s="6"/>
      <c r="AI3372" s="6"/>
      <c r="AJ3372" s="6"/>
      <c r="AK3372" s="6"/>
      <c r="AL3372" s="6"/>
      <c r="AM3372" s="183"/>
      <c r="AN3372" s="183"/>
      <c r="AO3372" s="183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BR3372" s="185"/>
    </row>
    <row r="3373" spans="9:70" s="179" customFormat="1" x14ac:dyDescent="0.25">
      <c r="I3373" s="186"/>
      <c r="J3373" s="186"/>
      <c r="K3373" s="186"/>
      <c r="L3373" s="186"/>
      <c r="M3373" s="186"/>
      <c r="N3373" s="187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183"/>
      <c r="AF3373" s="183"/>
      <c r="AG3373" s="183"/>
      <c r="AH3373" s="6"/>
      <c r="AI3373" s="6"/>
      <c r="AJ3373" s="6"/>
      <c r="AK3373" s="6"/>
      <c r="AL3373" s="6"/>
      <c r="AM3373" s="183"/>
      <c r="AN3373" s="183"/>
      <c r="AO3373" s="183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BR3373" s="185"/>
    </row>
    <row r="3374" spans="9:70" s="179" customFormat="1" x14ac:dyDescent="0.25">
      <c r="I3374" s="186"/>
      <c r="J3374" s="186"/>
      <c r="K3374" s="186"/>
      <c r="L3374" s="186"/>
      <c r="M3374" s="186"/>
      <c r="N3374" s="187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183"/>
      <c r="AF3374" s="183"/>
      <c r="AG3374" s="183"/>
      <c r="AH3374" s="6"/>
      <c r="AI3374" s="6"/>
      <c r="AJ3374" s="6"/>
      <c r="AK3374" s="6"/>
      <c r="AL3374" s="6"/>
      <c r="AM3374" s="183"/>
      <c r="AN3374" s="183"/>
      <c r="AO3374" s="183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BR3374" s="185"/>
    </row>
    <row r="3375" spans="9:70" s="179" customFormat="1" x14ac:dyDescent="0.25">
      <c r="I3375" s="186"/>
      <c r="J3375" s="186"/>
      <c r="K3375" s="186"/>
      <c r="L3375" s="186"/>
      <c r="M3375" s="186"/>
      <c r="N3375" s="187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183"/>
      <c r="AF3375" s="183"/>
      <c r="AG3375" s="183"/>
      <c r="AH3375" s="6"/>
      <c r="AI3375" s="6"/>
      <c r="AJ3375" s="6"/>
      <c r="AK3375" s="6"/>
      <c r="AL3375" s="6"/>
      <c r="AM3375" s="183"/>
      <c r="AN3375" s="183"/>
      <c r="AO3375" s="183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BR3375" s="185"/>
    </row>
    <row r="3376" spans="9:70" s="179" customFormat="1" x14ac:dyDescent="0.25">
      <c r="I3376" s="186"/>
      <c r="J3376" s="186"/>
      <c r="K3376" s="186"/>
      <c r="L3376" s="186"/>
      <c r="M3376" s="186"/>
      <c r="N3376" s="187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183"/>
      <c r="AF3376" s="183"/>
      <c r="AG3376" s="183"/>
      <c r="AH3376" s="6"/>
      <c r="AI3376" s="6"/>
      <c r="AJ3376" s="6"/>
      <c r="AK3376" s="6"/>
      <c r="AL3376" s="6"/>
      <c r="AM3376" s="183"/>
      <c r="AN3376" s="183"/>
      <c r="AO3376" s="183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BR3376" s="185"/>
    </row>
    <row r="3377" spans="9:70" s="179" customFormat="1" x14ac:dyDescent="0.25">
      <c r="I3377" s="186"/>
      <c r="J3377" s="186"/>
      <c r="K3377" s="186"/>
      <c r="L3377" s="186"/>
      <c r="M3377" s="186"/>
      <c r="N3377" s="187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183"/>
      <c r="AF3377" s="183"/>
      <c r="AG3377" s="183"/>
      <c r="AH3377" s="6"/>
      <c r="AI3377" s="6"/>
      <c r="AJ3377" s="6"/>
      <c r="AK3377" s="6"/>
      <c r="AL3377" s="6"/>
      <c r="AM3377" s="183"/>
      <c r="AN3377" s="183"/>
      <c r="AO3377" s="183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BR3377" s="185"/>
    </row>
    <row r="3378" spans="9:70" s="179" customFormat="1" x14ac:dyDescent="0.25">
      <c r="I3378" s="186"/>
      <c r="J3378" s="186"/>
      <c r="K3378" s="186"/>
      <c r="L3378" s="186"/>
      <c r="M3378" s="186"/>
      <c r="N3378" s="187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183"/>
      <c r="AF3378" s="183"/>
      <c r="AG3378" s="183"/>
      <c r="AH3378" s="6"/>
      <c r="AI3378" s="6"/>
      <c r="AJ3378" s="6"/>
      <c r="AK3378" s="6"/>
      <c r="AL3378" s="6"/>
      <c r="AM3378" s="183"/>
      <c r="AN3378" s="183"/>
      <c r="AO3378" s="183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BR3378" s="185"/>
    </row>
    <row r="3379" spans="9:70" s="179" customFormat="1" x14ac:dyDescent="0.25">
      <c r="I3379" s="186"/>
      <c r="J3379" s="186"/>
      <c r="K3379" s="186"/>
      <c r="L3379" s="186"/>
      <c r="M3379" s="186"/>
      <c r="N3379" s="187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183"/>
      <c r="AF3379" s="183"/>
      <c r="AG3379" s="183"/>
      <c r="AH3379" s="6"/>
      <c r="AI3379" s="6"/>
      <c r="AJ3379" s="6"/>
      <c r="AK3379" s="6"/>
      <c r="AL3379" s="6"/>
      <c r="AM3379" s="183"/>
      <c r="AN3379" s="183"/>
      <c r="AO3379" s="183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BR3379" s="185"/>
    </row>
    <row r="3380" spans="9:70" s="179" customFormat="1" x14ac:dyDescent="0.25">
      <c r="I3380" s="186"/>
      <c r="J3380" s="186"/>
      <c r="K3380" s="186"/>
      <c r="L3380" s="186"/>
      <c r="M3380" s="186"/>
      <c r="N3380" s="187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183"/>
      <c r="AF3380" s="183"/>
      <c r="AG3380" s="183"/>
      <c r="AH3380" s="6"/>
      <c r="AI3380" s="6"/>
      <c r="AJ3380" s="6"/>
      <c r="AK3380" s="6"/>
      <c r="AL3380" s="6"/>
      <c r="AM3380" s="183"/>
      <c r="AN3380" s="183"/>
      <c r="AO3380" s="183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BR3380" s="185"/>
    </row>
    <row r="3381" spans="9:70" s="179" customFormat="1" x14ac:dyDescent="0.25">
      <c r="I3381" s="186"/>
      <c r="J3381" s="186"/>
      <c r="K3381" s="186"/>
      <c r="L3381" s="186"/>
      <c r="M3381" s="186"/>
      <c r="N3381" s="187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183"/>
      <c r="AF3381" s="183"/>
      <c r="AG3381" s="183"/>
      <c r="AH3381" s="6"/>
      <c r="AI3381" s="6"/>
      <c r="AJ3381" s="6"/>
      <c r="AK3381" s="6"/>
      <c r="AL3381" s="6"/>
      <c r="AM3381" s="183"/>
      <c r="AN3381" s="183"/>
      <c r="AO3381" s="183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BR3381" s="185"/>
    </row>
    <row r="3382" spans="9:70" s="179" customFormat="1" x14ac:dyDescent="0.25">
      <c r="I3382" s="186"/>
      <c r="J3382" s="186"/>
      <c r="K3382" s="186"/>
      <c r="L3382" s="186"/>
      <c r="M3382" s="186"/>
      <c r="N3382" s="187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183"/>
      <c r="AF3382" s="183"/>
      <c r="AG3382" s="183"/>
      <c r="AH3382" s="6"/>
      <c r="AI3382" s="6"/>
      <c r="AJ3382" s="6"/>
      <c r="AK3382" s="6"/>
      <c r="AL3382" s="6"/>
      <c r="AM3382" s="183"/>
      <c r="AN3382" s="183"/>
      <c r="AO3382" s="183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BR3382" s="185"/>
    </row>
    <row r="3383" spans="9:70" s="179" customFormat="1" x14ac:dyDescent="0.25">
      <c r="I3383" s="186"/>
      <c r="J3383" s="186"/>
      <c r="K3383" s="186"/>
      <c r="L3383" s="186"/>
      <c r="M3383" s="186"/>
      <c r="N3383" s="187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183"/>
      <c r="AF3383" s="183"/>
      <c r="AG3383" s="183"/>
      <c r="AH3383" s="6"/>
      <c r="AI3383" s="6"/>
      <c r="AJ3383" s="6"/>
      <c r="AK3383" s="6"/>
      <c r="AL3383" s="6"/>
      <c r="AM3383" s="183"/>
      <c r="AN3383" s="183"/>
      <c r="AO3383" s="183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BR3383" s="185"/>
    </row>
    <row r="3384" spans="9:70" s="179" customFormat="1" x14ac:dyDescent="0.25">
      <c r="I3384" s="186"/>
      <c r="J3384" s="186"/>
      <c r="K3384" s="186"/>
      <c r="L3384" s="186"/>
      <c r="M3384" s="186"/>
      <c r="N3384" s="187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183"/>
      <c r="AF3384" s="183"/>
      <c r="AG3384" s="183"/>
      <c r="AH3384" s="6"/>
      <c r="AI3384" s="6"/>
      <c r="AJ3384" s="6"/>
      <c r="AK3384" s="6"/>
      <c r="AL3384" s="6"/>
      <c r="AM3384" s="183"/>
      <c r="AN3384" s="183"/>
      <c r="AO3384" s="183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BR3384" s="185"/>
    </row>
    <row r="3385" spans="9:70" s="179" customFormat="1" x14ac:dyDescent="0.25">
      <c r="I3385" s="186"/>
      <c r="J3385" s="186"/>
      <c r="K3385" s="186"/>
      <c r="L3385" s="186"/>
      <c r="M3385" s="186"/>
      <c r="N3385" s="187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183"/>
      <c r="AF3385" s="183"/>
      <c r="AG3385" s="183"/>
      <c r="AH3385" s="6"/>
      <c r="AI3385" s="6"/>
      <c r="AJ3385" s="6"/>
      <c r="AK3385" s="6"/>
      <c r="AL3385" s="6"/>
      <c r="AM3385" s="183"/>
      <c r="AN3385" s="183"/>
      <c r="AO3385" s="183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BR3385" s="185"/>
    </row>
    <row r="3386" spans="9:70" s="179" customFormat="1" x14ac:dyDescent="0.25">
      <c r="I3386" s="186"/>
      <c r="J3386" s="186"/>
      <c r="K3386" s="186"/>
      <c r="L3386" s="186"/>
      <c r="M3386" s="186"/>
      <c r="N3386" s="187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183"/>
      <c r="AF3386" s="183"/>
      <c r="AG3386" s="183"/>
      <c r="AH3386" s="6"/>
      <c r="AI3386" s="6"/>
      <c r="AJ3386" s="6"/>
      <c r="AK3386" s="6"/>
      <c r="AL3386" s="6"/>
      <c r="AM3386" s="183"/>
      <c r="AN3386" s="183"/>
      <c r="AO3386" s="183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BR3386" s="185"/>
    </row>
    <row r="3387" spans="9:70" s="179" customFormat="1" x14ac:dyDescent="0.25">
      <c r="I3387" s="186"/>
      <c r="J3387" s="186"/>
      <c r="K3387" s="186"/>
      <c r="L3387" s="186"/>
      <c r="M3387" s="186"/>
      <c r="N3387" s="187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183"/>
      <c r="AF3387" s="183"/>
      <c r="AG3387" s="183"/>
      <c r="AH3387" s="6"/>
      <c r="AI3387" s="6"/>
      <c r="AJ3387" s="6"/>
      <c r="AK3387" s="6"/>
      <c r="AL3387" s="6"/>
      <c r="AM3387" s="183"/>
      <c r="AN3387" s="183"/>
      <c r="AO3387" s="183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BR3387" s="185"/>
    </row>
    <row r="3388" spans="9:70" s="179" customFormat="1" x14ac:dyDescent="0.25">
      <c r="I3388" s="186"/>
      <c r="J3388" s="186"/>
      <c r="K3388" s="186"/>
      <c r="L3388" s="186"/>
      <c r="M3388" s="186"/>
      <c r="N3388" s="187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183"/>
      <c r="AF3388" s="183"/>
      <c r="AG3388" s="183"/>
      <c r="AH3388" s="6"/>
      <c r="AI3388" s="6"/>
      <c r="AJ3388" s="6"/>
      <c r="AK3388" s="6"/>
      <c r="AL3388" s="6"/>
      <c r="AM3388" s="183"/>
      <c r="AN3388" s="183"/>
      <c r="AO3388" s="183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BR3388" s="185"/>
    </row>
    <row r="3389" spans="9:70" s="179" customFormat="1" x14ac:dyDescent="0.25">
      <c r="I3389" s="186"/>
      <c r="J3389" s="186"/>
      <c r="K3389" s="186"/>
      <c r="L3389" s="186"/>
      <c r="M3389" s="186"/>
      <c r="N3389" s="187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183"/>
      <c r="AF3389" s="183"/>
      <c r="AG3389" s="183"/>
      <c r="AH3389" s="6"/>
      <c r="AI3389" s="6"/>
      <c r="AJ3389" s="6"/>
      <c r="AK3389" s="6"/>
      <c r="AL3389" s="6"/>
      <c r="AM3389" s="183"/>
      <c r="AN3389" s="183"/>
      <c r="AO3389" s="183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BR3389" s="185"/>
    </row>
    <row r="3390" spans="9:70" s="179" customFormat="1" x14ac:dyDescent="0.25">
      <c r="I3390" s="186"/>
      <c r="J3390" s="186"/>
      <c r="K3390" s="186"/>
      <c r="L3390" s="186"/>
      <c r="M3390" s="186"/>
      <c r="N3390" s="187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183"/>
      <c r="AF3390" s="183"/>
      <c r="AG3390" s="183"/>
      <c r="AH3390" s="6"/>
      <c r="AI3390" s="6"/>
      <c r="AJ3390" s="6"/>
      <c r="AK3390" s="6"/>
      <c r="AL3390" s="6"/>
      <c r="AM3390" s="183"/>
      <c r="AN3390" s="183"/>
      <c r="AO3390" s="183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BR3390" s="185"/>
    </row>
    <row r="3391" spans="9:70" s="179" customFormat="1" x14ac:dyDescent="0.25">
      <c r="I3391" s="186"/>
      <c r="J3391" s="186"/>
      <c r="K3391" s="186"/>
      <c r="L3391" s="186"/>
      <c r="M3391" s="186"/>
      <c r="N3391" s="187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183"/>
      <c r="AF3391" s="183"/>
      <c r="AG3391" s="183"/>
      <c r="AH3391" s="6"/>
      <c r="AI3391" s="6"/>
      <c r="AJ3391" s="6"/>
      <c r="AK3391" s="6"/>
      <c r="AL3391" s="6"/>
      <c r="AM3391" s="183"/>
      <c r="AN3391" s="183"/>
      <c r="AO3391" s="183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BR3391" s="185"/>
    </row>
    <row r="3392" spans="9:70" s="179" customFormat="1" x14ac:dyDescent="0.25">
      <c r="I3392" s="186"/>
      <c r="J3392" s="186"/>
      <c r="K3392" s="186"/>
      <c r="L3392" s="186"/>
      <c r="M3392" s="186"/>
      <c r="N3392" s="187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183"/>
      <c r="AF3392" s="183"/>
      <c r="AG3392" s="183"/>
      <c r="AH3392" s="6"/>
      <c r="AI3392" s="6"/>
      <c r="AJ3392" s="6"/>
      <c r="AK3392" s="6"/>
      <c r="AL3392" s="6"/>
      <c r="AM3392" s="183"/>
      <c r="AN3392" s="183"/>
      <c r="AO3392" s="183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BR3392" s="185"/>
    </row>
    <row r="3393" spans="9:70" s="179" customFormat="1" x14ac:dyDescent="0.25">
      <c r="I3393" s="186"/>
      <c r="J3393" s="186"/>
      <c r="K3393" s="186"/>
      <c r="L3393" s="186"/>
      <c r="M3393" s="186"/>
      <c r="N3393" s="187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183"/>
      <c r="AF3393" s="183"/>
      <c r="AG3393" s="183"/>
      <c r="AH3393" s="6"/>
      <c r="AI3393" s="6"/>
      <c r="AJ3393" s="6"/>
      <c r="AK3393" s="6"/>
      <c r="AL3393" s="6"/>
      <c r="AM3393" s="183"/>
      <c r="AN3393" s="183"/>
      <c r="AO3393" s="183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BR3393" s="185"/>
    </row>
    <row r="3394" spans="9:70" s="179" customFormat="1" x14ac:dyDescent="0.25">
      <c r="I3394" s="186"/>
      <c r="J3394" s="186"/>
      <c r="K3394" s="186"/>
      <c r="L3394" s="186"/>
      <c r="M3394" s="186"/>
      <c r="N3394" s="187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183"/>
      <c r="AF3394" s="183"/>
      <c r="AG3394" s="183"/>
      <c r="AH3394" s="6"/>
      <c r="AI3394" s="6"/>
      <c r="AJ3394" s="6"/>
      <c r="AK3394" s="6"/>
      <c r="AL3394" s="6"/>
      <c r="AM3394" s="183"/>
      <c r="AN3394" s="183"/>
      <c r="AO3394" s="183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BR3394" s="185"/>
    </row>
    <row r="3395" spans="9:70" s="179" customFormat="1" x14ac:dyDescent="0.25">
      <c r="I3395" s="186"/>
      <c r="J3395" s="186"/>
      <c r="K3395" s="186"/>
      <c r="L3395" s="186"/>
      <c r="M3395" s="186"/>
      <c r="N3395" s="187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183"/>
      <c r="AF3395" s="183"/>
      <c r="AG3395" s="183"/>
      <c r="AH3395" s="6"/>
      <c r="AI3395" s="6"/>
      <c r="AJ3395" s="6"/>
      <c r="AK3395" s="6"/>
      <c r="AL3395" s="6"/>
      <c r="AM3395" s="183"/>
      <c r="AN3395" s="183"/>
      <c r="AO3395" s="183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BR3395" s="185"/>
    </row>
    <row r="3396" spans="9:70" s="179" customFormat="1" x14ac:dyDescent="0.25">
      <c r="I3396" s="186"/>
      <c r="J3396" s="186"/>
      <c r="K3396" s="186"/>
      <c r="L3396" s="186"/>
      <c r="M3396" s="186"/>
      <c r="N3396" s="187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183"/>
      <c r="AF3396" s="183"/>
      <c r="AG3396" s="183"/>
      <c r="AH3396" s="6"/>
      <c r="AI3396" s="6"/>
      <c r="AJ3396" s="6"/>
      <c r="AK3396" s="6"/>
      <c r="AL3396" s="6"/>
      <c r="AM3396" s="183"/>
      <c r="AN3396" s="183"/>
      <c r="AO3396" s="183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BR3396" s="185"/>
    </row>
    <row r="3397" spans="9:70" s="179" customFormat="1" x14ac:dyDescent="0.25">
      <c r="I3397" s="186"/>
      <c r="J3397" s="186"/>
      <c r="K3397" s="186"/>
      <c r="L3397" s="186"/>
      <c r="M3397" s="186"/>
      <c r="N3397" s="187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183"/>
      <c r="AF3397" s="183"/>
      <c r="AG3397" s="183"/>
      <c r="AH3397" s="6"/>
      <c r="AI3397" s="6"/>
      <c r="AJ3397" s="6"/>
      <c r="AK3397" s="6"/>
      <c r="AL3397" s="6"/>
      <c r="AM3397" s="183"/>
      <c r="AN3397" s="183"/>
      <c r="AO3397" s="183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BR3397" s="185"/>
    </row>
    <row r="3398" spans="9:70" s="179" customFormat="1" x14ac:dyDescent="0.25">
      <c r="I3398" s="186"/>
      <c r="J3398" s="186"/>
      <c r="K3398" s="186"/>
      <c r="L3398" s="186"/>
      <c r="M3398" s="186"/>
      <c r="N3398" s="187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183"/>
      <c r="AF3398" s="183"/>
      <c r="AG3398" s="183"/>
      <c r="AH3398" s="6"/>
      <c r="AI3398" s="6"/>
      <c r="AJ3398" s="6"/>
      <c r="AK3398" s="6"/>
      <c r="AL3398" s="6"/>
      <c r="AM3398" s="183"/>
      <c r="AN3398" s="183"/>
      <c r="AO3398" s="183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BR3398" s="185"/>
    </row>
    <row r="3399" spans="9:70" s="179" customFormat="1" x14ac:dyDescent="0.25">
      <c r="I3399" s="186"/>
      <c r="J3399" s="186"/>
      <c r="K3399" s="186"/>
      <c r="L3399" s="186"/>
      <c r="M3399" s="186"/>
      <c r="N3399" s="187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183"/>
      <c r="AF3399" s="183"/>
      <c r="AG3399" s="183"/>
      <c r="AH3399" s="6"/>
      <c r="AI3399" s="6"/>
      <c r="AJ3399" s="6"/>
      <c r="AK3399" s="6"/>
      <c r="AL3399" s="6"/>
      <c r="AM3399" s="183"/>
      <c r="AN3399" s="183"/>
      <c r="AO3399" s="183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BR3399" s="185"/>
    </row>
    <row r="3400" spans="9:70" s="179" customFormat="1" x14ac:dyDescent="0.25">
      <c r="I3400" s="186"/>
      <c r="J3400" s="186"/>
      <c r="K3400" s="186"/>
      <c r="L3400" s="186"/>
      <c r="M3400" s="186"/>
      <c r="N3400" s="187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183"/>
      <c r="AF3400" s="183"/>
      <c r="AG3400" s="183"/>
      <c r="AH3400" s="6"/>
      <c r="AI3400" s="6"/>
      <c r="AJ3400" s="6"/>
      <c r="AK3400" s="6"/>
      <c r="AL3400" s="6"/>
      <c r="AM3400" s="183"/>
      <c r="AN3400" s="183"/>
      <c r="AO3400" s="183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BR3400" s="185"/>
    </row>
    <row r="3401" spans="9:70" s="179" customFormat="1" x14ac:dyDescent="0.25">
      <c r="I3401" s="186"/>
      <c r="J3401" s="186"/>
      <c r="K3401" s="186"/>
      <c r="L3401" s="186"/>
      <c r="M3401" s="186"/>
      <c r="N3401" s="187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183"/>
      <c r="AF3401" s="183"/>
      <c r="AG3401" s="183"/>
      <c r="AH3401" s="6"/>
      <c r="AI3401" s="6"/>
      <c r="AJ3401" s="6"/>
      <c r="AK3401" s="6"/>
      <c r="AL3401" s="6"/>
      <c r="AM3401" s="183"/>
      <c r="AN3401" s="183"/>
      <c r="AO3401" s="183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BR3401" s="185"/>
    </row>
    <row r="3402" spans="9:70" s="179" customFormat="1" x14ac:dyDescent="0.25">
      <c r="I3402" s="186"/>
      <c r="J3402" s="186"/>
      <c r="K3402" s="186"/>
      <c r="L3402" s="186"/>
      <c r="M3402" s="186"/>
      <c r="N3402" s="187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183"/>
      <c r="AF3402" s="183"/>
      <c r="AG3402" s="183"/>
      <c r="AH3402" s="6"/>
      <c r="AI3402" s="6"/>
      <c r="AJ3402" s="6"/>
      <c r="AK3402" s="6"/>
      <c r="AL3402" s="6"/>
      <c r="AM3402" s="183"/>
      <c r="AN3402" s="183"/>
      <c r="AO3402" s="183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BR3402" s="185"/>
    </row>
    <row r="3403" spans="9:70" s="179" customFormat="1" x14ac:dyDescent="0.25">
      <c r="I3403" s="186"/>
      <c r="J3403" s="186"/>
      <c r="K3403" s="186"/>
      <c r="L3403" s="186"/>
      <c r="M3403" s="186"/>
      <c r="N3403" s="187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183"/>
      <c r="AF3403" s="183"/>
      <c r="AG3403" s="183"/>
      <c r="AH3403" s="6"/>
      <c r="AI3403" s="6"/>
      <c r="AJ3403" s="6"/>
      <c r="AK3403" s="6"/>
      <c r="AL3403" s="6"/>
      <c r="AM3403" s="183"/>
      <c r="AN3403" s="183"/>
      <c r="AO3403" s="183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BR3403" s="185"/>
    </row>
    <row r="3404" spans="9:70" s="179" customFormat="1" x14ac:dyDescent="0.25">
      <c r="I3404" s="186"/>
      <c r="J3404" s="186"/>
      <c r="K3404" s="186"/>
      <c r="L3404" s="186"/>
      <c r="M3404" s="186"/>
      <c r="N3404" s="187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183"/>
      <c r="AF3404" s="183"/>
      <c r="AG3404" s="183"/>
      <c r="AH3404" s="6"/>
      <c r="AI3404" s="6"/>
      <c r="AJ3404" s="6"/>
      <c r="AK3404" s="6"/>
      <c r="AL3404" s="6"/>
      <c r="AM3404" s="183"/>
      <c r="AN3404" s="183"/>
      <c r="AO3404" s="183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BR3404" s="185"/>
    </row>
    <row r="3405" spans="9:70" s="179" customFormat="1" x14ac:dyDescent="0.25">
      <c r="I3405" s="186"/>
      <c r="J3405" s="186"/>
      <c r="K3405" s="186"/>
      <c r="L3405" s="186"/>
      <c r="M3405" s="186"/>
      <c r="N3405" s="187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183"/>
      <c r="AF3405" s="183"/>
      <c r="AG3405" s="183"/>
      <c r="AH3405" s="6"/>
      <c r="AI3405" s="6"/>
      <c r="AJ3405" s="6"/>
      <c r="AK3405" s="6"/>
      <c r="AL3405" s="6"/>
      <c r="AM3405" s="183"/>
      <c r="AN3405" s="183"/>
      <c r="AO3405" s="183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BR3405" s="185"/>
    </row>
    <row r="3406" spans="9:70" s="179" customFormat="1" x14ac:dyDescent="0.25">
      <c r="I3406" s="186"/>
      <c r="J3406" s="186"/>
      <c r="K3406" s="186"/>
      <c r="L3406" s="186"/>
      <c r="M3406" s="186"/>
      <c r="N3406" s="187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183"/>
      <c r="AF3406" s="183"/>
      <c r="AG3406" s="183"/>
      <c r="AH3406" s="6"/>
      <c r="AI3406" s="6"/>
      <c r="AJ3406" s="6"/>
      <c r="AK3406" s="6"/>
      <c r="AL3406" s="6"/>
      <c r="AM3406" s="183"/>
      <c r="AN3406" s="183"/>
      <c r="AO3406" s="183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BR3406" s="185"/>
    </row>
    <row r="3407" spans="9:70" s="179" customFormat="1" x14ac:dyDescent="0.25">
      <c r="I3407" s="186"/>
      <c r="J3407" s="186"/>
      <c r="K3407" s="186"/>
      <c r="L3407" s="186"/>
      <c r="M3407" s="186"/>
      <c r="N3407" s="187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183"/>
      <c r="AF3407" s="183"/>
      <c r="AG3407" s="183"/>
      <c r="AH3407" s="6"/>
      <c r="AI3407" s="6"/>
      <c r="AJ3407" s="6"/>
      <c r="AK3407" s="6"/>
      <c r="AL3407" s="6"/>
      <c r="AM3407" s="183"/>
      <c r="AN3407" s="183"/>
      <c r="AO3407" s="183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BR3407" s="185"/>
    </row>
    <row r="3408" spans="9:70" s="179" customFormat="1" x14ac:dyDescent="0.25">
      <c r="I3408" s="186"/>
      <c r="J3408" s="186"/>
      <c r="K3408" s="186"/>
      <c r="L3408" s="186"/>
      <c r="M3408" s="186"/>
      <c r="N3408" s="187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183"/>
      <c r="AF3408" s="183"/>
      <c r="AG3408" s="183"/>
      <c r="AH3408" s="6"/>
      <c r="AI3408" s="6"/>
      <c r="AJ3408" s="6"/>
      <c r="AK3408" s="6"/>
      <c r="AL3408" s="6"/>
      <c r="AM3408" s="183"/>
      <c r="AN3408" s="183"/>
      <c r="AO3408" s="183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BR3408" s="185"/>
    </row>
    <row r="3409" spans="9:70" s="179" customFormat="1" x14ac:dyDescent="0.25">
      <c r="I3409" s="186"/>
      <c r="J3409" s="186"/>
      <c r="K3409" s="186"/>
      <c r="L3409" s="186"/>
      <c r="M3409" s="186"/>
      <c r="N3409" s="187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183"/>
      <c r="AF3409" s="183"/>
      <c r="AG3409" s="183"/>
      <c r="AH3409" s="6"/>
      <c r="AI3409" s="6"/>
      <c r="AJ3409" s="6"/>
      <c r="AK3409" s="6"/>
      <c r="AL3409" s="6"/>
      <c r="AM3409" s="183"/>
      <c r="AN3409" s="183"/>
      <c r="AO3409" s="183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BR3409" s="185"/>
    </row>
    <row r="3410" spans="9:70" s="179" customFormat="1" x14ac:dyDescent="0.25">
      <c r="I3410" s="186"/>
      <c r="J3410" s="186"/>
      <c r="K3410" s="186"/>
      <c r="L3410" s="186"/>
      <c r="M3410" s="186"/>
      <c r="N3410" s="187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183"/>
      <c r="AF3410" s="183"/>
      <c r="AG3410" s="183"/>
      <c r="AH3410" s="6"/>
      <c r="AI3410" s="6"/>
      <c r="AJ3410" s="6"/>
      <c r="AK3410" s="6"/>
      <c r="AL3410" s="6"/>
      <c r="AM3410" s="183"/>
      <c r="AN3410" s="183"/>
      <c r="AO3410" s="183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BR3410" s="185"/>
    </row>
    <row r="3411" spans="9:70" s="179" customFormat="1" x14ac:dyDescent="0.25">
      <c r="I3411" s="186"/>
      <c r="J3411" s="186"/>
      <c r="K3411" s="186"/>
      <c r="L3411" s="186"/>
      <c r="M3411" s="186"/>
      <c r="N3411" s="187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183"/>
      <c r="AF3411" s="183"/>
      <c r="AG3411" s="183"/>
      <c r="AH3411" s="6"/>
      <c r="AI3411" s="6"/>
      <c r="AJ3411" s="6"/>
      <c r="AK3411" s="6"/>
      <c r="AL3411" s="6"/>
      <c r="AM3411" s="183"/>
      <c r="AN3411" s="183"/>
      <c r="AO3411" s="183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BR3411" s="185"/>
    </row>
    <row r="3412" spans="9:70" s="179" customFormat="1" x14ac:dyDescent="0.25">
      <c r="I3412" s="186"/>
      <c r="J3412" s="186"/>
      <c r="K3412" s="186"/>
      <c r="L3412" s="186"/>
      <c r="M3412" s="186"/>
      <c r="N3412" s="187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183"/>
      <c r="AF3412" s="183"/>
      <c r="AG3412" s="183"/>
      <c r="AH3412" s="6"/>
      <c r="AI3412" s="6"/>
      <c r="AJ3412" s="6"/>
      <c r="AK3412" s="6"/>
      <c r="AL3412" s="6"/>
      <c r="AM3412" s="183"/>
      <c r="AN3412" s="183"/>
      <c r="AO3412" s="183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BR3412" s="185"/>
    </row>
    <row r="3413" spans="9:70" s="179" customFormat="1" x14ac:dyDescent="0.25">
      <c r="I3413" s="186"/>
      <c r="J3413" s="186"/>
      <c r="K3413" s="186"/>
      <c r="L3413" s="186"/>
      <c r="M3413" s="186"/>
      <c r="N3413" s="187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183"/>
      <c r="AF3413" s="183"/>
      <c r="AG3413" s="183"/>
      <c r="AH3413" s="6"/>
      <c r="AI3413" s="6"/>
      <c r="AJ3413" s="6"/>
      <c r="AK3413" s="6"/>
      <c r="AL3413" s="6"/>
      <c r="AM3413" s="183"/>
      <c r="AN3413" s="183"/>
      <c r="AO3413" s="183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BR3413" s="185"/>
    </row>
    <row r="3414" spans="9:70" s="179" customFormat="1" x14ac:dyDescent="0.25">
      <c r="I3414" s="186"/>
      <c r="J3414" s="186"/>
      <c r="K3414" s="186"/>
      <c r="L3414" s="186"/>
      <c r="M3414" s="186"/>
      <c r="N3414" s="187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183"/>
      <c r="AF3414" s="183"/>
      <c r="AG3414" s="183"/>
      <c r="AH3414" s="6"/>
      <c r="AI3414" s="6"/>
      <c r="AJ3414" s="6"/>
      <c r="AK3414" s="6"/>
      <c r="AL3414" s="6"/>
      <c r="AM3414" s="183"/>
      <c r="AN3414" s="183"/>
      <c r="AO3414" s="183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BR3414" s="185"/>
    </row>
    <row r="3415" spans="9:70" s="179" customFormat="1" x14ac:dyDescent="0.25">
      <c r="I3415" s="186"/>
      <c r="J3415" s="186"/>
      <c r="K3415" s="186"/>
      <c r="L3415" s="186"/>
      <c r="M3415" s="186"/>
      <c r="N3415" s="187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183"/>
      <c r="AF3415" s="183"/>
      <c r="AG3415" s="183"/>
      <c r="AH3415" s="6"/>
      <c r="AI3415" s="6"/>
      <c r="AJ3415" s="6"/>
      <c r="AK3415" s="6"/>
      <c r="AL3415" s="6"/>
      <c r="AM3415" s="183"/>
      <c r="AN3415" s="183"/>
      <c r="AO3415" s="183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BR3415" s="185"/>
    </row>
    <row r="3416" spans="9:70" s="179" customFormat="1" x14ac:dyDescent="0.25">
      <c r="I3416" s="186"/>
      <c r="J3416" s="186"/>
      <c r="K3416" s="186"/>
      <c r="L3416" s="186"/>
      <c r="M3416" s="186"/>
      <c r="N3416" s="187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183"/>
      <c r="AF3416" s="183"/>
      <c r="AG3416" s="183"/>
      <c r="AH3416" s="6"/>
      <c r="AI3416" s="6"/>
      <c r="AJ3416" s="6"/>
      <c r="AK3416" s="6"/>
      <c r="AL3416" s="6"/>
      <c r="AM3416" s="183"/>
      <c r="AN3416" s="183"/>
      <c r="AO3416" s="183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BR3416" s="185"/>
    </row>
    <row r="3417" spans="9:70" s="179" customFormat="1" x14ac:dyDescent="0.25">
      <c r="I3417" s="186"/>
      <c r="J3417" s="186"/>
      <c r="K3417" s="186"/>
      <c r="L3417" s="186"/>
      <c r="M3417" s="186"/>
      <c r="N3417" s="187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183"/>
      <c r="AF3417" s="183"/>
      <c r="AG3417" s="183"/>
      <c r="AH3417" s="6"/>
      <c r="AI3417" s="6"/>
      <c r="AJ3417" s="6"/>
      <c r="AK3417" s="6"/>
      <c r="AL3417" s="6"/>
      <c r="AM3417" s="183"/>
      <c r="AN3417" s="183"/>
      <c r="AO3417" s="183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BR3417" s="185"/>
    </row>
    <row r="3418" spans="9:70" s="179" customFormat="1" x14ac:dyDescent="0.25">
      <c r="I3418" s="186"/>
      <c r="J3418" s="186"/>
      <c r="K3418" s="186"/>
      <c r="L3418" s="186"/>
      <c r="M3418" s="186"/>
      <c r="N3418" s="187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183"/>
      <c r="AF3418" s="183"/>
      <c r="AG3418" s="183"/>
      <c r="AH3418" s="6"/>
      <c r="AI3418" s="6"/>
      <c r="AJ3418" s="6"/>
      <c r="AK3418" s="6"/>
      <c r="AL3418" s="6"/>
      <c r="AM3418" s="183"/>
      <c r="AN3418" s="183"/>
      <c r="AO3418" s="183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BR3418" s="185"/>
    </row>
    <row r="3419" spans="9:70" s="179" customFormat="1" x14ac:dyDescent="0.25">
      <c r="I3419" s="186"/>
      <c r="J3419" s="186"/>
      <c r="K3419" s="186"/>
      <c r="L3419" s="186"/>
      <c r="M3419" s="186"/>
      <c r="N3419" s="187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183"/>
      <c r="AF3419" s="183"/>
      <c r="AG3419" s="183"/>
      <c r="AH3419" s="6"/>
      <c r="AI3419" s="6"/>
      <c r="AJ3419" s="6"/>
      <c r="AK3419" s="6"/>
      <c r="AL3419" s="6"/>
      <c r="AM3419" s="183"/>
      <c r="AN3419" s="183"/>
      <c r="AO3419" s="183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BR3419" s="185"/>
    </row>
    <row r="3420" spans="9:70" s="179" customFormat="1" x14ac:dyDescent="0.25">
      <c r="I3420" s="186"/>
      <c r="J3420" s="186"/>
      <c r="K3420" s="186"/>
      <c r="L3420" s="186"/>
      <c r="M3420" s="186"/>
      <c r="N3420" s="187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183"/>
      <c r="AF3420" s="183"/>
      <c r="AG3420" s="183"/>
      <c r="AH3420" s="6"/>
      <c r="AI3420" s="6"/>
      <c r="AJ3420" s="6"/>
      <c r="AK3420" s="6"/>
      <c r="AL3420" s="6"/>
      <c r="AM3420" s="183"/>
      <c r="AN3420" s="183"/>
      <c r="AO3420" s="183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BR3420" s="185"/>
    </row>
    <row r="3421" spans="9:70" s="179" customFormat="1" x14ac:dyDescent="0.25">
      <c r="I3421" s="186"/>
      <c r="J3421" s="186"/>
      <c r="K3421" s="186"/>
      <c r="L3421" s="186"/>
      <c r="M3421" s="186"/>
      <c r="N3421" s="187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183"/>
      <c r="AF3421" s="183"/>
      <c r="AG3421" s="183"/>
      <c r="AH3421" s="6"/>
      <c r="AI3421" s="6"/>
      <c r="AJ3421" s="6"/>
      <c r="AK3421" s="6"/>
      <c r="AL3421" s="6"/>
      <c r="AM3421" s="183"/>
      <c r="AN3421" s="183"/>
      <c r="AO3421" s="183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BR3421" s="185"/>
    </row>
    <row r="3422" spans="9:70" s="179" customFormat="1" x14ac:dyDescent="0.25">
      <c r="I3422" s="186"/>
      <c r="J3422" s="186"/>
      <c r="K3422" s="186"/>
      <c r="L3422" s="186"/>
      <c r="M3422" s="186"/>
      <c r="N3422" s="187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183"/>
      <c r="AF3422" s="183"/>
      <c r="AG3422" s="183"/>
      <c r="AH3422" s="6"/>
      <c r="AI3422" s="6"/>
      <c r="AJ3422" s="6"/>
      <c r="AK3422" s="6"/>
      <c r="AL3422" s="6"/>
      <c r="AM3422" s="183"/>
      <c r="AN3422" s="183"/>
      <c r="AO3422" s="183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BR3422" s="185"/>
    </row>
    <row r="3423" spans="9:70" s="179" customFormat="1" x14ac:dyDescent="0.25">
      <c r="I3423" s="186"/>
      <c r="J3423" s="186"/>
      <c r="K3423" s="186"/>
      <c r="L3423" s="186"/>
      <c r="M3423" s="186"/>
      <c r="N3423" s="187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183"/>
      <c r="AF3423" s="183"/>
      <c r="AG3423" s="183"/>
      <c r="AH3423" s="6"/>
      <c r="AI3423" s="6"/>
      <c r="AJ3423" s="6"/>
      <c r="AK3423" s="6"/>
      <c r="AL3423" s="6"/>
      <c r="AM3423" s="183"/>
      <c r="AN3423" s="183"/>
      <c r="AO3423" s="183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BR3423" s="185"/>
    </row>
    <row r="3424" spans="9:70" s="179" customFormat="1" x14ac:dyDescent="0.25">
      <c r="I3424" s="186"/>
      <c r="J3424" s="186"/>
      <c r="K3424" s="186"/>
      <c r="L3424" s="186"/>
      <c r="M3424" s="186"/>
      <c r="N3424" s="187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183"/>
      <c r="AF3424" s="183"/>
      <c r="AG3424" s="183"/>
      <c r="AH3424" s="6"/>
      <c r="AI3424" s="6"/>
      <c r="AJ3424" s="6"/>
      <c r="AK3424" s="6"/>
      <c r="AL3424" s="6"/>
      <c r="AM3424" s="183"/>
      <c r="AN3424" s="183"/>
      <c r="AO3424" s="183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BR3424" s="185"/>
    </row>
    <row r="3425" spans="9:70" s="179" customFormat="1" x14ac:dyDescent="0.25">
      <c r="I3425" s="186"/>
      <c r="J3425" s="186"/>
      <c r="K3425" s="186"/>
      <c r="L3425" s="186"/>
      <c r="M3425" s="186"/>
      <c r="N3425" s="187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183"/>
      <c r="AF3425" s="183"/>
      <c r="AG3425" s="183"/>
      <c r="AH3425" s="6"/>
      <c r="AI3425" s="6"/>
      <c r="AJ3425" s="6"/>
      <c r="AK3425" s="6"/>
      <c r="AL3425" s="6"/>
      <c r="AM3425" s="183"/>
      <c r="AN3425" s="183"/>
      <c r="AO3425" s="183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BR3425" s="185"/>
    </row>
    <row r="3426" spans="9:70" s="179" customFormat="1" x14ac:dyDescent="0.25">
      <c r="I3426" s="186"/>
      <c r="J3426" s="186"/>
      <c r="K3426" s="186"/>
      <c r="L3426" s="186"/>
      <c r="M3426" s="186"/>
      <c r="N3426" s="187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183"/>
      <c r="AF3426" s="183"/>
      <c r="AG3426" s="183"/>
      <c r="AH3426" s="6"/>
      <c r="AI3426" s="6"/>
      <c r="AJ3426" s="6"/>
      <c r="AK3426" s="6"/>
      <c r="AL3426" s="6"/>
      <c r="AM3426" s="183"/>
      <c r="AN3426" s="183"/>
      <c r="AO3426" s="183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BR3426" s="185"/>
    </row>
    <row r="3427" spans="9:70" s="179" customFormat="1" x14ac:dyDescent="0.25">
      <c r="I3427" s="186"/>
      <c r="J3427" s="186"/>
      <c r="K3427" s="186"/>
      <c r="L3427" s="186"/>
      <c r="M3427" s="186"/>
      <c r="N3427" s="187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183"/>
      <c r="AF3427" s="183"/>
      <c r="AG3427" s="183"/>
      <c r="AH3427" s="6"/>
      <c r="AI3427" s="6"/>
      <c r="AJ3427" s="6"/>
      <c r="AK3427" s="6"/>
      <c r="AL3427" s="6"/>
      <c r="AM3427" s="183"/>
      <c r="AN3427" s="183"/>
      <c r="AO3427" s="183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BR3427" s="185"/>
    </row>
    <row r="3428" spans="9:70" s="179" customFormat="1" x14ac:dyDescent="0.25">
      <c r="I3428" s="186"/>
      <c r="J3428" s="186"/>
      <c r="K3428" s="186"/>
      <c r="L3428" s="186"/>
      <c r="M3428" s="186"/>
      <c r="N3428" s="187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183"/>
      <c r="AF3428" s="183"/>
      <c r="AG3428" s="183"/>
      <c r="AH3428" s="6"/>
      <c r="AI3428" s="6"/>
      <c r="AJ3428" s="6"/>
      <c r="AK3428" s="6"/>
      <c r="AL3428" s="6"/>
      <c r="AM3428" s="183"/>
      <c r="AN3428" s="183"/>
      <c r="AO3428" s="183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BR3428" s="185"/>
    </row>
    <row r="3429" spans="9:70" s="179" customFormat="1" x14ac:dyDescent="0.25">
      <c r="I3429" s="186"/>
      <c r="J3429" s="186"/>
      <c r="K3429" s="186"/>
      <c r="L3429" s="186"/>
      <c r="M3429" s="186"/>
      <c r="N3429" s="187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183"/>
      <c r="AF3429" s="183"/>
      <c r="AG3429" s="183"/>
      <c r="AH3429" s="6"/>
      <c r="AI3429" s="6"/>
      <c r="AJ3429" s="6"/>
      <c r="AK3429" s="6"/>
      <c r="AL3429" s="6"/>
      <c r="AM3429" s="183"/>
      <c r="AN3429" s="183"/>
      <c r="AO3429" s="183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BR3429" s="185"/>
    </row>
    <row r="3430" spans="9:70" s="179" customFormat="1" x14ac:dyDescent="0.25">
      <c r="I3430" s="186"/>
      <c r="J3430" s="186"/>
      <c r="K3430" s="186"/>
      <c r="L3430" s="186"/>
      <c r="M3430" s="186"/>
      <c r="N3430" s="187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183"/>
      <c r="AF3430" s="183"/>
      <c r="AG3430" s="183"/>
      <c r="AH3430" s="6"/>
      <c r="AI3430" s="6"/>
      <c r="AJ3430" s="6"/>
      <c r="AK3430" s="6"/>
      <c r="AL3430" s="6"/>
      <c r="AM3430" s="183"/>
      <c r="AN3430" s="183"/>
      <c r="AO3430" s="183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BR3430" s="185"/>
    </row>
    <row r="3431" spans="9:70" s="179" customFormat="1" x14ac:dyDescent="0.25">
      <c r="I3431" s="186"/>
      <c r="J3431" s="186"/>
      <c r="K3431" s="186"/>
      <c r="L3431" s="186"/>
      <c r="M3431" s="186"/>
      <c r="N3431" s="187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183"/>
      <c r="AF3431" s="183"/>
      <c r="AG3431" s="183"/>
      <c r="AH3431" s="6"/>
      <c r="AI3431" s="6"/>
      <c r="AJ3431" s="6"/>
      <c r="AK3431" s="6"/>
      <c r="AL3431" s="6"/>
      <c r="AM3431" s="183"/>
      <c r="AN3431" s="183"/>
      <c r="AO3431" s="183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BR3431" s="185"/>
    </row>
    <row r="3432" spans="9:70" s="179" customFormat="1" x14ac:dyDescent="0.25">
      <c r="I3432" s="186"/>
      <c r="J3432" s="186"/>
      <c r="K3432" s="186"/>
      <c r="L3432" s="186"/>
      <c r="M3432" s="186"/>
      <c r="N3432" s="187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183"/>
      <c r="AF3432" s="183"/>
      <c r="AG3432" s="183"/>
      <c r="AH3432" s="6"/>
      <c r="AI3432" s="6"/>
      <c r="AJ3432" s="6"/>
      <c r="AK3432" s="6"/>
      <c r="AL3432" s="6"/>
      <c r="AM3432" s="183"/>
      <c r="AN3432" s="183"/>
      <c r="AO3432" s="183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BR3432" s="185"/>
    </row>
    <row r="3433" spans="9:70" s="179" customFormat="1" x14ac:dyDescent="0.25">
      <c r="I3433" s="186"/>
      <c r="J3433" s="186"/>
      <c r="K3433" s="186"/>
      <c r="L3433" s="186"/>
      <c r="M3433" s="186"/>
      <c r="N3433" s="187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183"/>
      <c r="AF3433" s="183"/>
      <c r="AG3433" s="183"/>
      <c r="AH3433" s="6"/>
      <c r="AI3433" s="6"/>
      <c r="AJ3433" s="6"/>
      <c r="AK3433" s="6"/>
      <c r="AL3433" s="6"/>
      <c r="AM3433" s="183"/>
      <c r="AN3433" s="183"/>
      <c r="AO3433" s="183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BR3433" s="185"/>
    </row>
    <row r="3434" spans="9:70" s="179" customFormat="1" x14ac:dyDescent="0.25">
      <c r="I3434" s="186"/>
      <c r="J3434" s="186"/>
      <c r="K3434" s="186"/>
      <c r="L3434" s="186"/>
      <c r="M3434" s="186"/>
      <c r="N3434" s="187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183"/>
      <c r="AF3434" s="183"/>
      <c r="AG3434" s="183"/>
      <c r="AH3434" s="6"/>
      <c r="AI3434" s="6"/>
      <c r="AJ3434" s="6"/>
      <c r="AK3434" s="6"/>
      <c r="AL3434" s="6"/>
      <c r="AM3434" s="183"/>
      <c r="AN3434" s="183"/>
      <c r="AO3434" s="183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BR3434" s="185"/>
    </row>
    <row r="3435" spans="9:70" s="179" customFormat="1" x14ac:dyDescent="0.25">
      <c r="I3435" s="186"/>
      <c r="J3435" s="186"/>
      <c r="K3435" s="186"/>
      <c r="L3435" s="186"/>
      <c r="M3435" s="186"/>
      <c r="N3435" s="187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183"/>
      <c r="AF3435" s="183"/>
      <c r="AG3435" s="183"/>
      <c r="AH3435" s="6"/>
      <c r="AI3435" s="6"/>
      <c r="AJ3435" s="6"/>
      <c r="AK3435" s="6"/>
      <c r="AL3435" s="6"/>
      <c r="AM3435" s="183"/>
      <c r="AN3435" s="183"/>
      <c r="AO3435" s="183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BR3435" s="185"/>
    </row>
    <row r="3436" spans="9:70" s="179" customFormat="1" x14ac:dyDescent="0.25">
      <c r="I3436" s="186"/>
      <c r="J3436" s="186"/>
      <c r="K3436" s="186"/>
      <c r="L3436" s="186"/>
      <c r="M3436" s="186"/>
      <c r="N3436" s="187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183"/>
      <c r="AF3436" s="183"/>
      <c r="AG3436" s="183"/>
      <c r="AH3436" s="6"/>
      <c r="AI3436" s="6"/>
      <c r="AJ3436" s="6"/>
      <c r="AK3436" s="6"/>
      <c r="AL3436" s="6"/>
      <c r="AM3436" s="183"/>
      <c r="AN3436" s="183"/>
      <c r="AO3436" s="183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BR3436" s="185"/>
    </row>
    <row r="3437" spans="9:70" s="179" customFormat="1" x14ac:dyDescent="0.25">
      <c r="I3437" s="186"/>
      <c r="J3437" s="186"/>
      <c r="K3437" s="186"/>
      <c r="L3437" s="186"/>
      <c r="M3437" s="186"/>
      <c r="N3437" s="187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183"/>
      <c r="AF3437" s="183"/>
      <c r="AG3437" s="183"/>
      <c r="AH3437" s="6"/>
      <c r="AI3437" s="6"/>
      <c r="AJ3437" s="6"/>
      <c r="AK3437" s="6"/>
      <c r="AL3437" s="6"/>
      <c r="AM3437" s="183"/>
      <c r="AN3437" s="183"/>
      <c r="AO3437" s="183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BR3437" s="185"/>
    </row>
    <row r="3438" spans="9:70" s="179" customFormat="1" x14ac:dyDescent="0.25">
      <c r="I3438" s="186"/>
      <c r="J3438" s="186"/>
      <c r="K3438" s="186"/>
      <c r="L3438" s="186"/>
      <c r="M3438" s="186"/>
      <c r="N3438" s="187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183"/>
      <c r="AF3438" s="183"/>
      <c r="AG3438" s="183"/>
      <c r="AH3438" s="6"/>
      <c r="AI3438" s="6"/>
      <c r="AJ3438" s="6"/>
      <c r="AK3438" s="6"/>
      <c r="AL3438" s="6"/>
      <c r="AM3438" s="183"/>
      <c r="AN3438" s="183"/>
      <c r="AO3438" s="183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BR3438" s="185"/>
    </row>
    <row r="3439" spans="9:70" s="179" customFormat="1" x14ac:dyDescent="0.25">
      <c r="I3439" s="186"/>
      <c r="J3439" s="186"/>
      <c r="K3439" s="186"/>
      <c r="L3439" s="186"/>
      <c r="M3439" s="186"/>
      <c r="N3439" s="187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183"/>
      <c r="AF3439" s="183"/>
      <c r="AG3439" s="183"/>
      <c r="AH3439" s="6"/>
      <c r="AI3439" s="6"/>
      <c r="AJ3439" s="6"/>
      <c r="AK3439" s="6"/>
      <c r="AL3439" s="6"/>
      <c r="AM3439" s="183"/>
      <c r="AN3439" s="183"/>
      <c r="AO3439" s="183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BR3439" s="185"/>
    </row>
    <row r="3440" spans="9:70" s="179" customFormat="1" x14ac:dyDescent="0.25">
      <c r="I3440" s="186"/>
      <c r="J3440" s="186"/>
      <c r="K3440" s="186"/>
      <c r="L3440" s="186"/>
      <c r="M3440" s="186"/>
      <c r="N3440" s="187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183"/>
      <c r="AF3440" s="183"/>
      <c r="AG3440" s="183"/>
      <c r="AH3440" s="6"/>
      <c r="AI3440" s="6"/>
      <c r="AJ3440" s="6"/>
      <c r="AK3440" s="6"/>
      <c r="AL3440" s="6"/>
      <c r="AM3440" s="183"/>
      <c r="AN3440" s="183"/>
      <c r="AO3440" s="183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BR3440" s="185"/>
    </row>
    <row r="3441" spans="9:70" s="179" customFormat="1" x14ac:dyDescent="0.25">
      <c r="I3441" s="186"/>
      <c r="J3441" s="186"/>
      <c r="K3441" s="186"/>
      <c r="L3441" s="186"/>
      <c r="M3441" s="186"/>
      <c r="N3441" s="187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183"/>
      <c r="AF3441" s="183"/>
      <c r="AG3441" s="183"/>
      <c r="AH3441" s="6"/>
      <c r="AI3441" s="6"/>
      <c r="AJ3441" s="6"/>
      <c r="AK3441" s="6"/>
      <c r="AL3441" s="6"/>
      <c r="AM3441" s="183"/>
      <c r="AN3441" s="183"/>
      <c r="AO3441" s="183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BR3441" s="185"/>
    </row>
    <row r="3442" spans="9:70" s="179" customFormat="1" x14ac:dyDescent="0.25">
      <c r="I3442" s="186"/>
      <c r="J3442" s="186"/>
      <c r="K3442" s="186"/>
      <c r="L3442" s="186"/>
      <c r="M3442" s="186"/>
      <c r="N3442" s="187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183"/>
      <c r="AF3442" s="183"/>
      <c r="AG3442" s="183"/>
      <c r="AH3442" s="6"/>
      <c r="AI3442" s="6"/>
      <c r="AJ3442" s="6"/>
      <c r="AK3442" s="6"/>
      <c r="AL3442" s="6"/>
      <c r="AM3442" s="183"/>
      <c r="AN3442" s="183"/>
      <c r="AO3442" s="183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BR3442" s="185"/>
    </row>
    <row r="3443" spans="9:70" s="179" customFormat="1" x14ac:dyDescent="0.25">
      <c r="I3443" s="186"/>
      <c r="J3443" s="186"/>
      <c r="K3443" s="186"/>
      <c r="L3443" s="186"/>
      <c r="M3443" s="186"/>
      <c r="N3443" s="187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183"/>
      <c r="AF3443" s="183"/>
      <c r="AG3443" s="183"/>
      <c r="AH3443" s="6"/>
      <c r="AI3443" s="6"/>
      <c r="AJ3443" s="6"/>
      <c r="AK3443" s="6"/>
      <c r="AL3443" s="6"/>
      <c r="AM3443" s="183"/>
      <c r="AN3443" s="183"/>
      <c r="AO3443" s="183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BR3443" s="185"/>
    </row>
    <row r="3444" spans="9:70" s="179" customFormat="1" x14ac:dyDescent="0.25">
      <c r="I3444" s="186"/>
      <c r="J3444" s="186"/>
      <c r="K3444" s="186"/>
      <c r="L3444" s="186"/>
      <c r="M3444" s="186"/>
      <c r="N3444" s="187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183"/>
      <c r="AF3444" s="183"/>
      <c r="AG3444" s="183"/>
      <c r="AH3444" s="6"/>
      <c r="AI3444" s="6"/>
      <c r="AJ3444" s="6"/>
      <c r="AK3444" s="6"/>
      <c r="AL3444" s="6"/>
      <c r="AM3444" s="183"/>
      <c r="AN3444" s="183"/>
      <c r="AO3444" s="183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BR3444" s="185"/>
    </row>
    <row r="3445" spans="9:70" s="179" customFormat="1" x14ac:dyDescent="0.25">
      <c r="I3445" s="186"/>
      <c r="J3445" s="186"/>
      <c r="K3445" s="186"/>
      <c r="L3445" s="186"/>
      <c r="M3445" s="186"/>
      <c r="N3445" s="187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183"/>
      <c r="AF3445" s="183"/>
      <c r="AG3445" s="183"/>
      <c r="AH3445" s="6"/>
      <c r="AI3445" s="6"/>
      <c r="AJ3445" s="6"/>
      <c r="AK3445" s="6"/>
      <c r="AL3445" s="6"/>
      <c r="AM3445" s="183"/>
      <c r="AN3445" s="183"/>
      <c r="AO3445" s="183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BR3445" s="185"/>
    </row>
    <row r="3446" spans="9:70" s="179" customFormat="1" x14ac:dyDescent="0.25">
      <c r="I3446" s="186"/>
      <c r="J3446" s="186"/>
      <c r="K3446" s="186"/>
      <c r="L3446" s="186"/>
      <c r="M3446" s="186"/>
      <c r="N3446" s="187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183"/>
      <c r="AF3446" s="183"/>
      <c r="AG3446" s="183"/>
      <c r="AH3446" s="6"/>
      <c r="AI3446" s="6"/>
      <c r="AJ3446" s="6"/>
      <c r="AK3446" s="6"/>
      <c r="AL3446" s="6"/>
      <c r="AM3446" s="183"/>
      <c r="AN3446" s="183"/>
      <c r="AO3446" s="183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BR3446" s="185"/>
    </row>
    <row r="3447" spans="9:70" s="179" customFormat="1" x14ac:dyDescent="0.25">
      <c r="I3447" s="186"/>
      <c r="J3447" s="186"/>
      <c r="K3447" s="186"/>
      <c r="L3447" s="186"/>
      <c r="M3447" s="186"/>
      <c r="N3447" s="187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183"/>
      <c r="AF3447" s="183"/>
      <c r="AG3447" s="183"/>
      <c r="AH3447" s="6"/>
      <c r="AI3447" s="6"/>
      <c r="AJ3447" s="6"/>
      <c r="AK3447" s="6"/>
      <c r="AL3447" s="6"/>
      <c r="AM3447" s="183"/>
      <c r="AN3447" s="183"/>
      <c r="AO3447" s="183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BR3447" s="185"/>
    </row>
    <row r="3448" spans="9:70" s="179" customFormat="1" x14ac:dyDescent="0.25">
      <c r="I3448" s="186"/>
      <c r="J3448" s="186"/>
      <c r="K3448" s="186"/>
      <c r="L3448" s="186"/>
      <c r="M3448" s="186"/>
      <c r="N3448" s="187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183"/>
      <c r="AF3448" s="183"/>
      <c r="AG3448" s="183"/>
      <c r="AH3448" s="6"/>
      <c r="AI3448" s="6"/>
      <c r="AJ3448" s="6"/>
      <c r="AK3448" s="6"/>
      <c r="AL3448" s="6"/>
      <c r="AM3448" s="183"/>
      <c r="AN3448" s="183"/>
      <c r="AO3448" s="183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BR3448" s="185"/>
    </row>
    <row r="3449" spans="9:70" s="179" customFormat="1" x14ac:dyDescent="0.25">
      <c r="I3449" s="186"/>
      <c r="J3449" s="186"/>
      <c r="K3449" s="186"/>
      <c r="L3449" s="186"/>
      <c r="M3449" s="186"/>
      <c r="N3449" s="187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183"/>
      <c r="AF3449" s="183"/>
      <c r="AG3449" s="183"/>
      <c r="AH3449" s="6"/>
      <c r="AI3449" s="6"/>
      <c r="AJ3449" s="6"/>
      <c r="AK3449" s="6"/>
      <c r="AL3449" s="6"/>
      <c r="AM3449" s="183"/>
      <c r="AN3449" s="183"/>
      <c r="AO3449" s="183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BR3449" s="185"/>
    </row>
    <row r="3450" spans="9:70" s="179" customFormat="1" x14ac:dyDescent="0.25">
      <c r="I3450" s="186"/>
      <c r="J3450" s="186"/>
      <c r="K3450" s="186"/>
      <c r="L3450" s="186"/>
      <c r="M3450" s="186"/>
      <c r="N3450" s="187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183"/>
      <c r="AF3450" s="183"/>
      <c r="AG3450" s="183"/>
      <c r="AH3450" s="6"/>
      <c r="AI3450" s="6"/>
      <c r="AJ3450" s="6"/>
      <c r="AK3450" s="6"/>
      <c r="AL3450" s="6"/>
      <c r="AM3450" s="183"/>
      <c r="AN3450" s="183"/>
      <c r="AO3450" s="183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BR3450" s="185"/>
    </row>
    <row r="3451" spans="9:70" s="179" customFormat="1" x14ac:dyDescent="0.25">
      <c r="I3451" s="186"/>
      <c r="J3451" s="186"/>
      <c r="K3451" s="186"/>
      <c r="L3451" s="186"/>
      <c r="M3451" s="186"/>
      <c r="N3451" s="187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183"/>
      <c r="AF3451" s="183"/>
      <c r="AG3451" s="183"/>
      <c r="AH3451" s="6"/>
      <c r="AI3451" s="6"/>
      <c r="AJ3451" s="6"/>
      <c r="AK3451" s="6"/>
      <c r="AL3451" s="6"/>
      <c r="AM3451" s="183"/>
      <c r="AN3451" s="183"/>
      <c r="AO3451" s="183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BR3451" s="185"/>
    </row>
    <row r="3452" spans="9:70" s="179" customFormat="1" x14ac:dyDescent="0.25">
      <c r="I3452" s="186"/>
      <c r="J3452" s="186"/>
      <c r="K3452" s="186"/>
      <c r="L3452" s="186"/>
      <c r="M3452" s="186"/>
      <c r="N3452" s="187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183"/>
      <c r="AF3452" s="183"/>
      <c r="AG3452" s="183"/>
      <c r="AH3452" s="6"/>
      <c r="AI3452" s="6"/>
      <c r="AJ3452" s="6"/>
      <c r="AK3452" s="6"/>
      <c r="AL3452" s="6"/>
      <c r="AM3452" s="183"/>
      <c r="AN3452" s="183"/>
      <c r="AO3452" s="183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BR3452" s="185"/>
    </row>
    <row r="3453" spans="9:70" s="179" customFormat="1" x14ac:dyDescent="0.25">
      <c r="I3453" s="186"/>
      <c r="J3453" s="186"/>
      <c r="K3453" s="186"/>
      <c r="L3453" s="186"/>
      <c r="M3453" s="186"/>
      <c r="N3453" s="187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183"/>
      <c r="AF3453" s="183"/>
      <c r="AG3453" s="183"/>
      <c r="AH3453" s="6"/>
      <c r="AI3453" s="6"/>
      <c r="AJ3453" s="6"/>
      <c r="AK3453" s="6"/>
      <c r="AL3453" s="6"/>
      <c r="AM3453" s="183"/>
      <c r="AN3453" s="183"/>
      <c r="AO3453" s="183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BR3453" s="185"/>
    </row>
    <row r="3454" spans="9:70" s="179" customFormat="1" x14ac:dyDescent="0.25">
      <c r="I3454" s="186"/>
      <c r="J3454" s="186"/>
      <c r="K3454" s="186"/>
      <c r="L3454" s="186"/>
      <c r="M3454" s="186"/>
      <c r="N3454" s="187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183"/>
      <c r="AF3454" s="183"/>
      <c r="AG3454" s="183"/>
      <c r="AH3454" s="6"/>
      <c r="AI3454" s="6"/>
      <c r="AJ3454" s="6"/>
      <c r="AK3454" s="6"/>
      <c r="AL3454" s="6"/>
      <c r="AM3454" s="183"/>
      <c r="AN3454" s="183"/>
      <c r="AO3454" s="183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BR3454" s="185"/>
    </row>
    <row r="3455" spans="9:70" s="179" customFormat="1" x14ac:dyDescent="0.25">
      <c r="I3455" s="186"/>
      <c r="J3455" s="186"/>
      <c r="K3455" s="186"/>
      <c r="L3455" s="186"/>
      <c r="M3455" s="186"/>
      <c r="N3455" s="187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183"/>
      <c r="AF3455" s="183"/>
      <c r="AG3455" s="183"/>
      <c r="AH3455" s="6"/>
      <c r="AI3455" s="6"/>
      <c r="AJ3455" s="6"/>
      <c r="AK3455" s="6"/>
      <c r="AL3455" s="6"/>
      <c r="AM3455" s="183"/>
      <c r="AN3455" s="183"/>
      <c r="AO3455" s="183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BR3455" s="185"/>
    </row>
    <row r="3456" spans="9:70" s="179" customFormat="1" x14ac:dyDescent="0.25">
      <c r="I3456" s="186"/>
      <c r="J3456" s="186"/>
      <c r="K3456" s="186"/>
      <c r="L3456" s="186"/>
      <c r="M3456" s="186"/>
      <c r="N3456" s="187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183"/>
      <c r="AF3456" s="183"/>
      <c r="AG3456" s="183"/>
      <c r="AH3456" s="6"/>
      <c r="AI3456" s="6"/>
      <c r="AJ3456" s="6"/>
      <c r="AK3456" s="6"/>
      <c r="AL3456" s="6"/>
      <c r="AM3456" s="183"/>
      <c r="AN3456" s="183"/>
      <c r="AO3456" s="183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BR3456" s="185"/>
    </row>
    <row r="3457" spans="9:70" s="179" customFormat="1" x14ac:dyDescent="0.25">
      <c r="I3457" s="186"/>
      <c r="J3457" s="186"/>
      <c r="K3457" s="186"/>
      <c r="L3457" s="186"/>
      <c r="M3457" s="186"/>
      <c r="N3457" s="187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183"/>
      <c r="AF3457" s="183"/>
      <c r="AG3457" s="183"/>
      <c r="AH3457" s="6"/>
      <c r="AI3457" s="6"/>
      <c r="AJ3457" s="6"/>
      <c r="AK3457" s="6"/>
      <c r="AL3457" s="6"/>
      <c r="AM3457" s="183"/>
      <c r="AN3457" s="183"/>
      <c r="AO3457" s="183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BR3457" s="185"/>
    </row>
    <row r="3458" spans="9:70" s="179" customFormat="1" x14ac:dyDescent="0.25">
      <c r="I3458" s="186"/>
      <c r="J3458" s="186"/>
      <c r="K3458" s="186"/>
      <c r="L3458" s="186"/>
      <c r="M3458" s="186"/>
      <c r="N3458" s="187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183"/>
      <c r="AF3458" s="183"/>
      <c r="AG3458" s="183"/>
      <c r="AH3458" s="6"/>
      <c r="AI3458" s="6"/>
      <c r="AJ3458" s="6"/>
      <c r="AK3458" s="6"/>
      <c r="AL3458" s="6"/>
      <c r="AM3458" s="183"/>
      <c r="AN3458" s="183"/>
      <c r="AO3458" s="183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BR3458" s="185"/>
    </row>
    <row r="3459" spans="9:70" s="179" customFormat="1" x14ac:dyDescent="0.25">
      <c r="I3459" s="186"/>
      <c r="J3459" s="186"/>
      <c r="K3459" s="186"/>
      <c r="L3459" s="186"/>
      <c r="M3459" s="186"/>
      <c r="N3459" s="187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183"/>
      <c r="AF3459" s="183"/>
      <c r="AG3459" s="183"/>
      <c r="AH3459" s="6"/>
      <c r="AI3459" s="6"/>
      <c r="AJ3459" s="6"/>
      <c r="AK3459" s="6"/>
      <c r="AL3459" s="6"/>
      <c r="AM3459" s="183"/>
      <c r="AN3459" s="183"/>
      <c r="AO3459" s="183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BR3459" s="185"/>
    </row>
    <row r="3460" spans="9:70" s="179" customFormat="1" x14ac:dyDescent="0.25">
      <c r="I3460" s="186"/>
      <c r="J3460" s="186"/>
      <c r="K3460" s="186"/>
      <c r="L3460" s="186"/>
      <c r="M3460" s="186"/>
      <c r="N3460" s="187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183"/>
      <c r="AF3460" s="183"/>
      <c r="AG3460" s="183"/>
      <c r="AH3460" s="6"/>
      <c r="AI3460" s="6"/>
      <c r="AJ3460" s="6"/>
      <c r="AK3460" s="6"/>
      <c r="AL3460" s="6"/>
      <c r="AM3460" s="183"/>
      <c r="AN3460" s="183"/>
      <c r="AO3460" s="183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BR3460" s="185"/>
    </row>
    <row r="3461" spans="9:70" s="179" customFormat="1" x14ac:dyDescent="0.25">
      <c r="I3461" s="186"/>
      <c r="J3461" s="186"/>
      <c r="K3461" s="186"/>
      <c r="L3461" s="186"/>
      <c r="M3461" s="186"/>
      <c r="N3461" s="187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183"/>
      <c r="AF3461" s="183"/>
      <c r="AG3461" s="183"/>
      <c r="AH3461" s="6"/>
      <c r="AI3461" s="6"/>
      <c r="AJ3461" s="6"/>
      <c r="AK3461" s="6"/>
      <c r="AL3461" s="6"/>
      <c r="AM3461" s="183"/>
      <c r="AN3461" s="183"/>
      <c r="AO3461" s="183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BR3461" s="185"/>
    </row>
    <row r="3462" spans="9:70" s="179" customFormat="1" x14ac:dyDescent="0.25">
      <c r="I3462" s="186"/>
      <c r="J3462" s="186"/>
      <c r="K3462" s="186"/>
      <c r="L3462" s="186"/>
      <c r="M3462" s="186"/>
      <c r="N3462" s="187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183"/>
      <c r="AF3462" s="183"/>
      <c r="AG3462" s="183"/>
      <c r="AH3462" s="6"/>
      <c r="AI3462" s="6"/>
      <c r="AJ3462" s="6"/>
      <c r="AK3462" s="6"/>
      <c r="AL3462" s="6"/>
      <c r="AM3462" s="183"/>
      <c r="AN3462" s="183"/>
      <c r="AO3462" s="183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BR3462" s="185"/>
    </row>
    <row r="3463" spans="9:70" s="179" customFormat="1" x14ac:dyDescent="0.25">
      <c r="I3463" s="186"/>
      <c r="J3463" s="186"/>
      <c r="K3463" s="186"/>
      <c r="L3463" s="186"/>
      <c r="M3463" s="186"/>
      <c r="N3463" s="187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183"/>
      <c r="AF3463" s="183"/>
      <c r="AG3463" s="183"/>
      <c r="AH3463" s="6"/>
      <c r="AI3463" s="6"/>
      <c r="AJ3463" s="6"/>
      <c r="AK3463" s="6"/>
      <c r="AL3463" s="6"/>
      <c r="AM3463" s="183"/>
      <c r="AN3463" s="183"/>
      <c r="AO3463" s="183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BR3463" s="185"/>
    </row>
    <row r="3464" spans="9:70" s="179" customFormat="1" x14ac:dyDescent="0.25">
      <c r="I3464" s="186"/>
      <c r="J3464" s="186"/>
      <c r="K3464" s="186"/>
      <c r="L3464" s="186"/>
      <c r="M3464" s="186"/>
      <c r="N3464" s="187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183"/>
      <c r="AF3464" s="183"/>
      <c r="AG3464" s="183"/>
      <c r="AH3464" s="6"/>
      <c r="AI3464" s="6"/>
      <c r="AJ3464" s="6"/>
      <c r="AK3464" s="6"/>
      <c r="AL3464" s="6"/>
      <c r="AM3464" s="183"/>
      <c r="AN3464" s="183"/>
      <c r="AO3464" s="183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BR3464" s="185"/>
    </row>
    <row r="3465" spans="9:70" s="179" customFormat="1" x14ac:dyDescent="0.25">
      <c r="I3465" s="186"/>
      <c r="J3465" s="186"/>
      <c r="K3465" s="186"/>
      <c r="L3465" s="186"/>
      <c r="M3465" s="186"/>
      <c r="N3465" s="187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183"/>
      <c r="AF3465" s="183"/>
      <c r="AG3465" s="183"/>
      <c r="AH3465" s="6"/>
      <c r="AI3465" s="6"/>
      <c r="AJ3465" s="6"/>
      <c r="AK3465" s="6"/>
      <c r="AL3465" s="6"/>
      <c r="AM3465" s="183"/>
      <c r="AN3465" s="183"/>
      <c r="AO3465" s="183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BR3465" s="185"/>
    </row>
    <row r="3466" spans="9:70" s="179" customFormat="1" x14ac:dyDescent="0.25">
      <c r="I3466" s="186"/>
      <c r="J3466" s="186"/>
      <c r="K3466" s="186"/>
      <c r="L3466" s="186"/>
      <c r="M3466" s="186"/>
      <c r="N3466" s="187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183"/>
      <c r="AF3466" s="183"/>
      <c r="AG3466" s="183"/>
      <c r="AH3466" s="6"/>
      <c r="AI3466" s="6"/>
      <c r="AJ3466" s="6"/>
      <c r="AK3466" s="6"/>
      <c r="AL3466" s="6"/>
      <c r="AM3466" s="183"/>
      <c r="AN3466" s="183"/>
      <c r="AO3466" s="183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BR3466" s="185"/>
    </row>
    <row r="3467" spans="9:70" s="179" customFormat="1" x14ac:dyDescent="0.25">
      <c r="I3467" s="186"/>
      <c r="J3467" s="186"/>
      <c r="K3467" s="186"/>
      <c r="L3467" s="186"/>
      <c r="M3467" s="186"/>
      <c r="N3467" s="187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183"/>
      <c r="AF3467" s="183"/>
      <c r="AG3467" s="183"/>
      <c r="AH3467" s="6"/>
      <c r="AI3467" s="6"/>
      <c r="AJ3467" s="6"/>
      <c r="AK3467" s="6"/>
      <c r="AL3467" s="6"/>
      <c r="AM3467" s="183"/>
      <c r="AN3467" s="183"/>
      <c r="AO3467" s="183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BR3467" s="185"/>
    </row>
    <row r="3468" spans="9:70" s="179" customFormat="1" x14ac:dyDescent="0.25">
      <c r="I3468" s="186"/>
      <c r="J3468" s="186"/>
      <c r="K3468" s="186"/>
      <c r="L3468" s="186"/>
      <c r="M3468" s="186"/>
      <c r="N3468" s="187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183"/>
      <c r="AF3468" s="183"/>
      <c r="AG3468" s="183"/>
      <c r="AH3468" s="6"/>
      <c r="AI3468" s="6"/>
      <c r="AJ3468" s="6"/>
      <c r="AK3468" s="6"/>
      <c r="AL3468" s="6"/>
      <c r="AM3468" s="183"/>
      <c r="AN3468" s="183"/>
      <c r="AO3468" s="183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BR3468" s="185"/>
    </row>
    <row r="3469" spans="9:70" s="179" customFormat="1" x14ac:dyDescent="0.25">
      <c r="I3469" s="186"/>
      <c r="J3469" s="186"/>
      <c r="K3469" s="186"/>
      <c r="L3469" s="186"/>
      <c r="M3469" s="186"/>
      <c r="N3469" s="187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183"/>
      <c r="AF3469" s="183"/>
      <c r="AG3469" s="183"/>
      <c r="AH3469" s="6"/>
      <c r="AI3469" s="6"/>
      <c r="AJ3469" s="6"/>
      <c r="AK3469" s="6"/>
      <c r="AL3469" s="6"/>
      <c r="AM3469" s="183"/>
      <c r="AN3469" s="183"/>
      <c r="AO3469" s="183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BR3469" s="185"/>
    </row>
    <row r="3470" spans="9:70" s="179" customFormat="1" x14ac:dyDescent="0.25">
      <c r="I3470" s="186"/>
      <c r="J3470" s="186"/>
      <c r="K3470" s="186"/>
      <c r="L3470" s="186"/>
      <c r="M3470" s="186"/>
      <c r="N3470" s="187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183"/>
      <c r="AF3470" s="183"/>
      <c r="AG3470" s="183"/>
      <c r="AH3470" s="6"/>
      <c r="AI3470" s="6"/>
      <c r="AJ3470" s="6"/>
      <c r="AK3470" s="6"/>
      <c r="AL3470" s="6"/>
      <c r="AM3470" s="183"/>
      <c r="AN3470" s="183"/>
      <c r="AO3470" s="183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BR3470" s="185"/>
    </row>
    <row r="3471" spans="9:70" s="179" customFormat="1" x14ac:dyDescent="0.25">
      <c r="I3471" s="186"/>
      <c r="J3471" s="186"/>
      <c r="K3471" s="186"/>
      <c r="L3471" s="186"/>
      <c r="M3471" s="186"/>
      <c r="N3471" s="187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183"/>
      <c r="AF3471" s="183"/>
      <c r="AG3471" s="183"/>
      <c r="AH3471" s="6"/>
      <c r="AI3471" s="6"/>
      <c r="AJ3471" s="6"/>
      <c r="AK3471" s="6"/>
      <c r="AL3471" s="6"/>
      <c r="AM3471" s="183"/>
      <c r="AN3471" s="183"/>
      <c r="AO3471" s="183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BR3471" s="185"/>
    </row>
    <row r="3472" spans="9:70" s="179" customFormat="1" x14ac:dyDescent="0.25">
      <c r="I3472" s="186"/>
      <c r="J3472" s="186"/>
      <c r="K3472" s="186"/>
      <c r="L3472" s="186"/>
      <c r="M3472" s="186"/>
      <c r="N3472" s="187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183"/>
      <c r="AF3472" s="183"/>
      <c r="AG3472" s="183"/>
      <c r="AH3472" s="6"/>
      <c r="AI3472" s="6"/>
      <c r="AJ3472" s="6"/>
      <c r="AK3472" s="6"/>
      <c r="AL3472" s="6"/>
      <c r="AM3472" s="183"/>
      <c r="AN3472" s="183"/>
      <c r="AO3472" s="183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BR3472" s="185"/>
    </row>
    <row r="3473" spans="9:70" s="179" customFormat="1" x14ac:dyDescent="0.25">
      <c r="I3473" s="186"/>
      <c r="J3473" s="186"/>
      <c r="K3473" s="186"/>
      <c r="L3473" s="186"/>
      <c r="M3473" s="186"/>
      <c r="N3473" s="187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183"/>
      <c r="AF3473" s="183"/>
      <c r="AG3473" s="183"/>
      <c r="AH3473" s="6"/>
      <c r="AI3473" s="6"/>
      <c r="AJ3473" s="6"/>
      <c r="AK3473" s="6"/>
      <c r="AL3473" s="6"/>
      <c r="AM3473" s="183"/>
      <c r="AN3473" s="183"/>
      <c r="AO3473" s="183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BR3473" s="185"/>
    </row>
    <row r="3474" spans="9:70" s="179" customFormat="1" x14ac:dyDescent="0.25">
      <c r="I3474" s="186"/>
      <c r="J3474" s="186"/>
      <c r="K3474" s="186"/>
      <c r="L3474" s="186"/>
      <c r="M3474" s="186"/>
      <c r="N3474" s="187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183"/>
      <c r="AF3474" s="183"/>
      <c r="AG3474" s="183"/>
      <c r="AH3474" s="6"/>
      <c r="AI3474" s="6"/>
      <c r="AJ3474" s="6"/>
      <c r="AK3474" s="6"/>
      <c r="AL3474" s="6"/>
      <c r="AM3474" s="183"/>
      <c r="AN3474" s="183"/>
      <c r="AO3474" s="183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BR3474" s="185"/>
    </row>
    <row r="3475" spans="9:70" s="179" customFormat="1" x14ac:dyDescent="0.25">
      <c r="I3475" s="186"/>
      <c r="J3475" s="186"/>
      <c r="K3475" s="186"/>
      <c r="L3475" s="186"/>
      <c r="M3475" s="186"/>
      <c r="N3475" s="187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183"/>
      <c r="AF3475" s="183"/>
      <c r="AG3475" s="183"/>
      <c r="AH3475" s="6"/>
      <c r="AI3475" s="6"/>
      <c r="AJ3475" s="6"/>
      <c r="AK3475" s="6"/>
      <c r="AL3475" s="6"/>
      <c r="AM3475" s="183"/>
      <c r="AN3475" s="183"/>
      <c r="AO3475" s="183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BR3475" s="185"/>
    </row>
    <row r="3476" spans="9:70" s="179" customFormat="1" x14ac:dyDescent="0.25">
      <c r="I3476" s="186"/>
      <c r="J3476" s="186"/>
      <c r="K3476" s="186"/>
      <c r="L3476" s="186"/>
      <c r="M3476" s="186"/>
      <c r="N3476" s="187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183"/>
      <c r="AF3476" s="183"/>
      <c r="AG3476" s="183"/>
      <c r="AH3476" s="6"/>
      <c r="AI3476" s="6"/>
      <c r="AJ3476" s="6"/>
      <c r="AK3476" s="6"/>
      <c r="AL3476" s="6"/>
      <c r="AM3476" s="183"/>
      <c r="AN3476" s="183"/>
      <c r="AO3476" s="183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BR3476" s="185"/>
    </row>
    <row r="3477" spans="9:70" s="179" customFormat="1" x14ac:dyDescent="0.25">
      <c r="I3477" s="186"/>
      <c r="J3477" s="186"/>
      <c r="K3477" s="186"/>
      <c r="L3477" s="186"/>
      <c r="M3477" s="186"/>
      <c r="N3477" s="187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183"/>
      <c r="AF3477" s="183"/>
      <c r="AG3477" s="183"/>
      <c r="AH3477" s="6"/>
      <c r="AI3477" s="6"/>
      <c r="AJ3477" s="6"/>
      <c r="AK3477" s="6"/>
      <c r="AL3477" s="6"/>
      <c r="AM3477" s="183"/>
      <c r="AN3477" s="183"/>
      <c r="AO3477" s="183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BR3477" s="185"/>
    </row>
    <row r="3478" spans="9:70" s="179" customFormat="1" x14ac:dyDescent="0.25">
      <c r="I3478" s="186"/>
      <c r="J3478" s="186"/>
      <c r="K3478" s="186"/>
      <c r="L3478" s="186"/>
      <c r="M3478" s="186"/>
      <c r="N3478" s="187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183"/>
      <c r="AF3478" s="183"/>
      <c r="AG3478" s="183"/>
      <c r="AH3478" s="6"/>
      <c r="AI3478" s="6"/>
      <c r="AJ3478" s="6"/>
      <c r="AK3478" s="6"/>
      <c r="AL3478" s="6"/>
      <c r="AM3478" s="183"/>
      <c r="AN3478" s="183"/>
      <c r="AO3478" s="183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BR3478" s="185"/>
    </row>
    <row r="3479" spans="9:70" s="179" customFormat="1" x14ac:dyDescent="0.25">
      <c r="I3479" s="186"/>
      <c r="J3479" s="186"/>
      <c r="K3479" s="186"/>
      <c r="L3479" s="186"/>
      <c r="M3479" s="186"/>
      <c r="N3479" s="187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183"/>
      <c r="AF3479" s="183"/>
      <c r="AG3479" s="183"/>
      <c r="AH3479" s="6"/>
      <c r="AI3479" s="6"/>
      <c r="AJ3479" s="6"/>
      <c r="AK3479" s="6"/>
      <c r="AL3479" s="6"/>
      <c r="AM3479" s="183"/>
      <c r="AN3479" s="183"/>
      <c r="AO3479" s="183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BR3479" s="185"/>
    </row>
    <row r="3480" spans="9:70" s="179" customFormat="1" x14ac:dyDescent="0.25">
      <c r="I3480" s="186"/>
      <c r="J3480" s="186"/>
      <c r="K3480" s="186"/>
      <c r="L3480" s="186"/>
      <c r="M3480" s="186"/>
      <c r="N3480" s="187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183"/>
      <c r="AF3480" s="183"/>
      <c r="AG3480" s="183"/>
      <c r="AH3480" s="6"/>
      <c r="AI3480" s="6"/>
      <c r="AJ3480" s="6"/>
      <c r="AK3480" s="6"/>
      <c r="AL3480" s="6"/>
      <c r="AM3480" s="183"/>
      <c r="AN3480" s="183"/>
      <c r="AO3480" s="183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BR3480" s="185"/>
    </row>
    <row r="3481" spans="9:70" s="179" customFormat="1" x14ac:dyDescent="0.25">
      <c r="I3481" s="186"/>
      <c r="J3481" s="186"/>
      <c r="K3481" s="186"/>
      <c r="L3481" s="186"/>
      <c r="M3481" s="186"/>
      <c r="N3481" s="187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183"/>
      <c r="AF3481" s="183"/>
      <c r="AG3481" s="183"/>
      <c r="AH3481" s="6"/>
      <c r="AI3481" s="6"/>
      <c r="AJ3481" s="6"/>
      <c r="AK3481" s="6"/>
      <c r="AL3481" s="6"/>
      <c r="AM3481" s="183"/>
      <c r="AN3481" s="183"/>
      <c r="AO3481" s="183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BR3481" s="185"/>
    </row>
    <row r="3482" spans="9:70" s="179" customFormat="1" x14ac:dyDescent="0.25">
      <c r="I3482" s="186"/>
      <c r="J3482" s="186"/>
      <c r="K3482" s="186"/>
      <c r="L3482" s="186"/>
      <c r="M3482" s="186"/>
      <c r="N3482" s="187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183"/>
      <c r="AF3482" s="183"/>
      <c r="AG3482" s="183"/>
      <c r="AH3482" s="6"/>
      <c r="AI3482" s="6"/>
      <c r="AJ3482" s="6"/>
      <c r="AK3482" s="6"/>
      <c r="AL3482" s="6"/>
      <c r="AM3482" s="183"/>
      <c r="AN3482" s="183"/>
      <c r="AO3482" s="183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BR3482" s="185"/>
    </row>
    <row r="3483" spans="9:70" s="179" customFormat="1" x14ac:dyDescent="0.25">
      <c r="I3483" s="186"/>
      <c r="J3483" s="186"/>
      <c r="K3483" s="186"/>
      <c r="L3483" s="186"/>
      <c r="M3483" s="186"/>
      <c r="N3483" s="187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183"/>
      <c r="AF3483" s="183"/>
      <c r="AG3483" s="183"/>
      <c r="AH3483" s="6"/>
      <c r="AI3483" s="6"/>
      <c r="AJ3483" s="6"/>
      <c r="AK3483" s="6"/>
      <c r="AL3483" s="6"/>
      <c r="AM3483" s="183"/>
      <c r="AN3483" s="183"/>
      <c r="AO3483" s="183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BR3483" s="185"/>
    </row>
    <row r="3484" spans="9:70" s="179" customFormat="1" x14ac:dyDescent="0.25">
      <c r="I3484" s="186"/>
      <c r="J3484" s="186"/>
      <c r="K3484" s="186"/>
      <c r="L3484" s="186"/>
      <c r="M3484" s="186"/>
      <c r="N3484" s="187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183"/>
      <c r="AF3484" s="183"/>
      <c r="AG3484" s="183"/>
      <c r="AH3484" s="6"/>
      <c r="AI3484" s="6"/>
      <c r="AJ3484" s="6"/>
      <c r="AK3484" s="6"/>
      <c r="AL3484" s="6"/>
      <c r="AM3484" s="183"/>
      <c r="AN3484" s="183"/>
      <c r="AO3484" s="183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BR3484" s="185"/>
    </row>
    <row r="3485" spans="9:70" s="179" customFormat="1" x14ac:dyDescent="0.25">
      <c r="I3485" s="186"/>
      <c r="J3485" s="186"/>
      <c r="K3485" s="186"/>
      <c r="L3485" s="186"/>
      <c r="M3485" s="186"/>
      <c r="N3485" s="187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183"/>
      <c r="AF3485" s="183"/>
      <c r="AG3485" s="183"/>
      <c r="AH3485" s="6"/>
      <c r="AI3485" s="6"/>
      <c r="AJ3485" s="6"/>
      <c r="AK3485" s="6"/>
      <c r="AL3485" s="6"/>
      <c r="AM3485" s="183"/>
      <c r="AN3485" s="183"/>
      <c r="AO3485" s="183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BR3485" s="185"/>
    </row>
    <row r="3486" spans="9:70" s="179" customFormat="1" x14ac:dyDescent="0.25">
      <c r="I3486" s="186"/>
      <c r="J3486" s="186"/>
      <c r="K3486" s="186"/>
      <c r="L3486" s="186"/>
      <c r="M3486" s="186"/>
      <c r="N3486" s="187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183"/>
      <c r="AF3486" s="183"/>
      <c r="AG3486" s="183"/>
      <c r="AH3486" s="6"/>
      <c r="AI3486" s="6"/>
      <c r="AJ3486" s="6"/>
      <c r="AK3486" s="6"/>
      <c r="AL3486" s="6"/>
      <c r="AM3486" s="183"/>
      <c r="AN3486" s="183"/>
      <c r="AO3486" s="183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BR3486" s="185"/>
    </row>
    <row r="3487" spans="9:70" s="179" customFormat="1" x14ac:dyDescent="0.25">
      <c r="I3487" s="186"/>
      <c r="J3487" s="186"/>
      <c r="K3487" s="186"/>
      <c r="L3487" s="186"/>
      <c r="M3487" s="186"/>
      <c r="N3487" s="187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183"/>
      <c r="AF3487" s="183"/>
      <c r="AG3487" s="183"/>
      <c r="AH3487" s="6"/>
      <c r="AI3487" s="6"/>
      <c r="AJ3487" s="6"/>
      <c r="AK3487" s="6"/>
      <c r="AL3487" s="6"/>
      <c r="AM3487" s="183"/>
      <c r="AN3487" s="183"/>
      <c r="AO3487" s="183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BR3487" s="185"/>
    </row>
    <row r="3488" spans="9:70" s="179" customFormat="1" x14ac:dyDescent="0.25">
      <c r="I3488" s="186"/>
      <c r="J3488" s="186"/>
      <c r="K3488" s="186"/>
      <c r="L3488" s="186"/>
      <c r="M3488" s="186"/>
      <c r="N3488" s="187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183"/>
      <c r="AF3488" s="183"/>
      <c r="AG3488" s="183"/>
      <c r="AH3488" s="6"/>
      <c r="AI3488" s="6"/>
      <c r="AJ3488" s="6"/>
      <c r="AK3488" s="6"/>
      <c r="AL3488" s="6"/>
      <c r="AM3488" s="183"/>
      <c r="AN3488" s="183"/>
      <c r="AO3488" s="183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BR3488" s="185"/>
    </row>
    <row r="3489" spans="9:70" s="179" customFormat="1" x14ac:dyDescent="0.25">
      <c r="I3489" s="186"/>
      <c r="J3489" s="186"/>
      <c r="K3489" s="186"/>
      <c r="L3489" s="186"/>
      <c r="M3489" s="186"/>
      <c r="N3489" s="187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183"/>
      <c r="AF3489" s="183"/>
      <c r="AG3489" s="183"/>
      <c r="AH3489" s="6"/>
      <c r="AI3489" s="6"/>
      <c r="AJ3489" s="6"/>
      <c r="AK3489" s="6"/>
      <c r="AL3489" s="6"/>
      <c r="AM3489" s="183"/>
      <c r="AN3489" s="183"/>
      <c r="AO3489" s="183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BR3489" s="185"/>
    </row>
    <row r="3490" spans="9:70" s="179" customFormat="1" x14ac:dyDescent="0.25">
      <c r="I3490" s="186"/>
      <c r="J3490" s="186"/>
      <c r="K3490" s="186"/>
      <c r="L3490" s="186"/>
      <c r="M3490" s="186"/>
      <c r="N3490" s="187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183"/>
      <c r="AF3490" s="183"/>
      <c r="AG3490" s="183"/>
      <c r="AH3490" s="6"/>
      <c r="AI3490" s="6"/>
      <c r="AJ3490" s="6"/>
      <c r="AK3490" s="6"/>
      <c r="AL3490" s="6"/>
      <c r="AM3490" s="183"/>
      <c r="AN3490" s="183"/>
      <c r="AO3490" s="183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BR3490" s="185"/>
    </row>
    <row r="3491" spans="9:70" s="179" customFormat="1" x14ac:dyDescent="0.25">
      <c r="I3491" s="186"/>
      <c r="J3491" s="186"/>
      <c r="K3491" s="186"/>
      <c r="L3491" s="186"/>
      <c r="M3491" s="186"/>
      <c r="N3491" s="187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183"/>
      <c r="AF3491" s="183"/>
      <c r="AG3491" s="183"/>
      <c r="AH3491" s="6"/>
      <c r="AI3491" s="6"/>
      <c r="AJ3491" s="6"/>
      <c r="AK3491" s="6"/>
      <c r="AL3491" s="6"/>
      <c r="AM3491" s="183"/>
      <c r="AN3491" s="183"/>
      <c r="AO3491" s="183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BR3491" s="185"/>
    </row>
    <row r="3492" spans="9:70" s="179" customFormat="1" x14ac:dyDescent="0.25">
      <c r="I3492" s="186"/>
      <c r="J3492" s="186"/>
      <c r="K3492" s="186"/>
      <c r="L3492" s="186"/>
      <c r="M3492" s="186"/>
      <c r="N3492" s="187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183"/>
      <c r="AF3492" s="183"/>
      <c r="AG3492" s="183"/>
      <c r="AH3492" s="6"/>
      <c r="AI3492" s="6"/>
      <c r="AJ3492" s="6"/>
      <c r="AK3492" s="6"/>
      <c r="AL3492" s="6"/>
      <c r="AM3492" s="183"/>
      <c r="AN3492" s="183"/>
      <c r="AO3492" s="183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BR3492" s="185"/>
    </row>
    <row r="3493" spans="9:70" s="179" customFormat="1" x14ac:dyDescent="0.25">
      <c r="I3493" s="186"/>
      <c r="J3493" s="186"/>
      <c r="K3493" s="186"/>
      <c r="L3493" s="186"/>
      <c r="M3493" s="186"/>
      <c r="N3493" s="187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183"/>
      <c r="AF3493" s="183"/>
      <c r="AG3493" s="183"/>
      <c r="AH3493" s="6"/>
      <c r="AI3493" s="6"/>
      <c r="AJ3493" s="6"/>
      <c r="AK3493" s="6"/>
      <c r="AL3493" s="6"/>
      <c r="AM3493" s="183"/>
      <c r="AN3493" s="183"/>
      <c r="AO3493" s="183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BR3493" s="185"/>
    </row>
    <row r="3494" spans="9:70" s="179" customFormat="1" x14ac:dyDescent="0.25">
      <c r="I3494" s="186"/>
      <c r="J3494" s="186"/>
      <c r="K3494" s="186"/>
      <c r="L3494" s="186"/>
      <c r="M3494" s="186"/>
      <c r="N3494" s="187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183"/>
      <c r="AF3494" s="183"/>
      <c r="AG3494" s="183"/>
      <c r="AH3494" s="6"/>
      <c r="AI3494" s="6"/>
      <c r="AJ3494" s="6"/>
      <c r="AK3494" s="6"/>
      <c r="AL3494" s="6"/>
      <c r="AM3494" s="183"/>
      <c r="AN3494" s="183"/>
      <c r="AO3494" s="183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BR3494" s="185"/>
    </row>
    <row r="3495" spans="9:70" s="179" customFormat="1" x14ac:dyDescent="0.25">
      <c r="I3495" s="186"/>
      <c r="J3495" s="186"/>
      <c r="K3495" s="186"/>
      <c r="L3495" s="186"/>
      <c r="M3495" s="186"/>
      <c r="N3495" s="187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183"/>
      <c r="AF3495" s="183"/>
      <c r="AG3495" s="183"/>
      <c r="AH3495" s="6"/>
      <c r="AI3495" s="6"/>
      <c r="AJ3495" s="6"/>
      <c r="AK3495" s="6"/>
      <c r="AL3495" s="6"/>
      <c r="AM3495" s="183"/>
      <c r="AN3495" s="183"/>
      <c r="AO3495" s="183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BR3495" s="185"/>
    </row>
    <row r="3496" spans="9:70" s="179" customFormat="1" x14ac:dyDescent="0.25">
      <c r="I3496" s="186"/>
      <c r="J3496" s="186"/>
      <c r="K3496" s="186"/>
      <c r="L3496" s="186"/>
      <c r="M3496" s="186"/>
      <c r="N3496" s="187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183"/>
      <c r="AF3496" s="183"/>
      <c r="AG3496" s="183"/>
      <c r="AH3496" s="6"/>
      <c r="AI3496" s="6"/>
      <c r="AJ3496" s="6"/>
      <c r="AK3496" s="6"/>
      <c r="AL3496" s="6"/>
      <c r="AM3496" s="183"/>
      <c r="AN3496" s="183"/>
      <c r="AO3496" s="183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BR3496" s="185"/>
    </row>
    <row r="3497" spans="9:70" s="179" customFormat="1" x14ac:dyDescent="0.25">
      <c r="I3497" s="186"/>
      <c r="J3497" s="186"/>
      <c r="K3497" s="186"/>
      <c r="L3497" s="186"/>
      <c r="M3497" s="186"/>
      <c r="N3497" s="187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183"/>
      <c r="AF3497" s="183"/>
      <c r="AG3497" s="183"/>
      <c r="AH3497" s="6"/>
      <c r="AI3497" s="6"/>
      <c r="AJ3497" s="6"/>
      <c r="AK3497" s="6"/>
      <c r="AL3497" s="6"/>
      <c r="AM3497" s="183"/>
      <c r="AN3497" s="183"/>
      <c r="AO3497" s="183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BR3497" s="185"/>
    </row>
    <row r="3498" spans="9:70" s="179" customFormat="1" x14ac:dyDescent="0.25">
      <c r="I3498" s="186"/>
      <c r="J3498" s="186"/>
      <c r="K3498" s="186"/>
      <c r="L3498" s="186"/>
      <c r="M3498" s="186"/>
      <c r="N3498" s="187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183"/>
      <c r="AF3498" s="183"/>
      <c r="AG3498" s="183"/>
      <c r="AH3498" s="6"/>
      <c r="AI3498" s="6"/>
      <c r="AJ3498" s="6"/>
      <c r="AK3498" s="6"/>
      <c r="AL3498" s="6"/>
      <c r="AM3498" s="183"/>
      <c r="AN3498" s="183"/>
      <c r="AO3498" s="183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BR3498" s="185"/>
    </row>
    <row r="3499" spans="9:70" s="179" customFormat="1" x14ac:dyDescent="0.25">
      <c r="I3499" s="186"/>
      <c r="J3499" s="186"/>
      <c r="K3499" s="186"/>
      <c r="L3499" s="186"/>
      <c r="M3499" s="186"/>
      <c r="N3499" s="187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183"/>
      <c r="AF3499" s="183"/>
      <c r="AG3499" s="183"/>
      <c r="AH3499" s="6"/>
      <c r="AI3499" s="6"/>
      <c r="AJ3499" s="6"/>
      <c r="AK3499" s="6"/>
      <c r="AL3499" s="6"/>
      <c r="AM3499" s="183"/>
      <c r="AN3499" s="183"/>
      <c r="AO3499" s="183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BR3499" s="185"/>
    </row>
    <row r="3500" spans="9:70" s="179" customFormat="1" x14ac:dyDescent="0.25">
      <c r="I3500" s="186"/>
      <c r="J3500" s="186"/>
      <c r="K3500" s="186"/>
      <c r="L3500" s="186"/>
      <c r="M3500" s="186"/>
      <c r="N3500" s="187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183"/>
      <c r="AF3500" s="183"/>
      <c r="AG3500" s="183"/>
      <c r="AH3500" s="6"/>
      <c r="AI3500" s="6"/>
      <c r="AJ3500" s="6"/>
      <c r="AK3500" s="6"/>
      <c r="AL3500" s="6"/>
      <c r="AM3500" s="183"/>
      <c r="AN3500" s="183"/>
      <c r="AO3500" s="183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BR3500" s="185"/>
    </row>
    <row r="3501" spans="9:70" s="179" customFormat="1" x14ac:dyDescent="0.25">
      <c r="I3501" s="186"/>
      <c r="J3501" s="186"/>
      <c r="K3501" s="186"/>
      <c r="L3501" s="186"/>
      <c r="M3501" s="186"/>
      <c r="N3501" s="187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183"/>
      <c r="AF3501" s="183"/>
      <c r="AG3501" s="183"/>
      <c r="AH3501" s="6"/>
      <c r="AI3501" s="6"/>
      <c r="AJ3501" s="6"/>
      <c r="AK3501" s="6"/>
      <c r="AL3501" s="6"/>
      <c r="AM3501" s="183"/>
      <c r="AN3501" s="183"/>
      <c r="AO3501" s="183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BR3501" s="185"/>
    </row>
    <row r="3502" spans="9:70" s="179" customFormat="1" x14ac:dyDescent="0.25">
      <c r="I3502" s="186"/>
      <c r="J3502" s="186"/>
      <c r="K3502" s="186"/>
      <c r="L3502" s="186"/>
      <c r="M3502" s="186"/>
      <c r="N3502" s="187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183"/>
      <c r="AF3502" s="183"/>
      <c r="AG3502" s="183"/>
      <c r="AH3502" s="6"/>
      <c r="AI3502" s="6"/>
      <c r="AJ3502" s="6"/>
      <c r="AK3502" s="6"/>
      <c r="AL3502" s="6"/>
      <c r="AM3502" s="183"/>
      <c r="AN3502" s="183"/>
      <c r="AO3502" s="183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BR3502" s="185"/>
    </row>
    <row r="3503" spans="9:70" s="179" customFormat="1" x14ac:dyDescent="0.25">
      <c r="I3503" s="186"/>
      <c r="J3503" s="186"/>
      <c r="K3503" s="186"/>
      <c r="L3503" s="186"/>
      <c r="M3503" s="186"/>
      <c r="N3503" s="187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183"/>
      <c r="AF3503" s="183"/>
      <c r="AG3503" s="183"/>
      <c r="AH3503" s="6"/>
      <c r="AI3503" s="6"/>
      <c r="AJ3503" s="6"/>
      <c r="AK3503" s="6"/>
      <c r="AL3503" s="6"/>
      <c r="AM3503" s="183"/>
      <c r="AN3503" s="183"/>
      <c r="AO3503" s="183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BR3503" s="185"/>
    </row>
    <row r="3504" spans="9:70" s="179" customFormat="1" x14ac:dyDescent="0.25">
      <c r="I3504" s="186"/>
      <c r="J3504" s="186"/>
      <c r="K3504" s="186"/>
      <c r="L3504" s="186"/>
      <c r="M3504" s="186"/>
      <c r="N3504" s="187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183"/>
      <c r="AF3504" s="183"/>
      <c r="AG3504" s="183"/>
      <c r="AH3504" s="6"/>
      <c r="AI3504" s="6"/>
      <c r="AJ3504" s="6"/>
      <c r="AK3504" s="6"/>
      <c r="AL3504" s="6"/>
      <c r="AM3504" s="183"/>
      <c r="AN3504" s="183"/>
      <c r="AO3504" s="183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BR3504" s="185"/>
    </row>
    <row r="3505" spans="9:70" s="179" customFormat="1" x14ac:dyDescent="0.25">
      <c r="I3505" s="186"/>
      <c r="J3505" s="186"/>
      <c r="K3505" s="186"/>
      <c r="L3505" s="186"/>
      <c r="M3505" s="186"/>
      <c r="N3505" s="187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183"/>
      <c r="AF3505" s="183"/>
      <c r="AG3505" s="183"/>
      <c r="AH3505" s="6"/>
      <c r="AI3505" s="6"/>
      <c r="AJ3505" s="6"/>
      <c r="AK3505" s="6"/>
      <c r="AL3505" s="6"/>
      <c r="AM3505" s="183"/>
      <c r="AN3505" s="183"/>
      <c r="AO3505" s="183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BR3505" s="185"/>
    </row>
    <row r="3506" spans="9:70" s="179" customFormat="1" x14ac:dyDescent="0.25">
      <c r="I3506" s="186"/>
      <c r="J3506" s="186"/>
      <c r="K3506" s="186"/>
      <c r="L3506" s="186"/>
      <c r="M3506" s="186"/>
      <c r="N3506" s="187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183"/>
      <c r="AF3506" s="183"/>
      <c r="AG3506" s="183"/>
      <c r="AH3506" s="6"/>
      <c r="AI3506" s="6"/>
      <c r="AJ3506" s="6"/>
      <c r="AK3506" s="6"/>
      <c r="AL3506" s="6"/>
      <c r="AM3506" s="183"/>
      <c r="AN3506" s="183"/>
      <c r="AO3506" s="183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BR3506" s="185"/>
    </row>
    <row r="3507" spans="9:70" s="179" customFormat="1" x14ac:dyDescent="0.25">
      <c r="I3507" s="186"/>
      <c r="J3507" s="186"/>
      <c r="K3507" s="186"/>
      <c r="L3507" s="186"/>
      <c r="M3507" s="186"/>
      <c r="N3507" s="187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183"/>
      <c r="AF3507" s="183"/>
      <c r="AG3507" s="183"/>
      <c r="AH3507" s="6"/>
      <c r="AI3507" s="6"/>
      <c r="AJ3507" s="6"/>
      <c r="AK3507" s="6"/>
      <c r="AL3507" s="6"/>
      <c r="AM3507" s="183"/>
      <c r="AN3507" s="183"/>
      <c r="AO3507" s="183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BR3507" s="185"/>
    </row>
    <row r="3508" spans="9:70" s="179" customFormat="1" x14ac:dyDescent="0.25">
      <c r="I3508" s="186"/>
      <c r="J3508" s="186"/>
      <c r="K3508" s="186"/>
      <c r="L3508" s="186"/>
      <c r="M3508" s="186"/>
      <c r="N3508" s="187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183"/>
      <c r="AF3508" s="183"/>
      <c r="AG3508" s="183"/>
      <c r="AH3508" s="6"/>
      <c r="AI3508" s="6"/>
      <c r="AJ3508" s="6"/>
      <c r="AK3508" s="6"/>
      <c r="AL3508" s="6"/>
      <c r="AM3508" s="183"/>
      <c r="AN3508" s="183"/>
      <c r="AO3508" s="183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BR3508" s="185"/>
    </row>
    <row r="3509" spans="9:70" s="179" customFormat="1" x14ac:dyDescent="0.25">
      <c r="I3509" s="186"/>
      <c r="J3509" s="186"/>
      <c r="K3509" s="186"/>
      <c r="L3509" s="186"/>
      <c r="M3509" s="186"/>
      <c r="N3509" s="187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183"/>
      <c r="AF3509" s="183"/>
      <c r="AG3509" s="183"/>
      <c r="AH3509" s="6"/>
      <c r="AI3509" s="6"/>
      <c r="AJ3509" s="6"/>
      <c r="AK3509" s="6"/>
      <c r="AL3509" s="6"/>
      <c r="AM3509" s="183"/>
      <c r="AN3509" s="183"/>
      <c r="AO3509" s="183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BR3509" s="185"/>
    </row>
    <row r="3510" spans="9:70" s="179" customFormat="1" x14ac:dyDescent="0.25">
      <c r="I3510" s="186"/>
      <c r="J3510" s="186"/>
      <c r="K3510" s="186"/>
      <c r="L3510" s="186"/>
      <c r="M3510" s="186"/>
      <c r="N3510" s="187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183"/>
      <c r="AF3510" s="183"/>
      <c r="AG3510" s="183"/>
      <c r="AH3510" s="6"/>
      <c r="AI3510" s="6"/>
      <c r="AJ3510" s="6"/>
      <c r="AK3510" s="6"/>
      <c r="AL3510" s="6"/>
      <c r="AM3510" s="183"/>
      <c r="AN3510" s="183"/>
      <c r="AO3510" s="183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BR3510" s="185"/>
    </row>
    <row r="3511" spans="9:70" s="179" customFormat="1" x14ac:dyDescent="0.25">
      <c r="I3511" s="186"/>
      <c r="J3511" s="186"/>
      <c r="K3511" s="186"/>
      <c r="L3511" s="186"/>
      <c r="M3511" s="186"/>
      <c r="N3511" s="187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183"/>
      <c r="AF3511" s="183"/>
      <c r="AG3511" s="183"/>
      <c r="AH3511" s="6"/>
      <c r="AI3511" s="6"/>
      <c r="AJ3511" s="6"/>
      <c r="AK3511" s="6"/>
      <c r="AL3511" s="6"/>
      <c r="AM3511" s="183"/>
      <c r="AN3511" s="183"/>
      <c r="AO3511" s="183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BR3511" s="185"/>
    </row>
    <row r="3512" spans="9:70" s="179" customFormat="1" x14ac:dyDescent="0.25">
      <c r="I3512" s="186"/>
      <c r="J3512" s="186"/>
      <c r="K3512" s="186"/>
      <c r="L3512" s="186"/>
      <c r="M3512" s="186"/>
      <c r="N3512" s="187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183"/>
      <c r="AF3512" s="183"/>
      <c r="AG3512" s="183"/>
      <c r="AH3512" s="6"/>
      <c r="AI3512" s="6"/>
      <c r="AJ3512" s="6"/>
      <c r="AK3512" s="6"/>
      <c r="AL3512" s="6"/>
      <c r="AM3512" s="183"/>
      <c r="AN3512" s="183"/>
      <c r="AO3512" s="183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BR3512" s="185"/>
    </row>
    <row r="3513" spans="9:70" s="179" customFormat="1" x14ac:dyDescent="0.25">
      <c r="I3513" s="186"/>
      <c r="J3513" s="186"/>
      <c r="K3513" s="186"/>
      <c r="L3513" s="186"/>
      <c r="M3513" s="186"/>
      <c r="N3513" s="187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183"/>
      <c r="AF3513" s="183"/>
      <c r="AG3513" s="183"/>
      <c r="AH3513" s="6"/>
      <c r="AI3513" s="6"/>
      <c r="AJ3513" s="6"/>
      <c r="AK3513" s="6"/>
      <c r="AL3513" s="6"/>
      <c r="AM3513" s="183"/>
      <c r="AN3513" s="183"/>
      <c r="AO3513" s="183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BR3513" s="185"/>
    </row>
    <row r="3514" spans="9:70" s="179" customFormat="1" x14ac:dyDescent="0.25">
      <c r="I3514" s="186"/>
      <c r="J3514" s="186"/>
      <c r="K3514" s="186"/>
      <c r="L3514" s="186"/>
      <c r="M3514" s="186"/>
      <c r="N3514" s="187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183"/>
      <c r="AF3514" s="183"/>
      <c r="AG3514" s="183"/>
      <c r="AH3514" s="6"/>
      <c r="AI3514" s="6"/>
      <c r="AJ3514" s="6"/>
      <c r="AK3514" s="6"/>
      <c r="AL3514" s="6"/>
      <c r="AM3514" s="183"/>
      <c r="AN3514" s="183"/>
      <c r="AO3514" s="183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BR3514" s="185"/>
    </row>
    <row r="3515" spans="9:70" s="179" customFormat="1" x14ac:dyDescent="0.25">
      <c r="I3515" s="186"/>
      <c r="J3515" s="186"/>
      <c r="K3515" s="186"/>
      <c r="L3515" s="186"/>
      <c r="M3515" s="186"/>
      <c r="N3515" s="187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183"/>
      <c r="AF3515" s="183"/>
      <c r="AG3515" s="183"/>
      <c r="AH3515" s="6"/>
      <c r="AI3515" s="6"/>
      <c r="AJ3515" s="6"/>
      <c r="AK3515" s="6"/>
      <c r="AL3515" s="6"/>
      <c r="AM3515" s="183"/>
      <c r="AN3515" s="183"/>
      <c r="AO3515" s="183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BR3515" s="185"/>
    </row>
    <row r="3516" spans="9:70" s="179" customFormat="1" x14ac:dyDescent="0.25">
      <c r="I3516" s="186"/>
      <c r="J3516" s="186"/>
      <c r="K3516" s="186"/>
      <c r="L3516" s="186"/>
      <c r="M3516" s="186"/>
      <c r="N3516" s="187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183"/>
      <c r="AF3516" s="183"/>
      <c r="AG3516" s="183"/>
      <c r="AH3516" s="6"/>
      <c r="AI3516" s="6"/>
      <c r="AJ3516" s="6"/>
      <c r="AK3516" s="6"/>
      <c r="AL3516" s="6"/>
      <c r="AM3516" s="183"/>
      <c r="AN3516" s="183"/>
      <c r="AO3516" s="183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BR3516" s="185"/>
    </row>
    <row r="3517" spans="9:70" s="179" customFormat="1" x14ac:dyDescent="0.25">
      <c r="I3517" s="186"/>
      <c r="J3517" s="186"/>
      <c r="K3517" s="186"/>
      <c r="L3517" s="186"/>
      <c r="M3517" s="186"/>
      <c r="N3517" s="187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183"/>
      <c r="AF3517" s="183"/>
      <c r="AG3517" s="183"/>
      <c r="AH3517" s="6"/>
      <c r="AI3517" s="6"/>
      <c r="AJ3517" s="6"/>
      <c r="AK3517" s="6"/>
      <c r="AL3517" s="6"/>
      <c r="AM3517" s="183"/>
      <c r="AN3517" s="183"/>
      <c r="AO3517" s="183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BR3517" s="185"/>
    </row>
    <row r="3518" spans="9:70" s="179" customFormat="1" x14ac:dyDescent="0.25">
      <c r="I3518" s="186"/>
      <c r="J3518" s="186"/>
      <c r="K3518" s="186"/>
      <c r="L3518" s="186"/>
      <c r="M3518" s="186"/>
      <c r="N3518" s="187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183"/>
      <c r="AF3518" s="183"/>
      <c r="AG3518" s="183"/>
      <c r="AH3518" s="6"/>
      <c r="AI3518" s="6"/>
      <c r="AJ3518" s="6"/>
      <c r="AK3518" s="6"/>
      <c r="AL3518" s="6"/>
      <c r="AM3518" s="183"/>
      <c r="AN3518" s="183"/>
      <c r="AO3518" s="183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BR3518" s="185"/>
    </row>
    <row r="3519" spans="9:70" s="179" customFormat="1" x14ac:dyDescent="0.25">
      <c r="I3519" s="186"/>
      <c r="J3519" s="186"/>
      <c r="K3519" s="186"/>
      <c r="L3519" s="186"/>
      <c r="M3519" s="186"/>
      <c r="N3519" s="187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183"/>
      <c r="AF3519" s="183"/>
      <c r="AG3519" s="183"/>
      <c r="AH3519" s="6"/>
      <c r="AI3519" s="6"/>
      <c r="AJ3519" s="6"/>
      <c r="AK3519" s="6"/>
      <c r="AL3519" s="6"/>
      <c r="AM3519" s="183"/>
      <c r="AN3519" s="183"/>
      <c r="AO3519" s="183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BR3519" s="185"/>
    </row>
    <row r="3520" spans="9:70" s="179" customFormat="1" x14ac:dyDescent="0.25">
      <c r="I3520" s="186"/>
      <c r="J3520" s="186"/>
      <c r="K3520" s="186"/>
      <c r="L3520" s="186"/>
      <c r="M3520" s="186"/>
      <c r="N3520" s="187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183"/>
      <c r="AF3520" s="183"/>
      <c r="AG3520" s="183"/>
      <c r="AH3520" s="6"/>
      <c r="AI3520" s="6"/>
      <c r="AJ3520" s="6"/>
      <c r="AK3520" s="6"/>
      <c r="AL3520" s="6"/>
      <c r="AM3520" s="183"/>
      <c r="AN3520" s="183"/>
      <c r="AO3520" s="183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BR3520" s="185"/>
    </row>
    <row r="3521" spans="9:70" s="179" customFormat="1" x14ac:dyDescent="0.25">
      <c r="I3521" s="186"/>
      <c r="J3521" s="186"/>
      <c r="K3521" s="186"/>
      <c r="L3521" s="186"/>
      <c r="M3521" s="186"/>
      <c r="N3521" s="187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183"/>
      <c r="AF3521" s="183"/>
      <c r="AG3521" s="183"/>
      <c r="AH3521" s="6"/>
      <c r="AI3521" s="6"/>
      <c r="AJ3521" s="6"/>
      <c r="AK3521" s="6"/>
      <c r="AL3521" s="6"/>
      <c r="AM3521" s="183"/>
      <c r="AN3521" s="183"/>
      <c r="AO3521" s="183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BR3521" s="185"/>
    </row>
    <row r="3522" spans="9:70" s="179" customFormat="1" x14ac:dyDescent="0.25">
      <c r="I3522" s="186"/>
      <c r="J3522" s="186"/>
      <c r="K3522" s="186"/>
      <c r="L3522" s="186"/>
      <c r="M3522" s="186"/>
      <c r="N3522" s="187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183"/>
      <c r="AF3522" s="183"/>
      <c r="AG3522" s="183"/>
      <c r="AH3522" s="6"/>
      <c r="AI3522" s="6"/>
      <c r="AJ3522" s="6"/>
      <c r="AK3522" s="6"/>
      <c r="AL3522" s="6"/>
      <c r="AM3522" s="183"/>
      <c r="AN3522" s="183"/>
      <c r="AO3522" s="183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BR3522" s="185"/>
    </row>
    <row r="3523" spans="9:70" s="179" customFormat="1" x14ac:dyDescent="0.25">
      <c r="I3523" s="186"/>
      <c r="J3523" s="186"/>
      <c r="K3523" s="186"/>
      <c r="L3523" s="186"/>
      <c r="M3523" s="186"/>
      <c r="N3523" s="187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183"/>
      <c r="AF3523" s="183"/>
      <c r="AG3523" s="183"/>
      <c r="AH3523" s="6"/>
      <c r="AI3523" s="6"/>
      <c r="AJ3523" s="6"/>
      <c r="AK3523" s="6"/>
      <c r="AL3523" s="6"/>
      <c r="AM3523" s="183"/>
      <c r="AN3523" s="183"/>
      <c r="AO3523" s="183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BR3523" s="185"/>
    </row>
    <row r="3524" spans="9:70" s="179" customFormat="1" x14ac:dyDescent="0.25">
      <c r="I3524" s="186"/>
      <c r="J3524" s="186"/>
      <c r="K3524" s="186"/>
      <c r="L3524" s="186"/>
      <c r="M3524" s="186"/>
      <c r="N3524" s="187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183"/>
      <c r="AF3524" s="183"/>
      <c r="AG3524" s="183"/>
      <c r="AH3524" s="6"/>
      <c r="AI3524" s="6"/>
      <c r="AJ3524" s="6"/>
      <c r="AK3524" s="6"/>
      <c r="AL3524" s="6"/>
      <c r="AM3524" s="183"/>
      <c r="AN3524" s="183"/>
      <c r="AO3524" s="183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BR3524" s="185"/>
    </row>
    <row r="3525" spans="9:70" s="179" customFormat="1" x14ac:dyDescent="0.25">
      <c r="I3525" s="186"/>
      <c r="J3525" s="186"/>
      <c r="K3525" s="186"/>
      <c r="L3525" s="186"/>
      <c r="M3525" s="186"/>
      <c r="N3525" s="187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183"/>
      <c r="AF3525" s="183"/>
      <c r="AG3525" s="183"/>
      <c r="AH3525" s="6"/>
      <c r="AI3525" s="6"/>
      <c r="AJ3525" s="6"/>
      <c r="AK3525" s="6"/>
      <c r="AL3525" s="6"/>
      <c r="AM3525" s="183"/>
      <c r="AN3525" s="183"/>
      <c r="AO3525" s="183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BR3525" s="185"/>
    </row>
    <row r="3526" spans="9:70" s="179" customFormat="1" x14ac:dyDescent="0.25">
      <c r="I3526" s="186"/>
      <c r="J3526" s="186"/>
      <c r="K3526" s="186"/>
      <c r="L3526" s="186"/>
      <c r="M3526" s="186"/>
      <c r="N3526" s="187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183"/>
      <c r="AF3526" s="183"/>
      <c r="AG3526" s="183"/>
      <c r="AH3526" s="6"/>
      <c r="AI3526" s="6"/>
      <c r="AJ3526" s="6"/>
      <c r="AK3526" s="6"/>
      <c r="AL3526" s="6"/>
      <c r="AM3526" s="183"/>
      <c r="AN3526" s="183"/>
      <c r="AO3526" s="183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BR3526" s="185"/>
    </row>
    <row r="3527" spans="9:70" s="179" customFormat="1" x14ac:dyDescent="0.25">
      <c r="I3527" s="186"/>
      <c r="J3527" s="186"/>
      <c r="K3527" s="186"/>
      <c r="L3527" s="186"/>
      <c r="M3527" s="186"/>
      <c r="N3527" s="187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183"/>
      <c r="AF3527" s="183"/>
      <c r="AG3527" s="183"/>
      <c r="AH3527" s="6"/>
      <c r="AI3527" s="6"/>
      <c r="AJ3527" s="6"/>
      <c r="AK3527" s="6"/>
      <c r="AL3527" s="6"/>
      <c r="AM3527" s="183"/>
      <c r="AN3527" s="183"/>
      <c r="AO3527" s="183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BR3527" s="185"/>
    </row>
    <row r="3528" spans="9:70" s="179" customFormat="1" x14ac:dyDescent="0.25">
      <c r="I3528" s="186"/>
      <c r="J3528" s="186"/>
      <c r="K3528" s="186"/>
      <c r="L3528" s="186"/>
      <c r="M3528" s="186"/>
      <c r="N3528" s="187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183"/>
      <c r="AF3528" s="183"/>
      <c r="AG3528" s="183"/>
      <c r="AH3528" s="6"/>
      <c r="AI3528" s="6"/>
      <c r="AJ3528" s="6"/>
      <c r="AK3528" s="6"/>
      <c r="AL3528" s="6"/>
      <c r="AM3528" s="183"/>
      <c r="AN3528" s="183"/>
      <c r="AO3528" s="183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BR3528" s="185"/>
    </row>
    <row r="3529" spans="9:70" s="179" customFormat="1" x14ac:dyDescent="0.25">
      <c r="I3529" s="186"/>
      <c r="J3529" s="186"/>
      <c r="K3529" s="186"/>
      <c r="L3529" s="186"/>
      <c r="M3529" s="186"/>
      <c r="N3529" s="187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183"/>
      <c r="AF3529" s="183"/>
      <c r="AG3529" s="183"/>
      <c r="AH3529" s="6"/>
      <c r="AI3529" s="6"/>
      <c r="AJ3529" s="6"/>
      <c r="AK3529" s="6"/>
      <c r="AL3529" s="6"/>
      <c r="AM3529" s="183"/>
      <c r="AN3529" s="183"/>
      <c r="AO3529" s="183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BR3529" s="185"/>
    </row>
    <row r="3530" spans="9:70" s="179" customFormat="1" x14ac:dyDescent="0.25">
      <c r="I3530" s="186"/>
      <c r="J3530" s="186"/>
      <c r="K3530" s="186"/>
      <c r="L3530" s="186"/>
      <c r="M3530" s="186"/>
      <c r="N3530" s="187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183"/>
      <c r="AF3530" s="183"/>
      <c r="AG3530" s="183"/>
      <c r="AH3530" s="6"/>
      <c r="AI3530" s="6"/>
      <c r="AJ3530" s="6"/>
      <c r="AK3530" s="6"/>
      <c r="AL3530" s="6"/>
      <c r="AM3530" s="183"/>
      <c r="AN3530" s="183"/>
      <c r="AO3530" s="183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BR3530" s="185"/>
    </row>
    <row r="3531" spans="9:70" s="179" customFormat="1" x14ac:dyDescent="0.25">
      <c r="I3531" s="186"/>
      <c r="J3531" s="186"/>
      <c r="K3531" s="186"/>
      <c r="L3531" s="186"/>
      <c r="M3531" s="186"/>
      <c r="N3531" s="187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183"/>
      <c r="AF3531" s="183"/>
      <c r="AG3531" s="183"/>
      <c r="AH3531" s="6"/>
      <c r="AI3531" s="6"/>
      <c r="AJ3531" s="6"/>
      <c r="AK3531" s="6"/>
      <c r="AL3531" s="6"/>
      <c r="AM3531" s="183"/>
      <c r="AN3531" s="183"/>
      <c r="AO3531" s="183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BR3531" s="185"/>
    </row>
    <row r="3532" spans="9:70" s="179" customFormat="1" x14ac:dyDescent="0.25">
      <c r="I3532" s="186"/>
      <c r="J3532" s="186"/>
      <c r="K3532" s="186"/>
      <c r="L3532" s="186"/>
      <c r="M3532" s="186"/>
      <c r="N3532" s="187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183"/>
      <c r="AF3532" s="183"/>
      <c r="AG3532" s="183"/>
      <c r="AH3532" s="6"/>
      <c r="AI3532" s="6"/>
      <c r="AJ3532" s="6"/>
      <c r="AK3532" s="6"/>
      <c r="AL3532" s="6"/>
      <c r="AM3532" s="183"/>
      <c r="AN3532" s="183"/>
      <c r="AO3532" s="183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BR3532" s="185"/>
    </row>
    <row r="3533" spans="9:70" s="179" customFormat="1" x14ac:dyDescent="0.25">
      <c r="I3533" s="186"/>
      <c r="J3533" s="186"/>
      <c r="K3533" s="186"/>
      <c r="L3533" s="186"/>
      <c r="M3533" s="186"/>
      <c r="N3533" s="187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183"/>
      <c r="AF3533" s="183"/>
      <c r="AG3533" s="183"/>
      <c r="AH3533" s="6"/>
      <c r="AI3533" s="6"/>
      <c r="AJ3533" s="6"/>
      <c r="AK3533" s="6"/>
      <c r="AL3533" s="6"/>
      <c r="AM3533" s="183"/>
      <c r="AN3533" s="183"/>
      <c r="AO3533" s="183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BR3533" s="185"/>
    </row>
    <row r="3534" spans="9:70" s="179" customFormat="1" x14ac:dyDescent="0.25">
      <c r="I3534" s="186"/>
      <c r="J3534" s="186"/>
      <c r="K3534" s="186"/>
      <c r="L3534" s="186"/>
      <c r="M3534" s="186"/>
      <c r="N3534" s="187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183"/>
      <c r="AF3534" s="183"/>
      <c r="AG3534" s="183"/>
      <c r="AH3534" s="6"/>
      <c r="AI3534" s="6"/>
      <c r="AJ3534" s="6"/>
      <c r="AK3534" s="6"/>
      <c r="AL3534" s="6"/>
      <c r="AM3534" s="183"/>
      <c r="AN3534" s="183"/>
      <c r="AO3534" s="183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BR3534" s="185"/>
    </row>
    <row r="3535" spans="9:70" s="179" customFormat="1" x14ac:dyDescent="0.25">
      <c r="I3535" s="186"/>
      <c r="J3535" s="186"/>
      <c r="K3535" s="186"/>
      <c r="L3535" s="186"/>
      <c r="M3535" s="186"/>
      <c r="N3535" s="187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183"/>
      <c r="AF3535" s="183"/>
      <c r="AG3535" s="183"/>
      <c r="AH3535" s="6"/>
      <c r="AI3535" s="6"/>
      <c r="AJ3535" s="6"/>
      <c r="AK3535" s="6"/>
      <c r="AL3535" s="6"/>
      <c r="AM3535" s="183"/>
      <c r="AN3535" s="183"/>
      <c r="AO3535" s="183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BR3535" s="185"/>
    </row>
    <row r="3536" spans="9:70" s="179" customFormat="1" x14ac:dyDescent="0.25">
      <c r="I3536" s="186"/>
      <c r="J3536" s="186"/>
      <c r="K3536" s="186"/>
      <c r="L3536" s="186"/>
      <c r="M3536" s="186"/>
      <c r="N3536" s="187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183"/>
      <c r="AF3536" s="183"/>
      <c r="AG3536" s="183"/>
      <c r="AH3536" s="6"/>
      <c r="AI3536" s="6"/>
      <c r="AJ3536" s="6"/>
      <c r="AK3536" s="6"/>
      <c r="AL3536" s="6"/>
      <c r="AM3536" s="183"/>
      <c r="AN3536" s="183"/>
      <c r="AO3536" s="183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BR3536" s="185"/>
    </row>
    <row r="3537" spans="9:70" s="179" customFormat="1" x14ac:dyDescent="0.25">
      <c r="I3537" s="186"/>
      <c r="J3537" s="186"/>
      <c r="K3537" s="186"/>
      <c r="L3537" s="186"/>
      <c r="M3537" s="186"/>
      <c r="N3537" s="187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183"/>
      <c r="AF3537" s="183"/>
      <c r="AG3537" s="183"/>
      <c r="AH3537" s="6"/>
      <c r="AI3537" s="6"/>
      <c r="AJ3537" s="6"/>
      <c r="AK3537" s="6"/>
      <c r="AL3537" s="6"/>
      <c r="AM3537" s="183"/>
      <c r="AN3537" s="183"/>
      <c r="AO3537" s="183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BR3537" s="185"/>
    </row>
    <row r="3538" spans="9:70" s="179" customFormat="1" x14ac:dyDescent="0.25">
      <c r="I3538" s="186"/>
      <c r="J3538" s="186"/>
      <c r="K3538" s="186"/>
      <c r="L3538" s="186"/>
      <c r="M3538" s="186"/>
      <c r="N3538" s="187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183"/>
      <c r="AF3538" s="183"/>
      <c r="AG3538" s="183"/>
      <c r="AH3538" s="6"/>
      <c r="AI3538" s="6"/>
      <c r="AJ3538" s="6"/>
      <c r="AK3538" s="6"/>
      <c r="AL3538" s="6"/>
      <c r="AM3538" s="183"/>
      <c r="AN3538" s="183"/>
      <c r="AO3538" s="183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BR3538" s="185"/>
    </row>
    <row r="3539" spans="9:70" s="179" customFormat="1" x14ac:dyDescent="0.25">
      <c r="I3539" s="186"/>
      <c r="J3539" s="186"/>
      <c r="K3539" s="186"/>
      <c r="L3539" s="186"/>
      <c r="M3539" s="186"/>
      <c r="N3539" s="187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183"/>
      <c r="AF3539" s="183"/>
      <c r="AG3539" s="183"/>
      <c r="AH3539" s="6"/>
      <c r="AI3539" s="6"/>
      <c r="AJ3539" s="6"/>
      <c r="AK3539" s="6"/>
      <c r="AL3539" s="6"/>
      <c r="AM3539" s="183"/>
      <c r="AN3539" s="183"/>
      <c r="AO3539" s="183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BR3539" s="185"/>
    </row>
    <row r="3540" spans="9:70" s="179" customFormat="1" x14ac:dyDescent="0.25">
      <c r="I3540" s="186"/>
      <c r="J3540" s="186"/>
      <c r="K3540" s="186"/>
      <c r="L3540" s="186"/>
      <c r="M3540" s="186"/>
      <c r="N3540" s="187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183"/>
      <c r="AF3540" s="183"/>
      <c r="AG3540" s="183"/>
      <c r="AH3540" s="6"/>
      <c r="AI3540" s="6"/>
      <c r="AJ3540" s="6"/>
      <c r="AK3540" s="6"/>
      <c r="AL3540" s="6"/>
      <c r="AM3540" s="183"/>
      <c r="AN3540" s="183"/>
      <c r="AO3540" s="183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BR3540" s="185"/>
    </row>
    <row r="3541" spans="9:70" s="179" customFormat="1" x14ac:dyDescent="0.25">
      <c r="I3541" s="186"/>
      <c r="J3541" s="186"/>
      <c r="K3541" s="186"/>
      <c r="L3541" s="186"/>
      <c r="M3541" s="186"/>
      <c r="N3541" s="187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183"/>
      <c r="AF3541" s="183"/>
      <c r="AG3541" s="183"/>
      <c r="AH3541" s="6"/>
      <c r="AI3541" s="6"/>
      <c r="AJ3541" s="6"/>
      <c r="AK3541" s="6"/>
      <c r="AL3541" s="6"/>
      <c r="AM3541" s="183"/>
      <c r="AN3541" s="183"/>
      <c r="AO3541" s="183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BR3541" s="185"/>
    </row>
    <row r="3542" spans="9:70" s="179" customFormat="1" x14ac:dyDescent="0.25">
      <c r="I3542" s="186"/>
      <c r="J3542" s="186"/>
      <c r="K3542" s="186"/>
      <c r="L3542" s="186"/>
      <c r="M3542" s="186"/>
      <c r="N3542" s="187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183"/>
      <c r="AF3542" s="183"/>
      <c r="AG3542" s="183"/>
      <c r="AH3542" s="6"/>
      <c r="AI3542" s="6"/>
      <c r="AJ3542" s="6"/>
      <c r="AK3542" s="6"/>
      <c r="AL3542" s="6"/>
      <c r="AM3542" s="183"/>
      <c r="AN3542" s="183"/>
      <c r="AO3542" s="183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BR3542" s="185"/>
    </row>
    <row r="3543" spans="9:70" s="179" customFormat="1" x14ac:dyDescent="0.25">
      <c r="I3543" s="186"/>
      <c r="J3543" s="186"/>
      <c r="K3543" s="186"/>
      <c r="L3543" s="186"/>
      <c r="M3543" s="186"/>
      <c r="N3543" s="187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183"/>
      <c r="AF3543" s="183"/>
      <c r="AG3543" s="183"/>
      <c r="AH3543" s="6"/>
      <c r="AI3543" s="6"/>
      <c r="AJ3543" s="6"/>
      <c r="AK3543" s="6"/>
      <c r="AL3543" s="6"/>
      <c r="AM3543" s="183"/>
      <c r="AN3543" s="183"/>
      <c r="AO3543" s="183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BR3543" s="185"/>
    </row>
    <row r="3544" spans="9:70" s="179" customFormat="1" x14ac:dyDescent="0.25">
      <c r="I3544" s="186"/>
      <c r="J3544" s="186"/>
      <c r="K3544" s="186"/>
      <c r="L3544" s="186"/>
      <c r="M3544" s="186"/>
      <c r="N3544" s="187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183"/>
      <c r="AF3544" s="183"/>
      <c r="AG3544" s="183"/>
      <c r="AH3544" s="6"/>
      <c r="AI3544" s="6"/>
      <c r="AJ3544" s="6"/>
      <c r="AK3544" s="6"/>
      <c r="AL3544" s="6"/>
      <c r="AM3544" s="183"/>
      <c r="AN3544" s="183"/>
      <c r="AO3544" s="183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BR3544" s="185"/>
    </row>
    <row r="3545" spans="9:70" s="179" customFormat="1" x14ac:dyDescent="0.25">
      <c r="I3545" s="186"/>
      <c r="J3545" s="186"/>
      <c r="K3545" s="186"/>
      <c r="L3545" s="186"/>
      <c r="M3545" s="186"/>
      <c r="N3545" s="187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183"/>
      <c r="AF3545" s="183"/>
      <c r="AG3545" s="183"/>
      <c r="AH3545" s="6"/>
      <c r="AI3545" s="6"/>
      <c r="AJ3545" s="6"/>
      <c r="AK3545" s="6"/>
      <c r="AL3545" s="6"/>
      <c r="AM3545" s="183"/>
      <c r="AN3545" s="183"/>
      <c r="AO3545" s="183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BR3545" s="185"/>
    </row>
    <row r="3546" spans="9:70" s="179" customFormat="1" x14ac:dyDescent="0.25">
      <c r="I3546" s="186"/>
      <c r="J3546" s="186"/>
      <c r="K3546" s="186"/>
      <c r="L3546" s="186"/>
      <c r="M3546" s="186"/>
      <c r="N3546" s="187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183"/>
      <c r="AF3546" s="183"/>
      <c r="AG3546" s="183"/>
      <c r="AH3546" s="6"/>
      <c r="AI3546" s="6"/>
      <c r="AJ3546" s="6"/>
      <c r="AK3546" s="6"/>
      <c r="AL3546" s="6"/>
      <c r="AM3546" s="183"/>
      <c r="AN3546" s="183"/>
      <c r="AO3546" s="183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BR3546" s="185"/>
    </row>
    <row r="3547" spans="9:70" s="179" customFormat="1" x14ac:dyDescent="0.25">
      <c r="I3547" s="186"/>
      <c r="J3547" s="186"/>
      <c r="K3547" s="186"/>
      <c r="L3547" s="186"/>
      <c r="M3547" s="186"/>
      <c r="N3547" s="187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183"/>
      <c r="AF3547" s="183"/>
      <c r="AG3547" s="183"/>
      <c r="AH3547" s="6"/>
      <c r="AI3547" s="6"/>
      <c r="AJ3547" s="6"/>
      <c r="AK3547" s="6"/>
      <c r="AL3547" s="6"/>
      <c r="AM3547" s="183"/>
      <c r="AN3547" s="183"/>
      <c r="AO3547" s="183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BR3547" s="185"/>
    </row>
    <row r="3548" spans="9:70" s="179" customFormat="1" x14ac:dyDescent="0.25">
      <c r="I3548" s="186"/>
      <c r="J3548" s="186"/>
      <c r="K3548" s="186"/>
      <c r="L3548" s="186"/>
      <c r="M3548" s="186"/>
      <c r="N3548" s="187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183"/>
      <c r="AF3548" s="183"/>
      <c r="AG3548" s="183"/>
      <c r="AH3548" s="6"/>
      <c r="AI3548" s="6"/>
      <c r="AJ3548" s="6"/>
      <c r="AK3548" s="6"/>
      <c r="AL3548" s="6"/>
      <c r="AM3548" s="183"/>
      <c r="AN3548" s="183"/>
      <c r="AO3548" s="183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BR3548" s="185"/>
    </row>
    <row r="3549" spans="9:70" s="179" customFormat="1" x14ac:dyDescent="0.25">
      <c r="I3549" s="186"/>
      <c r="J3549" s="186"/>
      <c r="K3549" s="186"/>
      <c r="L3549" s="186"/>
      <c r="M3549" s="186"/>
      <c r="N3549" s="187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183"/>
      <c r="AF3549" s="183"/>
      <c r="AG3549" s="183"/>
      <c r="AH3549" s="6"/>
      <c r="AI3549" s="6"/>
      <c r="AJ3549" s="6"/>
      <c r="AK3549" s="6"/>
      <c r="AL3549" s="6"/>
      <c r="AM3549" s="183"/>
      <c r="AN3549" s="183"/>
      <c r="AO3549" s="183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BR3549" s="185"/>
    </row>
    <row r="3550" spans="9:70" s="179" customFormat="1" x14ac:dyDescent="0.25">
      <c r="I3550" s="186"/>
      <c r="J3550" s="186"/>
      <c r="K3550" s="186"/>
      <c r="L3550" s="186"/>
      <c r="M3550" s="186"/>
      <c r="N3550" s="187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183"/>
      <c r="AF3550" s="183"/>
      <c r="AG3550" s="183"/>
      <c r="AH3550" s="6"/>
      <c r="AI3550" s="6"/>
      <c r="AJ3550" s="6"/>
      <c r="AK3550" s="6"/>
      <c r="AL3550" s="6"/>
      <c r="AM3550" s="183"/>
      <c r="AN3550" s="183"/>
      <c r="AO3550" s="183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BR3550" s="185"/>
    </row>
    <row r="3551" spans="9:70" s="179" customFormat="1" x14ac:dyDescent="0.25">
      <c r="I3551" s="186"/>
      <c r="J3551" s="186"/>
      <c r="K3551" s="186"/>
      <c r="L3551" s="186"/>
      <c r="M3551" s="186"/>
      <c r="N3551" s="187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183"/>
      <c r="AF3551" s="183"/>
      <c r="AG3551" s="183"/>
      <c r="AH3551" s="6"/>
      <c r="AI3551" s="6"/>
      <c r="AJ3551" s="6"/>
      <c r="AK3551" s="6"/>
      <c r="AL3551" s="6"/>
      <c r="AM3551" s="183"/>
      <c r="AN3551" s="183"/>
      <c r="AO3551" s="183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BR3551" s="185"/>
    </row>
    <row r="3552" spans="9:70" s="179" customFormat="1" x14ac:dyDescent="0.25">
      <c r="I3552" s="186"/>
      <c r="J3552" s="186"/>
      <c r="K3552" s="186"/>
      <c r="L3552" s="186"/>
      <c r="M3552" s="186"/>
      <c r="N3552" s="187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183"/>
      <c r="AF3552" s="183"/>
      <c r="AG3552" s="183"/>
      <c r="AH3552" s="6"/>
      <c r="AI3552" s="6"/>
      <c r="AJ3552" s="6"/>
      <c r="AK3552" s="6"/>
      <c r="AL3552" s="6"/>
      <c r="AM3552" s="183"/>
      <c r="AN3552" s="183"/>
      <c r="AO3552" s="183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BR3552" s="185"/>
    </row>
    <row r="3553" spans="9:70" s="179" customFormat="1" x14ac:dyDescent="0.25">
      <c r="I3553" s="186"/>
      <c r="J3553" s="186"/>
      <c r="K3553" s="186"/>
      <c r="L3553" s="186"/>
      <c r="M3553" s="186"/>
      <c r="N3553" s="187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183"/>
      <c r="AF3553" s="183"/>
      <c r="AG3553" s="183"/>
      <c r="AH3553" s="6"/>
      <c r="AI3553" s="6"/>
      <c r="AJ3553" s="6"/>
      <c r="AK3553" s="6"/>
      <c r="AL3553" s="6"/>
      <c r="AM3553" s="183"/>
      <c r="AN3553" s="183"/>
      <c r="AO3553" s="183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BR3553" s="185"/>
    </row>
    <row r="3554" spans="9:70" s="179" customFormat="1" x14ac:dyDescent="0.25">
      <c r="I3554" s="186"/>
      <c r="J3554" s="186"/>
      <c r="K3554" s="186"/>
      <c r="L3554" s="186"/>
      <c r="M3554" s="186"/>
      <c r="N3554" s="187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183"/>
      <c r="AF3554" s="183"/>
      <c r="AG3554" s="183"/>
      <c r="AH3554" s="6"/>
      <c r="AI3554" s="6"/>
      <c r="AJ3554" s="6"/>
      <c r="AK3554" s="6"/>
      <c r="AL3554" s="6"/>
      <c r="AM3554" s="183"/>
      <c r="AN3554" s="183"/>
      <c r="AO3554" s="183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BR3554" s="185"/>
    </row>
    <row r="3555" spans="9:70" s="179" customFormat="1" x14ac:dyDescent="0.25">
      <c r="I3555" s="186"/>
      <c r="J3555" s="186"/>
      <c r="K3555" s="186"/>
      <c r="L3555" s="186"/>
      <c r="M3555" s="186"/>
      <c r="N3555" s="187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183"/>
      <c r="AF3555" s="183"/>
      <c r="AG3555" s="183"/>
      <c r="AH3555" s="6"/>
      <c r="AI3555" s="6"/>
      <c r="AJ3555" s="6"/>
      <c r="AK3555" s="6"/>
      <c r="AL3555" s="6"/>
      <c r="AM3555" s="183"/>
      <c r="AN3555" s="183"/>
      <c r="AO3555" s="183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BR3555" s="185"/>
    </row>
    <row r="3556" spans="9:70" s="179" customFormat="1" x14ac:dyDescent="0.25">
      <c r="I3556" s="186"/>
      <c r="J3556" s="186"/>
      <c r="K3556" s="186"/>
      <c r="L3556" s="186"/>
      <c r="M3556" s="186"/>
      <c r="N3556" s="187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183"/>
      <c r="AF3556" s="183"/>
      <c r="AG3556" s="183"/>
      <c r="AH3556" s="6"/>
      <c r="AI3556" s="6"/>
      <c r="AJ3556" s="6"/>
      <c r="AK3556" s="6"/>
      <c r="AL3556" s="6"/>
      <c r="AM3556" s="183"/>
      <c r="AN3556" s="183"/>
      <c r="AO3556" s="183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BR3556" s="185"/>
    </row>
    <row r="3557" spans="9:70" s="179" customFormat="1" x14ac:dyDescent="0.25">
      <c r="I3557" s="186"/>
      <c r="J3557" s="186"/>
      <c r="K3557" s="186"/>
      <c r="L3557" s="186"/>
      <c r="M3557" s="186"/>
      <c r="N3557" s="187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183"/>
      <c r="AF3557" s="183"/>
      <c r="AG3557" s="183"/>
      <c r="AH3557" s="6"/>
      <c r="AI3557" s="6"/>
      <c r="AJ3557" s="6"/>
      <c r="AK3557" s="6"/>
      <c r="AL3557" s="6"/>
      <c r="AM3557" s="183"/>
      <c r="AN3557" s="183"/>
      <c r="AO3557" s="183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BR3557" s="185"/>
    </row>
    <row r="3558" spans="9:70" s="179" customFormat="1" x14ac:dyDescent="0.25">
      <c r="I3558" s="186"/>
      <c r="J3558" s="186"/>
      <c r="K3558" s="186"/>
      <c r="L3558" s="186"/>
      <c r="M3558" s="186"/>
      <c r="N3558" s="187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183"/>
      <c r="AF3558" s="183"/>
      <c r="AG3558" s="183"/>
      <c r="AH3558" s="6"/>
      <c r="AI3558" s="6"/>
      <c r="AJ3558" s="6"/>
      <c r="AK3558" s="6"/>
      <c r="AL3558" s="6"/>
      <c r="AM3558" s="183"/>
      <c r="AN3558" s="183"/>
      <c r="AO3558" s="183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BR3558" s="185"/>
    </row>
    <row r="3559" spans="9:70" s="179" customFormat="1" x14ac:dyDescent="0.25">
      <c r="I3559" s="186"/>
      <c r="J3559" s="186"/>
      <c r="K3559" s="186"/>
      <c r="L3559" s="186"/>
      <c r="M3559" s="186"/>
      <c r="N3559" s="187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183"/>
      <c r="AF3559" s="183"/>
      <c r="AG3559" s="183"/>
      <c r="AH3559" s="6"/>
      <c r="AI3559" s="6"/>
      <c r="AJ3559" s="6"/>
      <c r="AK3559" s="6"/>
      <c r="AL3559" s="6"/>
      <c r="AM3559" s="183"/>
      <c r="AN3559" s="183"/>
      <c r="AO3559" s="183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BR3559" s="185"/>
    </row>
    <row r="3560" spans="9:70" s="179" customFormat="1" x14ac:dyDescent="0.25">
      <c r="I3560" s="186"/>
      <c r="J3560" s="186"/>
      <c r="K3560" s="186"/>
      <c r="L3560" s="186"/>
      <c r="M3560" s="186"/>
      <c r="N3560" s="187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183"/>
      <c r="AF3560" s="183"/>
      <c r="AG3560" s="183"/>
      <c r="AH3560" s="6"/>
      <c r="AI3560" s="6"/>
      <c r="AJ3560" s="6"/>
      <c r="AK3560" s="6"/>
      <c r="AL3560" s="6"/>
      <c r="AM3560" s="183"/>
      <c r="AN3560" s="183"/>
      <c r="AO3560" s="183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BR3560" s="185"/>
    </row>
    <row r="3561" spans="9:70" s="179" customFormat="1" x14ac:dyDescent="0.25">
      <c r="I3561" s="186"/>
      <c r="J3561" s="186"/>
      <c r="K3561" s="186"/>
      <c r="L3561" s="186"/>
      <c r="M3561" s="186"/>
      <c r="N3561" s="187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183"/>
      <c r="AF3561" s="183"/>
      <c r="AG3561" s="183"/>
      <c r="AH3561" s="6"/>
      <c r="AI3561" s="6"/>
      <c r="AJ3561" s="6"/>
      <c r="AK3561" s="6"/>
      <c r="AL3561" s="6"/>
      <c r="AM3561" s="183"/>
      <c r="AN3561" s="183"/>
      <c r="AO3561" s="183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BR3561" s="185"/>
    </row>
    <row r="3562" spans="9:70" s="179" customFormat="1" x14ac:dyDescent="0.25">
      <c r="I3562" s="186"/>
      <c r="J3562" s="186"/>
      <c r="K3562" s="186"/>
      <c r="L3562" s="186"/>
      <c r="M3562" s="186"/>
      <c r="N3562" s="187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183"/>
      <c r="AF3562" s="183"/>
      <c r="AG3562" s="183"/>
      <c r="AH3562" s="6"/>
      <c r="AI3562" s="6"/>
      <c r="AJ3562" s="6"/>
      <c r="AK3562" s="6"/>
      <c r="AL3562" s="6"/>
      <c r="AM3562" s="183"/>
      <c r="AN3562" s="183"/>
      <c r="AO3562" s="183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BR3562" s="185"/>
    </row>
    <row r="3563" spans="9:70" s="179" customFormat="1" x14ac:dyDescent="0.25">
      <c r="I3563" s="186"/>
      <c r="J3563" s="186"/>
      <c r="K3563" s="186"/>
      <c r="L3563" s="186"/>
      <c r="M3563" s="186"/>
      <c r="N3563" s="187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183"/>
      <c r="AF3563" s="183"/>
      <c r="AG3563" s="183"/>
      <c r="AH3563" s="6"/>
      <c r="AI3563" s="6"/>
      <c r="AJ3563" s="6"/>
      <c r="AK3563" s="6"/>
      <c r="AL3563" s="6"/>
      <c r="AM3563" s="183"/>
      <c r="AN3563" s="183"/>
      <c r="AO3563" s="183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BR3563" s="185"/>
    </row>
    <row r="3564" spans="9:70" s="179" customFormat="1" x14ac:dyDescent="0.25">
      <c r="I3564" s="186"/>
      <c r="J3564" s="186"/>
      <c r="K3564" s="186"/>
      <c r="L3564" s="186"/>
      <c r="M3564" s="186"/>
      <c r="N3564" s="187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183"/>
      <c r="AF3564" s="183"/>
      <c r="AG3564" s="183"/>
      <c r="AH3564" s="6"/>
      <c r="AI3564" s="6"/>
      <c r="AJ3564" s="6"/>
      <c r="AK3564" s="6"/>
      <c r="AL3564" s="6"/>
      <c r="AM3564" s="183"/>
      <c r="AN3564" s="183"/>
      <c r="AO3564" s="183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BR3564" s="185"/>
    </row>
    <row r="3565" spans="9:70" s="179" customFormat="1" x14ac:dyDescent="0.25">
      <c r="I3565" s="186"/>
      <c r="J3565" s="186"/>
      <c r="K3565" s="186"/>
      <c r="L3565" s="186"/>
      <c r="M3565" s="186"/>
      <c r="N3565" s="187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183"/>
      <c r="AF3565" s="183"/>
      <c r="AG3565" s="183"/>
      <c r="AH3565" s="6"/>
      <c r="AI3565" s="6"/>
      <c r="AJ3565" s="6"/>
      <c r="AK3565" s="6"/>
      <c r="AL3565" s="6"/>
      <c r="AM3565" s="183"/>
      <c r="AN3565" s="183"/>
      <c r="AO3565" s="183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BR3565" s="185"/>
    </row>
    <row r="3566" spans="9:70" s="179" customFormat="1" x14ac:dyDescent="0.25">
      <c r="I3566" s="186"/>
      <c r="J3566" s="186"/>
      <c r="K3566" s="186"/>
      <c r="L3566" s="186"/>
      <c r="M3566" s="186"/>
      <c r="N3566" s="187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183"/>
      <c r="AF3566" s="183"/>
      <c r="AG3566" s="183"/>
      <c r="AH3566" s="6"/>
      <c r="AI3566" s="6"/>
      <c r="AJ3566" s="6"/>
      <c r="AK3566" s="6"/>
      <c r="AL3566" s="6"/>
      <c r="AM3566" s="183"/>
      <c r="AN3566" s="183"/>
      <c r="AO3566" s="183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BR3566" s="185"/>
    </row>
    <row r="3567" spans="9:70" s="179" customFormat="1" x14ac:dyDescent="0.25">
      <c r="I3567" s="186"/>
      <c r="J3567" s="186"/>
      <c r="K3567" s="186"/>
      <c r="L3567" s="186"/>
      <c r="M3567" s="186"/>
      <c r="N3567" s="187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183"/>
      <c r="AF3567" s="183"/>
      <c r="AG3567" s="183"/>
      <c r="AH3567" s="6"/>
      <c r="AI3567" s="6"/>
      <c r="AJ3567" s="6"/>
      <c r="AK3567" s="6"/>
      <c r="AL3567" s="6"/>
      <c r="AM3567" s="183"/>
      <c r="AN3567" s="183"/>
      <c r="AO3567" s="183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BR3567" s="185"/>
    </row>
    <row r="3568" spans="9:70" s="179" customFormat="1" x14ac:dyDescent="0.25">
      <c r="I3568" s="186"/>
      <c r="J3568" s="186"/>
      <c r="K3568" s="186"/>
      <c r="L3568" s="186"/>
      <c r="M3568" s="186"/>
      <c r="N3568" s="187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183"/>
      <c r="AF3568" s="183"/>
      <c r="AG3568" s="183"/>
      <c r="AH3568" s="6"/>
      <c r="AI3568" s="6"/>
      <c r="AJ3568" s="6"/>
      <c r="AK3568" s="6"/>
      <c r="AL3568" s="6"/>
      <c r="AM3568" s="183"/>
      <c r="AN3568" s="183"/>
      <c r="AO3568" s="183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BR3568" s="185"/>
    </row>
    <row r="3569" spans="9:70" s="179" customFormat="1" x14ac:dyDescent="0.25">
      <c r="I3569" s="186"/>
      <c r="J3569" s="186"/>
      <c r="K3569" s="186"/>
      <c r="L3569" s="186"/>
      <c r="M3569" s="186"/>
      <c r="N3569" s="187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183"/>
      <c r="AF3569" s="183"/>
      <c r="AG3569" s="183"/>
      <c r="AH3569" s="6"/>
      <c r="AI3569" s="6"/>
      <c r="AJ3569" s="6"/>
      <c r="AK3569" s="6"/>
      <c r="AL3569" s="6"/>
      <c r="AM3569" s="183"/>
      <c r="AN3569" s="183"/>
      <c r="AO3569" s="183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BR3569" s="185"/>
    </row>
    <row r="3570" spans="9:70" s="179" customFormat="1" x14ac:dyDescent="0.25">
      <c r="I3570" s="186"/>
      <c r="J3570" s="186"/>
      <c r="K3570" s="186"/>
      <c r="L3570" s="186"/>
      <c r="M3570" s="186"/>
      <c r="N3570" s="187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183"/>
      <c r="AF3570" s="183"/>
      <c r="AG3570" s="183"/>
      <c r="AH3570" s="6"/>
      <c r="AI3570" s="6"/>
      <c r="AJ3570" s="6"/>
      <c r="AK3570" s="6"/>
      <c r="AL3570" s="6"/>
      <c r="AM3570" s="183"/>
      <c r="AN3570" s="183"/>
      <c r="AO3570" s="183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BR3570" s="185"/>
    </row>
    <row r="3571" spans="9:70" s="179" customFormat="1" x14ac:dyDescent="0.25">
      <c r="I3571" s="186"/>
      <c r="J3571" s="186"/>
      <c r="K3571" s="186"/>
      <c r="L3571" s="186"/>
      <c r="M3571" s="186"/>
      <c r="N3571" s="187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183"/>
      <c r="AF3571" s="183"/>
      <c r="AG3571" s="183"/>
      <c r="AH3571" s="6"/>
      <c r="AI3571" s="6"/>
      <c r="AJ3571" s="6"/>
      <c r="AK3571" s="6"/>
      <c r="AL3571" s="6"/>
      <c r="AM3571" s="183"/>
      <c r="AN3571" s="183"/>
      <c r="AO3571" s="183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BR3571" s="185"/>
    </row>
    <row r="3572" spans="9:70" s="179" customFormat="1" x14ac:dyDescent="0.25">
      <c r="I3572" s="186"/>
      <c r="J3572" s="186"/>
      <c r="K3572" s="186"/>
      <c r="L3572" s="186"/>
      <c r="M3572" s="186"/>
      <c r="N3572" s="187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183"/>
      <c r="AF3572" s="183"/>
      <c r="AG3572" s="183"/>
      <c r="AH3572" s="6"/>
      <c r="AI3572" s="6"/>
      <c r="AJ3572" s="6"/>
      <c r="AK3572" s="6"/>
      <c r="AL3572" s="6"/>
      <c r="AM3572" s="183"/>
      <c r="AN3572" s="183"/>
      <c r="AO3572" s="183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BR3572" s="185"/>
    </row>
    <row r="3573" spans="9:70" s="179" customFormat="1" x14ac:dyDescent="0.25">
      <c r="I3573" s="186"/>
      <c r="J3573" s="186"/>
      <c r="K3573" s="186"/>
      <c r="L3573" s="186"/>
      <c r="M3573" s="186"/>
      <c r="N3573" s="187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183"/>
      <c r="AF3573" s="183"/>
      <c r="AG3573" s="183"/>
      <c r="AH3573" s="6"/>
      <c r="AI3573" s="6"/>
      <c r="AJ3573" s="6"/>
      <c r="AK3573" s="6"/>
      <c r="AL3573" s="6"/>
      <c r="AM3573" s="183"/>
      <c r="AN3573" s="183"/>
      <c r="AO3573" s="183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BR3573" s="185"/>
    </row>
    <row r="3574" spans="9:70" s="179" customFormat="1" x14ac:dyDescent="0.25">
      <c r="I3574" s="186"/>
      <c r="J3574" s="186"/>
      <c r="K3574" s="186"/>
      <c r="L3574" s="186"/>
      <c r="M3574" s="186"/>
      <c r="N3574" s="187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183"/>
      <c r="AF3574" s="183"/>
      <c r="AG3574" s="183"/>
      <c r="AH3574" s="6"/>
      <c r="AI3574" s="6"/>
      <c r="AJ3574" s="6"/>
      <c r="AK3574" s="6"/>
      <c r="AL3574" s="6"/>
      <c r="AM3574" s="183"/>
      <c r="AN3574" s="183"/>
      <c r="AO3574" s="183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BR3574" s="185"/>
    </row>
    <row r="3575" spans="9:70" s="179" customFormat="1" x14ac:dyDescent="0.25">
      <c r="I3575" s="186"/>
      <c r="J3575" s="186"/>
      <c r="K3575" s="186"/>
      <c r="L3575" s="186"/>
      <c r="M3575" s="186"/>
      <c r="N3575" s="187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183"/>
      <c r="AF3575" s="183"/>
      <c r="AG3575" s="183"/>
      <c r="AH3575" s="6"/>
      <c r="AI3575" s="6"/>
      <c r="AJ3575" s="6"/>
      <c r="AK3575" s="6"/>
      <c r="AL3575" s="6"/>
      <c r="AM3575" s="183"/>
      <c r="AN3575" s="183"/>
      <c r="AO3575" s="183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BR3575" s="185"/>
    </row>
    <row r="3576" spans="9:70" s="179" customFormat="1" x14ac:dyDescent="0.25">
      <c r="I3576" s="186"/>
      <c r="J3576" s="186"/>
      <c r="K3576" s="186"/>
      <c r="L3576" s="186"/>
      <c r="M3576" s="186"/>
      <c r="N3576" s="187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183"/>
      <c r="AF3576" s="183"/>
      <c r="AG3576" s="183"/>
      <c r="AH3576" s="6"/>
      <c r="AI3576" s="6"/>
      <c r="AJ3576" s="6"/>
      <c r="AK3576" s="6"/>
      <c r="AL3576" s="6"/>
      <c r="AM3576" s="183"/>
      <c r="AN3576" s="183"/>
      <c r="AO3576" s="183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BR3576" s="185"/>
    </row>
    <row r="3577" spans="9:70" s="179" customFormat="1" x14ac:dyDescent="0.25">
      <c r="I3577" s="186"/>
      <c r="J3577" s="186"/>
      <c r="K3577" s="186"/>
      <c r="L3577" s="186"/>
      <c r="M3577" s="186"/>
      <c r="N3577" s="187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183"/>
      <c r="AF3577" s="183"/>
      <c r="AG3577" s="183"/>
      <c r="AH3577" s="6"/>
      <c r="AI3577" s="6"/>
      <c r="AJ3577" s="6"/>
      <c r="AK3577" s="6"/>
      <c r="AL3577" s="6"/>
      <c r="AM3577" s="183"/>
      <c r="AN3577" s="183"/>
      <c r="AO3577" s="183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BR3577" s="185"/>
    </row>
    <row r="3578" spans="9:70" s="179" customFormat="1" x14ac:dyDescent="0.25">
      <c r="I3578" s="186"/>
      <c r="J3578" s="186"/>
      <c r="K3578" s="186"/>
      <c r="L3578" s="186"/>
      <c r="M3578" s="186"/>
      <c r="N3578" s="187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183"/>
      <c r="AF3578" s="183"/>
      <c r="AG3578" s="183"/>
      <c r="AH3578" s="6"/>
      <c r="AI3578" s="6"/>
      <c r="AJ3578" s="6"/>
      <c r="AK3578" s="6"/>
      <c r="AL3578" s="6"/>
      <c r="AM3578" s="183"/>
      <c r="AN3578" s="183"/>
      <c r="AO3578" s="183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BR3578" s="185"/>
    </row>
    <row r="3579" spans="9:70" s="179" customFormat="1" x14ac:dyDescent="0.25">
      <c r="I3579" s="186"/>
      <c r="J3579" s="186"/>
      <c r="K3579" s="186"/>
      <c r="L3579" s="186"/>
      <c r="M3579" s="186"/>
      <c r="N3579" s="187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183"/>
      <c r="AF3579" s="183"/>
      <c r="AG3579" s="183"/>
      <c r="AH3579" s="6"/>
      <c r="AI3579" s="6"/>
      <c r="AJ3579" s="6"/>
      <c r="AK3579" s="6"/>
      <c r="AL3579" s="6"/>
      <c r="AM3579" s="183"/>
      <c r="AN3579" s="183"/>
      <c r="AO3579" s="183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BR3579" s="185"/>
    </row>
    <row r="3580" spans="9:70" s="179" customFormat="1" x14ac:dyDescent="0.25">
      <c r="I3580" s="186"/>
      <c r="J3580" s="186"/>
      <c r="K3580" s="186"/>
      <c r="L3580" s="186"/>
      <c r="M3580" s="186"/>
      <c r="N3580" s="187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183"/>
      <c r="AF3580" s="183"/>
      <c r="AG3580" s="183"/>
      <c r="AH3580" s="6"/>
      <c r="AI3580" s="6"/>
      <c r="AJ3580" s="6"/>
      <c r="AK3580" s="6"/>
      <c r="AL3580" s="6"/>
      <c r="AM3580" s="183"/>
      <c r="AN3580" s="183"/>
      <c r="AO3580" s="183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BR3580" s="185"/>
    </row>
    <row r="3581" spans="9:70" s="179" customFormat="1" x14ac:dyDescent="0.25">
      <c r="I3581" s="186"/>
      <c r="J3581" s="186"/>
      <c r="K3581" s="186"/>
      <c r="L3581" s="186"/>
      <c r="M3581" s="186"/>
      <c r="N3581" s="187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183"/>
      <c r="AF3581" s="183"/>
      <c r="AG3581" s="183"/>
      <c r="AH3581" s="6"/>
      <c r="AI3581" s="6"/>
      <c r="AJ3581" s="6"/>
      <c r="AK3581" s="6"/>
      <c r="AL3581" s="6"/>
      <c r="AM3581" s="183"/>
      <c r="AN3581" s="183"/>
      <c r="AO3581" s="183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BR3581" s="185"/>
    </row>
    <row r="3582" spans="9:70" s="179" customFormat="1" x14ac:dyDescent="0.25">
      <c r="I3582" s="186"/>
      <c r="J3582" s="186"/>
      <c r="K3582" s="186"/>
      <c r="L3582" s="186"/>
      <c r="M3582" s="186"/>
      <c r="N3582" s="187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183"/>
      <c r="AF3582" s="183"/>
      <c r="AG3582" s="183"/>
      <c r="AH3582" s="6"/>
      <c r="AI3582" s="6"/>
      <c r="AJ3582" s="6"/>
      <c r="AK3582" s="6"/>
      <c r="AL3582" s="6"/>
      <c r="AM3582" s="183"/>
      <c r="AN3582" s="183"/>
      <c r="AO3582" s="183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BR3582" s="185"/>
    </row>
    <row r="3583" spans="9:70" s="179" customFormat="1" x14ac:dyDescent="0.25">
      <c r="I3583" s="186"/>
      <c r="J3583" s="186"/>
      <c r="K3583" s="186"/>
      <c r="L3583" s="186"/>
      <c r="M3583" s="186"/>
      <c r="N3583" s="187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183"/>
      <c r="AF3583" s="183"/>
      <c r="AG3583" s="183"/>
      <c r="AH3583" s="6"/>
      <c r="AI3583" s="6"/>
      <c r="AJ3583" s="6"/>
      <c r="AK3583" s="6"/>
      <c r="AL3583" s="6"/>
      <c r="AM3583" s="183"/>
      <c r="AN3583" s="183"/>
      <c r="AO3583" s="183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BR3583" s="185"/>
    </row>
    <row r="3584" spans="9:70" s="179" customFormat="1" x14ac:dyDescent="0.25">
      <c r="I3584" s="186"/>
      <c r="J3584" s="186"/>
      <c r="K3584" s="186"/>
      <c r="L3584" s="186"/>
      <c r="M3584" s="186"/>
      <c r="N3584" s="187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183"/>
      <c r="AF3584" s="183"/>
      <c r="AG3584" s="183"/>
      <c r="AH3584" s="6"/>
      <c r="AI3584" s="6"/>
      <c r="AJ3584" s="6"/>
      <c r="AK3584" s="6"/>
      <c r="AL3584" s="6"/>
      <c r="AM3584" s="183"/>
      <c r="AN3584" s="183"/>
      <c r="AO3584" s="183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BR3584" s="185"/>
    </row>
    <row r="3585" spans="9:70" s="179" customFormat="1" x14ac:dyDescent="0.25">
      <c r="I3585" s="186"/>
      <c r="J3585" s="186"/>
      <c r="K3585" s="186"/>
      <c r="L3585" s="186"/>
      <c r="M3585" s="186"/>
      <c r="N3585" s="187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183"/>
      <c r="AF3585" s="183"/>
      <c r="AG3585" s="183"/>
      <c r="AH3585" s="6"/>
      <c r="AI3585" s="6"/>
      <c r="AJ3585" s="6"/>
      <c r="AK3585" s="6"/>
      <c r="AL3585" s="6"/>
      <c r="AM3585" s="183"/>
      <c r="AN3585" s="183"/>
      <c r="AO3585" s="183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BR3585" s="185"/>
    </row>
    <row r="3586" spans="9:70" s="179" customFormat="1" x14ac:dyDescent="0.25">
      <c r="I3586" s="186"/>
      <c r="J3586" s="186"/>
      <c r="K3586" s="186"/>
      <c r="L3586" s="186"/>
      <c r="M3586" s="186"/>
      <c r="N3586" s="187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183"/>
      <c r="AF3586" s="183"/>
      <c r="AG3586" s="183"/>
      <c r="AH3586" s="6"/>
      <c r="AI3586" s="6"/>
      <c r="AJ3586" s="6"/>
      <c r="AK3586" s="6"/>
      <c r="AL3586" s="6"/>
      <c r="AM3586" s="183"/>
      <c r="AN3586" s="183"/>
      <c r="AO3586" s="183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BR3586" s="185"/>
    </row>
    <row r="3587" spans="9:70" s="179" customFormat="1" x14ac:dyDescent="0.25">
      <c r="I3587" s="186"/>
      <c r="J3587" s="186"/>
      <c r="K3587" s="186"/>
      <c r="L3587" s="186"/>
      <c r="M3587" s="186"/>
      <c r="N3587" s="187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183"/>
      <c r="AF3587" s="183"/>
      <c r="AG3587" s="183"/>
      <c r="AH3587" s="6"/>
      <c r="AI3587" s="6"/>
      <c r="AJ3587" s="6"/>
      <c r="AK3587" s="6"/>
      <c r="AL3587" s="6"/>
      <c r="AM3587" s="183"/>
      <c r="AN3587" s="183"/>
      <c r="AO3587" s="183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BR3587" s="185"/>
    </row>
    <row r="3588" spans="9:70" s="179" customFormat="1" x14ac:dyDescent="0.25">
      <c r="I3588" s="186"/>
      <c r="J3588" s="186"/>
      <c r="K3588" s="186"/>
      <c r="L3588" s="186"/>
      <c r="M3588" s="186"/>
      <c r="N3588" s="187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183"/>
      <c r="AF3588" s="183"/>
      <c r="AG3588" s="183"/>
      <c r="AH3588" s="6"/>
      <c r="AI3588" s="6"/>
      <c r="AJ3588" s="6"/>
      <c r="AK3588" s="6"/>
      <c r="AL3588" s="6"/>
      <c r="AM3588" s="183"/>
      <c r="AN3588" s="183"/>
      <c r="AO3588" s="183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BR3588" s="185"/>
    </row>
    <row r="3589" spans="9:70" s="179" customFormat="1" x14ac:dyDescent="0.25">
      <c r="I3589" s="186"/>
      <c r="J3589" s="186"/>
      <c r="K3589" s="186"/>
      <c r="L3589" s="186"/>
      <c r="M3589" s="186"/>
      <c r="N3589" s="187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183"/>
      <c r="AF3589" s="183"/>
      <c r="AG3589" s="183"/>
      <c r="AH3589" s="6"/>
      <c r="AI3589" s="6"/>
      <c r="AJ3589" s="6"/>
      <c r="AK3589" s="6"/>
      <c r="AL3589" s="6"/>
      <c r="AM3589" s="183"/>
      <c r="AN3589" s="183"/>
      <c r="AO3589" s="183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BR3589" s="185"/>
    </row>
    <row r="3590" spans="9:70" s="179" customFormat="1" x14ac:dyDescent="0.25">
      <c r="I3590" s="186"/>
      <c r="J3590" s="186"/>
      <c r="K3590" s="186"/>
      <c r="L3590" s="186"/>
      <c r="M3590" s="186"/>
      <c r="N3590" s="187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183"/>
      <c r="AF3590" s="183"/>
      <c r="AG3590" s="183"/>
      <c r="AH3590" s="6"/>
      <c r="AI3590" s="6"/>
      <c r="AJ3590" s="6"/>
      <c r="AK3590" s="6"/>
      <c r="AL3590" s="6"/>
      <c r="AM3590" s="183"/>
      <c r="AN3590" s="183"/>
      <c r="AO3590" s="183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BR3590" s="185"/>
    </row>
    <row r="3591" spans="9:70" s="179" customFormat="1" x14ac:dyDescent="0.25">
      <c r="I3591" s="186"/>
      <c r="J3591" s="186"/>
      <c r="K3591" s="186"/>
      <c r="L3591" s="186"/>
      <c r="M3591" s="186"/>
      <c r="N3591" s="187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183"/>
      <c r="AF3591" s="183"/>
      <c r="AG3591" s="183"/>
      <c r="AH3591" s="6"/>
      <c r="AI3591" s="6"/>
      <c r="AJ3591" s="6"/>
      <c r="AK3591" s="6"/>
      <c r="AL3591" s="6"/>
      <c r="AM3591" s="183"/>
      <c r="AN3591" s="183"/>
      <c r="AO3591" s="183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BR3591" s="185"/>
    </row>
    <row r="3592" spans="9:70" s="179" customFormat="1" x14ac:dyDescent="0.25">
      <c r="I3592" s="186"/>
      <c r="J3592" s="186"/>
      <c r="K3592" s="186"/>
      <c r="L3592" s="186"/>
      <c r="M3592" s="186"/>
      <c r="N3592" s="187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183"/>
      <c r="AF3592" s="183"/>
      <c r="AG3592" s="183"/>
      <c r="AH3592" s="6"/>
      <c r="AI3592" s="6"/>
      <c r="AJ3592" s="6"/>
      <c r="AK3592" s="6"/>
      <c r="AL3592" s="6"/>
      <c r="AM3592" s="183"/>
      <c r="AN3592" s="183"/>
      <c r="AO3592" s="183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BR3592" s="185"/>
    </row>
    <row r="3593" spans="9:70" s="179" customFormat="1" x14ac:dyDescent="0.25">
      <c r="I3593" s="186"/>
      <c r="J3593" s="186"/>
      <c r="K3593" s="186"/>
      <c r="L3593" s="186"/>
      <c r="M3593" s="186"/>
      <c r="N3593" s="187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183"/>
      <c r="AF3593" s="183"/>
      <c r="AG3593" s="183"/>
      <c r="AH3593" s="6"/>
      <c r="AI3593" s="6"/>
      <c r="AJ3593" s="6"/>
      <c r="AK3593" s="6"/>
      <c r="AL3593" s="6"/>
      <c r="AM3593" s="183"/>
      <c r="AN3593" s="183"/>
      <c r="AO3593" s="183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BR3593" s="185"/>
    </row>
    <row r="3594" spans="9:70" s="179" customFormat="1" x14ac:dyDescent="0.25">
      <c r="I3594" s="186"/>
      <c r="J3594" s="186"/>
      <c r="K3594" s="186"/>
      <c r="L3594" s="186"/>
      <c r="M3594" s="186"/>
      <c r="N3594" s="187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183"/>
      <c r="AF3594" s="183"/>
      <c r="AG3594" s="183"/>
      <c r="AH3594" s="6"/>
      <c r="AI3594" s="6"/>
      <c r="AJ3594" s="6"/>
      <c r="AK3594" s="6"/>
      <c r="AL3594" s="6"/>
      <c r="AM3594" s="183"/>
      <c r="AN3594" s="183"/>
      <c r="AO3594" s="183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BR3594" s="185"/>
    </row>
    <row r="3595" spans="9:70" s="179" customFormat="1" x14ac:dyDescent="0.25">
      <c r="I3595" s="186"/>
      <c r="J3595" s="186"/>
      <c r="K3595" s="186"/>
      <c r="L3595" s="186"/>
      <c r="M3595" s="186"/>
      <c r="N3595" s="187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183"/>
      <c r="AF3595" s="183"/>
      <c r="AG3595" s="183"/>
      <c r="AH3595" s="6"/>
      <c r="AI3595" s="6"/>
      <c r="AJ3595" s="6"/>
      <c r="AK3595" s="6"/>
      <c r="AL3595" s="6"/>
      <c r="AM3595" s="183"/>
      <c r="AN3595" s="183"/>
      <c r="AO3595" s="183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BR3595" s="185"/>
    </row>
    <row r="3596" spans="9:70" s="179" customFormat="1" x14ac:dyDescent="0.25">
      <c r="I3596" s="186"/>
      <c r="J3596" s="186"/>
      <c r="K3596" s="186"/>
      <c r="L3596" s="186"/>
      <c r="M3596" s="186"/>
      <c r="N3596" s="187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183"/>
      <c r="AF3596" s="183"/>
      <c r="AG3596" s="183"/>
      <c r="AH3596" s="6"/>
      <c r="AI3596" s="6"/>
      <c r="AJ3596" s="6"/>
      <c r="AK3596" s="6"/>
      <c r="AL3596" s="6"/>
      <c r="AM3596" s="183"/>
      <c r="AN3596" s="183"/>
      <c r="AO3596" s="183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BR3596" s="185"/>
    </row>
    <row r="3597" spans="9:70" s="179" customFormat="1" x14ac:dyDescent="0.25">
      <c r="I3597" s="186"/>
      <c r="J3597" s="186"/>
      <c r="K3597" s="186"/>
      <c r="L3597" s="186"/>
      <c r="M3597" s="186"/>
      <c r="N3597" s="187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183"/>
      <c r="AF3597" s="183"/>
      <c r="AG3597" s="183"/>
      <c r="AH3597" s="6"/>
      <c r="AI3597" s="6"/>
      <c r="AJ3597" s="6"/>
      <c r="AK3597" s="6"/>
      <c r="AL3597" s="6"/>
      <c r="AM3597" s="183"/>
      <c r="AN3597" s="183"/>
      <c r="AO3597" s="183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BR3597" s="185"/>
    </row>
    <row r="3598" spans="9:70" s="179" customFormat="1" x14ac:dyDescent="0.25">
      <c r="I3598" s="186"/>
      <c r="J3598" s="186"/>
      <c r="K3598" s="186"/>
      <c r="L3598" s="186"/>
      <c r="M3598" s="186"/>
      <c r="N3598" s="187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183"/>
      <c r="AF3598" s="183"/>
      <c r="AG3598" s="183"/>
      <c r="AH3598" s="6"/>
      <c r="AI3598" s="6"/>
      <c r="AJ3598" s="6"/>
      <c r="AK3598" s="6"/>
      <c r="AL3598" s="6"/>
      <c r="AM3598" s="183"/>
      <c r="AN3598" s="183"/>
      <c r="AO3598" s="183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BR3598" s="185"/>
    </row>
    <row r="3599" spans="9:70" s="179" customFormat="1" x14ac:dyDescent="0.25">
      <c r="I3599" s="186"/>
      <c r="J3599" s="186"/>
      <c r="K3599" s="186"/>
      <c r="L3599" s="186"/>
      <c r="M3599" s="186"/>
      <c r="N3599" s="187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183"/>
      <c r="AF3599" s="183"/>
      <c r="AG3599" s="183"/>
      <c r="AH3599" s="6"/>
      <c r="AI3599" s="6"/>
      <c r="AJ3599" s="6"/>
      <c r="AK3599" s="6"/>
      <c r="AL3599" s="6"/>
      <c r="AM3599" s="183"/>
      <c r="AN3599" s="183"/>
      <c r="AO3599" s="183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BR3599" s="185"/>
    </row>
    <row r="3600" spans="9:70" s="179" customFormat="1" x14ac:dyDescent="0.25">
      <c r="I3600" s="186"/>
      <c r="J3600" s="186"/>
      <c r="K3600" s="186"/>
      <c r="L3600" s="186"/>
      <c r="M3600" s="186"/>
      <c r="N3600" s="187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183"/>
      <c r="AF3600" s="183"/>
      <c r="AG3600" s="183"/>
      <c r="AH3600" s="6"/>
      <c r="AI3600" s="6"/>
      <c r="AJ3600" s="6"/>
      <c r="AK3600" s="6"/>
      <c r="AL3600" s="6"/>
      <c r="AM3600" s="183"/>
      <c r="AN3600" s="183"/>
      <c r="AO3600" s="183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BR3600" s="185"/>
    </row>
    <row r="3601" spans="9:70" s="179" customFormat="1" x14ac:dyDescent="0.25">
      <c r="I3601" s="186"/>
      <c r="J3601" s="186"/>
      <c r="K3601" s="186"/>
      <c r="L3601" s="186"/>
      <c r="M3601" s="186"/>
      <c r="N3601" s="187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183"/>
      <c r="AF3601" s="183"/>
      <c r="AG3601" s="183"/>
      <c r="AH3601" s="6"/>
      <c r="AI3601" s="6"/>
      <c r="AJ3601" s="6"/>
      <c r="AK3601" s="6"/>
      <c r="AL3601" s="6"/>
      <c r="AM3601" s="183"/>
      <c r="AN3601" s="183"/>
      <c r="AO3601" s="183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BR3601" s="185"/>
    </row>
    <row r="3602" spans="9:70" s="179" customFormat="1" x14ac:dyDescent="0.25">
      <c r="I3602" s="186"/>
      <c r="J3602" s="186"/>
      <c r="K3602" s="186"/>
      <c r="L3602" s="186"/>
      <c r="M3602" s="186"/>
      <c r="N3602" s="187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183"/>
      <c r="AF3602" s="183"/>
      <c r="AG3602" s="183"/>
      <c r="AH3602" s="6"/>
      <c r="AI3602" s="6"/>
      <c r="AJ3602" s="6"/>
      <c r="AK3602" s="6"/>
      <c r="AL3602" s="6"/>
      <c r="AM3602" s="183"/>
      <c r="AN3602" s="183"/>
      <c r="AO3602" s="183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BR3602" s="185"/>
    </row>
    <row r="3603" spans="9:70" s="179" customFormat="1" x14ac:dyDescent="0.25">
      <c r="I3603" s="186"/>
      <c r="J3603" s="186"/>
      <c r="K3603" s="186"/>
      <c r="L3603" s="186"/>
      <c r="M3603" s="186"/>
      <c r="N3603" s="187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183"/>
      <c r="AF3603" s="183"/>
      <c r="AG3603" s="183"/>
      <c r="AH3603" s="6"/>
      <c r="AI3603" s="6"/>
      <c r="AJ3603" s="6"/>
      <c r="AK3603" s="6"/>
      <c r="AL3603" s="6"/>
      <c r="AM3603" s="183"/>
      <c r="AN3603" s="183"/>
      <c r="AO3603" s="183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BR3603" s="185"/>
    </row>
    <row r="3604" spans="9:70" s="179" customFormat="1" x14ac:dyDescent="0.25">
      <c r="I3604" s="186"/>
      <c r="J3604" s="186"/>
      <c r="K3604" s="186"/>
      <c r="L3604" s="186"/>
      <c r="M3604" s="186"/>
      <c r="N3604" s="187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183"/>
      <c r="AF3604" s="183"/>
      <c r="AG3604" s="183"/>
      <c r="AH3604" s="6"/>
      <c r="AI3604" s="6"/>
      <c r="AJ3604" s="6"/>
      <c r="AK3604" s="6"/>
      <c r="AL3604" s="6"/>
      <c r="AM3604" s="183"/>
      <c r="AN3604" s="183"/>
      <c r="AO3604" s="183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BR3604" s="185"/>
    </row>
    <row r="3605" spans="9:70" s="179" customFormat="1" x14ac:dyDescent="0.25">
      <c r="I3605" s="186"/>
      <c r="J3605" s="186"/>
      <c r="K3605" s="186"/>
      <c r="L3605" s="186"/>
      <c r="M3605" s="186"/>
      <c r="N3605" s="187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183"/>
      <c r="AF3605" s="183"/>
      <c r="AG3605" s="183"/>
      <c r="AH3605" s="6"/>
      <c r="AI3605" s="6"/>
      <c r="AJ3605" s="6"/>
      <c r="AK3605" s="6"/>
      <c r="AL3605" s="6"/>
      <c r="AM3605" s="183"/>
      <c r="AN3605" s="183"/>
      <c r="AO3605" s="183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BR3605" s="185"/>
    </row>
    <row r="3606" spans="9:70" s="179" customFormat="1" x14ac:dyDescent="0.25">
      <c r="I3606" s="186"/>
      <c r="J3606" s="186"/>
      <c r="K3606" s="186"/>
      <c r="L3606" s="186"/>
      <c r="M3606" s="186"/>
      <c r="N3606" s="187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183"/>
      <c r="AF3606" s="183"/>
      <c r="AG3606" s="183"/>
      <c r="AH3606" s="6"/>
      <c r="AI3606" s="6"/>
      <c r="AJ3606" s="6"/>
      <c r="AK3606" s="6"/>
      <c r="AL3606" s="6"/>
      <c r="AM3606" s="183"/>
      <c r="AN3606" s="183"/>
      <c r="AO3606" s="183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BR3606" s="185"/>
    </row>
    <row r="3607" spans="9:70" s="179" customFormat="1" x14ac:dyDescent="0.25">
      <c r="I3607" s="186"/>
      <c r="J3607" s="186"/>
      <c r="K3607" s="186"/>
      <c r="L3607" s="186"/>
      <c r="M3607" s="186"/>
      <c r="N3607" s="187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183"/>
      <c r="AF3607" s="183"/>
      <c r="AG3607" s="183"/>
      <c r="AH3607" s="6"/>
      <c r="AI3607" s="6"/>
      <c r="AJ3607" s="6"/>
      <c r="AK3607" s="6"/>
      <c r="AL3607" s="6"/>
      <c r="AM3607" s="183"/>
      <c r="AN3607" s="183"/>
      <c r="AO3607" s="183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BR3607" s="185"/>
    </row>
    <row r="3608" spans="9:70" s="179" customFormat="1" x14ac:dyDescent="0.25">
      <c r="I3608" s="186"/>
      <c r="J3608" s="186"/>
      <c r="K3608" s="186"/>
      <c r="L3608" s="186"/>
      <c r="M3608" s="186"/>
      <c r="N3608" s="187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183"/>
      <c r="AF3608" s="183"/>
      <c r="AG3608" s="183"/>
      <c r="AH3608" s="6"/>
      <c r="AI3608" s="6"/>
      <c r="AJ3608" s="6"/>
      <c r="AK3608" s="6"/>
      <c r="AL3608" s="6"/>
      <c r="AM3608" s="183"/>
      <c r="AN3608" s="183"/>
      <c r="AO3608" s="183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BR3608" s="185"/>
    </row>
    <row r="3609" spans="9:70" s="179" customFormat="1" x14ac:dyDescent="0.25">
      <c r="I3609" s="186"/>
      <c r="J3609" s="186"/>
      <c r="K3609" s="186"/>
      <c r="L3609" s="186"/>
      <c r="M3609" s="186"/>
      <c r="N3609" s="187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183"/>
      <c r="AF3609" s="183"/>
      <c r="AG3609" s="183"/>
      <c r="AH3609" s="6"/>
      <c r="AI3609" s="6"/>
      <c r="AJ3609" s="6"/>
      <c r="AK3609" s="6"/>
      <c r="AL3609" s="6"/>
      <c r="AM3609" s="183"/>
      <c r="AN3609" s="183"/>
      <c r="AO3609" s="183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BR3609" s="185"/>
    </row>
    <row r="3610" spans="9:70" s="179" customFormat="1" x14ac:dyDescent="0.25">
      <c r="I3610" s="186"/>
      <c r="J3610" s="186"/>
      <c r="K3610" s="186"/>
      <c r="L3610" s="186"/>
      <c r="M3610" s="186"/>
      <c r="N3610" s="187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183"/>
      <c r="AF3610" s="183"/>
      <c r="AG3610" s="183"/>
      <c r="AH3610" s="6"/>
      <c r="AI3610" s="6"/>
      <c r="AJ3610" s="6"/>
      <c r="AK3610" s="6"/>
      <c r="AL3610" s="6"/>
      <c r="AM3610" s="183"/>
      <c r="AN3610" s="183"/>
      <c r="AO3610" s="183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BR3610" s="185"/>
    </row>
    <row r="3611" spans="9:70" s="179" customFormat="1" x14ac:dyDescent="0.25">
      <c r="I3611" s="186"/>
      <c r="J3611" s="186"/>
      <c r="K3611" s="186"/>
      <c r="L3611" s="186"/>
      <c r="M3611" s="186"/>
      <c r="N3611" s="187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183"/>
      <c r="AF3611" s="183"/>
      <c r="AG3611" s="183"/>
      <c r="AH3611" s="6"/>
      <c r="AI3611" s="6"/>
      <c r="AJ3611" s="6"/>
      <c r="AK3611" s="6"/>
      <c r="AL3611" s="6"/>
      <c r="AM3611" s="183"/>
      <c r="AN3611" s="183"/>
      <c r="AO3611" s="183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BR3611" s="185"/>
    </row>
    <row r="3612" spans="9:70" s="179" customFormat="1" x14ac:dyDescent="0.25">
      <c r="I3612" s="186"/>
      <c r="J3612" s="186"/>
      <c r="K3612" s="186"/>
      <c r="L3612" s="186"/>
      <c r="M3612" s="186"/>
      <c r="N3612" s="187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183"/>
      <c r="AF3612" s="183"/>
      <c r="AG3612" s="183"/>
      <c r="AH3612" s="6"/>
      <c r="AI3612" s="6"/>
      <c r="AJ3612" s="6"/>
      <c r="AK3612" s="6"/>
      <c r="AL3612" s="6"/>
      <c r="AM3612" s="183"/>
      <c r="AN3612" s="183"/>
      <c r="AO3612" s="183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BR3612" s="185"/>
    </row>
    <row r="3613" spans="9:70" s="179" customFormat="1" x14ac:dyDescent="0.25">
      <c r="I3613" s="186"/>
      <c r="J3613" s="186"/>
      <c r="K3613" s="186"/>
      <c r="L3613" s="186"/>
      <c r="M3613" s="186"/>
      <c r="N3613" s="187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183"/>
      <c r="AF3613" s="183"/>
      <c r="AG3613" s="183"/>
      <c r="AH3613" s="6"/>
      <c r="AI3613" s="6"/>
      <c r="AJ3613" s="6"/>
      <c r="AK3613" s="6"/>
      <c r="AL3613" s="6"/>
      <c r="AM3613" s="183"/>
      <c r="AN3613" s="183"/>
      <c r="AO3613" s="183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BR3613" s="185"/>
    </row>
    <row r="3614" spans="9:70" s="179" customFormat="1" x14ac:dyDescent="0.25">
      <c r="I3614" s="186"/>
      <c r="J3614" s="186"/>
      <c r="K3614" s="186"/>
      <c r="L3614" s="186"/>
      <c r="M3614" s="186"/>
      <c r="N3614" s="187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183"/>
      <c r="AF3614" s="183"/>
      <c r="AG3614" s="183"/>
      <c r="AH3614" s="6"/>
      <c r="AI3614" s="6"/>
      <c r="AJ3614" s="6"/>
      <c r="AK3614" s="6"/>
      <c r="AL3614" s="6"/>
      <c r="AM3614" s="183"/>
      <c r="AN3614" s="183"/>
      <c r="AO3614" s="183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BR3614" s="185"/>
    </row>
    <row r="3615" spans="9:70" s="179" customFormat="1" x14ac:dyDescent="0.25">
      <c r="I3615" s="186"/>
      <c r="J3615" s="186"/>
      <c r="K3615" s="186"/>
      <c r="L3615" s="186"/>
      <c r="M3615" s="186"/>
      <c r="N3615" s="187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183"/>
      <c r="AF3615" s="183"/>
      <c r="AG3615" s="183"/>
      <c r="AH3615" s="6"/>
      <c r="AI3615" s="6"/>
      <c r="AJ3615" s="6"/>
      <c r="AK3615" s="6"/>
      <c r="AL3615" s="6"/>
      <c r="AM3615" s="183"/>
      <c r="AN3615" s="183"/>
      <c r="AO3615" s="183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BR3615" s="185"/>
    </row>
    <row r="3616" spans="9:70" s="179" customFormat="1" x14ac:dyDescent="0.25">
      <c r="I3616" s="186"/>
      <c r="J3616" s="186"/>
      <c r="K3616" s="186"/>
      <c r="L3616" s="186"/>
      <c r="M3616" s="186"/>
      <c r="N3616" s="187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183"/>
      <c r="AF3616" s="183"/>
      <c r="AG3616" s="183"/>
      <c r="AH3616" s="6"/>
      <c r="AI3616" s="6"/>
      <c r="AJ3616" s="6"/>
      <c r="AK3616" s="6"/>
      <c r="AL3616" s="6"/>
      <c r="AM3616" s="183"/>
      <c r="AN3616" s="183"/>
      <c r="AO3616" s="183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BR3616" s="185"/>
    </row>
    <row r="3617" spans="9:70" s="179" customFormat="1" x14ac:dyDescent="0.25">
      <c r="I3617" s="186"/>
      <c r="J3617" s="186"/>
      <c r="K3617" s="186"/>
      <c r="L3617" s="186"/>
      <c r="M3617" s="186"/>
      <c r="N3617" s="187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183"/>
      <c r="AF3617" s="183"/>
      <c r="AG3617" s="183"/>
      <c r="AH3617" s="6"/>
      <c r="AI3617" s="6"/>
      <c r="AJ3617" s="6"/>
      <c r="AK3617" s="6"/>
      <c r="AL3617" s="6"/>
      <c r="AM3617" s="183"/>
      <c r="AN3617" s="183"/>
      <c r="AO3617" s="183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BR3617" s="185"/>
    </row>
    <row r="3618" spans="9:70" s="179" customFormat="1" x14ac:dyDescent="0.25">
      <c r="I3618" s="186"/>
      <c r="J3618" s="186"/>
      <c r="K3618" s="186"/>
      <c r="L3618" s="186"/>
      <c r="M3618" s="186"/>
      <c r="N3618" s="187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183"/>
      <c r="AF3618" s="183"/>
      <c r="AG3618" s="183"/>
      <c r="AH3618" s="6"/>
      <c r="AI3618" s="6"/>
      <c r="AJ3618" s="6"/>
      <c r="AK3618" s="6"/>
      <c r="AL3618" s="6"/>
      <c r="AM3618" s="183"/>
      <c r="AN3618" s="183"/>
      <c r="AO3618" s="183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BR3618" s="185"/>
    </row>
    <row r="3619" spans="9:70" s="179" customFormat="1" x14ac:dyDescent="0.25">
      <c r="I3619" s="186"/>
      <c r="J3619" s="186"/>
      <c r="K3619" s="186"/>
      <c r="L3619" s="186"/>
      <c r="M3619" s="186"/>
      <c r="N3619" s="187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183"/>
      <c r="AF3619" s="183"/>
      <c r="AG3619" s="183"/>
      <c r="AH3619" s="6"/>
      <c r="AI3619" s="6"/>
      <c r="AJ3619" s="6"/>
      <c r="AK3619" s="6"/>
      <c r="AL3619" s="6"/>
      <c r="AM3619" s="183"/>
      <c r="AN3619" s="183"/>
      <c r="AO3619" s="183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BR3619" s="185"/>
    </row>
    <row r="3620" spans="9:70" s="179" customFormat="1" x14ac:dyDescent="0.25">
      <c r="I3620" s="186"/>
      <c r="J3620" s="186"/>
      <c r="K3620" s="186"/>
      <c r="L3620" s="186"/>
      <c r="M3620" s="186"/>
      <c r="N3620" s="187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183"/>
      <c r="AF3620" s="183"/>
      <c r="AG3620" s="183"/>
      <c r="AH3620" s="6"/>
      <c r="AI3620" s="6"/>
      <c r="AJ3620" s="6"/>
      <c r="AK3620" s="6"/>
      <c r="AL3620" s="6"/>
      <c r="AM3620" s="183"/>
      <c r="AN3620" s="183"/>
      <c r="AO3620" s="183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BR3620" s="185"/>
    </row>
    <row r="3621" spans="9:70" s="179" customFormat="1" x14ac:dyDescent="0.25">
      <c r="I3621" s="186"/>
      <c r="J3621" s="186"/>
      <c r="K3621" s="186"/>
      <c r="L3621" s="186"/>
      <c r="M3621" s="186"/>
      <c r="N3621" s="187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183"/>
      <c r="AF3621" s="183"/>
      <c r="AG3621" s="183"/>
      <c r="AH3621" s="6"/>
      <c r="AI3621" s="6"/>
      <c r="AJ3621" s="6"/>
      <c r="AK3621" s="6"/>
      <c r="AL3621" s="6"/>
      <c r="AM3621" s="183"/>
      <c r="AN3621" s="183"/>
      <c r="AO3621" s="183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BR3621" s="185"/>
    </row>
    <row r="3622" spans="9:70" s="179" customFormat="1" x14ac:dyDescent="0.25">
      <c r="I3622" s="186"/>
      <c r="J3622" s="186"/>
      <c r="K3622" s="186"/>
      <c r="L3622" s="186"/>
      <c r="M3622" s="186"/>
      <c r="N3622" s="187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183"/>
      <c r="AF3622" s="183"/>
      <c r="AG3622" s="183"/>
      <c r="AH3622" s="6"/>
      <c r="AI3622" s="6"/>
      <c r="AJ3622" s="6"/>
      <c r="AK3622" s="6"/>
      <c r="AL3622" s="6"/>
      <c r="AM3622" s="183"/>
      <c r="AN3622" s="183"/>
      <c r="AO3622" s="183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BR3622" s="185"/>
    </row>
    <row r="3623" spans="9:70" s="179" customFormat="1" x14ac:dyDescent="0.25">
      <c r="I3623" s="186"/>
      <c r="J3623" s="186"/>
      <c r="K3623" s="186"/>
      <c r="L3623" s="186"/>
      <c r="M3623" s="186"/>
      <c r="N3623" s="187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183"/>
      <c r="AF3623" s="183"/>
      <c r="AG3623" s="183"/>
      <c r="AH3623" s="6"/>
      <c r="AI3623" s="6"/>
      <c r="AJ3623" s="6"/>
      <c r="AK3623" s="6"/>
      <c r="AL3623" s="6"/>
      <c r="AM3623" s="183"/>
      <c r="AN3623" s="183"/>
      <c r="AO3623" s="183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BR3623" s="185"/>
    </row>
    <row r="3624" spans="9:70" s="179" customFormat="1" x14ac:dyDescent="0.25">
      <c r="I3624" s="186"/>
      <c r="J3624" s="186"/>
      <c r="K3624" s="186"/>
      <c r="L3624" s="186"/>
      <c r="M3624" s="186"/>
      <c r="N3624" s="187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183"/>
      <c r="AF3624" s="183"/>
      <c r="AG3624" s="183"/>
      <c r="AH3624" s="6"/>
      <c r="AI3624" s="6"/>
      <c r="AJ3624" s="6"/>
      <c r="AK3624" s="6"/>
      <c r="AL3624" s="6"/>
      <c r="AM3624" s="183"/>
      <c r="AN3624" s="183"/>
      <c r="AO3624" s="183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BR3624" s="185"/>
    </row>
    <row r="3625" spans="9:70" s="179" customFormat="1" x14ac:dyDescent="0.25">
      <c r="I3625" s="186"/>
      <c r="J3625" s="186"/>
      <c r="K3625" s="186"/>
      <c r="L3625" s="186"/>
      <c r="M3625" s="186"/>
      <c r="N3625" s="187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183"/>
      <c r="AF3625" s="183"/>
      <c r="AG3625" s="183"/>
      <c r="AH3625" s="6"/>
      <c r="AI3625" s="6"/>
      <c r="AJ3625" s="6"/>
      <c r="AK3625" s="6"/>
      <c r="AL3625" s="6"/>
      <c r="AM3625" s="183"/>
      <c r="AN3625" s="183"/>
      <c r="AO3625" s="183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BR3625" s="185"/>
    </row>
    <row r="3626" spans="9:70" s="179" customFormat="1" x14ac:dyDescent="0.25">
      <c r="I3626" s="186"/>
      <c r="J3626" s="186"/>
      <c r="K3626" s="186"/>
      <c r="L3626" s="186"/>
      <c r="M3626" s="186"/>
      <c r="N3626" s="187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183"/>
      <c r="AF3626" s="183"/>
      <c r="AG3626" s="183"/>
      <c r="AH3626" s="6"/>
      <c r="AI3626" s="6"/>
      <c r="AJ3626" s="6"/>
      <c r="AK3626" s="6"/>
      <c r="AL3626" s="6"/>
      <c r="AM3626" s="183"/>
      <c r="AN3626" s="183"/>
      <c r="AO3626" s="183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BR3626" s="185"/>
    </row>
    <row r="3627" spans="9:70" s="179" customFormat="1" x14ac:dyDescent="0.25">
      <c r="I3627" s="186"/>
      <c r="J3627" s="186"/>
      <c r="K3627" s="186"/>
      <c r="L3627" s="186"/>
      <c r="M3627" s="186"/>
      <c r="N3627" s="187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183"/>
      <c r="AF3627" s="183"/>
      <c r="AG3627" s="183"/>
      <c r="AH3627" s="6"/>
      <c r="AI3627" s="6"/>
      <c r="AJ3627" s="6"/>
      <c r="AK3627" s="6"/>
      <c r="AL3627" s="6"/>
      <c r="AM3627" s="183"/>
      <c r="AN3627" s="183"/>
      <c r="AO3627" s="183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BR3627" s="185"/>
    </row>
    <row r="3628" spans="9:70" s="179" customFormat="1" x14ac:dyDescent="0.25">
      <c r="I3628" s="186"/>
      <c r="J3628" s="186"/>
      <c r="K3628" s="186"/>
      <c r="L3628" s="186"/>
      <c r="M3628" s="186"/>
      <c r="N3628" s="187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183"/>
      <c r="AF3628" s="183"/>
      <c r="AG3628" s="183"/>
      <c r="AH3628" s="6"/>
      <c r="AI3628" s="6"/>
      <c r="AJ3628" s="6"/>
      <c r="AK3628" s="6"/>
      <c r="AL3628" s="6"/>
      <c r="AM3628" s="183"/>
      <c r="AN3628" s="183"/>
      <c r="AO3628" s="183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BR3628" s="185"/>
    </row>
    <row r="3629" spans="9:70" s="179" customFormat="1" x14ac:dyDescent="0.25">
      <c r="I3629" s="186"/>
      <c r="J3629" s="186"/>
      <c r="K3629" s="186"/>
      <c r="L3629" s="186"/>
      <c r="M3629" s="186"/>
      <c r="N3629" s="187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183"/>
      <c r="AF3629" s="183"/>
      <c r="AG3629" s="183"/>
      <c r="AH3629" s="6"/>
      <c r="AI3629" s="6"/>
      <c r="AJ3629" s="6"/>
      <c r="AK3629" s="6"/>
      <c r="AL3629" s="6"/>
      <c r="AM3629" s="183"/>
      <c r="AN3629" s="183"/>
      <c r="AO3629" s="183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BR3629" s="185"/>
    </row>
    <row r="3630" spans="9:70" s="179" customFormat="1" x14ac:dyDescent="0.25">
      <c r="I3630" s="186"/>
      <c r="J3630" s="186"/>
      <c r="K3630" s="186"/>
      <c r="L3630" s="186"/>
      <c r="M3630" s="186"/>
      <c r="N3630" s="187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183"/>
      <c r="AF3630" s="183"/>
      <c r="AG3630" s="183"/>
      <c r="AH3630" s="6"/>
      <c r="AI3630" s="6"/>
      <c r="AJ3630" s="6"/>
      <c r="AK3630" s="6"/>
      <c r="AL3630" s="6"/>
      <c r="AM3630" s="183"/>
      <c r="AN3630" s="183"/>
      <c r="AO3630" s="183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BR3630" s="185"/>
    </row>
    <row r="3631" spans="9:70" s="179" customFormat="1" x14ac:dyDescent="0.25">
      <c r="I3631" s="186"/>
      <c r="J3631" s="186"/>
      <c r="K3631" s="186"/>
      <c r="L3631" s="186"/>
      <c r="M3631" s="186"/>
      <c r="N3631" s="187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183"/>
      <c r="AF3631" s="183"/>
      <c r="AG3631" s="183"/>
      <c r="AH3631" s="6"/>
      <c r="AI3631" s="6"/>
      <c r="AJ3631" s="6"/>
      <c r="AK3631" s="6"/>
      <c r="AL3631" s="6"/>
      <c r="AM3631" s="183"/>
      <c r="AN3631" s="183"/>
      <c r="AO3631" s="183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BR3631" s="185"/>
    </row>
    <row r="3632" spans="9:70" s="179" customFormat="1" x14ac:dyDescent="0.25">
      <c r="I3632" s="186"/>
      <c r="J3632" s="186"/>
      <c r="K3632" s="186"/>
      <c r="L3632" s="186"/>
      <c r="M3632" s="186"/>
      <c r="N3632" s="187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183"/>
      <c r="AF3632" s="183"/>
      <c r="AG3632" s="183"/>
      <c r="AH3632" s="6"/>
      <c r="AI3632" s="6"/>
      <c r="AJ3632" s="6"/>
      <c r="AK3632" s="6"/>
      <c r="AL3632" s="6"/>
      <c r="AM3632" s="183"/>
      <c r="AN3632" s="183"/>
      <c r="AO3632" s="183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BR3632" s="185"/>
    </row>
    <row r="3633" spans="9:70" s="179" customFormat="1" x14ac:dyDescent="0.25">
      <c r="I3633" s="186"/>
      <c r="J3633" s="186"/>
      <c r="K3633" s="186"/>
      <c r="L3633" s="186"/>
      <c r="M3633" s="186"/>
      <c r="N3633" s="187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183"/>
      <c r="AF3633" s="183"/>
      <c r="AG3633" s="183"/>
      <c r="AH3633" s="6"/>
      <c r="AI3633" s="6"/>
      <c r="AJ3633" s="6"/>
      <c r="AK3633" s="6"/>
      <c r="AL3633" s="6"/>
      <c r="AM3633" s="183"/>
      <c r="AN3633" s="183"/>
      <c r="AO3633" s="183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BR3633" s="185"/>
    </row>
    <row r="3634" spans="9:70" s="179" customFormat="1" x14ac:dyDescent="0.25">
      <c r="I3634" s="186"/>
      <c r="J3634" s="186"/>
      <c r="K3634" s="186"/>
      <c r="L3634" s="186"/>
      <c r="M3634" s="186"/>
      <c r="N3634" s="187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183"/>
      <c r="AF3634" s="183"/>
      <c r="AG3634" s="183"/>
      <c r="AH3634" s="6"/>
      <c r="AI3634" s="6"/>
      <c r="AJ3634" s="6"/>
      <c r="AK3634" s="6"/>
      <c r="AL3634" s="6"/>
      <c r="AM3634" s="183"/>
      <c r="AN3634" s="183"/>
      <c r="AO3634" s="183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BR3634" s="185"/>
    </row>
    <row r="3635" spans="9:70" s="179" customFormat="1" x14ac:dyDescent="0.25">
      <c r="I3635" s="186"/>
      <c r="J3635" s="186"/>
      <c r="K3635" s="186"/>
      <c r="L3635" s="186"/>
      <c r="M3635" s="186"/>
      <c r="N3635" s="187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183"/>
      <c r="AF3635" s="183"/>
      <c r="AG3635" s="183"/>
      <c r="AH3635" s="6"/>
      <c r="AI3635" s="6"/>
      <c r="AJ3635" s="6"/>
      <c r="AK3635" s="6"/>
      <c r="AL3635" s="6"/>
      <c r="AM3635" s="183"/>
      <c r="AN3635" s="183"/>
      <c r="AO3635" s="183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BR3635" s="185"/>
    </row>
    <row r="3636" spans="9:70" s="179" customFormat="1" x14ac:dyDescent="0.25">
      <c r="I3636" s="186"/>
      <c r="J3636" s="186"/>
      <c r="K3636" s="186"/>
      <c r="L3636" s="186"/>
      <c r="M3636" s="186"/>
      <c r="N3636" s="187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183"/>
      <c r="AF3636" s="183"/>
      <c r="AG3636" s="183"/>
      <c r="AH3636" s="6"/>
      <c r="AI3636" s="6"/>
      <c r="AJ3636" s="6"/>
      <c r="AK3636" s="6"/>
      <c r="AL3636" s="6"/>
      <c r="AM3636" s="183"/>
      <c r="AN3636" s="183"/>
      <c r="AO3636" s="183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BR3636" s="185"/>
    </row>
    <row r="3637" spans="9:70" s="179" customFormat="1" x14ac:dyDescent="0.25">
      <c r="I3637" s="186"/>
      <c r="J3637" s="186"/>
      <c r="K3637" s="186"/>
      <c r="L3637" s="186"/>
      <c r="M3637" s="186"/>
      <c r="N3637" s="187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183"/>
      <c r="AF3637" s="183"/>
      <c r="AG3637" s="183"/>
      <c r="AH3637" s="6"/>
      <c r="AI3637" s="6"/>
      <c r="AJ3637" s="6"/>
      <c r="AK3637" s="6"/>
      <c r="AL3637" s="6"/>
      <c r="AM3637" s="183"/>
      <c r="AN3637" s="183"/>
      <c r="AO3637" s="183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BR3637" s="185"/>
    </row>
    <row r="3638" spans="9:70" s="179" customFormat="1" x14ac:dyDescent="0.25">
      <c r="I3638" s="186"/>
      <c r="J3638" s="186"/>
      <c r="K3638" s="186"/>
      <c r="L3638" s="186"/>
      <c r="M3638" s="186"/>
      <c r="N3638" s="187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183"/>
      <c r="AF3638" s="183"/>
      <c r="AG3638" s="183"/>
      <c r="AH3638" s="6"/>
      <c r="AI3638" s="6"/>
      <c r="AJ3638" s="6"/>
      <c r="AK3638" s="6"/>
      <c r="AL3638" s="6"/>
      <c r="AM3638" s="183"/>
      <c r="AN3638" s="183"/>
      <c r="AO3638" s="183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BR3638" s="185"/>
    </row>
    <row r="3639" spans="9:70" s="179" customFormat="1" x14ac:dyDescent="0.25">
      <c r="I3639" s="186"/>
      <c r="J3639" s="186"/>
      <c r="K3639" s="186"/>
      <c r="L3639" s="186"/>
      <c r="M3639" s="186"/>
      <c r="N3639" s="187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183"/>
      <c r="AF3639" s="183"/>
      <c r="AG3639" s="183"/>
      <c r="AH3639" s="6"/>
      <c r="AI3639" s="6"/>
      <c r="AJ3639" s="6"/>
      <c r="AK3639" s="6"/>
      <c r="AL3639" s="6"/>
      <c r="AM3639" s="183"/>
      <c r="AN3639" s="183"/>
      <c r="AO3639" s="183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BR3639" s="185"/>
    </row>
    <row r="3640" spans="9:70" s="179" customFormat="1" x14ac:dyDescent="0.25">
      <c r="I3640" s="186"/>
      <c r="J3640" s="186"/>
      <c r="K3640" s="186"/>
      <c r="L3640" s="186"/>
      <c r="M3640" s="186"/>
      <c r="N3640" s="187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183"/>
      <c r="AF3640" s="183"/>
      <c r="AG3640" s="183"/>
      <c r="AH3640" s="6"/>
      <c r="AI3640" s="6"/>
      <c r="AJ3640" s="6"/>
      <c r="AK3640" s="6"/>
      <c r="AL3640" s="6"/>
      <c r="AM3640" s="183"/>
      <c r="AN3640" s="183"/>
      <c r="AO3640" s="183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BR3640" s="185"/>
    </row>
    <row r="3641" spans="9:70" s="179" customFormat="1" x14ac:dyDescent="0.25">
      <c r="I3641" s="186"/>
      <c r="J3641" s="186"/>
      <c r="K3641" s="186"/>
      <c r="L3641" s="186"/>
      <c r="M3641" s="186"/>
      <c r="N3641" s="187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183"/>
      <c r="AF3641" s="183"/>
      <c r="AG3641" s="183"/>
      <c r="AH3641" s="6"/>
      <c r="AI3641" s="6"/>
      <c r="AJ3641" s="6"/>
      <c r="AK3641" s="6"/>
      <c r="AL3641" s="6"/>
      <c r="AM3641" s="183"/>
      <c r="AN3641" s="183"/>
      <c r="AO3641" s="183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BR3641" s="185"/>
    </row>
    <row r="3642" spans="9:70" s="179" customFormat="1" x14ac:dyDescent="0.25">
      <c r="I3642" s="186"/>
      <c r="J3642" s="186"/>
      <c r="K3642" s="186"/>
      <c r="L3642" s="186"/>
      <c r="M3642" s="186"/>
      <c r="N3642" s="187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183"/>
      <c r="AF3642" s="183"/>
      <c r="AG3642" s="183"/>
      <c r="AH3642" s="6"/>
      <c r="AI3642" s="6"/>
      <c r="AJ3642" s="6"/>
      <c r="AK3642" s="6"/>
      <c r="AL3642" s="6"/>
      <c r="AM3642" s="183"/>
      <c r="AN3642" s="183"/>
      <c r="AO3642" s="183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BR3642" s="185"/>
    </row>
    <row r="3643" spans="9:70" s="179" customFormat="1" x14ac:dyDescent="0.25">
      <c r="I3643" s="186"/>
      <c r="J3643" s="186"/>
      <c r="K3643" s="186"/>
      <c r="L3643" s="186"/>
      <c r="M3643" s="186"/>
      <c r="N3643" s="187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183"/>
      <c r="AF3643" s="183"/>
      <c r="AG3643" s="183"/>
      <c r="AH3643" s="6"/>
      <c r="AI3643" s="6"/>
      <c r="AJ3643" s="6"/>
      <c r="AK3643" s="6"/>
      <c r="AL3643" s="6"/>
      <c r="AM3643" s="183"/>
      <c r="AN3643" s="183"/>
      <c r="AO3643" s="183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BR3643" s="185"/>
    </row>
    <row r="3644" spans="9:70" s="179" customFormat="1" x14ac:dyDescent="0.25">
      <c r="I3644" s="186"/>
      <c r="J3644" s="186"/>
      <c r="K3644" s="186"/>
      <c r="L3644" s="186"/>
      <c r="M3644" s="186"/>
      <c r="N3644" s="187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183"/>
      <c r="AF3644" s="183"/>
      <c r="AG3644" s="183"/>
      <c r="AH3644" s="6"/>
      <c r="AI3644" s="6"/>
      <c r="AJ3644" s="6"/>
      <c r="AK3644" s="6"/>
      <c r="AL3644" s="6"/>
      <c r="AM3644" s="183"/>
      <c r="AN3644" s="183"/>
      <c r="AO3644" s="183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BR3644" s="185"/>
    </row>
    <row r="3645" spans="9:70" s="179" customFormat="1" x14ac:dyDescent="0.25">
      <c r="I3645" s="186"/>
      <c r="J3645" s="186"/>
      <c r="K3645" s="186"/>
      <c r="L3645" s="186"/>
      <c r="M3645" s="186"/>
      <c r="N3645" s="187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183"/>
      <c r="AF3645" s="183"/>
      <c r="AG3645" s="183"/>
      <c r="AH3645" s="6"/>
      <c r="AI3645" s="6"/>
      <c r="AJ3645" s="6"/>
      <c r="AK3645" s="6"/>
      <c r="AL3645" s="6"/>
      <c r="AM3645" s="183"/>
      <c r="AN3645" s="183"/>
      <c r="AO3645" s="183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BR3645" s="185"/>
    </row>
    <row r="3646" spans="9:70" s="179" customFormat="1" x14ac:dyDescent="0.25">
      <c r="I3646" s="186"/>
      <c r="J3646" s="186"/>
      <c r="K3646" s="186"/>
      <c r="L3646" s="186"/>
      <c r="M3646" s="186"/>
      <c r="N3646" s="187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183"/>
      <c r="AF3646" s="183"/>
      <c r="AG3646" s="183"/>
      <c r="AH3646" s="6"/>
      <c r="AI3646" s="6"/>
      <c r="AJ3646" s="6"/>
      <c r="AK3646" s="6"/>
      <c r="AL3646" s="6"/>
      <c r="AM3646" s="183"/>
      <c r="AN3646" s="183"/>
      <c r="AO3646" s="183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BR3646" s="185"/>
    </row>
    <row r="3647" spans="9:70" s="179" customFormat="1" x14ac:dyDescent="0.25">
      <c r="I3647" s="186"/>
      <c r="J3647" s="186"/>
      <c r="K3647" s="186"/>
      <c r="L3647" s="186"/>
      <c r="M3647" s="186"/>
      <c r="N3647" s="187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183"/>
      <c r="AF3647" s="183"/>
      <c r="AG3647" s="183"/>
      <c r="AH3647" s="6"/>
      <c r="AI3647" s="6"/>
      <c r="AJ3647" s="6"/>
      <c r="AK3647" s="6"/>
      <c r="AL3647" s="6"/>
      <c r="AM3647" s="183"/>
      <c r="AN3647" s="183"/>
      <c r="AO3647" s="183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BR3647" s="185"/>
    </row>
    <row r="3648" spans="9:70" s="179" customFormat="1" x14ac:dyDescent="0.25">
      <c r="I3648" s="186"/>
      <c r="J3648" s="186"/>
      <c r="K3648" s="186"/>
      <c r="L3648" s="186"/>
      <c r="M3648" s="186"/>
      <c r="N3648" s="187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183"/>
      <c r="AF3648" s="183"/>
      <c r="AG3648" s="183"/>
      <c r="AH3648" s="6"/>
      <c r="AI3648" s="6"/>
      <c r="AJ3648" s="6"/>
      <c r="AK3648" s="6"/>
      <c r="AL3648" s="6"/>
      <c r="AM3648" s="183"/>
      <c r="AN3648" s="183"/>
      <c r="AO3648" s="183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BR3648" s="185"/>
    </row>
    <row r="3649" spans="9:70" s="179" customFormat="1" x14ac:dyDescent="0.25">
      <c r="I3649" s="186"/>
      <c r="J3649" s="186"/>
      <c r="K3649" s="186"/>
      <c r="L3649" s="186"/>
      <c r="M3649" s="186"/>
      <c r="N3649" s="187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183"/>
      <c r="AF3649" s="183"/>
      <c r="AG3649" s="183"/>
      <c r="AH3649" s="6"/>
      <c r="AI3649" s="6"/>
      <c r="AJ3649" s="6"/>
      <c r="AK3649" s="6"/>
      <c r="AL3649" s="6"/>
      <c r="AM3649" s="183"/>
      <c r="AN3649" s="183"/>
      <c r="AO3649" s="183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BR3649" s="185"/>
    </row>
    <row r="3650" spans="9:70" s="179" customFormat="1" x14ac:dyDescent="0.25">
      <c r="I3650" s="186"/>
      <c r="J3650" s="186"/>
      <c r="K3650" s="186"/>
      <c r="L3650" s="186"/>
      <c r="M3650" s="186"/>
      <c r="N3650" s="187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183"/>
      <c r="AF3650" s="183"/>
      <c r="AG3650" s="183"/>
      <c r="AH3650" s="6"/>
      <c r="AI3650" s="6"/>
      <c r="AJ3650" s="6"/>
      <c r="AK3650" s="6"/>
      <c r="AL3650" s="6"/>
      <c r="AM3650" s="183"/>
      <c r="AN3650" s="183"/>
      <c r="AO3650" s="183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BR3650" s="185"/>
    </row>
    <row r="3651" spans="9:70" s="179" customFormat="1" x14ac:dyDescent="0.25">
      <c r="I3651" s="186"/>
      <c r="J3651" s="186"/>
      <c r="K3651" s="186"/>
      <c r="L3651" s="186"/>
      <c r="M3651" s="186"/>
      <c r="N3651" s="187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183"/>
      <c r="AF3651" s="183"/>
      <c r="AG3651" s="183"/>
      <c r="AH3651" s="6"/>
      <c r="AI3651" s="6"/>
      <c r="AJ3651" s="6"/>
      <c r="AK3651" s="6"/>
      <c r="AL3651" s="6"/>
      <c r="AM3651" s="183"/>
      <c r="AN3651" s="183"/>
      <c r="AO3651" s="183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BR3651" s="185"/>
    </row>
    <row r="3652" spans="9:70" s="179" customFormat="1" x14ac:dyDescent="0.25">
      <c r="I3652" s="186"/>
      <c r="J3652" s="186"/>
      <c r="K3652" s="186"/>
      <c r="L3652" s="186"/>
      <c r="M3652" s="186"/>
      <c r="N3652" s="187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183"/>
      <c r="AF3652" s="183"/>
      <c r="AG3652" s="183"/>
      <c r="AH3652" s="6"/>
      <c r="AI3652" s="6"/>
      <c r="AJ3652" s="6"/>
      <c r="AK3652" s="6"/>
      <c r="AL3652" s="6"/>
      <c r="AM3652" s="183"/>
      <c r="AN3652" s="183"/>
      <c r="AO3652" s="183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BR3652" s="185"/>
    </row>
    <row r="3653" spans="9:70" s="179" customFormat="1" x14ac:dyDescent="0.25">
      <c r="I3653" s="186"/>
      <c r="J3653" s="186"/>
      <c r="K3653" s="186"/>
      <c r="L3653" s="186"/>
      <c r="M3653" s="186"/>
      <c r="N3653" s="187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183"/>
      <c r="AF3653" s="183"/>
      <c r="AG3653" s="183"/>
      <c r="AH3653" s="6"/>
      <c r="AI3653" s="6"/>
      <c r="AJ3653" s="6"/>
      <c r="AK3653" s="6"/>
      <c r="AL3653" s="6"/>
      <c r="AM3653" s="183"/>
      <c r="AN3653" s="183"/>
      <c r="AO3653" s="183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BR3653" s="185"/>
    </row>
    <row r="3654" spans="9:70" s="179" customFormat="1" x14ac:dyDescent="0.25">
      <c r="I3654" s="186"/>
      <c r="J3654" s="186"/>
      <c r="K3654" s="186"/>
      <c r="L3654" s="186"/>
      <c r="M3654" s="186"/>
      <c r="N3654" s="187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183"/>
      <c r="AF3654" s="183"/>
      <c r="AG3654" s="183"/>
      <c r="AH3654" s="6"/>
      <c r="AI3654" s="6"/>
      <c r="AJ3654" s="6"/>
      <c r="AK3654" s="6"/>
      <c r="AL3654" s="6"/>
      <c r="AM3654" s="183"/>
      <c r="AN3654" s="183"/>
      <c r="AO3654" s="183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BR3654" s="185"/>
    </row>
    <row r="3655" spans="9:70" s="179" customFormat="1" x14ac:dyDescent="0.25">
      <c r="I3655" s="186"/>
      <c r="J3655" s="186"/>
      <c r="K3655" s="186"/>
      <c r="L3655" s="186"/>
      <c r="M3655" s="186"/>
      <c r="N3655" s="187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183"/>
      <c r="AF3655" s="183"/>
      <c r="AG3655" s="183"/>
      <c r="AH3655" s="6"/>
      <c r="AI3655" s="6"/>
      <c r="AJ3655" s="6"/>
      <c r="AK3655" s="6"/>
      <c r="AL3655" s="6"/>
      <c r="AM3655" s="183"/>
      <c r="AN3655" s="183"/>
      <c r="AO3655" s="183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BR3655" s="185"/>
    </row>
    <row r="3656" spans="9:70" s="179" customFormat="1" x14ac:dyDescent="0.25">
      <c r="I3656" s="186"/>
      <c r="J3656" s="186"/>
      <c r="K3656" s="186"/>
      <c r="L3656" s="186"/>
      <c r="M3656" s="186"/>
      <c r="N3656" s="187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183"/>
      <c r="AF3656" s="183"/>
      <c r="AG3656" s="183"/>
      <c r="AH3656" s="6"/>
      <c r="AI3656" s="6"/>
      <c r="AJ3656" s="6"/>
      <c r="AK3656" s="6"/>
      <c r="AL3656" s="6"/>
      <c r="AM3656" s="183"/>
      <c r="AN3656" s="183"/>
      <c r="AO3656" s="183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BR3656" s="185"/>
    </row>
    <row r="3657" spans="9:70" s="179" customFormat="1" x14ac:dyDescent="0.25">
      <c r="I3657" s="186"/>
      <c r="J3657" s="186"/>
      <c r="K3657" s="186"/>
      <c r="L3657" s="186"/>
      <c r="M3657" s="186"/>
      <c r="N3657" s="187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183"/>
      <c r="AF3657" s="183"/>
      <c r="AG3657" s="183"/>
      <c r="AH3657" s="6"/>
      <c r="AI3657" s="6"/>
      <c r="AJ3657" s="6"/>
      <c r="AK3657" s="6"/>
      <c r="AL3657" s="6"/>
      <c r="AM3657" s="183"/>
      <c r="AN3657" s="183"/>
      <c r="AO3657" s="183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BR3657" s="185"/>
    </row>
    <row r="3658" spans="9:70" s="179" customFormat="1" x14ac:dyDescent="0.25">
      <c r="I3658" s="186"/>
      <c r="J3658" s="186"/>
      <c r="K3658" s="186"/>
      <c r="L3658" s="186"/>
      <c r="M3658" s="186"/>
      <c r="N3658" s="187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183"/>
      <c r="AF3658" s="183"/>
      <c r="AG3658" s="183"/>
      <c r="AH3658" s="6"/>
      <c r="AI3658" s="6"/>
      <c r="AJ3658" s="6"/>
      <c r="AK3658" s="6"/>
      <c r="AL3658" s="6"/>
      <c r="AM3658" s="183"/>
      <c r="AN3658" s="183"/>
      <c r="AO3658" s="183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BR3658" s="185"/>
    </row>
    <row r="3659" spans="9:70" s="179" customFormat="1" x14ac:dyDescent="0.25">
      <c r="I3659" s="186"/>
      <c r="J3659" s="186"/>
      <c r="K3659" s="186"/>
      <c r="L3659" s="186"/>
      <c r="M3659" s="186"/>
      <c r="N3659" s="187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183"/>
      <c r="AF3659" s="183"/>
      <c r="AG3659" s="183"/>
      <c r="AH3659" s="6"/>
      <c r="AI3659" s="6"/>
      <c r="AJ3659" s="6"/>
      <c r="AK3659" s="6"/>
      <c r="AL3659" s="6"/>
      <c r="AM3659" s="183"/>
      <c r="AN3659" s="183"/>
      <c r="AO3659" s="183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BR3659" s="185"/>
    </row>
    <row r="3660" spans="9:70" s="179" customFormat="1" x14ac:dyDescent="0.25">
      <c r="I3660" s="186"/>
      <c r="J3660" s="186"/>
      <c r="K3660" s="186"/>
      <c r="L3660" s="186"/>
      <c r="M3660" s="186"/>
      <c r="N3660" s="187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183"/>
      <c r="AF3660" s="183"/>
      <c r="AG3660" s="183"/>
      <c r="AH3660" s="6"/>
      <c r="AI3660" s="6"/>
      <c r="AJ3660" s="6"/>
      <c r="AK3660" s="6"/>
      <c r="AL3660" s="6"/>
      <c r="AM3660" s="183"/>
      <c r="AN3660" s="183"/>
      <c r="AO3660" s="183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BR3660" s="185"/>
    </row>
    <row r="3661" spans="9:70" s="179" customFormat="1" x14ac:dyDescent="0.25">
      <c r="I3661" s="186"/>
      <c r="J3661" s="186"/>
      <c r="K3661" s="186"/>
      <c r="L3661" s="186"/>
      <c r="M3661" s="186"/>
      <c r="N3661" s="187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183"/>
      <c r="AF3661" s="183"/>
      <c r="AG3661" s="183"/>
      <c r="AH3661" s="6"/>
      <c r="AI3661" s="6"/>
      <c r="AJ3661" s="6"/>
      <c r="AK3661" s="6"/>
      <c r="AL3661" s="6"/>
      <c r="AM3661" s="183"/>
      <c r="AN3661" s="183"/>
      <c r="AO3661" s="183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BR3661" s="185"/>
    </row>
    <row r="3662" spans="9:70" s="179" customFormat="1" x14ac:dyDescent="0.25">
      <c r="I3662" s="186"/>
      <c r="J3662" s="186"/>
      <c r="K3662" s="186"/>
      <c r="L3662" s="186"/>
      <c r="M3662" s="186"/>
      <c r="N3662" s="187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183"/>
      <c r="AF3662" s="183"/>
      <c r="AG3662" s="183"/>
      <c r="AH3662" s="6"/>
      <c r="AI3662" s="6"/>
      <c r="AJ3662" s="6"/>
      <c r="AK3662" s="6"/>
      <c r="AL3662" s="6"/>
      <c r="AM3662" s="183"/>
      <c r="AN3662" s="183"/>
      <c r="AO3662" s="183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BR3662" s="185"/>
    </row>
    <row r="3663" spans="9:70" s="179" customFormat="1" x14ac:dyDescent="0.25">
      <c r="I3663" s="186"/>
      <c r="J3663" s="186"/>
      <c r="K3663" s="186"/>
      <c r="L3663" s="186"/>
      <c r="M3663" s="186"/>
      <c r="N3663" s="187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183"/>
      <c r="AF3663" s="183"/>
      <c r="AG3663" s="183"/>
      <c r="AH3663" s="6"/>
      <c r="AI3663" s="6"/>
      <c r="AJ3663" s="6"/>
      <c r="AK3663" s="6"/>
      <c r="AL3663" s="6"/>
      <c r="AM3663" s="183"/>
      <c r="AN3663" s="183"/>
      <c r="AO3663" s="183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BR3663" s="185"/>
    </row>
    <row r="3664" spans="9:70" s="179" customFormat="1" x14ac:dyDescent="0.25">
      <c r="I3664" s="186"/>
      <c r="J3664" s="186"/>
      <c r="K3664" s="186"/>
      <c r="L3664" s="186"/>
      <c r="M3664" s="186"/>
      <c r="N3664" s="187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183"/>
      <c r="AF3664" s="183"/>
      <c r="AG3664" s="183"/>
      <c r="AH3664" s="6"/>
      <c r="AI3664" s="6"/>
      <c r="AJ3664" s="6"/>
      <c r="AK3664" s="6"/>
      <c r="AL3664" s="6"/>
      <c r="AM3664" s="183"/>
      <c r="AN3664" s="183"/>
      <c r="AO3664" s="183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BR3664" s="185"/>
    </row>
    <row r="3665" spans="9:70" s="179" customFormat="1" x14ac:dyDescent="0.25">
      <c r="I3665" s="186"/>
      <c r="J3665" s="186"/>
      <c r="K3665" s="186"/>
      <c r="L3665" s="186"/>
      <c r="M3665" s="186"/>
      <c r="N3665" s="187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183"/>
      <c r="AF3665" s="183"/>
      <c r="AG3665" s="183"/>
      <c r="AH3665" s="6"/>
      <c r="AI3665" s="6"/>
      <c r="AJ3665" s="6"/>
      <c r="AK3665" s="6"/>
      <c r="AL3665" s="6"/>
      <c r="AM3665" s="183"/>
      <c r="AN3665" s="183"/>
      <c r="AO3665" s="183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BR3665" s="185"/>
    </row>
    <row r="3666" spans="9:70" s="179" customFormat="1" x14ac:dyDescent="0.25">
      <c r="I3666" s="186"/>
      <c r="J3666" s="186"/>
      <c r="K3666" s="186"/>
      <c r="L3666" s="186"/>
      <c r="M3666" s="186"/>
      <c r="N3666" s="187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183"/>
      <c r="AF3666" s="183"/>
      <c r="AG3666" s="183"/>
      <c r="AH3666" s="6"/>
      <c r="AI3666" s="6"/>
      <c r="AJ3666" s="6"/>
      <c r="AK3666" s="6"/>
      <c r="AL3666" s="6"/>
      <c r="AM3666" s="183"/>
      <c r="AN3666" s="183"/>
      <c r="AO3666" s="183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BR3666" s="185"/>
    </row>
    <row r="3667" spans="9:70" s="179" customFormat="1" x14ac:dyDescent="0.25">
      <c r="I3667" s="186"/>
      <c r="J3667" s="186"/>
      <c r="K3667" s="186"/>
      <c r="L3667" s="186"/>
      <c r="M3667" s="186"/>
      <c r="N3667" s="187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183"/>
      <c r="AF3667" s="183"/>
      <c r="AG3667" s="183"/>
      <c r="AH3667" s="6"/>
      <c r="AI3667" s="6"/>
      <c r="AJ3667" s="6"/>
      <c r="AK3667" s="6"/>
      <c r="AL3667" s="6"/>
      <c r="AM3667" s="183"/>
      <c r="AN3667" s="183"/>
      <c r="AO3667" s="183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BR3667" s="185"/>
    </row>
    <row r="3668" spans="9:70" s="179" customFormat="1" x14ac:dyDescent="0.25">
      <c r="I3668" s="186"/>
      <c r="J3668" s="186"/>
      <c r="K3668" s="186"/>
      <c r="L3668" s="186"/>
      <c r="M3668" s="186"/>
      <c r="N3668" s="187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183"/>
      <c r="AF3668" s="183"/>
      <c r="AG3668" s="183"/>
      <c r="AH3668" s="6"/>
      <c r="AI3668" s="6"/>
      <c r="AJ3668" s="6"/>
      <c r="AK3668" s="6"/>
      <c r="AL3668" s="6"/>
      <c r="AM3668" s="183"/>
      <c r="AN3668" s="183"/>
      <c r="AO3668" s="183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BR3668" s="185"/>
    </row>
    <row r="3669" spans="9:70" s="179" customFormat="1" x14ac:dyDescent="0.25">
      <c r="I3669" s="186"/>
      <c r="J3669" s="186"/>
      <c r="K3669" s="186"/>
      <c r="L3669" s="186"/>
      <c r="M3669" s="186"/>
      <c r="N3669" s="187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183"/>
      <c r="AF3669" s="183"/>
      <c r="AG3669" s="183"/>
      <c r="AH3669" s="6"/>
      <c r="AI3669" s="6"/>
      <c r="AJ3669" s="6"/>
      <c r="AK3669" s="6"/>
      <c r="AL3669" s="6"/>
      <c r="AM3669" s="183"/>
      <c r="AN3669" s="183"/>
      <c r="AO3669" s="183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BR3669" s="185"/>
    </row>
    <row r="3670" spans="9:70" s="179" customFormat="1" x14ac:dyDescent="0.25">
      <c r="I3670" s="186"/>
      <c r="J3670" s="186"/>
      <c r="K3670" s="186"/>
      <c r="L3670" s="186"/>
      <c r="M3670" s="186"/>
      <c r="N3670" s="187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183"/>
      <c r="AF3670" s="183"/>
      <c r="AG3670" s="183"/>
      <c r="AH3670" s="6"/>
      <c r="AI3670" s="6"/>
      <c r="AJ3670" s="6"/>
      <c r="AK3670" s="6"/>
      <c r="AL3670" s="6"/>
      <c r="AM3670" s="183"/>
      <c r="AN3670" s="183"/>
      <c r="AO3670" s="183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BR3670" s="185"/>
    </row>
    <row r="3671" spans="9:70" s="179" customFormat="1" x14ac:dyDescent="0.25">
      <c r="I3671" s="186"/>
      <c r="J3671" s="186"/>
      <c r="K3671" s="186"/>
      <c r="L3671" s="186"/>
      <c r="M3671" s="186"/>
      <c r="N3671" s="187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183"/>
      <c r="AF3671" s="183"/>
      <c r="AG3671" s="183"/>
      <c r="AH3671" s="6"/>
      <c r="AI3671" s="6"/>
      <c r="AJ3671" s="6"/>
      <c r="AK3671" s="6"/>
      <c r="AL3671" s="6"/>
      <c r="AM3671" s="183"/>
      <c r="AN3671" s="183"/>
      <c r="AO3671" s="183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BR3671" s="185"/>
    </row>
    <row r="3672" spans="9:70" s="179" customFormat="1" x14ac:dyDescent="0.25">
      <c r="I3672" s="186"/>
      <c r="J3672" s="186"/>
      <c r="K3672" s="186"/>
      <c r="L3672" s="186"/>
      <c r="M3672" s="186"/>
      <c r="N3672" s="187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183"/>
      <c r="AF3672" s="183"/>
      <c r="AG3672" s="183"/>
      <c r="AH3672" s="6"/>
      <c r="AI3672" s="6"/>
      <c r="AJ3672" s="6"/>
      <c r="AK3672" s="6"/>
      <c r="AL3672" s="6"/>
      <c r="AM3672" s="183"/>
      <c r="AN3672" s="183"/>
      <c r="AO3672" s="183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BR3672" s="185"/>
    </row>
    <row r="3673" spans="9:70" s="179" customFormat="1" x14ac:dyDescent="0.25">
      <c r="I3673" s="186"/>
      <c r="J3673" s="186"/>
      <c r="K3673" s="186"/>
      <c r="L3673" s="186"/>
      <c r="M3673" s="186"/>
      <c r="N3673" s="187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183"/>
      <c r="AF3673" s="183"/>
      <c r="AG3673" s="183"/>
      <c r="AH3673" s="6"/>
      <c r="AI3673" s="6"/>
      <c r="AJ3673" s="6"/>
      <c r="AK3673" s="6"/>
      <c r="AL3673" s="6"/>
      <c r="AM3673" s="183"/>
      <c r="AN3673" s="183"/>
      <c r="AO3673" s="183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BR3673" s="185"/>
    </row>
    <row r="3674" spans="9:70" s="179" customFormat="1" x14ac:dyDescent="0.25">
      <c r="I3674" s="186"/>
      <c r="J3674" s="186"/>
      <c r="K3674" s="186"/>
      <c r="L3674" s="186"/>
      <c r="M3674" s="186"/>
      <c r="N3674" s="187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183"/>
      <c r="AF3674" s="183"/>
      <c r="AG3674" s="183"/>
      <c r="AH3674" s="6"/>
      <c r="AI3674" s="6"/>
      <c r="AJ3674" s="6"/>
      <c r="AK3674" s="6"/>
      <c r="AL3674" s="6"/>
      <c r="AM3674" s="183"/>
      <c r="AN3674" s="183"/>
      <c r="AO3674" s="183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BR3674" s="185"/>
    </row>
    <row r="3675" spans="9:70" s="179" customFormat="1" x14ac:dyDescent="0.25">
      <c r="I3675" s="186"/>
      <c r="J3675" s="186"/>
      <c r="K3675" s="186"/>
      <c r="L3675" s="186"/>
      <c r="M3675" s="186"/>
      <c r="N3675" s="187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183"/>
      <c r="AF3675" s="183"/>
      <c r="AG3675" s="183"/>
      <c r="AH3675" s="6"/>
      <c r="AI3675" s="6"/>
      <c r="AJ3675" s="6"/>
      <c r="AK3675" s="6"/>
      <c r="AL3675" s="6"/>
      <c r="AM3675" s="183"/>
      <c r="AN3675" s="183"/>
      <c r="AO3675" s="183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BR3675" s="185"/>
    </row>
    <row r="3676" spans="9:70" s="179" customFormat="1" x14ac:dyDescent="0.25">
      <c r="I3676" s="186"/>
      <c r="J3676" s="186"/>
      <c r="K3676" s="186"/>
      <c r="L3676" s="186"/>
      <c r="M3676" s="186"/>
      <c r="N3676" s="187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183"/>
      <c r="AF3676" s="183"/>
      <c r="AG3676" s="183"/>
      <c r="AH3676" s="6"/>
      <c r="AI3676" s="6"/>
      <c r="AJ3676" s="6"/>
      <c r="AK3676" s="6"/>
      <c r="AL3676" s="6"/>
      <c r="AM3676" s="183"/>
      <c r="AN3676" s="183"/>
      <c r="AO3676" s="183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BR3676" s="185"/>
    </row>
    <row r="3677" spans="9:70" s="179" customFormat="1" x14ac:dyDescent="0.25">
      <c r="I3677" s="186"/>
      <c r="J3677" s="186"/>
      <c r="K3677" s="186"/>
      <c r="L3677" s="186"/>
      <c r="M3677" s="186"/>
      <c r="N3677" s="187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183"/>
      <c r="AF3677" s="183"/>
      <c r="AG3677" s="183"/>
      <c r="AH3677" s="6"/>
      <c r="AI3677" s="6"/>
      <c r="AJ3677" s="6"/>
      <c r="AK3677" s="6"/>
      <c r="AL3677" s="6"/>
      <c r="AM3677" s="183"/>
      <c r="AN3677" s="183"/>
      <c r="AO3677" s="183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BR3677" s="185"/>
    </row>
    <row r="3678" spans="9:70" s="179" customFormat="1" x14ac:dyDescent="0.25">
      <c r="I3678" s="186"/>
      <c r="J3678" s="186"/>
      <c r="K3678" s="186"/>
      <c r="L3678" s="186"/>
      <c r="M3678" s="186"/>
      <c r="N3678" s="187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183"/>
      <c r="AF3678" s="183"/>
      <c r="AG3678" s="183"/>
      <c r="AH3678" s="6"/>
      <c r="AI3678" s="6"/>
      <c r="AJ3678" s="6"/>
      <c r="AK3678" s="6"/>
      <c r="AL3678" s="6"/>
      <c r="AM3678" s="183"/>
      <c r="AN3678" s="183"/>
      <c r="AO3678" s="183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BR3678" s="185"/>
    </row>
    <row r="3679" spans="9:70" s="179" customFormat="1" x14ac:dyDescent="0.25">
      <c r="I3679" s="186"/>
      <c r="J3679" s="186"/>
      <c r="K3679" s="186"/>
      <c r="L3679" s="186"/>
      <c r="M3679" s="186"/>
      <c r="N3679" s="187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183"/>
      <c r="AF3679" s="183"/>
      <c r="AG3679" s="183"/>
      <c r="AH3679" s="6"/>
      <c r="AI3679" s="6"/>
      <c r="AJ3679" s="6"/>
      <c r="AK3679" s="6"/>
      <c r="AL3679" s="6"/>
      <c r="AM3679" s="183"/>
      <c r="AN3679" s="183"/>
      <c r="AO3679" s="183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BR3679" s="185"/>
    </row>
    <row r="3680" spans="9:70" s="179" customFormat="1" x14ac:dyDescent="0.25">
      <c r="I3680" s="186"/>
      <c r="J3680" s="186"/>
      <c r="K3680" s="186"/>
      <c r="L3680" s="186"/>
      <c r="M3680" s="186"/>
      <c r="N3680" s="187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183"/>
      <c r="AF3680" s="183"/>
      <c r="AG3680" s="183"/>
      <c r="AH3680" s="6"/>
      <c r="AI3680" s="6"/>
      <c r="AJ3680" s="6"/>
      <c r="AK3680" s="6"/>
      <c r="AL3680" s="6"/>
      <c r="AM3680" s="183"/>
      <c r="AN3680" s="183"/>
      <c r="AO3680" s="183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BR3680" s="185"/>
    </row>
    <row r="3681" spans="9:70" s="179" customFormat="1" x14ac:dyDescent="0.25">
      <c r="I3681" s="186"/>
      <c r="J3681" s="186"/>
      <c r="K3681" s="186"/>
      <c r="L3681" s="186"/>
      <c r="M3681" s="186"/>
      <c r="N3681" s="187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183"/>
      <c r="AF3681" s="183"/>
      <c r="AG3681" s="183"/>
      <c r="AH3681" s="6"/>
      <c r="AI3681" s="6"/>
      <c r="AJ3681" s="6"/>
      <c r="AK3681" s="6"/>
      <c r="AL3681" s="6"/>
      <c r="AM3681" s="183"/>
      <c r="AN3681" s="183"/>
      <c r="AO3681" s="183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BR3681" s="185"/>
    </row>
    <row r="3682" spans="9:70" s="179" customFormat="1" x14ac:dyDescent="0.25">
      <c r="I3682" s="186"/>
      <c r="J3682" s="186"/>
      <c r="K3682" s="186"/>
      <c r="L3682" s="186"/>
      <c r="M3682" s="186"/>
      <c r="N3682" s="187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183"/>
      <c r="AF3682" s="183"/>
      <c r="AG3682" s="183"/>
      <c r="AH3682" s="6"/>
      <c r="AI3682" s="6"/>
      <c r="AJ3682" s="6"/>
      <c r="AK3682" s="6"/>
      <c r="AL3682" s="6"/>
      <c r="AM3682" s="183"/>
      <c r="AN3682" s="183"/>
      <c r="AO3682" s="183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BR3682" s="185"/>
    </row>
    <row r="3683" spans="9:70" s="179" customFormat="1" x14ac:dyDescent="0.25">
      <c r="I3683" s="186"/>
      <c r="J3683" s="186"/>
      <c r="K3683" s="186"/>
      <c r="L3683" s="186"/>
      <c r="M3683" s="186"/>
      <c r="N3683" s="187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183"/>
      <c r="AF3683" s="183"/>
      <c r="AG3683" s="183"/>
      <c r="AH3683" s="6"/>
      <c r="AI3683" s="6"/>
      <c r="AJ3683" s="6"/>
      <c r="AK3683" s="6"/>
      <c r="AL3683" s="6"/>
      <c r="AM3683" s="183"/>
      <c r="AN3683" s="183"/>
      <c r="AO3683" s="183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BR3683" s="185"/>
    </row>
    <row r="3684" spans="9:70" s="179" customFormat="1" x14ac:dyDescent="0.25">
      <c r="I3684" s="186"/>
      <c r="J3684" s="186"/>
      <c r="K3684" s="186"/>
      <c r="L3684" s="186"/>
      <c r="M3684" s="186"/>
      <c r="N3684" s="187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183"/>
      <c r="AF3684" s="183"/>
      <c r="AG3684" s="183"/>
      <c r="AH3684" s="6"/>
      <c r="AI3684" s="6"/>
      <c r="AJ3684" s="6"/>
      <c r="AK3684" s="6"/>
      <c r="AL3684" s="6"/>
      <c r="AM3684" s="183"/>
      <c r="AN3684" s="183"/>
      <c r="AO3684" s="183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BR3684" s="185"/>
    </row>
    <row r="3685" spans="9:70" s="179" customFormat="1" x14ac:dyDescent="0.25">
      <c r="I3685" s="186"/>
      <c r="J3685" s="186"/>
      <c r="K3685" s="186"/>
      <c r="L3685" s="186"/>
      <c r="M3685" s="186"/>
      <c r="N3685" s="187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183"/>
      <c r="AF3685" s="183"/>
      <c r="AG3685" s="183"/>
      <c r="AH3685" s="6"/>
      <c r="AI3685" s="6"/>
      <c r="AJ3685" s="6"/>
      <c r="AK3685" s="6"/>
      <c r="AL3685" s="6"/>
      <c r="AM3685" s="183"/>
      <c r="AN3685" s="183"/>
      <c r="AO3685" s="183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BR3685" s="185"/>
    </row>
    <row r="3686" spans="9:70" s="179" customFormat="1" x14ac:dyDescent="0.25">
      <c r="I3686" s="186"/>
      <c r="J3686" s="186"/>
      <c r="K3686" s="186"/>
      <c r="L3686" s="186"/>
      <c r="M3686" s="186"/>
      <c r="N3686" s="187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183"/>
      <c r="AF3686" s="183"/>
      <c r="AG3686" s="183"/>
      <c r="AH3686" s="6"/>
      <c r="AI3686" s="6"/>
      <c r="AJ3686" s="6"/>
      <c r="AK3686" s="6"/>
      <c r="AL3686" s="6"/>
      <c r="AM3686" s="183"/>
      <c r="AN3686" s="183"/>
      <c r="AO3686" s="183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BR3686" s="185"/>
    </row>
    <row r="3687" spans="9:70" s="179" customFormat="1" x14ac:dyDescent="0.25">
      <c r="I3687" s="186"/>
      <c r="J3687" s="186"/>
      <c r="K3687" s="186"/>
      <c r="L3687" s="186"/>
      <c r="M3687" s="186"/>
      <c r="N3687" s="187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183"/>
      <c r="AF3687" s="183"/>
      <c r="AG3687" s="183"/>
      <c r="AH3687" s="6"/>
      <c r="AI3687" s="6"/>
      <c r="AJ3687" s="6"/>
      <c r="AK3687" s="6"/>
      <c r="AL3687" s="6"/>
      <c r="AM3687" s="183"/>
      <c r="AN3687" s="183"/>
      <c r="AO3687" s="183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BR3687" s="185"/>
    </row>
    <row r="3688" spans="9:70" s="179" customFormat="1" x14ac:dyDescent="0.25">
      <c r="I3688" s="186"/>
      <c r="J3688" s="186"/>
      <c r="K3688" s="186"/>
      <c r="L3688" s="186"/>
      <c r="M3688" s="186"/>
      <c r="N3688" s="187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183"/>
      <c r="AF3688" s="183"/>
      <c r="AG3688" s="183"/>
      <c r="AH3688" s="6"/>
      <c r="AI3688" s="6"/>
      <c r="AJ3688" s="6"/>
      <c r="AK3688" s="6"/>
      <c r="AL3688" s="6"/>
      <c r="AM3688" s="183"/>
      <c r="AN3688" s="183"/>
      <c r="AO3688" s="183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BR3688" s="185"/>
    </row>
    <row r="3689" spans="9:70" s="179" customFormat="1" x14ac:dyDescent="0.25">
      <c r="I3689" s="186"/>
      <c r="J3689" s="186"/>
      <c r="K3689" s="186"/>
      <c r="L3689" s="186"/>
      <c r="M3689" s="186"/>
      <c r="N3689" s="187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183"/>
      <c r="AF3689" s="183"/>
      <c r="AG3689" s="183"/>
      <c r="AH3689" s="6"/>
      <c r="AI3689" s="6"/>
      <c r="AJ3689" s="6"/>
      <c r="AK3689" s="6"/>
      <c r="AL3689" s="6"/>
      <c r="AM3689" s="183"/>
      <c r="AN3689" s="183"/>
      <c r="AO3689" s="183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BR3689" s="185"/>
    </row>
    <row r="3690" spans="9:70" s="179" customFormat="1" x14ac:dyDescent="0.25">
      <c r="I3690" s="186"/>
      <c r="J3690" s="186"/>
      <c r="K3690" s="186"/>
      <c r="L3690" s="186"/>
      <c r="M3690" s="186"/>
      <c r="N3690" s="187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183"/>
      <c r="AF3690" s="183"/>
      <c r="AG3690" s="183"/>
      <c r="AH3690" s="6"/>
      <c r="AI3690" s="6"/>
      <c r="AJ3690" s="6"/>
      <c r="AK3690" s="6"/>
      <c r="AL3690" s="6"/>
      <c r="AM3690" s="183"/>
      <c r="AN3690" s="183"/>
      <c r="AO3690" s="183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BR3690" s="185"/>
    </row>
    <row r="3691" spans="9:70" s="179" customFormat="1" x14ac:dyDescent="0.25">
      <c r="I3691" s="186"/>
      <c r="J3691" s="186"/>
      <c r="K3691" s="186"/>
      <c r="L3691" s="186"/>
      <c r="M3691" s="186"/>
      <c r="N3691" s="187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183"/>
      <c r="AF3691" s="183"/>
      <c r="AG3691" s="183"/>
      <c r="AH3691" s="6"/>
      <c r="AI3691" s="6"/>
      <c r="AJ3691" s="6"/>
      <c r="AK3691" s="6"/>
      <c r="AL3691" s="6"/>
      <c r="AM3691" s="183"/>
      <c r="AN3691" s="183"/>
      <c r="AO3691" s="183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BR3691" s="185"/>
    </row>
    <row r="3692" spans="9:70" s="179" customFormat="1" x14ac:dyDescent="0.25">
      <c r="I3692" s="186"/>
      <c r="J3692" s="186"/>
      <c r="K3692" s="186"/>
      <c r="L3692" s="186"/>
      <c r="M3692" s="186"/>
      <c r="N3692" s="187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183"/>
      <c r="AF3692" s="183"/>
      <c r="AG3692" s="183"/>
      <c r="AH3692" s="6"/>
      <c r="AI3692" s="6"/>
      <c r="AJ3692" s="6"/>
      <c r="AK3692" s="6"/>
      <c r="AL3692" s="6"/>
      <c r="AM3692" s="183"/>
      <c r="AN3692" s="183"/>
      <c r="AO3692" s="183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BR3692" s="185"/>
    </row>
    <row r="3693" spans="9:70" s="179" customFormat="1" x14ac:dyDescent="0.25">
      <c r="I3693" s="186"/>
      <c r="J3693" s="186"/>
      <c r="K3693" s="186"/>
      <c r="L3693" s="186"/>
      <c r="M3693" s="186"/>
      <c r="N3693" s="187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183"/>
      <c r="AF3693" s="183"/>
      <c r="AG3693" s="183"/>
      <c r="AH3693" s="6"/>
      <c r="AI3693" s="6"/>
      <c r="AJ3693" s="6"/>
      <c r="AK3693" s="6"/>
      <c r="AL3693" s="6"/>
      <c r="AM3693" s="183"/>
      <c r="AN3693" s="183"/>
      <c r="AO3693" s="183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BR3693" s="185"/>
    </row>
    <row r="3694" spans="9:70" s="179" customFormat="1" x14ac:dyDescent="0.25">
      <c r="I3694" s="186"/>
      <c r="J3694" s="186"/>
      <c r="K3694" s="186"/>
      <c r="L3694" s="186"/>
      <c r="M3694" s="186"/>
      <c r="N3694" s="187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183"/>
      <c r="AF3694" s="183"/>
      <c r="AG3694" s="183"/>
      <c r="AH3694" s="6"/>
      <c r="AI3694" s="6"/>
      <c r="AJ3694" s="6"/>
      <c r="AK3694" s="6"/>
      <c r="AL3694" s="6"/>
      <c r="AM3694" s="183"/>
      <c r="AN3694" s="183"/>
      <c r="AO3694" s="183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BR3694" s="185"/>
    </row>
    <row r="3695" spans="9:70" s="179" customFormat="1" x14ac:dyDescent="0.25">
      <c r="I3695" s="186"/>
      <c r="J3695" s="186"/>
      <c r="K3695" s="186"/>
      <c r="L3695" s="186"/>
      <c r="M3695" s="186"/>
      <c r="N3695" s="187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183"/>
      <c r="AF3695" s="183"/>
      <c r="AG3695" s="183"/>
      <c r="AH3695" s="6"/>
      <c r="AI3695" s="6"/>
      <c r="AJ3695" s="6"/>
      <c r="AK3695" s="6"/>
      <c r="AL3695" s="6"/>
      <c r="AM3695" s="183"/>
      <c r="AN3695" s="183"/>
      <c r="AO3695" s="183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BR3695" s="185"/>
    </row>
    <row r="3696" spans="9:70" s="179" customFormat="1" x14ac:dyDescent="0.25">
      <c r="I3696" s="186"/>
      <c r="J3696" s="186"/>
      <c r="K3696" s="186"/>
      <c r="L3696" s="186"/>
      <c r="M3696" s="186"/>
      <c r="N3696" s="187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183"/>
      <c r="AF3696" s="183"/>
      <c r="AG3696" s="183"/>
      <c r="AH3696" s="6"/>
      <c r="AI3696" s="6"/>
      <c r="AJ3696" s="6"/>
      <c r="AK3696" s="6"/>
      <c r="AL3696" s="6"/>
      <c r="AM3696" s="183"/>
      <c r="AN3696" s="183"/>
      <c r="AO3696" s="183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BR3696" s="185"/>
    </row>
    <row r="3697" spans="9:70" s="179" customFormat="1" x14ac:dyDescent="0.25">
      <c r="I3697" s="186"/>
      <c r="J3697" s="186"/>
      <c r="K3697" s="186"/>
      <c r="L3697" s="186"/>
      <c r="M3697" s="186"/>
      <c r="N3697" s="187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183"/>
      <c r="AF3697" s="183"/>
      <c r="AG3697" s="183"/>
      <c r="AH3697" s="6"/>
      <c r="AI3697" s="6"/>
      <c r="AJ3697" s="6"/>
      <c r="AK3697" s="6"/>
      <c r="AL3697" s="6"/>
      <c r="AM3697" s="183"/>
      <c r="AN3697" s="183"/>
      <c r="AO3697" s="183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BR3697" s="185"/>
    </row>
    <row r="3698" spans="9:70" s="179" customFormat="1" x14ac:dyDescent="0.25">
      <c r="I3698" s="186"/>
      <c r="J3698" s="186"/>
      <c r="K3698" s="186"/>
      <c r="L3698" s="186"/>
      <c r="M3698" s="186"/>
      <c r="N3698" s="187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183"/>
      <c r="AF3698" s="183"/>
      <c r="AG3698" s="183"/>
      <c r="AH3698" s="6"/>
      <c r="AI3698" s="6"/>
      <c r="AJ3698" s="6"/>
      <c r="AK3698" s="6"/>
      <c r="AL3698" s="6"/>
      <c r="AM3698" s="183"/>
      <c r="AN3698" s="183"/>
      <c r="AO3698" s="183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BR3698" s="185"/>
    </row>
    <row r="3699" spans="9:70" s="179" customFormat="1" x14ac:dyDescent="0.25">
      <c r="I3699" s="186"/>
      <c r="J3699" s="186"/>
      <c r="K3699" s="186"/>
      <c r="L3699" s="186"/>
      <c r="M3699" s="186"/>
      <c r="N3699" s="187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183"/>
      <c r="AF3699" s="183"/>
      <c r="AG3699" s="183"/>
      <c r="AH3699" s="6"/>
      <c r="AI3699" s="6"/>
      <c r="AJ3699" s="6"/>
      <c r="AK3699" s="6"/>
      <c r="AL3699" s="6"/>
      <c r="AM3699" s="183"/>
      <c r="AN3699" s="183"/>
      <c r="AO3699" s="183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BR3699" s="185"/>
    </row>
    <row r="3700" spans="9:70" s="179" customFormat="1" x14ac:dyDescent="0.25">
      <c r="I3700" s="186"/>
      <c r="J3700" s="186"/>
      <c r="K3700" s="186"/>
      <c r="L3700" s="186"/>
      <c r="M3700" s="186"/>
      <c r="N3700" s="187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183"/>
      <c r="AF3700" s="183"/>
      <c r="AG3700" s="183"/>
      <c r="AH3700" s="6"/>
      <c r="AI3700" s="6"/>
      <c r="AJ3700" s="6"/>
      <c r="AK3700" s="6"/>
      <c r="AL3700" s="6"/>
      <c r="AM3700" s="183"/>
      <c r="AN3700" s="183"/>
      <c r="AO3700" s="183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BR3700" s="185"/>
    </row>
    <row r="3701" spans="9:70" s="179" customFormat="1" x14ac:dyDescent="0.25">
      <c r="I3701" s="186"/>
      <c r="J3701" s="186"/>
      <c r="K3701" s="186"/>
      <c r="L3701" s="186"/>
      <c r="M3701" s="186"/>
      <c r="N3701" s="187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183"/>
      <c r="AF3701" s="183"/>
      <c r="AG3701" s="183"/>
      <c r="AH3701" s="6"/>
      <c r="AI3701" s="6"/>
      <c r="AJ3701" s="6"/>
      <c r="AK3701" s="6"/>
      <c r="AL3701" s="6"/>
      <c r="AM3701" s="183"/>
      <c r="AN3701" s="183"/>
      <c r="AO3701" s="183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BR3701" s="185"/>
    </row>
    <row r="3702" spans="9:70" s="179" customFormat="1" x14ac:dyDescent="0.25">
      <c r="I3702" s="186"/>
      <c r="J3702" s="186"/>
      <c r="K3702" s="186"/>
      <c r="L3702" s="186"/>
      <c r="M3702" s="186"/>
      <c r="N3702" s="187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183"/>
      <c r="AF3702" s="183"/>
      <c r="AG3702" s="183"/>
      <c r="AH3702" s="6"/>
      <c r="AI3702" s="6"/>
      <c r="AJ3702" s="6"/>
      <c r="AK3702" s="6"/>
      <c r="AL3702" s="6"/>
      <c r="AM3702" s="183"/>
      <c r="AN3702" s="183"/>
      <c r="AO3702" s="183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BR3702" s="185"/>
    </row>
    <row r="3703" spans="9:70" s="179" customFormat="1" x14ac:dyDescent="0.25">
      <c r="I3703" s="186"/>
      <c r="J3703" s="186"/>
      <c r="K3703" s="186"/>
      <c r="L3703" s="186"/>
      <c r="M3703" s="186"/>
      <c r="N3703" s="187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183"/>
      <c r="AF3703" s="183"/>
      <c r="AG3703" s="183"/>
      <c r="AH3703" s="6"/>
      <c r="AI3703" s="6"/>
      <c r="AJ3703" s="6"/>
      <c r="AK3703" s="6"/>
      <c r="AL3703" s="6"/>
      <c r="AM3703" s="183"/>
      <c r="AN3703" s="183"/>
      <c r="AO3703" s="183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BR3703" s="185"/>
    </row>
    <row r="3704" spans="9:70" s="179" customFormat="1" x14ac:dyDescent="0.25">
      <c r="I3704" s="186"/>
      <c r="J3704" s="186"/>
      <c r="K3704" s="186"/>
      <c r="L3704" s="186"/>
      <c r="M3704" s="186"/>
      <c r="N3704" s="187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183"/>
      <c r="AF3704" s="183"/>
      <c r="AG3704" s="183"/>
      <c r="AH3704" s="6"/>
      <c r="AI3704" s="6"/>
      <c r="AJ3704" s="6"/>
      <c r="AK3704" s="6"/>
      <c r="AL3704" s="6"/>
      <c r="AM3704" s="183"/>
      <c r="AN3704" s="183"/>
      <c r="AO3704" s="183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BR3704" s="185"/>
    </row>
    <row r="3705" spans="9:70" s="179" customFormat="1" x14ac:dyDescent="0.25">
      <c r="I3705" s="186"/>
      <c r="J3705" s="186"/>
      <c r="K3705" s="186"/>
      <c r="L3705" s="186"/>
      <c r="M3705" s="186"/>
      <c r="N3705" s="187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183"/>
      <c r="AF3705" s="183"/>
      <c r="AG3705" s="183"/>
      <c r="AH3705" s="6"/>
      <c r="AI3705" s="6"/>
      <c r="AJ3705" s="6"/>
      <c r="AK3705" s="6"/>
      <c r="AL3705" s="6"/>
      <c r="AM3705" s="183"/>
      <c r="AN3705" s="183"/>
      <c r="AO3705" s="183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BR3705" s="185"/>
    </row>
    <row r="3706" spans="9:70" s="179" customFormat="1" x14ac:dyDescent="0.25">
      <c r="I3706" s="186"/>
      <c r="J3706" s="186"/>
      <c r="K3706" s="186"/>
      <c r="L3706" s="186"/>
      <c r="M3706" s="186"/>
      <c r="N3706" s="187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183"/>
      <c r="AF3706" s="183"/>
      <c r="AG3706" s="183"/>
      <c r="AH3706" s="6"/>
      <c r="AI3706" s="6"/>
      <c r="AJ3706" s="6"/>
      <c r="AK3706" s="6"/>
      <c r="AL3706" s="6"/>
      <c r="AM3706" s="183"/>
      <c r="AN3706" s="183"/>
      <c r="AO3706" s="183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BR3706" s="185"/>
    </row>
    <row r="3707" spans="9:70" s="179" customFormat="1" x14ac:dyDescent="0.25">
      <c r="I3707" s="186"/>
      <c r="J3707" s="186"/>
      <c r="K3707" s="186"/>
      <c r="L3707" s="186"/>
      <c r="M3707" s="186"/>
      <c r="N3707" s="187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183"/>
      <c r="AF3707" s="183"/>
      <c r="AG3707" s="183"/>
      <c r="AH3707" s="6"/>
      <c r="AI3707" s="6"/>
      <c r="AJ3707" s="6"/>
      <c r="AK3707" s="6"/>
      <c r="AL3707" s="6"/>
      <c r="AM3707" s="183"/>
      <c r="AN3707" s="183"/>
      <c r="AO3707" s="183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BR3707" s="185"/>
    </row>
    <row r="3708" spans="9:70" s="179" customFormat="1" x14ac:dyDescent="0.25">
      <c r="I3708" s="186"/>
      <c r="J3708" s="186"/>
      <c r="K3708" s="186"/>
      <c r="L3708" s="186"/>
      <c r="M3708" s="186"/>
      <c r="N3708" s="187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183"/>
      <c r="AF3708" s="183"/>
      <c r="AG3708" s="183"/>
      <c r="AH3708" s="6"/>
      <c r="AI3708" s="6"/>
      <c r="AJ3708" s="6"/>
      <c r="AK3708" s="6"/>
      <c r="AL3708" s="6"/>
      <c r="AM3708" s="183"/>
      <c r="AN3708" s="183"/>
      <c r="AO3708" s="183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BR3708" s="185"/>
    </row>
    <row r="3709" spans="9:70" s="179" customFormat="1" x14ac:dyDescent="0.25">
      <c r="I3709" s="186"/>
      <c r="J3709" s="186"/>
      <c r="K3709" s="186"/>
      <c r="L3709" s="186"/>
      <c r="M3709" s="186"/>
      <c r="N3709" s="187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183"/>
      <c r="AF3709" s="183"/>
      <c r="AG3709" s="183"/>
      <c r="AH3709" s="6"/>
      <c r="AI3709" s="6"/>
      <c r="AJ3709" s="6"/>
      <c r="AK3709" s="6"/>
      <c r="AL3709" s="6"/>
      <c r="AM3709" s="183"/>
      <c r="AN3709" s="183"/>
      <c r="AO3709" s="183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BR3709" s="185"/>
    </row>
    <row r="3710" spans="9:70" s="179" customFormat="1" x14ac:dyDescent="0.25">
      <c r="I3710" s="186"/>
      <c r="J3710" s="186"/>
      <c r="K3710" s="186"/>
      <c r="L3710" s="186"/>
      <c r="M3710" s="186"/>
      <c r="N3710" s="187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183"/>
      <c r="AF3710" s="183"/>
      <c r="AG3710" s="183"/>
      <c r="AH3710" s="6"/>
      <c r="AI3710" s="6"/>
      <c r="AJ3710" s="6"/>
      <c r="AK3710" s="6"/>
      <c r="AL3710" s="6"/>
      <c r="AM3710" s="183"/>
      <c r="AN3710" s="183"/>
      <c r="AO3710" s="183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BR3710" s="185"/>
    </row>
    <row r="3711" spans="9:70" s="179" customFormat="1" x14ac:dyDescent="0.25">
      <c r="I3711" s="186"/>
      <c r="J3711" s="186"/>
      <c r="K3711" s="186"/>
      <c r="L3711" s="186"/>
      <c r="M3711" s="186"/>
      <c r="N3711" s="187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183"/>
      <c r="AF3711" s="183"/>
      <c r="AG3711" s="183"/>
      <c r="AH3711" s="6"/>
      <c r="AI3711" s="6"/>
      <c r="AJ3711" s="6"/>
      <c r="AK3711" s="6"/>
      <c r="AL3711" s="6"/>
      <c r="AM3711" s="183"/>
      <c r="AN3711" s="183"/>
      <c r="AO3711" s="183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BR3711" s="185"/>
    </row>
    <row r="3712" spans="9:70" s="179" customFormat="1" x14ac:dyDescent="0.25">
      <c r="I3712" s="186"/>
      <c r="J3712" s="186"/>
      <c r="K3712" s="186"/>
      <c r="L3712" s="186"/>
      <c r="M3712" s="186"/>
      <c r="N3712" s="187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183"/>
      <c r="AF3712" s="183"/>
      <c r="AG3712" s="183"/>
      <c r="AH3712" s="6"/>
      <c r="AI3712" s="6"/>
      <c r="AJ3712" s="6"/>
      <c r="AK3712" s="6"/>
      <c r="AL3712" s="6"/>
      <c r="AM3712" s="183"/>
      <c r="AN3712" s="183"/>
      <c r="AO3712" s="183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BR3712" s="185"/>
    </row>
    <row r="3713" spans="9:70" s="179" customFormat="1" x14ac:dyDescent="0.25">
      <c r="I3713" s="186"/>
      <c r="J3713" s="186"/>
      <c r="K3713" s="186"/>
      <c r="L3713" s="186"/>
      <c r="M3713" s="186"/>
      <c r="N3713" s="187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183"/>
      <c r="AF3713" s="183"/>
      <c r="AG3713" s="183"/>
      <c r="AH3713" s="6"/>
      <c r="AI3713" s="6"/>
      <c r="AJ3713" s="6"/>
      <c r="AK3713" s="6"/>
      <c r="AL3713" s="6"/>
      <c r="AM3713" s="183"/>
      <c r="AN3713" s="183"/>
      <c r="AO3713" s="183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BR3713" s="185"/>
    </row>
    <row r="3714" spans="9:70" s="179" customFormat="1" x14ac:dyDescent="0.25">
      <c r="I3714" s="186"/>
      <c r="J3714" s="186"/>
      <c r="K3714" s="186"/>
      <c r="L3714" s="186"/>
      <c r="M3714" s="186"/>
      <c r="N3714" s="187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183"/>
      <c r="AF3714" s="183"/>
      <c r="AG3714" s="183"/>
      <c r="AH3714" s="6"/>
      <c r="AI3714" s="6"/>
      <c r="AJ3714" s="6"/>
      <c r="AK3714" s="6"/>
      <c r="AL3714" s="6"/>
      <c r="AM3714" s="183"/>
      <c r="AN3714" s="183"/>
      <c r="AO3714" s="183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BR3714" s="185"/>
    </row>
    <row r="3715" spans="9:70" s="179" customFormat="1" x14ac:dyDescent="0.25">
      <c r="I3715" s="186"/>
      <c r="J3715" s="186"/>
      <c r="K3715" s="186"/>
      <c r="L3715" s="186"/>
      <c r="M3715" s="186"/>
      <c r="N3715" s="187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183"/>
      <c r="AF3715" s="183"/>
      <c r="AG3715" s="183"/>
      <c r="AH3715" s="6"/>
      <c r="AI3715" s="6"/>
      <c r="AJ3715" s="6"/>
      <c r="AK3715" s="6"/>
      <c r="AL3715" s="6"/>
      <c r="AM3715" s="183"/>
      <c r="AN3715" s="183"/>
      <c r="AO3715" s="183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BR3715" s="185"/>
    </row>
    <row r="3716" spans="9:70" s="179" customFormat="1" x14ac:dyDescent="0.25">
      <c r="I3716" s="186"/>
      <c r="J3716" s="186"/>
      <c r="K3716" s="186"/>
      <c r="L3716" s="186"/>
      <c r="M3716" s="186"/>
      <c r="N3716" s="187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183"/>
      <c r="AF3716" s="183"/>
      <c r="AG3716" s="183"/>
      <c r="AH3716" s="6"/>
      <c r="AI3716" s="6"/>
      <c r="AJ3716" s="6"/>
      <c r="AK3716" s="6"/>
      <c r="AL3716" s="6"/>
      <c r="AM3716" s="183"/>
      <c r="AN3716" s="183"/>
      <c r="AO3716" s="183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BR3716" s="185"/>
    </row>
    <row r="3717" spans="9:70" s="179" customFormat="1" x14ac:dyDescent="0.25">
      <c r="I3717" s="186"/>
      <c r="J3717" s="186"/>
      <c r="K3717" s="186"/>
      <c r="L3717" s="186"/>
      <c r="M3717" s="186"/>
      <c r="N3717" s="187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183"/>
      <c r="AF3717" s="183"/>
      <c r="AG3717" s="183"/>
      <c r="AH3717" s="6"/>
      <c r="AI3717" s="6"/>
      <c r="AJ3717" s="6"/>
      <c r="AK3717" s="6"/>
      <c r="AL3717" s="6"/>
      <c r="AM3717" s="183"/>
      <c r="AN3717" s="183"/>
      <c r="AO3717" s="183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BR3717" s="185"/>
    </row>
    <row r="3718" spans="9:70" s="179" customFormat="1" x14ac:dyDescent="0.25">
      <c r="I3718" s="186"/>
      <c r="J3718" s="186"/>
      <c r="K3718" s="186"/>
      <c r="L3718" s="186"/>
      <c r="M3718" s="186"/>
      <c r="N3718" s="187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183"/>
      <c r="AF3718" s="183"/>
      <c r="AG3718" s="183"/>
      <c r="AH3718" s="6"/>
      <c r="AI3718" s="6"/>
      <c r="AJ3718" s="6"/>
      <c r="AK3718" s="6"/>
      <c r="AL3718" s="6"/>
      <c r="AM3718" s="183"/>
      <c r="AN3718" s="183"/>
      <c r="AO3718" s="183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BR3718" s="185"/>
    </row>
    <row r="3719" spans="9:70" s="179" customFormat="1" x14ac:dyDescent="0.25">
      <c r="I3719" s="186"/>
      <c r="J3719" s="186"/>
      <c r="K3719" s="186"/>
      <c r="L3719" s="186"/>
      <c r="M3719" s="186"/>
      <c r="N3719" s="187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183"/>
      <c r="AF3719" s="183"/>
      <c r="AG3719" s="183"/>
      <c r="AH3719" s="6"/>
      <c r="AI3719" s="6"/>
      <c r="AJ3719" s="6"/>
      <c r="AK3719" s="6"/>
      <c r="AL3719" s="6"/>
      <c r="AM3719" s="183"/>
      <c r="AN3719" s="183"/>
      <c r="AO3719" s="183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BR3719" s="185"/>
    </row>
    <row r="3720" spans="9:70" s="179" customFormat="1" x14ac:dyDescent="0.25">
      <c r="I3720" s="186"/>
      <c r="J3720" s="186"/>
      <c r="K3720" s="186"/>
      <c r="L3720" s="186"/>
      <c r="M3720" s="186"/>
      <c r="N3720" s="187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183"/>
      <c r="AF3720" s="183"/>
      <c r="AG3720" s="183"/>
      <c r="AH3720" s="6"/>
      <c r="AI3720" s="6"/>
      <c r="AJ3720" s="6"/>
      <c r="AK3720" s="6"/>
      <c r="AL3720" s="6"/>
      <c r="AM3720" s="183"/>
      <c r="AN3720" s="183"/>
      <c r="AO3720" s="183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BR3720" s="185"/>
    </row>
    <row r="3721" spans="9:70" s="179" customFormat="1" x14ac:dyDescent="0.25">
      <c r="I3721" s="186"/>
      <c r="J3721" s="186"/>
      <c r="K3721" s="186"/>
      <c r="L3721" s="186"/>
      <c r="M3721" s="186"/>
      <c r="N3721" s="187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183"/>
      <c r="AF3721" s="183"/>
      <c r="AG3721" s="183"/>
      <c r="AH3721" s="6"/>
      <c r="AI3721" s="6"/>
      <c r="AJ3721" s="6"/>
      <c r="AK3721" s="6"/>
      <c r="AL3721" s="6"/>
      <c r="AM3721" s="183"/>
      <c r="AN3721" s="183"/>
      <c r="AO3721" s="183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BR3721" s="185"/>
    </row>
    <row r="3722" spans="9:70" s="179" customFormat="1" x14ac:dyDescent="0.25">
      <c r="I3722" s="186"/>
      <c r="J3722" s="186"/>
      <c r="K3722" s="186"/>
      <c r="L3722" s="186"/>
      <c r="M3722" s="186"/>
      <c r="N3722" s="187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183"/>
      <c r="AF3722" s="183"/>
      <c r="AG3722" s="183"/>
      <c r="AH3722" s="6"/>
      <c r="AI3722" s="6"/>
      <c r="AJ3722" s="6"/>
      <c r="AK3722" s="6"/>
      <c r="AL3722" s="6"/>
      <c r="AM3722" s="183"/>
      <c r="AN3722" s="183"/>
      <c r="AO3722" s="183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BR3722" s="185"/>
    </row>
    <row r="3723" spans="9:70" s="179" customFormat="1" x14ac:dyDescent="0.25">
      <c r="I3723" s="186"/>
      <c r="J3723" s="186"/>
      <c r="K3723" s="186"/>
      <c r="L3723" s="186"/>
      <c r="M3723" s="186"/>
      <c r="N3723" s="187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183"/>
      <c r="AF3723" s="183"/>
      <c r="AG3723" s="183"/>
      <c r="AH3723" s="6"/>
      <c r="AI3723" s="6"/>
      <c r="AJ3723" s="6"/>
      <c r="AK3723" s="6"/>
      <c r="AL3723" s="6"/>
      <c r="AM3723" s="183"/>
      <c r="AN3723" s="183"/>
      <c r="AO3723" s="183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BR3723" s="185"/>
    </row>
    <row r="3724" spans="9:70" s="179" customFormat="1" x14ac:dyDescent="0.25">
      <c r="I3724" s="186"/>
      <c r="J3724" s="186"/>
      <c r="K3724" s="186"/>
      <c r="L3724" s="186"/>
      <c r="M3724" s="186"/>
      <c r="N3724" s="187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183"/>
      <c r="AF3724" s="183"/>
      <c r="AG3724" s="183"/>
      <c r="AH3724" s="6"/>
      <c r="AI3724" s="6"/>
      <c r="AJ3724" s="6"/>
      <c r="AK3724" s="6"/>
      <c r="AL3724" s="6"/>
      <c r="AM3724" s="183"/>
      <c r="AN3724" s="183"/>
      <c r="AO3724" s="183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BR3724" s="185"/>
    </row>
    <row r="3725" spans="9:70" s="179" customFormat="1" x14ac:dyDescent="0.25">
      <c r="I3725" s="186"/>
      <c r="J3725" s="186"/>
      <c r="K3725" s="186"/>
      <c r="L3725" s="186"/>
      <c r="M3725" s="186"/>
      <c r="N3725" s="187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183"/>
      <c r="AF3725" s="183"/>
      <c r="AG3725" s="183"/>
      <c r="AH3725" s="6"/>
      <c r="AI3725" s="6"/>
      <c r="AJ3725" s="6"/>
      <c r="AK3725" s="6"/>
      <c r="AL3725" s="6"/>
      <c r="AM3725" s="183"/>
      <c r="AN3725" s="183"/>
      <c r="AO3725" s="183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BR3725" s="185"/>
    </row>
    <row r="3726" spans="9:70" s="179" customFormat="1" x14ac:dyDescent="0.25">
      <c r="I3726" s="186"/>
      <c r="J3726" s="186"/>
      <c r="K3726" s="186"/>
      <c r="L3726" s="186"/>
      <c r="M3726" s="186"/>
      <c r="N3726" s="187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183"/>
      <c r="AF3726" s="183"/>
      <c r="AG3726" s="183"/>
      <c r="AH3726" s="6"/>
      <c r="AI3726" s="6"/>
      <c r="AJ3726" s="6"/>
      <c r="AK3726" s="6"/>
      <c r="AL3726" s="6"/>
      <c r="AM3726" s="183"/>
      <c r="AN3726" s="183"/>
      <c r="AO3726" s="183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BR3726" s="185"/>
    </row>
    <row r="3727" spans="9:70" s="179" customFormat="1" x14ac:dyDescent="0.25">
      <c r="I3727" s="186"/>
      <c r="J3727" s="186"/>
      <c r="K3727" s="186"/>
      <c r="L3727" s="186"/>
      <c r="M3727" s="186"/>
      <c r="N3727" s="187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183"/>
      <c r="AF3727" s="183"/>
      <c r="AG3727" s="183"/>
      <c r="AH3727" s="6"/>
      <c r="AI3727" s="6"/>
      <c r="AJ3727" s="6"/>
      <c r="AK3727" s="6"/>
      <c r="AL3727" s="6"/>
      <c r="AM3727" s="183"/>
      <c r="AN3727" s="183"/>
      <c r="AO3727" s="183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BR3727" s="185"/>
    </row>
    <row r="3728" spans="9:70" s="179" customFormat="1" x14ac:dyDescent="0.25">
      <c r="I3728" s="186"/>
      <c r="J3728" s="186"/>
      <c r="K3728" s="186"/>
      <c r="L3728" s="186"/>
      <c r="M3728" s="186"/>
      <c r="N3728" s="187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183"/>
      <c r="AF3728" s="183"/>
      <c r="AG3728" s="183"/>
      <c r="AH3728" s="6"/>
      <c r="AI3728" s="6"/>
      <c r="AJ3728" s="6"/>
      <c r="AK3728" s="6"/>
      <c r="AL3728" s="6"/>
      <c r="AM3728" s="183"/>
      <c r="AN3728" s="183"/>
      <c r="AO3728" s="183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BR3728" s="185"/>
    </row>
    <row r="3729" spans="9:70" s="179" customFormat="1" x14ac:dyDescent="0.25">
      <c r="I3729" s="186"/>
      <c r="J3729" s="186"/>
      <c r="K3729" s="186"/>
      <c r="L3729" s="186"/>
      <c r="M3729" s="186"/>
      <c r="N3729" s="187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183"/>
      <c r="AF3729" s="183"/>
      <c r="AG3729" s="183"/>
      <c r="AH3729" s="6"/>
      <c r="AI3729" s="6"/>
      <c r="AJ3729" s="6"/>
      <c r="AK3729" s="6"/>
      <c r="AL3729" s="6"/>
      <c r="AM3729" s="183"/>
      <c r="AN3729" s="183"/>
      <c r="AO3729" s="183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BR3729" s="185"/>
    </row>
    <row r="3730" spans="9:70" s="179" customFormat="1" x14ac:dyDescent="0.25">
      <c r="I3730" s="186"/>
      <c r="J3730" s="186"/>
      <c r="K3730" s="186"/>
      <c r="L3730" s="186"/>
      <c r="M3730" s="186"/>
      <c r="N3730" s="187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183"/>
      <c r="AF3730" s="183"/>
      <c r="AG3730" s="183"/>
      <c r="AH3730" s="6"/>
      <c r="AI3730" s="6"/>
      <c r="AJ3730" s="6"/>
      <c r="AK3730" s="6"/>
      <c r="AL3730" s="6"/>
      <c r="AM3730" s="183"/>
      <c r="AN3730" s="183"/>
      <c r="AO3730" s="183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BR3730" s="185"/>
    </row>
    <row r="3731" spans="9:70" s="179" customFormat="1" x14ac:dyDescent="0.25">
      <c r="I3731" s="186"/>
      <c r="J3731" s="186"/>
      <c r="K3731" s="186"/>
      <c r="L3731" s="186"/>
      <c r="M3731" s="186"/>
      <c r="N3731" s="187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183"/>
      <c r="AF3731" s="183"/>
      <c r="AG3731" s="183"/>
      <c r="AH3731" s="6"/>
      <c r="AI3731" s="6"/>
      <c r="AJ3731" s="6"/>
      <c r="AK3731" s="6"/>
      <c r="AL3731" s="6"/>
      <c r="AM3731" s="183"/>
      <c r="AN3731" s="183"/>
      <c r="AO3731" s="183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BR3731" s="185"/>
    </row>
    <row r="3732" spans="9:70" s="179" customFormat="1" x14ac:dyDescent="0.25">
      <c r="I3732" s="186"/>
      <c r="J3732" s="186"/>
      <c r="K3732" s="186"/>
      <c r="L3732" s="186"/>
      <c r="M3732" s="186"/>
      <c r="N3732" s="187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183"/>
      <c r="AF3732" s="183"/>
      <c r="AG3732" s="183"/>
      <c r="AH3732" s="6"/>
      <c r="AI3732" s="6"/>
      <c r="AJ3732" s="6"/>
      <c r="AK3732" s="6"/>
      <c r="AL3732" s="6"/>
      <c r="AM3732" s="183"/>
      <c r="AN3732" s="183"/>
      <c r="AO3732" s="183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BR3732" s="185"/>
    </row>
    <row r="3733" spans="9:70" s="179" customFormat="1" x14ac:dyDescent="0.25">
      <c r="I3733" s="186"/>
      <c r="J3733" s="186"/>
      <c r="K3733" s="186"/>
      <c r="L3733" s="186"/>
      <c r="M3733" s="186"/>
      <c r="N3733" s="187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183"/>
      <c r="AF3733" s="183"/>
      <c r="AG3733" s="183"/>
      <c r="AH3733" s="6"/>
      <c r="AI3733" s="6"/>
      <c r="AJ3733" s="6"/>
      <c r="AK3733" s="6"/>
      <c r="AL3733" s="6"/>
      <c r="AM3733" s="183"/>
      <c r="AN3733" s="183"/>
      <c r="AO3733" s="183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BR3733" s="185"/>
    </row>
    <row r="3734" spans="9:70" s="179" customFormat="1" x14ac:dyDescent="0.25">
      <c r="I3734" s="186"/>
      <c r="J3734" s="186"/>
      <c r="K3734" s="186"/>
      <c r="L3734" s="186"/>
      <c r="M3734" s="186"/>
      <c r="N3734" s="187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183"/>
      <c r="AF3734" s="183"/>
      <c r="AG3734" s="183"/>
      <c r="AH3734" s="6"/>
      <c r="AI3734" s="6"/>
      <c r="AJ3734" s="6"/>
      <c r="AK3734" s="6"/>
      <c r="AL3734" s="6"/>
      <c r="AM3734" s="183"/>
      <c r="AN3734" s="183"/>
      <c r="AO3734" s="183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BR3734" s="185"/>
    </row>
    <row r="3735" spans="9:70" s="179" customFormat="1" x14ac:dyDescent="0.25">
      <c r="I3735" s="186"/>
      <c r="J3735" s="186"/>
      <c r="K3735" s="186"/>
      <c r="L3735" s="186"/>
      <c r="M3735" s="186"/>
      <c r="N3735" s="187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183"/>
      <c r="AF3735" s="183"/>
      <c r="AG3735" s="183"/>
      <c r="AH3735" s="6"/>
      <c r="AI3735" s="6"/>
      <c r="AJ3735" s="6"/>
      <c r="AK3735" s="6"/>
      <c r="AL3735" s="6"/>
      <c r="AM3735" s="183"/>
      <c r="AN3735" s="183"/>
      <c r="AO3735" s="183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BR3735" s="185"/>
    </row>
    <row r="3736" spans="9:70" s="179" customFormat="1" x14ac:dyDescent="0.25">
      <c r="I3736" s="186"/>
      <c r="J3736" s="186"/>
      <c r="K3736" s="186"/>
      <c r="L3736" s="186"/>
      <c r="M3736" s="186"/>
      <c r="N3736" s="187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183"/>
      <c r="AF3736" s="183"/>
      <c r="AG3736" s="183"/>
      <c r="AH3736" s="6"/>
      <c r="AI3736" s="6"/>
      <c r="AJ3736" s="6"/>
      <c r="AK3736" s="6"/>
      <c r="AL3736" s="6"/>
      <c r="AM3736" s="183"/>
      <c r="AN3736" s="183"/>
      <c r="AO3736" s="183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BR3736" s="185"/>
    </row>
    <row r="3737" spans="9:70" s="179" customFormat="1" x14ac:dyDescent="0.25">
      <c r="I3737" s="186"/>
      <c r="J3737" s="186"/>
      <c r="K3737" s="186"/>
      <c r="L3737" s="186"/>
      <c r="M3737" s="186"/>
      <c r="N3737" s="187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183"/>
      <c r="AF3737" s="183"/>
      <c r="AG3737" s="183"/>
      <c r="AH3737" s="6"/>
      <c r="AI3737" s="6"/>
      <c r="AJ3737" s="6"/>
      <c r="AK3737" s="6"/>
      <c r="AL3737" s="6"/>
      <c r="AM3737" s="183"/>
      <c r="AN3737" s="183"/>
      <c r="AO3737" s="183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BR3737" s="185"/>
    </row>
    <row r="3738" spans="9:70" s="179" customFormat="1" x14ac:dyDescent="0.25">
      <c r="I3738" s="186"/>
      <c r="J3738" s="186"/>
      <c r="K3738" s="186"/>
      <c r="L3738" s="186"/>
      <c r="M3738" s="186"/>
      <c r="N3738" s="187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183"/>
      <c r="AF3738" s="183"/>
      <c r="AG3738" s="183"/>
      <c r="AH3738" s="6"/>
      <c r="AI3738" s="6"/>
      <c r="AJ3738" s="6"/>
      <c r="AK3738" s="6"/>
      <c r="AL3738" s="6"/>
      <c r="AM3738" s="183"/>
      <c r="AN3738" s="183"/>
      <c r="AO3738" s="183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BR3738" s="185"/>
    </row>
    <row r="3739" spans="9:70" s="179" customFormat="1" x14ac:dyDescent="0.25">
      <c r="I3739" s="186"/>
      <c r="J3739" s="186"/>
      <c r="K3739" s="186"/>
      <c r="L3739" s="186"/>
      <c r="M3739" s="186"/>
      <c r="N3739" s="187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183"/>
      <c r="AF3739" s="183"/>
      <c r="AG3739" s="183"/>
      <c r="AH3739" s="6"/>
      <c r="AI3739" s="6"/>
      <c r="AJ3739" s="6"/>
      <c r="AK3739" s="6"/>
      <c r="AL3739" s="6"/>
      <c r="AM3739" s="183"/>
      <c r="AN3739" s="183"/>
      <c r="AO3739" s="183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BR3739" s="185"/>
    </row>
    <row r="3740" spans="9:70" s="179" customFormat="1" x14ac:dyDescent="0.25">
      <c r="I3740" s="186"/>
      <c r="J3740" s="186"/>
      <c r="K3740" s="186"/>
      <c r="L3740" s="186"/>
      <c r="M3740" s="186"/>
      <c r="N3740" s="187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183"/>
      <c r="AF3740" s="183"/>
      <c r="AG3740" s="183"/>
      <c r="AH3740" s="6"/>
      <c r="AI3740" s="6"/>
      <c r="AJ3740" s="6"/>
      <c r="AK3740" s="6"/>
      <c r="AL3740" s="6"/>
      <c r="AM3740" s="183"/>
      <c r="AN3740" s="183"/>
      <c r="AO3740" s="183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BR3740" s="185"/>
    </row>
    <row r="3741" spans="9:70" s="179" customFormat="1" x14ac:dyDescent="0.25">
      <c r="I3741" s="186"/>
      <c r="J3741" s="186"/>
      <c r="K3741" s="186"/>
      <c r="L3741" s="186"/>
      <c r="M3741" s="186"/>
      <c r="N3741" s="187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183"/>
      <c r="AF3741" s="183"/>
      <c r="AG3741" s="183"/>
      <c r="AH3741" s="6"/>
      <c r="AI3741" s="6"/>
      <c r="AJ3741" s="6"/>
      <c r="AK3741" s="6"/>
      <c r="AL3741" s="6"/>
      <c r="AM3741" s="183"/>
      <c r="AN3741" s="183"/>
      <c r="AO3741" s="183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BR3741" s="185"/>
    </row>
    <row r="3742" spans="9:70" s="179" customFormat="1" x14ac:dyDescent="0.25">
      <c r="I3742" s="186"/>
      <c r="J3742" s="186"/>
      <c r="K3742" s="186"/>
      <c r="L3742" s="186"/>
      <c r="M3742" s="186"/>
      <c r="N3742" s="187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183"/>
      <c r="AF3742" s="183"/>
      <c r="AG3742" s="183"/>
      <c r="AH3742" s="6"/>
      <c r="AI3742" s="6"/>
      <c r="AJ3742" s="6"/>
      <c r="AK3742" s="6"/>
      <c r="AL3742" s="6"/>
      <c r="AM3742" s="183"/>
      <c r="AN3742" s="183"/>
      <c r="AO3742" s="183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BR3742" s="185"/>
    </row>
    <row r="3743" spans="9:70" s="179" customFormat="1" x14ac:dyDescent="0.25">
      <c r="I3743" s="186"/>
      <c r="J3743" s="186"/>
      <c r="K3743" s="186"/>
      <c r="L3743" s="186"/>
      <c r="M3743" s="186"/>
      <c r="N3743" s="187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183"/>
      <c r="AF3743" s="183"/>
      <c r="AG3743" s="183"/>
      <c r="AH3743" s="6"/>
      <c r="AI3743" s="6"/>
      <c r="AJ3743" s="6"/>
      <c r="AK3743" s="6"/>
      <c r="AL3743" s="6"/>
      <c r="AM3743" s="183"/>
      <c r="AN3743" s="183"/>
      <c r="AO3743" s="183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BR3743" s="185"/>
    </row>
    <row r="3744" spans="9:70" s="179" customFormat="1" x14ac:dyDescent="0.25">
      <c r="I3744" s="186"/>
      <c r="J3744" s="186"/>
      <c r="K3744" s="186"/>
      <c r="L3744" s="186"/>
      <c r="M3744" s="186"/>
      <c r="N3744" s="187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183"/>
      <c r="AF3744" s="183"/>
      <c r="AG3744" s="183"/>
      <c r="AH3744" s="6"/>
      <c r="AI3744" s="6"/>
      <c r="AJ3744" s="6"/>
      <c r="AK3744" s="6"/>
      <c r="AL3744" s="6"/>
      <c r="AM3744" s="183"/>
      <c r="AN3744" s="183"/>
      <c r="AO3744" s="183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BR3744" s="185"/>
    </row>
    <row r="3745" spans="9:70" s="179" customFormat="1" x14ac:dyDescent="0.25">
      <c r="I3745" s="186"/>
      <c r="J3745" s="186"/>
      <c r="K3745" s="186"/>
      <c r="L3745" s="186"/>
      <c r="M3745" s="186"/>
      <c r="N3745" s="187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183"/>
      <c r="AF3745" s="183"/>
      <c r="AG3745" s="183"/>
      <c r="AH3745" s="6"/>
      <c r="AI3745" s="6"/>
      <c r="AJ3745" s="6"/>
      <c r="AK3745" s="6"/>
      <c r="AL3745" s="6"/>
      <c r="AM3745" s="183"/>
      <c r="AN3745" s="183"/>
      <c r="AO3745" s="183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BR3745" s="185"/>
    </row>
    <row r="3746" spans="9:70" s="179" customFormat="1" x14ac:dyDescent="0.25">
      <c r="I3746" s="186"/>
      <c r="J3746" s="186"/>
      <c r="K3746" s="186"/>
      <c r="L3746" s="186"/>
      <c r="M3746" s="186"/>
      <c r="N3746" s="187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183"/>
      <c r="AF3746" s="183"/>
      <c r="AG3746" s="183"/>
      <c r="AH3746" s="6"/>
      <c r="AI3746" s="6"/>
      <c r="AJ3746" s="6"/>
      <c r="AK3746" s="6"/>
      <c r="AL3746" s="6"/>
      <c r="AM3746" s="183"/>
      <c r="AN3746" s="183"/>
      <c r="AO3746" s="183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BR3746" s="185"/>
    </row>
    <row r="3747" spans="9:70" s="179" customFormat="1" x14ac:dyDescent="0.25">
      <c r="I3747" s="186"/>
      <c r="J3747" s="186"/>
      <c r="K3747" s="186"/>
      <c r="L3747" s="186"/>
      <c r="M3747" s="186"/>
      <c r="N3747" s="187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183"/>
      <c r="AF3747" s="183"/>
      <c r="AG3747" s="183"/>
      <c r="AH3747" s="6"/>
      <c r="AI3747" s="6"/>
      <c r="AJ3747" s="6"/>
      <c r="AK3747" s="6"/>
      <c r="AL3747" s="6"/>
      <c r="AM3747" s="183"/>
      <c r="AN3747" s="183"/>
      <c r="AO3747" s="183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BR3747" s="185"/>
    </row>
    <row r="3748" spans="9:70" s="179" customFormat="1" x14ac:dyDescent="0.25">
      <c r="I3748" s="186"/>
      <c r="J3748" s="186"/>
      <c r="K3748" s="186"/>
      <c r="L3748" s="186"/>
      <c r="M3748" s="186"/>
      <c r="N3748" s="187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183"/>
      <c r="AF3748" s="183"/>
      <c r="AG3748" s="183"/>
      <c r="AH3748" s="6"/>
      <c r="AI3748" s="6"/>
      <c r="AJ3748" s="6"/>
      <c r="AK3748" s="6"/>
      <c r="AL3748" s="6"/>
      <c r="AM3748" s="183"/>
      <c r="AN3748" s="183"/>
      <c r="AO3748" s="183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BR3748" s="185"/>
    </row>
    <row r="3749" spans="9:70" s="179" customFormat="1" x14ac:dyDescent="0.25">
      <c r="I3749" s="186"/>
      <c r="J3749" s="186"/>
      <c r="K3749" s="186"/>
      <c r="L3749" s="186"/>
      <c r="M3749" s="186"/>
      <c r="N3749" s="187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183"/>
      <c r="AF3749" s="183"/>
      <c r="AG3749" s="183"/>
      <c r="AH3749" s="6"/>
      <c r="AI3749" s="6"/>
      <c r="AJ3749" s="6"/>
      <c r="AK3749" s="6"/>
      <c r="AL3749" s="6"/>
      <c r="AM3749" s="183"/>
      <c r="AN3749" s="183"/>
      <c r="AO3749" s="183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BR3749" s="185"/>
    </row>
    <row r="3750" spans="9:70" s="179" customFormat="1" x14ac:dyDescent="0.25">
      <c r="I3750" s="186"/>
      <c r="J3750" s="186"/>
      <c r="K3750" s="186"/>
      <c r="L3750" s="186"/>
      <c r="M3750" s="186"/>
      <c r="N3750" s="187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183"/>
      <c r="AF3750" s="183"/>
      <c r="AG3750" s="183"/>
      <c r="AH3750" s="6"/>
      <c r="AI3750" s="6"/>
      <c r="AJ3750" s="6"/>
      <c r="AK3750" s="6"/>
      <c r="AL3750" s="6"/>
      <c r="AM3750" s="183"/>
      <c r="AN3750" s="183"/>
      <c r="AO3750" s="183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BR3750" s="185"/>
    </row>
    <row r="3751" spans="9:70" s="179" customFormat="1" x14ac:dyDescent="0.25">
      <c r="I3751" s="186"/>
      <c r="J3751" s="186"/>
      <c r="K3751" s="186"/>
      <c r="L3751" s="186"/>
      <c r="M3751" s="186"/>
      <c r="N3751" s="187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183"/>
      <c r="AF3751" s="183"/>
      <c r="AG3751" s="183"/>
      <c r="AH3751" s="6"/>
      <c r="AI3751" s="6"/>
      <c r="AJ3751" s="6"/>
      <c r="AK3751" s="6"/>
      <c r="AL3751" s="6"/>
      <c r="AM3751" s="183"/>
      <c r="AN3751" s="183"/>
      <c r="AO3751" s="183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BR3751" s="185"/>
    </row>
    <row r="3752" spans="9:70" s="179" customFormat="1" x14ac:dyDescent="0.25">
      <c r="I3752" s="186"/>
      <c r="J3752" s="186"/>
      <c r="K3752" s="186"/>
      <c r="L3752" s="186"/>
      <c r="M3752" s="186"/>
      <c r="N3752" s="187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183"/>
      <c r="AF3752" s="183"/>
      <c r="AG3752" s="183"/>
      <c r="AH3752" s="6"/>
      <c r="AI3752" s="6"/>
      <c r="AJ3752" s="6"/>
      <c r="AK3752" s="6"/>
      <c r="AL3752" s="6"/>
      <c r="AM3752" s="183"/>
      <c r="AN3752" s="183"/>
      <c r="AO3752" s="183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BR3752" s="185"/>
    </row>
    <row r="3753" spans="9:70" s="179" customFormat="1" x14ac:dyDescent="0.25">
      <c r="I3753" s="186"/>
      <c r="J3753" s="186"/>
      <c r="K3753" s="186"/>
      <c r="L3753" s="186"/>
      <c r="M3753" s="186"/>
      <c r="N3753" s="187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183"/>
      <c r="AF3753" s="183"/>
      <c r="AG3753" s="183"/>
      <c r="AH3753" s="6"/>
      <c r="AI3753" s="6"/>
      <c r="AJ3753" s="6"/>
      <c r="AK3753" s="6"/>
      <c r="AL3753" s="6"/>
      <c r="AM3753" s="183"/>
      <c r="AN3753" s="183"/>
      <c r="AO3753" s="183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BR3753" s="185"/>
    </row>
    <row r="3754" spans="9:70" s="179" customFormat="1" x14ac:dyDescent="0.25">
      <c r="I3754" s="186"/>
      <c r="J3754" s="186"/>
      <c r="K3754" s="186"/>
      <c r="L3754" s="186"/>
      <c r="M3754" s="186"/>
      <c r="N3754" s="187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183"/>
      <c r="AF3754" s="183"/>
      <c r="AG3754" s="183"/>
      <c r="AH3754" s="6"/>
      <c r="AI3754" s="6"/>
      <c r="AJ3754" s="6"/>
      <c r="AK3754" s="6"/>
      <c r="AL3754" s="6"/>
      <c r="AM3754" s="183"/>
      <c r="AN3754" s="183"/>
      <c r="AO3754" s="183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BR3754" s="185"/>
    </row>
    <row r="3755" spans="9:70" s="179" customFormat="1" x14ac:dyDescent="0.25">
      <c r="I3755" s="186"/>
      <c r="J3755" s="186"/>
      <c r="K3755" s="186"/>
      <c r="L3755" s="186"/>
      <c r="M3755" s="186"/>
      <c r="N3755" s="187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183"/>
      <c r="AF3755" s="183"/>
      <c r="AG3755" s="183"/>
      <c r="AH3755" s="6"/>
      <c r="AI3755" s="6"/>
      <c r="AJ3755" s="6"/>
      <c r="AK3755" s="6"/>
      <c r="AL3755" s="6"/>
      <c r="AM3755" s="183"/>
      <c r="AN3755" s="183"/>
      <c r="AO3755" s="183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BR3755" s="185"/>
    </row>
    <row r="3756" spans="9:70" s="179" customFormat="1" x14ac:dyDescent="0.25">
      <c r="I3756" s="186"/>
      <c r="J3756" s="186"/>
      <c r="K3756" s="186"/>
      <c r="L3756" s="186"/>
      <c r="M3756" s="186"/>
      <c r="N3756" s="187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183"/>
      <c r="AF3756" s="183"/>
      <c r="AG3756" s="183"/>
      <c r="AH3756" s="6"/>
      <c r="AI3756" s="6"/>
      <c r="AJ3756" s="6"/>
      <c r="AK3756" s="6"/>
      <c r="AL3756" s="6"/>
      <c r="AM3756" s="183"/>
      <c r="AN3756" s="183"/>
      <c r="AO3756" s="183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BR3756" s="185"/>
    </row>
    <row r="3757" spans="9:70" s="179" customFormat="1" x14ac:dyDescent="0.25">
      <c r="I3757" s="186"/>
      <c r="J3757" s="186"/>
      <c r="K3757" s="186"/>
      <c r="L3757" s="186"/>
      <c r="M3757" s="186"/>
      <c r="N3757" s="187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183"/>
      <c r="AF3757" s="183"/>
      <c r="AG3757" s="183"/>
      <c r="AH3757" s="6"/>
      <c r="AI3757" s="6"/>
      <c r="AJ3757" s="6"/>
      <c r="AK3757" s="6"/>
      <c r="AL3757" s="6"/>
      <c r="AM3757" s="183"/>
      <c r="AN3757" s="183"/>
      <c r="AO3757" s="183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BR3757" s="185"/>
    </row>
    <row r="3758" spans="9:70" s="179" customFormat="1" x14ac:dyDescent="0.25">
      <c r="I3758" s="186"/>
      <c r="J3758" s="186"/>
      <c r="K3758" s="186"/>
      <c r="L3758" s="186"/>
      <c r="M3758" s="186"/>
      <c r="N3758" s="187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183"/>
      <c r="AF3758" s="183"/>
      <c r="AG3758" s="183"/>
      <c r="AH3758" s="6"/>
      <c r="AI3758" s="6"/>
      <c r="AJ3758" s="6"/>
      <c r="AK3758" s="6"/>
      <c r="AL3758" s="6"/>
      <c r="AM3758" s="183"/>
      <c r="AN3758" s="183"/>
      <c r="AO3758" s="183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BR3758" s="185"/>
    </row>
    <row r="3759" spans="9:70" s="179" customFormat="1" x14ac:dyDescent="0.25">
      <c r="I3759" s="186"/>
      <c r="J3759" s="186"/>
      <c r="K3759" s="186"/>
      <c r="L3759" s="186"/>
      <c r="M3759" s="186"/>
      <c r="N3759" s="187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183"/>
      <c r="AF3759" s="183"/>
      <c r="AG3759" s="183"/>
      <c r="AH3759" s="6"/>
      <c r="AI3759" s="6"/>
      <c r="AJ3759" s="6"/>
      <c r="AK3759" s="6"/>
      <c r="AL3759" s="6"/>
      <c r="AM3759" s="183"/>
      <c r="AN3759" s="183"/>
      <c r="AO3759" s="183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BR3759" s="185"/>
    </row>
    <row r="3760" spans="9:70" s="179" customFormat="1" x14ac:dyDescent="0.25">
      <c r="I3760" s="186"/>
      <c r="J3760" s="186"/>
      <c r="K3760" s="186"/>
      <c r="L3760" s="186"/>
      <c r="M3760" s="186"/>
      <c r="N3760" s="187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183"/>
      <c r="AF3760" s="183"/>
      <c r="AG3760" s="183"/>
      <c r="AH3760" s="6"/>
      <c r="AI3760" s="6"/>
      <c r="AJ3760" s="6"/>
      <c r="AK3760" s="6"/>
      <c r="AL3760" s="6"/>
      <c r="AM3760" s="183"/>
      <c r="AN3760" s="183"/>
      <c r="AO3760" s="183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BR3760" s="185"/>
    </row>
    <row r="3761" spans="9:70" s="179" customFormat="1" x14ac:dyDescent="0.25">
      <c r="I3761" s="186"/>
      <c r="J3761" s="186"/>
      <c r="K3761" s="186"/>
      <c r="L3761" s="186"/>
      <c r="M3761" s="186"/>
      <c r="N3761" s="187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183"/>
      <c r="AF3761" s="183"/>
      <c r="AG3761" s="183"/>
      <c r="AH3761" s="6"/>
      <c r="AI3761" s="6"/>
      <c r="AJ3761" s="6"/>
      <c r="AK3761" s="6"/>
      <c r="AL3761" s="6"/>
      <c r="AM3761" s="183"/>
      <c r="AN3761" s="183"/>
      <c r="AO3761" s="183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BR3761" s="185"/>
    </row>
    <row r="3762" spans="9:70" s="179" customFormat="1" x14ac:dyDescent="0.25">
      <c r="I3762" s="186"/>
      <c r="J3762" s="186"/>
      <c r="K3762" s="186"/>
      <c r="L3762" s="186"/>
      <c r="M3762" s="186"/>
      <c r="N3762" s="187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183"/>
      <c r="AF3762" s="183"/>
      <c r="AG3762" s="183"/>
      <c r="AH3762" s="6"/>
      <c r="AI3762" s="6"/>
      <c r="AJ3762" s="6"/>
      <c r="AK3762" s="6"/>
      <c r="AL3762" s="6"/>
      <c r="AM3762" s="183"/>
      <c r="AN3762" s="183"/>
      <c r="AO3762" s="183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BR3762" s="185"/>
    </row>
    <row r="3763" spans="9:70" s="179" customFormat="1" x14ac:dyDescent="0.25">
      <c r="I3763" s="186"/>
      <c r="J3763" s="186"/>
      <c r="K3763" s="186"/>
      <c r="L3763" s="186"/>
      <c r="M3763" s="186"/>
      <c r="N3763" s="187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183"/>
      <c r="AF3763" s="183"/>
      <c r="AG3763" s="183"/>
      <c r="AH3763" s="6"/>
      <c r="AI3763" s="6"/>
      <c r="AJ3763" s="6"/>
      <c r="AK3763" s="6"/>
      <c r="AL3763" s="6"/>
      <c r="AM3763" s="183"/>
      <c r="AN3763" s="183"/>
      <c r="AO3763" s="183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BR3763" s="185"/>
    </row>
    <row r="3764" spans="9:70" s="179" customFormat="1" x14ac:dyDescent="0.25">
      <c r="I3764" s="186"/>
      <c r="J3764" s="186"/>
      <c r="K3764" s="186"/>
      <c r="L3764" s="186"/>
      <c r="M3764" s="186"/>
      <c r="N3764" s="187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183"/>
      <c r="AF3764" s="183"/>
      <c r="AG3764" s="183"/>
      <c r="AH3764" s="6"/>
      <c r="AI3764" s="6"/>
      <c r="AJ3764" s="6"/>
      <c r="AK3764" s="6"/>
      <c r="AL3764" s="6"/>
      <c r="AM3764" s="183"/>
      <c r="AN3764" s="183"/>
      <c r="AO3764" s="183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BR3764" s="185"/>
    </row>
    <row r="3765" spans="9:70" s="179" customFormat="1" x14ac:dyDescent="0.25">
      <c r="I3765" s="186"/>
      <c r="J3765" s="186"/>
      <c r="K3765" s="186"/>
      <c r="L3765" s="186"/>
      <c r="M3765" s="186"/>
      <c r="N3765" s="187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183"/>
      <c r="AF3765" s="183"/>
      <c r="AG3765" s="183"/>
      <c r="AH3765" s="6"/>
      <c r="AI3765" s="6"/>
      <c r="AJ3765" s="6"/>
      <c r="AK3765" s="6"/>
      <c r="AL3765" s="6"/>
      <c r="AM3765" s="183"/>
      <c r="AN3765" s="183"/>
      <c r="AO3765" s="183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BR3765" s="185"/>
    </row>
    <row r="3766" spans="9:70" s="179" customFormat="1" x14ac:dyDescent="0.25">
      <c r="I3766" s="186"/>
      <c r="J3766" s="186"/>
      <c r="K3766" s="186"/>
      <c r="L3766" s="186"/>
      <c r="M3766" s="186"/>
      <c r="N3766" s="187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183"/>
      <c r="AF3766" s="183"/>
      <c r="AG3766" s="183"/>
      <c r="AH3766" s="6"/>
      <c r="AI3766" s="6"/>
      <c r="AJ3766" s="6"/>
      <c r="AK3766" s="6"/>
      <c r="AL3766" s="6"/>
      <c r="AM3766" s="183"/>
      <c r="AN3766" s="183"/>
      <c r="AO3766" s="183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BR3766" s="185"/>
    </row>
    <row r="3767" spans="9:70" s="179" customFormat="1" x14ac:dyDescent="0.25">
      <c r="I3767" s="186"/>
      <c r="J3767" s="186"/>
      <c r="K3767" s="186"/>
      <c r="L3767" s="186"/>
      <c r="M3767" s="186"/>
      <c r="N3767" s="187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183"/>
      <c r="AF3767" s="183"/>
      <c r="AG3767" s="183"/>
      <c r="AH3767" s="6"/>
      <c r="AI3767" s="6"/>
      <c r="AJ3767" s="6"/>
      <c r="AK3767" s="6"/>
      <c r="AL3767" s="6"/>
      <c r="AM3767" s="183"/>
      <c r="AN3767" s="183"/>
      <c r="AO3767" s="183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BR3767" s="185"/>
    </row>
    <row r="3768" spans="9:70" s="179" customFormat="1" x14ac:dyDescent="0.25">
      <c r="I3768" s="186"/>
      <c r="J3768" s="186"/>
      <c r="K3768" s="186"/>
      <c r="L3768" s="186"/>
      <c r="M3768" s="186"/>
      <c r="N3768" s="187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183"/>
      <c r="AF3768" s="183"/>
      <c r="AG3768" s="183"/>
      <c r="AH3768" s="6"/>
      <c r="AI3768" s="6"/>
      <c r="AJ3768" s="6"/>
      <c r="AK3768" s="6"/>
      <c r="AL3768" s="6"/>
      <c r="AM3768" s="183"/>
      <c r="AN3768" s="183"/>
      <c r="AO3768" s="183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BR3768" s="185"/>
    </row>
    <row r="3769" spans="9:70" s="179" customFormat="1" x14ac:dyDescent="0.25">
      <c r="I3769" s="186"/>
      <c r="J3769" s="186"/>
      <c r="K3769" s="186"/>
      <c r="L3769" s="186"/>
      <c r="M3769" s="186"/>
      <c r="N3769" s="187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183"/>
      <c r="AF3769" s="183"/>
      <c r="AG3769" s="183"/>
      <c r="AH3769" s="6"/>
      <c r="AI3769" s="6"/>
      <c r="AJ3769" s="6"/>
      <c r="AK3769" s="6"/>
      <c r="AL3769" s="6"/>
      <c r="AM3769" s="183"/>
      <c r="AN3769" s="183"/>
      <c r="AO3769" s="183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BR3769" s="185"/>
    </row>
    <row r="3770" spans="9:70" s="179" customFormat="1" x14ac:dyDescent="0.25">
      <c r="I3770" s="186"/>
      <c r="J3770" s="186"/>
      <c r="K3770" s="186"/>
      <c r="L3770" s="186"/>
      <c r="M3770" s="186"/>
      <c r="N3770" s="187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183"/>
      <c r="AF3770" s="183"/>
      <c r="AG3770" s="183"/>
      <c r="AH3770" s="6"/>
      <c r="AI3770" s="6"/>
      <c r="AJ3770" s="6"/>
      <c r="AK3770" s="6"/>
      <c r="AL3770" s="6"/>
      <c r="AM3770" s="183"/>
      <c r="AN3770" s="183"/>
      <c r="AO3770" s="183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BR3770" s="185"/>
    </row>
    <row r="3771" spans="9:70" s="179" customFormat="1" x14ac:dyDescent="0.25">
      <c r="I3771" s="186"/>
      <c r="J3771" s="186"/>
      <c r="K3771" s="186"/>
      <c r="L3771" s="186"/>
      <c r="M3771" s="186"/>
      <c r="N3771" s="187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183"/>
      <c r="AF3771" s="183"/>
      <c r="AG3771" s="183"/>
      <c r="AH3771" s="6"/>
      <c r="AI3771" s="6"/>
      <c r="AJ3771" s="6"/>
      <c r="AK3771" s="6"/>
      <c r="AL3771" s="6"/>
      <c r="AM3771" s="183"/>
      <c r="AN3771" s="183"/>
      <c r="AO3771" s="183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BR3771" s="185"/>
    </row>
    <row r="3772" spans="9:70" s="179" customFormat="1" x14ac:dyDescent="0.25">
      <c r="I3772" s="186"/>
      <c r="J3772" s="186"/>
      <c r="K3772" s="186"/>
      <c r="L3772" s="186"/>
      <c r="M3772" s="186"/>
      <c r="N3772" s="187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183"/>
      <c r="AF3772" s="183"/>
      <c r="AG3772" s="183"/>
      <c r="AH3772" s="6"/>
      <c r="AI3772" s="6"/>
      <c r="AJ3772" s="6"/>
      <c r="AK3772" s="6"/>
      <c r="AL3772" s="6"/>
      <c r="AM3772" s="183"/>
      <c r="AN3772" s="183"/>
      <c r="AO3772" s="183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BR3772" s="185"/>
    </row>
    <row r="3773" spans="9:70" s="179" customFormat="1" x14ac:dyDescent="0.25">
      <c r="I3773" s="186"/>
      <c r="J3773" s="186"/>
      <c r="K3773" s="186"/>
      <c r="L3773" s="186"/>
      <c r="M3773" s="186"/>
      <c r="N3773" s="187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183"/>
      <c r="AF3773" s="183"/>
      <c r="AG3773" s="183"/>
      <c r="AH3773" s="6"/>
      <c r="AI3773" s="6"/>
      <c r="AJ3773" s="6"/>
      <c r="AK3773" s="6"/>
      <c r="AL3773" s="6"/>
      <c r="AM3773" s="183"/>
      <c r="AN3773" s="183"/>
      <c r="AO3773" s="183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BR3773" s="185"/>
    </row>
    <row r="3774" spans="9:70" s="179" customFormat="1" x14ac:dyDescent="0.25">
      <c r="I3774" s="186"/>
      <c r="J3774" s="186"/>
      <c r="K3774" s="186"/>
      <c r="L3774" s="186"/>
      <c r="M3774" s="186"/>
      <c r="N3774" s="187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183"/>
      <c r="AF3774" s="183"/>
      <c r="AG3774" s="183"/>
      <c r="AH3774" s="6"/>
      <c r="AI3774" s="6"/>
      <c r="AJ3774" s="6"/>
      <c r="AK3774" s="6"/>
      <c r="AL3774" s="6"/>
      <c r="AM3774" s="183"/>
      <c r="AN3774" s="183"/>
      <c r="AO3774" s="183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BR3774" s="185"/>
    </row>
    <row r="3775" spans="9:70" s="179" customFormat="1" x14ac:dyDescent="0.25">
      <c r="I3775" s="186"/>
      <c r="J3775" s="186"/>
      <c r="K3775" s="186"/>
      <c r="L3775" s="186"/>
      <c r="M3775" s="186"/>
      <c r="N3775" s="187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183"/>
      <c r="AF3775" s="183"/>
      <c r="AG3775" s="183"/>
      <c r="AH3775" s="6"/>
      <c r="AI3775" s="6"/>
      <c r="AJ3775" s="6"/>
      <c r="AK3775" s="6"/>
      <c r="AL3775" s="6"/>
      <c r="AM3775" s="183"/>
      <c r="AN3775" s="183"/>
      <c r="AO3775" s="183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BR3775" s="185"/>
    </row>
    <row r="3776" spans="9:70" s="179" customFormat="1" x14ac:dyDescent="0.25">
      <c r="I3776" s="186"/>
      <c r="J3776" s="186"/>
      <c r="K3776" s="186"/>
      <c r="L3776" s="186"/>
      <c r="M3776" s="186"/>
      <c r="N3776" s="187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183"/>
      <c r="AF3776" s="183"/>
      <c r="AG3776" s="183"/>
      <c r="AH3776" s="6"/>
      <c r="AI3776" s="6"/>
      <c r="AJ3776" s="6"/>
      <c r="AK3776" s="6"/>
      <c r="AL3776" s="6"/>
      <c r="AM3776" s="183"/>
      <c r="AN3776" s="183"/>
      <c r="AO3776" s="183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BR3776" s="185"/>
    </row>
    <row r="3777" spans="9:70" s="179" customFormat="1" x14ac:dyDescent="0.25">
      <c r="I3777" s="186"/>
      <c r="J3777" s="186"/>
      <c r="K3777" s="186"/>
      <c r="L3777" s="186"/>
      <c r="M3777" s="186"/>
      <c r="N3777" s="187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183"/>
      <c r="AF3777" s="183"/>
      <c r="AG3777" s="183"/>
      <c r="AH3777" s="6"/>
      <c r="AI3777" s="6"/>
      <c r="AJ3777" s="6"/>
      <c r="AK3777" s="6"/>
      <c r="AL3777" s="6"/>
      <c r="AM3777" s="183"/>
      <c r="AN3777" s="183"/>
      <c r="AO3777" s="183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BR3777" s="185"/>
    </row>
    <row r="3778" spans="9:70" s="179" customFormat="1" x14ac:dyDescent="0.25">
      <c r="I3778" s="186"/>
      <c r="J3778" s="186"/>
      <c r="K3778" s="186"/>
      <c r="L3778" s="186"/>
      <c r="M3778" s="186"/>
      <c r="N3778" s="187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183"/>
      <c r="AF3778" s="183"/>
      <c r="AG3778" s="183"/>
      <c r="AH3778" s="6"/>
      <c r="AI3778" s="6"/>
      <c r="AJ3778" s="6"/>
      <c r="AK3778" s="6"/>
      <c r="AL3778" s="6"/>
      <c r="AM3778" s="183"/>
      <c r="AN3778" s="183"/>
      <c r="AO3778" s="183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BR3778" s="185"/>
    </row>
    <row r="3779" spans="9:70" s="179" customFormat="1" x14ac:dyDescent="0.25">
      <c r="I3779" s="186"/>
      <c r="J3779" s="186"/>
      <c r="K3779" s="186"/>
      <c r="L3779" s="186"/>
      <c r="M3779" s="186"/>
      <c r="N3779" s="187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183"/>
      <c r="AF3779" s="183"/>
      <c r="AG3779" s="183"/>
      <c r="AH3779" s="6"/>
      <c r="AI3779" s="6"/>
      <c r="AJ3779" s="6"/>
      <c r="AK3779" s="6"/>
      <c r="AL3779" s="6"/>
      <c r="AM3779" s="183"/>
      <c r="AN3779" s="183"/>
      <c r="AO3779" s="183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BR3779" s="185"/>
    </row>
    <row r="3780" spans="9:70" s="179" customFormat="1" x14ac:dyDescent="0.25">
      <c r="I3780" s="186"/>
      <c r="J3780" s="186"/>
      <c r="K3780" s="186"/>
      <c r="L3780" s="186"/>
      <c r="M3780" s="186"/>
      <c r="N3780" s="187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183"/>
      <c r="AF3780" s="183"/>
      <c r="AG3780" s="183"/>
      <c r="AH3780" s="6"/>
      <c r="AI3780" s="6"/>
      <c r="AJ3780" s="6"/>
      <c r="AK3780" s="6"/>
      <c r="AL3780" s="6"/>
      <c r="AM3780" s="183"/>
      <c r="AN3780" s="183"/>
      <c r="AO3780" s="183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BR3780" s="185"/>
    </row>
    <row r="3781" spans="9:70" s="179" customFormat="1" x14ac:dyDescent="0.25">
      <c r="I3781" s="186"/>
      <c r="J3781" s="186"/>
      <c r="K3781" s="186"/>
      <c r="L3781" s="186"/>
      <c r="M3781" s="186"/>
      <c r="N3781" s="187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183"/>
      <c r="AF3781" s="183"/>
      <c r="AG3781" s="183"/>
      <c r="AH3781" s="6"/>
      <c r="AI3781" s="6"/>
      <c r="AJ3781" s="6"/>
      <c r="AK3781" s="6"/>
      <c r="AL3781" s="6"/>
      <c r="AM3781" s="183"/>
      <c r="AN3781" s="183"/>
      <c r="AO3781" s="183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BR3781" s="185"/>
    </row>
    <row r="3782" spans="9:70" s="179" customFormat="1" x14ac:dyDescent="0.25">
      <c r="I3782" s="186"/>
      <c r="J3782" s="186"/>
      <c r="K3782" s="186"/>
      <c r="L3782" s="186"/>
      <c r="M3782" s="186"/>
      <c r="N3782" s="187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183"/>
      <c r="AF3782" s="183"/>
      <c r="AG3782" s="183"/>
      <c r="AH3782" s="6"/>
      <c r="AI3782" s="6"/>
      <c r="AJ3782" s="6"/>
      <c r="AK3782" s="6"/>
      <c r="AL3782" s="6"/>
      <c r="AM3782" s="183"/>
      <c r="AN3782" s="183"/>
      <c r="AO3782" s="183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BR3782" s="185"/>
    </row>
    <row r="3783" spans="9:70" s="179" customFormat="1" x14ac:dyDescent="0.25">
      <c r="I3783" s="186"/>
      <c r="J3783" s="186"/>
      <c r="K3783" s="186"/>
      <c r="L3783" s="186"/>
      <c r="M3783" s="186"/>
      <c r="N3783" s="187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183"/>
      <c r="AF3783" s="183"/>
      <c r="AG3783" s="183"/>
      <c r="AH3783" s="6"/>
      <c r="AI3783" s="6"/>
      <c r="AJ3783" s="6"/>
      <c r="AK3783" s="6"/>
      <c r="AL3783" s="6"/>
      <c r="AM3783" s="183"/>
      <c r="AN3783" s="183"/>
      <c r="AO3783" s="183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BR3783" s="185"/>
    </row>
    <row r="3784" spans="9:70" s="179" customFormat="1" x14ac:dyDescent="0.25">
      <c r="I3784" s="186"/>
      <c r="J3784" s="186"/>
      <c r="K3784" s="186"/>
      <c r="L3784" s="186"/>
      <c r="M3784" s="186"/>
      <c r="N3784" s="187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183"/>
      <c r="AF3784" s="183"/>
      <c r="AG3784" s="183"/>
      <c r="AH3784" s="6"/>
      <c r="AI3784" s="6"/>
      <c r="AJ3784" s="6"/>
      <c r="AK3784" s="6"/>
      <c r="AL3784" s="6"/>
      <c r="AM3784" s="183"/>
      <c r="AN3784" s="183"/>
      <c r="AO3784" s="183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BR3784" s="185"/>
    </row>
    <row r="3785" spans="9:70" s="179" customFormat="1" x14ac:dyDescent="0.25">
      <c r="I3785" s="186"/>
      <c r="J3785" s="186"/>
      <c r="K3785" s="186"/>
      <c r="L3785" s="186"/>
      <c r="M3785" s="186"/>
      <c r="N3785" s="187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183"/>
      <c r="AF3785" s="183"/>
      <c r="AG3785" s="183"/>
      <c r="AH3785" s="6"/>
      <c r="AI3785" s="6"/>
      <c r="AJ3785" s="6"/>
      <c r="AK3785" s="6"/>
      <c r="AL3785" s="6"/>
      <c r="AM3785" s="183"/>
      <c r="AN3785" s="183"/>
      <c r="AO3785" s="183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BR3785" s="185"/>
    </row>
    <row r="3786" spans="9:70" s="179" customFormat="1" x14ac:dyDescent="0.25">
      <c r="I3786" s="186"/>
      <c r="J3786" s="186"/>
      <c r="K3786" s="186"/>
      <c r="L3786" s="186"/>
      <c r="M3786" s="186"/>
      <c r="N3786" s="187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183"/>
      <c r="AF3786" s="183"/>
      <c r="AG3786" s="183"/>
      <c r="AH3786" s="6"/>
      <c r="AI3786" s="6"/>
      <c r="AJ3786" s="6"/>
      <c r="AK3786" s="6"/>
      <c r="AL3786" s="6"/>
      <c r="AM3786" s="183"/>
      <c r="AN3786" s="183"/>
      <c r="AO3786" s="183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BR3786" s="185"/>
    </row>
    <row r="3787" spans="9:70" s="179" customFormat="1" x14ac:dyDescent="0.25">
      <c r="I3787" s="186"/>
      <c r="J3787" s="186"/>
      <c r="K3787" s="186"/>
      <c r="L3787" s="186"/>
      <c r="M3787" s="186"/>
      <c r="N3787" s="187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183"/>
      <c r="AF3787" s="183"/>
      <c r="AG3787" s="183"/>
      <c r="AH3787" s="6"/>
      <c r="AI3787" s="6"/>
      <c r="AJ3787" s="6"/>
      <c r="AK3787" s="6"/>
      <c r="AL3787" s="6"/>
      <c r="AM3787" s="183"/>
      <c r="AN3787" s="183"/>
      <c r="AO3787" s="183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BR3787" s="185"/>
    </row>
    <row r="3788" spans="9:70" s="179" customFormat="1" x14ac:dyDescent="0.25">
      <c r="I3788" s="186"/>
      <c r="J3788" s="186"/>
      <c r="K3788" s="186"/>
      <c r="L3788" s="186"/>
      <c r="M3788" s="186"/>
      <c r="N3788" s="187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183"/>
      <c r="AF3788" s="183"/>
      <c r="AG3788" s="183"/>
      <c r="AH3788" s="6"/>
      <c r="AI3788" s="6"/>
      <c r="AJ3788" s="6"/>
      <c r="AK3788" s="6"/>
      <c r="AL3788" s="6"/>
      <c r="AM3788" s="183"/>
      <c r="AN3788" s="183"/>
      <c r="AO3788" s="183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BR3788" s="185"/>
    </row>
    <row r="3789" spans="9:70" s="179" customFormat="1" x14ac:dyDescent="0.25">
      <c r="I3789" s="186"/>
      <c r="J3789" s="186"/>
      <c r="K3789" s="186"/>
      <c r="L3789" s="186"/>
      <c r="M3789" s="186"/>
      <c r="N3789" s="187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183"/>
      <c r="AF3789" s="183"/>
      <c r="AG3789" s="183"/>
      <c r="AH3789" s="6"/>
      <c r="AI3789" s="6"/>
      <c r="AJ3789" s="6"/>
      <c r="AK3789" s="6"/>
      <c r="AL3789" s="6"/>
      <c r="AM3789" s="183"/>
      <c r="AN3789" s="183"/>
      <c r="AO3789" s="183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BR3789" s="185"/>
    </row>
    <row r="3790" spans="9:70" s="179" customFormat="1" x14ac:dyDescent="0.25">
      <c r="I3790" s="186"/>
      <c r="J3790" s="186"/>
      <c r="K3790" s="186"/>
      <c r="L3790" s="186"/>
      <c r="M3790" s="186"/>
      <c r="N3790" s="187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183"/>
      <c r="AF3790" s="183"/>
      <c r="AG3790" s="183"/>
      <c r="AH3790" s="6"/>
      <c r="AI3790" s="6"/>
      <c r="AJ3790" s="6"/>
      <c r="AK3790" s="6"/>
      <c r="AL3790" s="6"/>
      <c r="AM3790" s="183"/>
      <c r="AN3790" s="183"/>
      <c r="AO3790" s="183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BR3790" s="185"/>
    </row>
    <row r="3791" spans="9:70" s="179" customFormat="1" x14ac:dyDescent="0.25">
      <c r="I3791" s="186"/>
      <c r="J3791" s="186"/>
      <c r="K3791" s="186"/>
      <c r="L3791" s="186"/>
      <c r="M3791" s="186"/>
      <c r="N3791" s="187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183"/>
      <c r="AF3791" s="183"/>
      <c r="AG3791" s="183"/>
      <c r="AH3791" s="6"/>
      <c r="AI3791" s="6"/>
      <c r="AJ3791" s="6"/>
      <c r="AK3791" s="6"/>
      <c r="AL3791" s="6"/>
      <c r="AM3791" s="183"/>
      <c r="AN3791" s="183"/>
      <c r="AO3791" s="183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BR3791" s="185"/>
    </row>
    <row r="3792" spans="9:70" s="179" customFormat="1" x14ac:dyDescent="0.25">
      <c r="I3792" s="186"/>
      <c r="J3792" s="186"/>
      <c r="K3792" s="186"/>
      <c r="L3792" s="186"/>
      <c r="M3792" s="186"/>
      <c r="N3792" s="187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183"/>
      <c r="AF3792" s="183"/>
      <c r="AG3792" s="183"/>
      <c r="AH3792" s="6"/>
      <c r="AI3792" s="6"/>
      <c r="AJ3792" s="6"/>
      <c r="AK3792" s="6"/>
      <c r="AL3792" s="6"/>
      <c r="AM3792" s="183"/>
      <c r="AN3792" s="183"/>
      <c r="AO3792" s="183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BR3792" s="185"/>
    </row>
    <row r="3793" spans="9:70" s="179" customFormat="1" x14ac:dyDescent="0.25">
      <c r="I3793" s="186"/>
      <c r="J3793" s="186"/>
      <c r="K3793" s="186"/>
      <c r="L3793" s="186"/>
      <c r="M3793" s="186"/>
      <c r="N3793" s="187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183"/>
      <c r="AF3793" s="183"/>
      <c r="AG3793" s="183"/>
      <c r="AH3793" s="6"/>
      <c r="AI3793" s="6"/>
      <c r="AJ3793" s="6"/>
      <c r="AK3793" s="6"/>
      <c r="AL3793" s="6"/>
      <c r="AM3793" s="183"/>
      <c r="AN3793" s="183"/>
      <c r="AO3793" s="183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BR3793" s="185"/>
    </row>
    <row r="3794" spans="9:70" s="179" customFormat="1" x14ac:dyDescent="0.25">
      <c r="I3794" s="186"/>
      <c r="J3794" s="186"/>
      <c r="K3794" s="186"/>
      <c r="L3794" s="186"/>
      <c r="M3794" s="186"/>
      <c r="N3794" s="187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183"/>
      <c r="AF3794" s="183"/>
      <c r="AG3794" s="183"/>
      <c r="AH3794" s="6"/>
      <c r="AI3794" s="6"/>
      <c r="AJ3794" s="6"/>
      <c r="AK3794" s="6"/>
      <c r="AL3794" s="6"/>
      <c r="AM3794" s="183"/>
      <c r="AN3794" s="183"/>
      <c r="AO3794" s="183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BR3794" s="185"/>
    </row>
    <row r="3795" spans="9:70" s="179" customFormat="1" x14ac:dyDescent="0.25">
      <c r="I3795" s="186"/>
      <c r="J3795" s="186"/>
      <c r="K3795" s="186"/>
      <c r="L3795" s="186"/>
      <c r="M3795" s="186"/>
      <c r="N3795" s="187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183"/>
      <c r="AF3795" s="183"/>
      <c r="AG3795" s="183"/>
      <c r="AH3795" s="6"/>
      <c r="AI3795" s="6"/>
      <c r="AJ3795" s="6"/>
      <c r="AK3795" s="6"/>
      <c r="AL3795" s="6"/>
      <c r="AM3795" s="183"/>
      <c r="AN3795" s="183"/>
      <c r="AO3795" s="183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BR3795" s="185"/>
    </row>
    <row r="3796" spans="9:70" s="179" customFormat="1" x14ac:dyDescent="0.25">
      <c r="I3796" s="186"/>
      <c r="J3796" s="186"/>
      <c r="K3796" s="186"/>
      <c r="L3796" s="186"/>
      <c r="M3796" s="186"/>
      <c r="N3796" s="187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183"/>
      <c r="AF3796" s="183"/>
      <c r="AG3796" s="183"/>
      <c r="AH3796" s="6"/>
      <c r="AI3796" s="6"/>
      <c r="AJ3796" s="6"/>
      <c r="AK3796" s="6"/>
      <c r="AL3796" s="6"/>
      <c r="AM3796" s="183"/>
      <c r="AN3796" s="183"/>
      <c r="AO3796" s="183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BR3796" s="185"/>
    </row>
    <row r="3797" spans="9:70" s="179" customFormat="1" x14ac:dyDescent="0.25">
      <c r="I3797" s="186"/>
      <c r="J3797" s="186"/>
      <c r="K3797" s="186"/>
      <c r="L3797" s="186"/>
      <c r="M3797" s="186"/>
      <c r="N3797" s="187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183"/>
      <c r="AF3797" s="183"/>
      <c r="AG3797" s="183"/>
      <c r="AH3797" s="6"/>
      <c r="AI3797" s="6"/>
      <c r="AJ3797" s="6"/>
      <c r="AK3797" s="6"/>
      <c r="AL3797" s="6"/>
      <c r="AM3797" s="183"/>
      <c r="AN3797" s="183"/>
      <c r="AO3797" s="183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BR3797" s="185"/>
    </row>
    <row r="3798" spans="9:70" s="179" customFormat="1" x14ac:dyDescent="0.25">
      <c r="I3798" s="186"/>
      <c r="J3798" s="186"/>
      <c r="K3798" s="186"/>
      <c r="L3798" s="186"/>
      <c r="M3798" s="186"/>
      <c r="N3798" s="187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183"/>
      <c r="AF3798" s="183"/>
      <c r="AG3798" s="183"/>
      <c r="AH3798" s="6"/>
      <c r="AI3798" s="6"/>
      <c r="AJ3798" s="6"/>
      <c r="AK3798" s="6"/>
      <c r="AL3798" s="6"/>
      <c r="AM3798" s="183"/>
      <c r="AN3798" s="183"/>
      <c r="AO3798" s="183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BR3798" s="185"/>
    </row>
    <row r="3799" spans="9:70" s="179" customFormat="1" x14ac:dyDescent="0.25">
      <c r="I3799" s="186"/>
      <c r="J3799" s="186"/>
      <c r="K3799" s="186"/>
      <c r="L3799" s="186"/>
      <c r="M3799" s="186"/>
      <c r="N3799" s="187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183"/>
      <c r="AF3799" s="183"/>
      <c r="AG3799" s="183"/>
      <c r="AH3799" s="6"/>
      <c r="AI3799" s="6"/>
      <c r="AJ3799" s="6"/>
      <c r="AK3799" s="6"/>
      <c r="AL3799" s="6"/>
      <c r="AM3799" s="183"/>
      <c r="AN3799" s="183"/>
      <c r="AO3799" s="183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BR3799" s="185"/>
    </row>
    <row r="3800" spans="9:70" s="179" customFormat="1" x14ac:dyDescent="0.25">
      <c r="I3800" s="186"/>
      <c r="J3800" s="186"/>
      <c r="K3800" s="186"/>
      <c r="L3800" s="186"/>
      <c r="M3800" s="186"/>
      <c r="N3800" s="187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183"/>
      <c r="AF3800" s="183"/>
      <c r="AG3800" s="183"/>
      <c r="AH3800" s="6"/>
      <c r="AI3800" s="6"/>
      <c r="AJ3800" s="6"/>
      <c r="AK3800" s="6"/>
      <c r="AL3800" s="6"/>
      <c r="AM3800" s="183"/>
      <c r="AN3800" s="183"/>
      <c r="AO3800" s="183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BR3800" s="185"/>
    </row>
    <row r="3801" spans="9:70" s="179" customFormat="1" x14ac:dyDescent="0.25">
      <c r="I3801" s="186"/>
      <c r="J3801" s="186"/>
      <c r="K3801" s="186"/>
      <c r="L3801" s="186"/>
      <c r="M3801" s="186"/>
      <c r="N3801" s="187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183"/>
      <c r="AF3801" s="183"/>
      <c r="AG3801" s="183"/>
      <c r="AH3801" s="6"/>
      <c r="AI3801" s="6"/>
      <c r="AJ3801" s="6"/>
      <c r="AK3801" s="6"/>
      <c r="AL3801" s="6"/>
      <c r="AM3801" s="183"/>
      <c r="AN3801" s="183"/>
      <c r="AO3801" s="183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BR3801" s="185"/>
    </row>
    <row r="3802" spans="9:70" s="179" customFormat="1" x14ac:dyDescent="0.25">
      <c r="I3802" s="186"/>
      <c r="J3802" s="186"/>
      <c r="K3802" s="186"/>
      <c r="L3802" s="186"/>
      <c r="M3802" s="186"/>
      <c r="N3802" s="187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183"/>
      <c r="AF3802" s="183"/>
      <c r="AG3802" s="183"/>
      <c r="AH3802" s="6"/>
      <c r="AI3802" s="6"/>
      <c r="AJ3802" s="6"/>
      <c r="AK3802" s="6"/>
      <c r="AL3802" s="6"/>
      <c r="AM3802" s="183"/>
      <c r="AN3802" s="183"/>
      <c r="AO3802" s="183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BR3802" s="185"/>
    </row>
    <row r="3803" spans="9:70" s="179" customFormat="1" x14ac:dyDescent="0.25">
      <c r="I3803" s="186"/>
      <c r="J3803" s="186"/>
      <c r="K3803" s="186"/>
      <c r="L3803" s="186"/>
      <c r="M3803" s="186"/>
      <c r="N3803" s="187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183"/>
      <c r="AF3803" s="183"/>
      <c r="AG3803" s="183"/>
      <c r="AH3803" s="6"/>
      <c r="AI3803" s="6"/>
      <c r="AJ3803" s="6"/>
      <c r="AK3803" s="6"/>
      <c r="AL3803" s="6"/>
      <c r="AM3803" s="183"/>
      <c r="AN3803" s="183"/>
      <c r="AO3803" s="183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BR3803" s="185"/>
    </row>
    <row r="3804" spans="9:70" s="179" customFormat="1" x14ac:dyDescent="0.25">
      <c r="I3804" s="186"/>
      <c r="J3804" s="186"/>
      <c r="K3804" s="186"/>
      <c r="L3804" s="186"/>
      <c r="M3804" s="186"/>
      <c r="N3804" s="187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183"/>
      <c r="AF3804" s="183"/>
      <c r="AG3804" s="183"/>
      <c r="AH3804" s="6"/>
      <c r="AI3804" s="6"/>
      <c r="AJ3804" s="6"/>
      <c r="AK3804" s="6"/>
      <c r="AL3804" s="6"/>
      <c r="AM3804" s="183"/>
      <c r="AN3804" s="183"/>
      <c r="AO3804" s="183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BR3804" s="185"/>
    </row>
    <row r="3805" spans="9:70" s="179" customFormat="1" x14ac:dyDescent="0.25">
      <c r="I3805" s="186"/>
      <c r="J3805" s="186"/>
      <c r="K3805" s="186"/>
      <c r="L3805" s="186"/>
      <c r="M3805" s="186"/>
      <c r="N3805" s="187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183"/>
      <c r="AF3805" s="183"/>
      <c r="AG3805" s="183"/>
      <c r="AH3805" s="6"/>
      <c r="AI3805" s="6"/>
      <c r="AJ3805" s="6"/>
      <c r="AK3805" s="6"/>
      <c r="AL3805" s="6"/>
      <c r="AM3805" s="183"/>
      <c r="AN3805" s="183"/>
      <c r="AO3805" s="183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BR3805" s="185"/>
    </row>
    <row r="3806" spans="9:70" s="179" customFormat="1" x14ac:dyDescent="0.25">
      <c r="I3806" s="186"/>
      <c r="J3806" s="186"/>
      <c r="K3806" s="186"/>
      <c r="L3806" s="186"/>
      <c r="M3806" s="186"/>
      <c r="N3806" s="187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183"/>
      <c r="AF3806" s="183"/>
      <c r="AG3806" s="183"/>
      <c r="AH3806" s="6"/>
      <c r="AI3806" s="6"/>
      <c r="AJ3806" s="6"/>
      <c r="AK3806" s="6"/>
      <c r="AL3806" s="6"/>
      <c r="AM3806" s="183"/>
      <c r="AN3806" s="183"/>
      <c r="AO3806" s="183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BR3806" s="185"/>
    </row>
    <row r="3807" spans="9:70" s="179" customFormat="1" x14ac:dyDescent="0.25">
      <c r="I3807" s="186"/>
      <c r="J3807" s="186"/>
      <c r="K3807" s="186"/>
      <c r="L3807" s="186"/>
      <c r="M3807" s="186"/>
      <c r="N3807" s="187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183"/>
      <c r="AF3807" s="183"/>
      <c r="AG3807" s="183"/>
      <c r="AH3807" s="6"/>
      <c r="AI3807" s="6"/>
      <c r="AJ3807" s="6"/>
      <c r="AK3807" s="6"/>
      <c r="AL3807" s="6"/>
      <c r="AM3807" s="183"/>
      <c r="AN3807" s="183"/>
      <c r="AO3807" s="183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BR3807" s="185"/>
    </row>
    <row r="3808" spans="9:70" s="179" customFormat="1" x14ac:dyDescent="0.25">
      <c r="I3808" s="186"/>
      <c r="J3808" s="186"/>
      <c r="K3808" s="186"/>
      <c r="L3808" s="186"/>
      <c r="M3808" s="186"/>
      <c r="N3808" s="187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183"/>
      <c r="AF3808" s="183"/>
      <c r="AG3808" s="183"/>
      <c r="AH3808" s="6"/>
      <c r="AI3808" s="6"/>
      <c r="AJ3808" s="6"/>
      <c r="AK3808" s="6"/>
      <c r="AL3808" s="6"/>
      <c r="AM3808" s="183"/>
      <c r="AN3808" s="183"/>
      <c r="AO3808" s="183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BR3808" s="185"/>
    </row>
    <row r="3809" spans="9:70" s="179" customFormat="1" x14ac:dyDescent="0.25">
      <c r="I3809" s="186"/>
      <c r="J3809" s="186"/>
      <c r="K3809" s="186"/>
      <c r="L3809" s="186"/>
      <c r="M3809" s="186"/>
      <c r="N3809" s="187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183"/>
      <c r="AF3809" s="183"/>
      <c r="AG3809" s="183"/>
      <c r="AH3809" s="6"/>
      <c r="AI3809" s="6"/>
      <c r="AJ3809" s="6"/>
      <c r="AK3809" s="6"/>
      <c r="AL3809" s="6"/>
      <c r="AM3809" s="183"/>
      <c r="AN3809" s="183"/>
      <c r="AO3809" s="183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BR3809" s="185"/>
    </row>
    <row r="3810" spans="9:70" s="179" customFormat="1" x14ac:dyDescent="0.25">
      <c r="I3810" s="186"/>
      <c r="J3810" s="186"/>
      <c r="K3810" s="186"/>
      <c r="L3810" s="186"/>
      <c r="M3810" s="186"/>
      <c r="N3810" s="187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183"/>
      <c r="AF3810" s="183"/>
      <c r="AG3810" s="183"/>
      <c r="AH3810" s="6"/>
      <c r="AI3810" s="6"/>
      <c r="AJ3810" s="6"/>
      <c r="AK3810" s="6"/>
      <c r="AL3810" s="6"/>
      <c r="AM3810" s="183"/>
      <c r="AN3810" s="183"/>
      <c r="AO3810" s="183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BR3810" s="185"/>
    </row>
    <row r="3811" spans="9:70" s="179" customFormat="1" x14ac:dyDescent="0.25">
      <c r="I3811" s="186"/>
      <c r="J3811" s="186"/>
      <c r="K3811" s="186"/>
      <c r="L3811" s="186"/>
      <c r="M3811" s="186"/>
      <c r="N3811" s="187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183"/>
      <c r="AF3811" s="183"/>
      <c r="AG3811" s="183"/>
      <c r="AH3811" s="6"/>
      <c r="AI3811" s="6"/>
      <c r="AJ3811" s="6"/>
      <c r="AK3811" s="6"/>
      <c r="AL3811" s="6"/>
      <c r="AM3811" s="183"/>
      <c r="AN3811" s="183"/>
      <c r="AO3811" s="183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BR3811" s="185"/>
    </row>
    <row r="3812" spans="9:70" s="179" customFormat="1" x14ac:dyDescent="0.25">
      <c r="I3812" s="186"/>
      <c r="J3812" s="186"/>
      <c r="K3812" s="186"/>
      <c r="L3812" s="186"/>
      <c r="M3812" s="186"/>
      <c r="N3812" s="187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183"/>
      <c r="AF3812" s="183"/>
      <c r="AG3812" s="183"/>
      <c r="AH3812" s="6"/>
      <c r="AI3812" s="6"/>
      <c r="AJ3812" s="6"/>
      <c r="AK3812" s="6"/>
      <c r="AL3812" s="6"/>
      <c r="AM3812" s="183"/>
      <c r="AN3812" s="183"/>
      <c r="AO3812" s="183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BR3812" s="185"/>
    </row>
    <row r="3813" spans="9:70" s="179" customFormat="1" x14ac:dyDescent="0.25">
      <c r="I3813" s="186"/>
      <c r="J3813" s="186"/>
      <c r="K3813" s="186"/>
      <c r="L3813" s="186"/>
      <c r="M3813" s="186"/>
      <c r="N3813" s="187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183"/>
      <c r="AF3813" s="183"/>
      <c r="AG3813" s="183"/>
      <c r="AH3813" s="6"/>
      <c r="AI3813" s="6"/>
      <c r="AJ3813" s="6"/>
      <c r="AK3813" s="6"/>
      <c r="AL3813" s="6"/>
      <c r="AM3813" s="183"/>
      <c r="AN3813" s="183"/>
      <c r="AO3813" s="183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BR3813" s="185"/>
    </row>
    <row r="3814" spans="9:70" s="179" customFormat="1" x14ac:dyDescent="0.25">
      <c r="I3814" s="186"/>
      <c r="J3814" s="186"/>
      <c r="K3814" s="186"/>
      <c r="L3814" s="186"/>
      <c r="M3814" s="186"/>
      <c r="N3814" s="187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183"/>
      <c r="AF3814" s="183"/>
      <c r="AG3814" s="183"/>
      <c r="AH3814" s="6"/>
      <c r="AI3814" s="6"/>
      <c r="AJ3814" s="6"/>
      <c r="AK3814" s="6"/>
      <c r="AL3814" s="6"/>
      <c r="AM3814" s="183"/>
      <c r="AN3814" s="183"/>
      <c r="AO3814" s="183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BR3814" s="185"/>
    </row>
    <row r="3815" spans="9:70" s="179" customFormat="1" x14ac:dyDescent="0.25">
      <c r="I3815" s="186"/>
      <c r="J3815" s="186"/>
      <c r="K3815" s="186"/>
      <c r="L3815" s="186"/>
      <c r="M3815" s="186"/>
      <c r="N3815" s="187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183"/>
      <c r="AF3815" s="183"/>
      <c r="AG3815" s="183"/>
      <c r="AH3815" s="6"/>
      <c r="AI3815" s="6"/>
      <c r="AJ3815" s="6"/>
      <c r="AK3815" s="6"/>
      <c r="AL3815" s="6"/>
      <c r="AM3815" s="183"/>
      <c r="AN3815" s="183"/>
      <c r="AO3815" s="183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BR3815" s="185"/>
    </row>
    <row r="3816" spans="9:70" s="179" customFormat="1" x14ac:dyDescent="0.25">
      <c r="I3816" s="186"/>
      <c r="J3816" s="186"/>
      <c r="K3816" s="186"/>
      <c r="L3816" s="186"/>
      <c r="M3816" s="186"/>
      <c r="N3816" s="187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183"/>
      <c r="AF3816" s="183"/>
      <c r="AG3816" s="183"/>
      <c r="AH3816" s="6"/>
      <c r="AI3816" s="6"/>
      <c r="AJ3816" s="6"/>
      <c r="AK3816" s="6"/>
      <c r="AL3816" s="6"/>
      <c r="AM3816" s="183"/>
      <c r="AN3816" s="183"/>
      <c r="AO3816" s="183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BR3816" s="185"/>
    </row>
    <row r="3817" spans="9:70" s="179" customFormat="1" x14ac:dyDescent="0.25">
      <c r="I3817" s="186"/>
      <c r="J3817" s="186"/>
      <c r="K3817" s="186"/>
      <c r="L3817" s="186"/>
      <c r="M3817" s="186"/>
      <c r="N3817" s="187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183"/>
      <c r="AF3817" s="183"/>
      <c r="AG3817" s="183"/>
      <c r="AH3817" s="6"/>
      <c r="AI3817" s="6"/>
      <c r="AJ3817" s="6"/>
      <c r="AK3817" s="6"/>
      <c r="AL3817" s="6"/>
      <c r="AM3817" s="183"/>
      <c r="AN3817" s="183"/>
      <c r="AO3817" s="183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BR3817" s="185"/>
    </row>
    <row r="3818" spans="9:70" s="179" customFormat="1" x14ac:dyDescent="0.25">
      <c r="I3818" s="186"/>
      <c r="J3818" s="186"/>
      <c r="K3818" s="186"/>
      <c r="L3818" s="186"/>
      <c r="M3818" s="186"/>
      <c r="N3818" s="187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183"/>
      <c r="AF3818" s="183"/>
      <c r="AG3818" s="183"/>
      <c r="AH3818" s="6"/>
      <c r="AI3818" s="6"/>
      <c r="AJ3818" s="6"/>
      <c r="AK3818" s="6"/>
      <c r="AL3818" s="6"/>
      <c r="AM3818" s="183"/>
      <c r="AN3818" s="183"/>
      <c r="AO3818" s="183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BR3818" s="185"/>
    </row>
    <row r="3819" spans="9:70" s="179" customFormat="1" x14ac:dyDescent="0.25">
      <c r="I3819" s="186"/>
      <c r="J3819" s="186"/>
      <c r="K3819" s="186"/>
      <c r="L3819" s="186"/>
      <c r="M3819" s="186"/>
      <c r="N3819" s="187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183"/>
      <c r="AF3819" s="183"/>
      <c r="AG3819" s="183"/>
      <c r="AH3819" s="6"/>
      <c r="AI3819" s="6"/>
      <c r="AJ3819" s="6"/>
      <c r="AK3819" s="6"/>
      <c r="AL3819" s="6"/>
      <c r="AM3819" s="183"/>
      <c r="AN3819" s="183"/>
      <c r="AO3819" s="183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BR3819" s="185"/>
    </row>
    <row r="3820" spans="9:70" s="179" customFormat="1" x14ac:dyDescent="0.25">
      <c r="I3820" s="186"/>
      <c r="J3820" s="186"/>
      <c r="K3820" s="186"/>
      <c r="L3820" s="186"/>
      <c r="M3820" s="186"/>
      <c r="N3820" s="187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183"/>
      <c r="AF3820" s="183"/>
      <c r="AG3820" s="183"/>
      <c r="AH3820" s="6"/>
      <c r="AI3820" s="6"/>
      <c r="AJ3820" s="6"/>
      <c r="AK3820" s="6"/>
      <c r="AL3820" s="6"/>
      <c r="AM3820" s="183"/>
      <c r="AN3820" s="183"/>
      <c r="AO3820" s="183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BR3820" s="185"/>
    </row>
    <row r="3821" spans="9:70" s="179" customFormat="1" x14ac:dyDescent="0.25">
      <c r="I3821" s="186"/>
      <c r="J3821" s="186"/>
      <c r="K3821" s="186"/>
      <c r="L3821" s="186"/>
      <c r="M3821" s="186"/>
      <c r="N3821" s="187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183"/>
      <c r="AF3821" s="183"/>
      <c r="AG3821" s="183"/>
      <c r="AH3821" s="6"/>
      <c r="AI3821" s="6"/>
      <c r="AJ3821" s="6"/>
      <c r="AK3821" s="6"/>
      <c r="AL3821" s="6"/>
      <c r="AM3821" s="183"/>
      <c r="AN3821" s="183"/>
      <c r="AO3821" s="183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BR3821" s="185"/>
    </row>
    <row r="3822" spans="9:70" s="179" customFormat="1" x14ac:dyDescent="0.25">
      <c r="I3822" s="186"/>
      <c r="J3822" s="186"/>
      <c r="K3822" s="186"/>
      <c r="L3822" s="186"/>
      <c r="M3822" s="186"/>
      <c r="N3822" s="187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183"/>
      <c r="AF3822" s="183"/>
      <c r="AG3822" s="183"/>
      <c r="AH3822" s="6"/>
      <c r="AI3822" s="6"/>
      <c r="AJ3822" s="6"/>
      <c r="AK3822" s="6"/>
      <c r="AL3822" s="6"/>
      <c r="AM3822" s="183"/>
      <c r="AN3822" s="183"/>
      <c r="AO3822" s="183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BR3822" s="185"/>
    </row>
    <row r="3823" spans="9:70" s="179" customFormat="1" x14ac:dyDescent="0.25">
      <c r="I3823" s="186"/>
      <c r="J3823" s="186"/>
      <c r="K3823" s="186"/>
      <c r="L3823" s="186"/>
      <c r="M3823" s="186"/>
      <c r="N3823" s="187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183"/>
      <c r="AF3823" s="183"/>
      <c r="AG3823" s="183"/>
      <c r="AH3823" s="6"/>
      <c r="AI3823" s="6"/>
      <c r="AJ3823" s="6"/>
      <c r="AK3823" s="6"/>
      <c r="AL3823" s="6"/>
      <c r="AM3823" s="183"/>
      <c r="AN3823" s="183"/>
      <c r="AO3823" s="183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BR3823" s="185"/>
    </row>
    <row r="3824" spans="9:70" s="179" customFormat="1" x14ac:dyDescent="0.25">
      <c r="I3824" s="186"/>
      <c r="J3824" s="186"/>
      <c r="K3824" s="186"/>
      <c r="L3824" s="186"/>
      <c r="M3824" s="186"/>
      <c r="N3824" s="187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183"/>
      <c r="AF3824" s="183"/>
      <c r="AG3824" s="183"/>
      <c r="AH3824" s="6"/>
      <c r="AI3824" s="6"/>
      <c r="AJ3824" s="6"/>
      <c r="AK3824" s="6"/>
      <c r="AL3824" s="6"/>
      <c r="AM3824" s="183"/>
      <c r="AN3824" s="183"/>
      <c r="AO3824" s="183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BR3824" s="185"/>
    </row>
    <row r="3825" spans="9:70" s="179" customFormat="1" x14ac:dyDescent="0.25">
      <c r="I3825" s="186"/>
      <c r="J3825" s="186"/>
      <c r="K3825" s="186"/>
      <c r="L3825" s="186"/>
      <c r="M3825" s="186"/>
      <c r="N3825" s="187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183"/>
      <c r="AF3825" s="183"/>
      <c r="AG3825" s="183"/>
      <c r="AH3825" s="6"/>
      <c r="AI3825" s="6"/>
      <c r="AJ3825" s="6"/>
      <c r="AK3825" s="6"/>
      <c r="AL3825" s="6"/>
      <c r="AM3825" s="183"/>
      <c r="AN3825" s="183"/>
      <c r="AO3825" s="183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BR3825" s="185"/>
    </row>
    <row r="3826" spans="9:70" s="179" customFormat="1" x14ac:dyDescent="0.25">
      <c r="I3826" s="186"/>
      <c r="J3826" s="186"/>
      <c r="K3826" s="186"/>
      <c r="L3826" s="186"/>
      <c r="M3826" s="186"/>
      <c r="N3826" s="187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183"/>
      <c r="AF3826" s="183"/>
      <c r="AG3826" s="183"/>
      <c r="AH3826" s="6"/>
      <c r="AI3826" s="6"/>
      <c r="AJ3826" s="6"/>
      <c r="AK3826" s="6"/>
      <c r="AL3826" s="6"/>
      <c r="AM3826" s="183"/>
      <c r="AN3826" s="183"/>
      <c r="AO3826" s="183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BR3826" s="185"/>
    </row>
    <row r="3827" spans="9:70" s="179" customFormat="1" x14ac:dyDescent="0.25">
      <c r="I3827" s="186"/>
      <c r="J3827" s="186"/>
      <c r="K3827" s="186"/>
      <c r="L3827" s="186"/>
      <c r="M3827" s="186"/>
      <c r="N3827" s="187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183"/>
      <c r="AF3827" s="183"/>
      <c r="AG3827" s="183"/>
      <c r="AH3827" s="6"/>
      <c r="AI3827" s="6"/>
      <c r="AJ3827" s="6"/>
      <c r="AK3827" s="6"/>
      <c r="AL3827" s="6"/>
      <c r="AM3827" s="183"/>
      <c r="AN3827" s="183"/>
      <c r="AO3827" s="183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BR3827" s="185"/>
    </row>
    <row r="3828" spans="9:70" s="179" customFormat="1" x14ac:dyDescent="0.25">
      <c r="I3828" s="186"/>
      <c r="J3828" s="186"/>
      <c r="K3828" s="186"/>
      <c r="L3828" s="186"/>
      <c r="M3828" s="186"/>
      <c r="N3828" s="187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183"/>
      <c r="AF3828" s="183"/>
      <c r="AG3828" s="183"/>
      <c r="AH3828" s="6"/>
      <c r="AI3828" s="6"/>
      <c r="AJ3828" s="6"/>
      <c r="AK3828" s="6"/>
      <c r="AL3828" s="6"/>
      <c r="AM3828" s="183"/>
      <c r="AN3828" s="183"/>
      <c r="AO3828" s="183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BR3828" s="185"/>
    </row>
    <row r="3829" spans="9:70" s="179" customFormat="1" x14ac:dyDescent="0.25">
      <c r="I3829" s="186"/>
      <c r="J3829" s="186"/>
      <c r="K3829" s="186"/>
      <c r="L3829" s="186"/>
      <c r="M3829" s="186"/>
      <c r="N3829" s="187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183"/>
      <c r="AF3829" s="183"/>
      <c r="AG3829" s="183"/>
      <c r="AH3829" s="6"/>
      <c r="AI3829" s="6"/>
      <c r="AJ3829" s="6"/>
      <c r="AK3829" s="6"/>
      <c r="AL3829" s="6"/>
      <c r="AM3829" s="183"/>
      <c r="AN3829" s="183"/>
      <c r="AO3829" s="183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BR3829" s="185"/>
    </row>
    <row r="3830" spans="9:70" s="179" customFormat="1" x14ac:dyDescent="0.25">
      <c r="I3830" s="186"/>
      <c r="J3830" s="186"/>
      <c r="K3830" s="186"/>
      <c r="L3830" s="186"/>
      <c r="M3830" s="186"/>
      <c r="N3830" s="187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183"/>
      <c r="AF3830" s="183"/>
      <c r="AG3830" s="183"/>
      <c r="AH3830" s="6"/>
      <c r="AI3830" s="6"/>
      <c r="AJ3830" s="6"/>
      <c r="AK3830" s="6"/>
      <c r="AL3830" s="6"/>
      <c r="AM3830" s="183"/>
      <c r="AN3830" s="183"/>
      <c r="AO3830" s="183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BR3830" s="185"/>
    </row>
    <row r="3831" spans="9:70" s="179" customFormat="1" x14ac:dyDescent="0.25">
      <c r="I3831" s="186"/>
      <c r="J3831" s="186"/>
      <c r="K3831" s="186"/>
      <c r="L3831" s="186"/>
      <c r="M3831" s="186"/>
      <c r="N3831" s="187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183"/>
      <c r="AF3831" s="183"/>
      <c r="AG3831" s="183"/>
      <c r="AH3831" s="6"/>
      <c r="AI3831" s="6"/>
      <c r="AJ3831" s="6"/>
      <c r="AK3831" s="6"/>
      <c r="AL3831" s="6"/>
      <c r="AM3831" s="183"/>
      <c r="AN3831" s="183"/>
      <c r="AO3831" s="183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BR3831" s="185"/>
    </row>
    <row r="3832" spans="9:70" s="179" customFormat="1" x14ac:dyDescent="0.25">
      <c r="I3832" s="186"/>
      <c r="J3832" s="186"/>
      <c r="K3832" s="186"/>
      <c r="L3832" s="186"/>
      <c r="M3832" s="186"/>
      <c r="N3832" s="187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183"/>
      <c r="AF3832" s="183"/>
      <c r="AG3832" s="183"/>
      <c r="AH3832" s="6"/>
      <c r="AI3832" s="6"/>
      <c r="AJ3832" s="6"/>
      <c r="AK3832" s="6"/>
      <c r="AL3832" s="6"/>
      <c r="AM3832" s="183"/>
      <c r="AN3832" s="183"/>
      <c r="AO3832" s="183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BR3832" s="185"/>
    </row>
    <row r="3833" spans="9:70" s="179" customFormat="1" x14ac:dyDescent="0.25">
      <c r="I3833" s="186"/>
      <c r="J3833" s="186"/>
      <c r="K3833" s="186"/>
      <c r="L3833" s="186"/>
      <c r="M3833" s="186"/>
      <c r="N3833" s="187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183"/>
      <c r="AF3833" s="183"/>
      <c r="AG3833" s="183"/>
      <c r="AH3833" s="6"/>
      <c r="AI3833" s="6"/>
      <c r="AJ3833" s="6"/>
      <c r="AK3833" s="6"/>
      <c r="AL3833" s="6"/>
      <c r="AM3833" s="183"/>
      <c r="AN3833" s="183"/>
      <c r="AO3833" s="183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BR3833" s="185"/>
    </row>
    <row r="3834" spans="9:70" s="179" customFormat="1" x14ac:dyDescent="0.25">
      <c r="I3834" s="186"/>
      <c r="J3834" s="186"/>
      <c r="K3834" s="186"/>
      <c r="L3834" s="186"/>
      <c r="M3834" s="186"/>
      <c r="N3834" s="187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183"/>
      <c r="AF3834" s="183"/>
      <c r="AG3834" s="183"/>
      <c r="AH3834" s="6"/>
      <c r="AI3834" s="6"/>
      <c r="AJ3834" s="6"/>
      <c r="AK3834" s="6"/>
      <c r="AL3834" s="6"/>
      <c r="AM3834" s="183"/>
      <c r="AN3834" s="183"/>
      <c r="AO3834" s="183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BR3834" s="185"/>
    </row>
    <row r="3835" spans="9:70" s="179" customFormat="1" x14ac:dyDescent="0.25">
      <c r="I3835" s="186"/>
      <c r="J3835" s="186"/>
      <c r="K3835" s="186"/>
      <c r="L3835" s="186"/>
      <c r="M3835" s="186"/>
      <c r="N3835" s="187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183"/>
      <c r="AF3835" s="183"/>
      <c r="AG3835" s="183"/>
      <c r="AH3835" s="6"/>
      <c r="AI3835" s="6"/>
      <c r="AJ3835" s="6"/>
      <c r="AK3835" s="6"/>
      <c r="AL3835" s="6"/>
      <c r="AM3835" s="183"/>
      <c r="AN3835" s="183"/>
      <c r="AO3835" s="183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BR3835" s="185"/>
    </row>
    <row r="3836" spans="9:70" s="179" customFormat="1" x14ac:dyDescent="0.25">
      <c r="I3836" s="186"/>
      <c r="J3836" s="186"/>
      <c r="K3836" s="186"/>
      <c r="L3836" s="186"/>
      <c r="M3836" s="186"/>
      <c r="N3836" s="187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183"/>
      <c r="AF3836" s="183"/>
      <c r="AG3836" s="183"/>
      <c r="AH3836" s="6"/>
      <c r="AI3836" s="6"/>
      <c r="AJ3836" s="6"/>
      <c r="AK3836" s="6"/>
      <c r="AL3836" s="6"/>
      <c r="AM3836" s="183"/>
      <c r="AN3836" s="183"/>
      <c r="AO3836" s="183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BR3836" s="185"/>
    </row>
    <row r="3837" spans="9:70" s="179" customFormat="1" x14ac:dyDescent="0.25">
      <c r="I3837" s="186"/>
      <c r="J3837" s="186"/>
      <c r="K3837" s="186"/>
      <c r="L3837" s="186"/>
      <c r="M3837" s="186"/>
      <c r="N3837" s="187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183"/>
      <c r="AF3837" s="183"/>
      <c r="AG3837" s="183"/>
      <c r="AH3837" s="6"/>
      <c r="AI3837" s="6"/>
      <c r="AJ3837" s="6"/>
      <c r="AK3837" s="6"/>
      <c r="AL3837" s="6"/>
      <c r="AM3837" s="183"/>
      <c r="AN3837" s="183"/>
      <c r="AO3837" s="183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BR3837" s="185"/>
    </row>
    <row r="3838" spans="9:70" s="179" customFormat="1" x14ac:dyDescent="0.25">
      <c r="I3838" s="186"/>
      <c r="J3838" s="186"/>
      <c r="K3838" s="186"/>
      <c r="L3838" s="186"/>
      <c r="M3838" s="186"/>
      <c r="N3838" s="187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183"/>
      <c r="AF3838" s="183"/>
      <c r="AG3838" s="183"/>
      <c r="AH3838" s="6"/>
      <c r="AI3838" s="6"/>
      <c r="AJ3838" s="6"/>
      <c r="AK3838" s="6"/>
      <c r="AL3838" s="6"/>
      <c r="AM3838" s="183"/>
      <c r="AN3838" s="183"/>
      <c r="AO3838" s="183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BR3838" s="185"/>
    </row>
    <row r="3839" spans="9:70" s="179" customFormat="1" x14ac:dyDescent="0.25">
      <c r="I3839" s="186"/>
      <c r="J3839" s="186"/>
      <c r="K3839" s="186"/>
      <c r="L3839" s="186"/>
      <c r="M3839" s="186"/>
      <c r="N3839" s="187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183"/>
      <c r="AF3839" s="183"/>
      <c r="AG3839" s="183"/>
      <c r="AH3839" s="6"/>
      <c r="AI3839" s="6"/>
      <c r="AJ3839" s="6"/>
      <c r="AK3839" s="6"/>
      <c r="AL3839" s="6"/>
      <c r="AM3839" s="183"/>
      <c r="AN3839" s="183"/>
      <c r="AO3839" s="183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BR3839" s="185"/>
    </row>
    <row r="3840" spans="9:70" s="179" customFormat="1" x14ac:dyDescent="0.25">
      <c r="I3840" s="186"/>
      <c r="J3840" s="186"/>
      <c r="K3840" s="186"/>
      <c r="L3840" s="186"/>
      <c r="M3840" s="186"/>
      <c r="N3840" s="187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183"/>
      <c r="AF3840" s="183"/>
      <c r="AG3840" s="183"/>
      <c r="AH3840" s="6"/>
      <c r="AI3840" s="6"/>
      <c r="AJ3840" s="6"/>
      <c r="AK3840" s="6"/>
      <c r="AL3840" s="6"/>
      <c r="AM3840" s="183"/>
      <c r="AN3840" s="183"/>
      <c r="AO3840" s="183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BR3840" s="185"/>
    </row>
    <row r="3841" spans="9:70" s="179" customFormat="1" x14ac:dyDescent="0.25">
      <c r="I3841" s="186"/>
      <c r="J3841" s="186"/>
      <c r="K3841" s="186"/>
      <c r="L3841" s="186"/>
      <c r="M3841" s="186"/>
      <c r="N3841" s="187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183"/>
      <c r="AF3841" s="183"/>
      <c r="AG3841" s="183"/>
      <c r="AH3841" s="6"/>
      <c r="AI3841" s="6"/>
      <c r="AJ3841" s="6"/>
      <c r="AK3841" s="6"/>
      <c r="AL3841" s="6"/>
      <c r="AM3841" s="183"/>
      <c r="AN3841" s="183"/>
      <c r="AO3841" s="183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BR3841" s="185"/>
    </row>
    <row r="3842" spans="9:70" s="179" customFormat="1" x14ac:dyDescent="0.25">
      <c r="I3842" s="186"/>
      <c r="J3842" s="186"/>
      <c r="K3842" s="186"/>
      <c r="L3842" s="186"/>
      <c r="M3842" s="186"/>
      <c r="N3842" s="187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183"/>
      <c r="AF3842" s="183"/>
      <c r="AG3842" s="183"/>
      <c r="AH3842" s="6"/>
      <c r="AI3842" s="6"/>
      <c r="AJ3842" s="6"/>
      <c r="AK3842" s="6"/>
      <c r="AL3842" s="6"/>
      <c r="AM3842" s="183"/>
      <c r="AN3842" s="183"/>
      <c r="AO3842" s="183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BR3842" s="185"/>
    </row>
    <row r="3843" spans="9:70" s="179" customFormat="1" x14ac:dyDescent="0.25">
      <c r="I3843" s="186"/>
      <c r="J3843" s="186"/>
      <c r="K3843" s="186"/>
      <c r="L3843" s="186"/>
      <c r="M3843" s="186"/>
      <c r="N3843" s="187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183"/>
      <c r="AF3843" s="183"/>
      <c r="AG3843" s="183"/>
      <c r="AH3843" s="6"/>
      <c r="AI3843" s="6"/>
      <c r="AJ3843" s="6"/>
      <c r="AK3843" s="6"/>
      <c r="AL3843" s="6"/>
      <c r="AM3843" s="183"/>
      <c r="AN3843" s="183"/>
      <c r="AO3843" s="183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BR3843" s="185"/>
    </row>
    <row r="3844" spans="9:70" s="179" customFormat="1" x14ac:dyDescent="0.25">
      <c r="I3844" s="186"/>
      <c r="J3844" s="186"/>
      <c r="K3844" s="186"/>
      <c r="L3844" s="186"/>
      <c r="M3844" s="186"/>
      <c r="N3844" s="187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183"/>
      <c r="AF3844" s="183"/>
      <c r="AG3844" s="183"/>
      <c r="AH3844" s="6"/>
      <c r="AI3844" s="6"/>
      <c r="AJ3844" s="6"/>
      <c r="AK3844" s="6"/>
      <c r="AL3844" s="6"/>
      <c r="AM3844" s="183"/>
      <c r="AN3844" s="183"/>
      <c r="AO3844" s="183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BR3844" s="185"/>
    </row>
    <row r="3845" spans="9:70" s="179" customFormat="1" x14ac:dyDescent="0.25">
      <c r="I3845" s="186"/>
      <c r="J3845" s="186"/>
      <c r="K3845" s="186"/>
      <c r="L3845" s="186"/>
      <c r="M3845" s="186"/>
      <c r="N3845" s="187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183"/>
      <c r="AF3845" s="183"/>
      <c r="AG3845" s="183"/>
      <c r="AH3845" s="6"/>
      <c r="AI3845" s="6"/>
      <c r="AJ3845" s="6"/>
      <c r="AK3845" s="6"/>
      <c r="AL3845" s="6"/>
      <c r="AM3845" s="183"/>
      <c r="AN3845" s="183"/>
      <c r="AO3845" s="183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BR3845" s="185"/>
    </row>
    <row r="3846" spans="9:70" s="179" customFormat="1" x14ac:dyDescent="0.25">
      <c r="I3846" s="186"/>
      <c r="J3846" s="186"/>
      <c r="K3846" s="186"/>
      <c r="L3846" s="186"/>
      <c r="M3846" s="186"/>
      <c r="N3846" s="187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183"/>
      <c r="AF3846" s="183"/>
      <c r="AG3846" s="183"/>
      <c r="AH3846" s="6"/>
      <c r="AI3846" s="6"/>
      <c r="AJ3846" s="6"/>
      <c r="AK3846" s="6"/>
      <c r="AL3846" s="6"/>
      <c r="AM3846" s="183"/>
      <c r="AN3846" s="183"/>
      <c r="AO3846" s="183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BR3846" s="185"/>
    </row>
    <row r="3847" spans="9:70" s="179" customFormat="1" x14ac:dyDescent="0.25">
      <c r="I3847" s="186"/>
      <c r="J3847" s="186"/>
      <c r="K3847" s="186"/>
      <c r="L3847" s="186"/>
      <c r="M3847" s="186"/>
      <c r="N3847" s="187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183"/>
      <c r="AF3847" s="183"/>
      <c r="AG3847" s="183"/>
      <c r="AH3847" s="6"/>
      <c r="AI3847" s="6"/>
      <c r="AJ3847" s="6"/>
      <c r="AK3847" s="6"/>
      <c r="AL3847" s="6"/>
      <c r="AM3847" s="183"/>
      <c r="AN3847" s="183"/>
      <c r="AO3847" s="183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BR3847" s="185"/>
    </row>
    <row r="3848" spans="9:70" s="179" customFormat="1" x14ac:dyDescent="0.25">
      <c r="I3848" s="186"/>
      <c r="J3848" s="186"/>
      <c r="K3848" s="186"/>
      <c r="L3848" s="186"/>
      <c r="M3848" s="186"/>
      <c r="N3848" s="187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183"/>
      <c r="AF3848" s="183"/>
      <c r="AG3848" s="183"/>
      <c r="AH3848" s="6"/>
      <c r="AI3848" s="6"/>
      <c r="AJ3848" s="6"/>
      <c r="AK3848" s="6"/>
      <c r="AL3848" s="6"/>
      <c r="AM3848" s="183"/>
      <c r="AN3848" s="183"/>
      <c r="AO3848" s="183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BR3848" s="185"/>
    </row>
    <row r="3849" spans="9:70" s="179" customFormat="1" x14ac:dyDescent="0.25">
      <c r="I3849" s="186"/>
      <c r="J3849" s="186"/>
      <c r="K3849" s="186"/>
      <c r="L3849" s="186"/>
      <c r="M3849" s="186"/>
      <c r="N3849" s="187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183"/>
      <c r="AF3849" s="183"/>
      <c r="AG3849" s="183"/>
      <c r="AH3849" s="6"/>
      <c r="AI3849" s="6"/>
      <c r="AJ3849" s="6"/>
      <c r="AK3849" s="6"/>
      <c r="AL3849" s="6"/>
      <c r="AM3849" s="183"/>
      <c r="AN3849" s="183"/>
      <c r="AO3849" s="183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BR3849" s="185"/>
    </row>
    <row r="3850" spans="9:70" s="179" customFormat="1" x14ac:dyDescent="0.25">
      <c r="I3850" s="186"/>
      <c r="J3850" s="186"/>
      <c r="K3850" s="186"/>
      <c r="L3850" s="186"/>
      <c r="M3850" s="186"/>
      <c r="N3850" s="187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183"/>
      <c r="AF3850" s="183"/>
      <c r="AG3850" s="183"/>
      <c r="AH3850" s="6"/>
      <c r="AI3850" s="6"/>
      <c r="AJ3850" s="6"/>
      <c r="AK3850" s="6"/>
      <c r="AL3850" s="6"/>
      <c r="AM3850" s="183"/>
      <c r="AN3850" s="183"/>
      <c r="AO3850" s="183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BR3850" s="185"/>
    </row>
    <row r="3851" spans="9:70" s="179" customFormat="1" x14ac:dyDescent="0.25">
      <c r="I3851" s="186"/>
      <c r="J3851" s="186"/>
      <c r="K3851" s="186"/>
      <c r="L3851" s="186"/>
      <c r="M3851" s="186"/>
      <c r="N3851" s="187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183"/>
      <c r="AF3851" s="183"/>
      <c r="AG3851" s="183"/>
      <c r="AH3851" s="6"/>
      <c r="AI3851" s="6"/>
      <c r="AJ3851" s="6"/>
      <c r="AK3851" s="6"/>
      <c r="AL3851" s="6"/>
      <c r="AM3851" s="183"/>
      <c r="AN3851" s="183"/>
      <c r="AO3851" s="183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BR3851" s="185"/>
    </row>
    <row r="3852" spans="9:70" s="179" customFormat="1" x14ac:dyDescent="0.25">
      <c r="I3852" s="186"/>
      <c r="J3852" s="186"/>
      <c r="K3852" s="186"/>
      <c r="L3852" s="186"/>
      <c r="M3852" s="186"/>
      <c r="N3852" s="187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183"/>
      <c r="AF3852" s="183"/>
      <c r="AG3852" s="183"/>
      <c r="AH3852" s="6"/>
      <c r="AI3852" s="6"/>
      <c r="AJ3852" s="6"/>
      <c r="AK3852" s="6"/>
      <c r="AL3852" s="6"/>
      <c r="AM3852" s="183"/>
      <c r="AN3852" s="183"/>
      <c r="AO3852" s="183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BR3852" s="185"/>
    </row>
    <row r="3853" spans="9:70" s="179" customFormat="1" x14ac:dyDescent="0.25">
      <c r="I3853" s="186"/>
      <c r="J3853" s="186"/>
      <c r="K3853" s="186"/>
      <c r="L3853" s="186"/>
      <c r="M3853" s="186"/>
      <c r="N3853" s="187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183"/>
      <c r="AF3853" s="183"/>
      <c r="AG3853" s="183"/>
      <c r="AH3853" s="6"/>
      <c r="AI3853" s="6"/>
      <c r="AJ3853" s="6"/>
      <c r="AK3853" s="6"/>
      <c r="AL3853" s="6"/>
      <c r="AM3853" s="183"/>
      <c r="AN3853" s="183"/>
      <c r="AO3853" s="183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BR3853" s="185"/>
    </row>
    <row r="3854" spans="9:70" s="179" customFormat="1" x14ac:dyDescent="0.25">
      <c r="I3854" s="186"/>
      <c r="J3854" s="186"/>
      <c r="K3854" s="186"/>
      <c r="L3854" s="186"/>
      <c r="M3854" s="186"/>
      <c r="N3854" s="187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183"/>
      <c r="AF3854" s="183"/>
      <c r="AG3854" s="183"/>
      <c r="AH3854" s="6"/>
      <c r="AI3854" s="6"/>
      <c r="AJ3854" s="6"/>
      <c r="AK3854" s="6"/>
      <c r="AL3854" s="6"/>
      <c r="AM3854" s="183"/>
      <c r="AN3854" s="183"/>
      <c r="AO3854" s="183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BR3854" s="185"/>
    </row>
    <row r="3855" spans="9:70" s="179" customFormat="1" x14ac:dyDescent="0.25">
      <c r="I3855" s="186"/>
      <c r="J3855" s="186"/>
      <c r="K3855" s="186"/>
      <c r="L3855" s="186"/>
      <c r="M3855" s="186"/>
      <c r="N3855" s="187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183"/>
      <c r="AF3855" s="183"/>
      <c r="AG3855" s="183"/>
      <c r="AH3855" s="6"/>
      <c r="AI3855" s="6"/>
      <c r="AJ3855" s="6"/>
      <c r="AK3855" s="6"/>
      <c r="AL3855" s="6"/>
      <c r="AM3855" s="183"/>
      <c r="AN3855" s="183"/>
      <c r="AO3855" s="183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BR3855" s="185"/>
    </row>
    <row r="3856" spans="9:70" s="179" customFormat="1" x14ac:dyDescent="0.25">
      <c r="I3856" s="186"/>
      <c r="J3856" s="186"/>
      <c r="K3856" s="186"/>
      <c r="L3856" s="186"/>
      <c r="M3856" s="186"/>
      <c r="N3856" s="187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183"/>
      <c r="AF3856" s="183"/>
      <c r="AG3856" s="183"/>
      <c r="AH3856" s="6"/>
      <c r="AI3856" s="6"/>
      <c r="AJ3856" s="6"/>
      <c r="AK3856" s="6"/>
      <c r="AL3856" s="6"/>
      <c r="AM3856" s="183"/>
      <c r="AN3856" s="183"/>
      <c r="AO3856" s="183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BR3856" s="185"/>
    </row>
    <row r="3857" spans="9:70" s="179" customFormat="1" x14ac:dyDescent="0.25">
      <c r="I3857" s="186"/>
      <c r="J3857" s="186"/>
      <c r="K3857" s="186"/>
      <c r="L3857" s="186"/>
      <c r="M3857" s="186"/>
      <c r="N3857" s="187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183"/>
      <c r="AF3857" s="183"/>
      <c r="AG3857" s="183"/>
      <c r="AH3857" s="6"/>
      <c r="AI3857" s="6"/>
      <c r="AJ3857" s="6"/>
      <c r="AK3857" s="6"/>
      <c r="AL3857" s="6"/>
      <c r="AM3857" s="183"/>
      <c r="AN3857" s="183"/>
      <c r="AO3857" s="183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BR3857" s="185"/>
    </row>
    <row r="3858" spans="9:70" s="179" customFormat="1" x14ac:dyDescent="0.25">
      <c r="I3858" s="186"/>
      <c r="J3858" s="186"/>
      <c r="K3858" s="186"/>
      <c r="L3858" s="186"/>
      <c r="M3858" s="186"/>
      <c r="N3858" s="187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183"/>
      <c r="AF3858" s="183"/>
      <c r="AG3858" s="183"/>
      <c r="AH3858" s="6"/>
      <c r="AI3858" s="6"/>
      <c r="AJ3858" s="6"/>
      <c r="AK3858" s="6"/>
      <c r="AL3858" s="6"/>
      <c r="AM3858" s="183"/>
      <c r="AN3858" s="183"/>
      <c r="AO3858" s="183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BR3858" s="185"/>
    </row>
    <row r="3859" spans="9:70" s="179" customFormat="1" x14ac:dyDescent="0.25">
      <c r="I3859" s="186"/>
      <c r="J3859" s="186"/>
      <c r="K3859" s="186"/>
      <c r="L3859" s="186"/>
      <c r="M3859" s="186"/>
      <c r="N3859" s="187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183"/>
      <c r="AF3859" s="183"/>
      <c r="AG3859" s="183"/>
      <c r="AH3859" s="6"/>
      <c r="AI3859" s="6"/>
      <c r="AJ3859" s="6"/>
      <c r="AK3859" s="6"/>
      <c r="AL3859" s="6"/>
      <c r="AM3859" s="183"/>
      <c r="AN3859" s="183"/>
      <c r="AO3859" s="183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BR3859" s="185"/>
    </row>
    <row r="3860" spans="9:70" s="179" customFormat="1" x14ac:dyDescent="0.25">
      <c r="I3860" s="186"/>
      <c r="J3860" s="186"/>
      <c r="K3860" s="186"/>
      <c r="L3860" s="186"/>
      <c r="M3860" s="186"/>
      <c r="N3860" s="187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183"/>
      <c r="AF3860" s="183"/>
      <c r="AG3860" s="183"/>
      <c r="AH3860" s="6"/>
      <c r="AI3860" s="6"/>
      <c r="AJ3860" s="6"/>
      <c r="AK3860" s="6"/>
      <c r="AL3860" s="6"/>
      <c r="AM3860" s="183"/>
      <c r="AN3860" s="183"/>
      <c r="AO3860" s="183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BR3860" s="185"/>
    </row>
    <row r="3861" spans="9:70" s="179" customFormat="1" x14ac:dyDescent="0.25">
      <c r="I3861" s="186"/>
      <c r="J3861" s="186"/>
      <c r="K3861" s="186"/>
      <c r="L3861" s="186"/>
      <c r="M3861" s="186"/>
      <c r="N3861" s="187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183"/>
      <c r="AF3861" s="183"/>
      <c r="AG3861" s="183"/>
      <c r="AH3861" s="6"/>
      <c r="AI3861" s="6"/>
      <c r="AJ3861" s="6"/>
      <c r="AK3861" s="6"/>
      <c r="AL3861" s="6"/>
      <c r="AM3861" s="183"/>
      <c r="AN3861" s="183"/>
      <c r="AO3861" s="183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BR3861" s="185"/>
    </row>
    <row r="3862" spans="9:70" s="179" customFormat="1" x14ac:dyDescent="0.25">
      <c r="I3862" s="186"/>
      <c r="J3862" s="186"/>
      <c r="K3862" s="186"/>
      <c r="L3862" s="186"/>
      <c r="M3862" s="186"/>
      <c r="N3862" s="187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183"/>
      <c r="AF3862" s="183"/>
      <c r="AG3862" s="183"/>
      <c r="AH3862" s="6"/>
      <c r="AI3862" s="6"/>
      <c r="AJ3862" s="6"/>
      <c r="AK3862" s="6"/>
      <c r="AL3862" s="6"/>
      <c r="AM3862" s="183"/>
      <c r="AN3862" s="183"/>
      <c r="AO3862" s="183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BR3862" s="185"/>
    </row>
    <row r="3863" spans="9:70" s="179" customFormat="1" x14ac:dyDescent="0.25">
      <c r="I3863" s="186"/>
      <c r="J3863" s="186"/>
      <c r="K3863" s="186"/>
      <c r="L3863" s="186"/>
      <c r="M3863" s="186"/>
      <c r="N3863" s="187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183"/>
      <c r="AF3863" s="183"/>
      <c r="AG3863" s="183"/>
      <c r="AH3863" s="6"/>
      <c r="AI3863" s="6"/>
      <c r="AJ3863" s="6"/>
      <c r="AK3863" s="6"/>
      <c r="AL3863" s="6"/>
      <c r="AM3863" s="183"/>
      <c r="AN3863" s="183"/>
      <c r="AO3863" s="183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BR3863" s="185"/>
    </row>
    <row r="3864" spans="9:70" s="179" customFormat="1" x14ac:dyDescent="0.25">
      <c r="I3864" s="186"/>
      <c r="J3864" s="186"/>
      <c r="K3864" s="186"/>
      <c r="L3864" s="186"/>
      <c r="M3864" s="186"/>
      <c r="N3864" s="187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183"/>
      <c r="AF3864" s="183"/>
      <c r="AG3864" s="183"/>
      <c r="AH3864" s="6"/>
      <c r="AI3864" s="6"/>
      <c r="AJ3864" s="6"/>
      <c r="AK3864" s="6"/>
      <c r="AL3864" s="6"/>
      <c r="AM3864" s="183"/>
      <c r="AN3864" s="183"/>
      <c r="AO3864" s="183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BR3864" s="185"/>
    </row>
    <row r="3865" spans="9:70" s="179" customFormat="1" x14ac:dyDescent="0.25">
      <c r="I3865" s="186"/>
      <c r="J3865" s="186"/>
      <c r="K3865" s="186"/>
      <c r="L3865" s="186"/>
      <c r="M3865" s="186"/>
      <c r="N3865" s="187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183"/>
      <c r="AF3865" s="183"/>
      <c r="AG3865" s="183"/>
      <c r="AH3865" s="6"/>
      <c r="AI3865" s="6"/>
      <c r="AJ3865" s="6"/>
      <c r="AK3865" s="6"/>
      <c r="AL3865" s="6"/>
      <c r="AM3865" s="183"/>
      <c r="AN3865" s="183"/>
      <c r="AO3865" s="183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BR3865" s="185"/>
    </row>
    <row r="3866" spans="9:70" s="179" customFormat="1" x14ac:dyDescent="0.25">
      <c r="I3866" s="186"/>
      <c r="J3866" s="186"/>
      <c r="K3866" s="186"/>
      <c r="L3866" s="186"/>
      <c r="M3866" s="186"/>
      <c r="N3866" s="187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183"/>
      <c r="AF3866" s="183"/>
      <c r="AG3866" s="183"/>
      <c r="AH3866" s="6"/>
      <c r="AI3866" s="6"/>
      <c r="AJ3866" s="6"/>
      <c r="AK3866" s="6"/>
      <c r="AL3866" s="6"/>
      <c r="AM3866" s="183"/>
      <c r="AN3866" s="183"/>
      <c r="AO3866" s="183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BR3866" s="185"/>
    </row>
    <row r="3867" spans="9:70" s="179" customFormat="1" x14ac:dyDescent="0.25">
      <c r="I3867" s="186"/>
      <c r="J3867" s="186"/>
      <c r="K3867" s="186"/>
      <c r="L3867" s="186"/>
      <c r="M3867" s="186"/>
      <c r="N3867" s="187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183"/>
      <c r="AF3867" s="183"/>
      <c r="AG3867" s="183"/>
      <c r="AH3867" s="6"/>
      <c r="AI3867" s="6"/>
      <c r="AJ3867" s="6"/>
      <c r="AK3867" s="6"/>
      <c r="AL3867" s="6"/>
      <c r="AM3867" s="183"/>
      <c r="AN3867" s="183"/>
      <c r="AO3867" s="183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BR3867" s="185"/>
    </row>
    <row r="3868" spans="9:70" s="179" customFormat="1" x14ac:dyDescent="0.25">
      <c r="I3868" s="186"/>
      <c r="J3868" s="186"/>
      <c r="K3868" s="186"/>
      <c r="L3868" s="186"/>
      <c r="M3868" s="186"/>
      <c r="N3868" s="187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183"/>
      <c r="AF3868" s="183"/>
      <c r="AG3868" s="183"/>
      <c r="AH3868" s="6"/>
      <c r="AI3868" s="6"/>
      <c r="AJ3868" s="6"/>
      <c r="AK3868" s="6"/>
      <c r="AL3868" s="6"/>
      <c r="AM3868" s="183"/>
      <c r="AN3868" s="183"/>
      <c r="AO3868" s="183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BR3868" s="185"/>
    </row>
    <row r="3869" spans="9:70" s="179" customFormat="1" x14ac:dyDescent="0.25">
      <c r="I3869" s="186"/>
      <c r="J3869" s="186"/>
      <c r="K3869" s="186"/>
      <c r="L3869" s="186"/>
      <c r="M3869" s="186"/>
      <c r="N3869" s="187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183"/>
      <c r="AF3869" s="183"/>
      <c r="AG3869" s="183"/>
      <c r="AH3869" s="6"/>
      <c r="AI3869" s="6"/>
      <c r="AJ3869" s="6"/>
      <c r="AK3869" s="6"/>
      <c r="AL3869" s="6"/>
      <c r="AM3869" s="183"/>
      <c r="AN3869" s="183"/>
      <c r="AO3869" s="183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BR3869" s="185"/>
    </row>
    <row r="3870" spans="9:70" s="179" customFormat="1" x14ac:dyDescent="0.25">
      <c r="I3870" s="186"/>
      <c r="J3870" s="186"/>
      <c r="K3870" s="186"/>
      <c r="L3870" s="186"/>
      <c r="M3870" s="186"/>
      <c r="N3870" s="187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183"/>
      <c r="AF3870" s="183"/>
      <c r="AG3870" s="183"/>
      <c r="AH3870" s="6"/>
      <c r="AI3870" s="6"/>
      <c r="AJ3870" s="6"/>
      <c r="AK3870" s="6"/>
      <c r="AL3870" s="6"/>
      <c r="AM3870" s="183"/>
      <c r="AN3870" s="183"/>
      <c r="AO3870" s="183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BR3870" s="185"/>
    </row>
    <row r="3871" spans="9:70" s="179" customFormat="1" x14ac:dyDescent="0.25">
      <c r="I3871" s="186"/>
      <c r="J3871" s="186"/>
      <c r="K3871" s="186"/>
      <c r="L3871" s="186"/>
      <c r="M3871" s="186"/>
      <c r="N3871" s="187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183"/>
      <c r="AF3871" s="183"/>
      <c r="AG3871" s="183"/>
      <c r="AH3871" s="6"/>
      <c r="AI3871" s="6"/>
      <c r="AJ3871" s="6"/>
      <c r="AK3871" s="6"/>
      <c r="AL3871" s="6"/>
      <c r="AM3871" s="183"/>
      <c r="AN3871" s="183"/>
      <c r="AO3871" s="183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BR3871" s="185"/>
    </row>
    <row r="3872" spans="9:70" s="179" customFormat="1" x14ac:dyDescent="0.25">
      <c r="I3872" s="186"/>
      <c r="J3872" s="186"/>
      <c r="K3872" s="186"/>
      <c r="L3872" s="186"/>
      <c r="M3872" s="186"/>
      <c r="N3872" s="187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183"/>
      <c r="AF3872" s="183"/>
      <c r="AG3872" s="183"/>
      <c r="AH3872" s="6"/>
      <c r="AI3872" s="6"/>
      <c r="AJ3872" s="6"/>
      <c r="AK3872" s="6"/>
      <c r="AL3872" s="6"/>
      <c r="AM3872" s="183"/>
      <c r="AN3872" s="183"/>
      <c r="AO3872" s="183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BR3872" s="185"/>
    </row>
    <row r="3873" spans="9:70" s="179" customFormat="1" x14ac:dyDescent="0.25">
      <c r="I3873" s="186"/>
      <c r="J3873" s="186"/>
      <c r="K3873" s="186"/>
      <c r="L3873" s="186"/>
      <c r="M3873" s="186"/>
      <c r="N3873" s="187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183"/>
      <c r="AF3873" s="183"/>
      <c r="AG3873" s="183"/>
      <c r="AH3873" s="6"/>
      <c r="AI3873" s="6"/>
      <c r="AJ3873" s="6"/>
      <c r="AK3873" s="6"/>
      <c r="AL3873" s="6"/>
      <c r="AM3873" s="183"/>
      <c r="AN3873" s="183"/>
      <c r="AO3873" s="183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BR3873" s="185"/>
    </row>
    <row r="3874" spans="9:70" s="179" customFormat="1" x14ac:dyDescent="0.25">
      <c r="I3874" s="186"/>
      <c r="J3874" s="186"/>
      <c r="K3874" s="186"/>
      <c r="L3874" s="186"/>
      <c r="M3874" s="186"/>
      <c r="N3874" s="187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183"/>
      <c r="AF3874" s="183"/>
      <c r="AG3874" s="183"/>
      <c r="AH3874" s="6"/>
      <c r="AI3874" s="6"/>
      <c r="AJ3874" s="6"/>
      <c r="AK3874" s="6"/>
      <c r="AL3874" s="6"/>
      <c r="AM3874" s="183"/>
      <c r="AN3874" s="183"/>
      <c r="AO3874" s="183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BR3874" s="185"/>
    </row>
    <row r="3875" spans="9:70" s="179" customFormat="1" x14ac:dyDescent="0.25">
      <c r="I3875" s="186"/>
      <c r="J3875" s="186"/>
      <c r="K3875" s="186"/>
      <c r="L3875" s="186"/>
      <c r="M3875" s="186"/>
      <c r="N3875" s="187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183"/>
      <c r="AF3875" s="183"/>
      <c r="AG3875" s="183"/>
      <c r="AH3875" s="6"/>
      <c r="AI3875" s="6"/>
      <c r="AJ3875" s="6"/>
      <c r="AK3875" s="6"/>
      <c r="AL3875" s="6"/>
      <c r="AM3875" s="183"/>
      <c r="AN3875" s="183"/>
      <c r="AO3875" s="183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BR3875" s="185"/>
    </row>
    <row r="3876" spans="9:70" s="179" customFormat="1" x14ac:dyDescent="0.25">
      <c r="I3876" s="186"/>
      <c r="J3876" s="186"/>
      <c r="K3876" s="186"/>
      <c r="L3876" s="186"/>
      <c r="M3876" s="186"/>
      <c r="N3876" s="187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183"/>
      <c r="AF3876" s="183"/>
      <c r="AG3876" s="183"/>
      <c r="AH3876" s="6"/>
      <c r="AI3876" s="6"/>
      <c r="AJ3876" s="6"/>
      <c r="AK3876" s="6"/>
      <c r="AL3876" s="6"/>
      <c r="AM3876" s="183"/>
      <c r="AN3876" s="183"/>
      <c r="AO3876" s="183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BR3876" s="185"/>
    </row>
    <row r="3877" spans="9:70" s="179" customFormat="1" x14ac:dyDescent="0.25">
      <c r="I3877" s="186"/>
      <c r="J3877" s="186"/>
      <c r="K3877" s="186"/>
      <c r="L3877" s="186"/>
      <c r="M3877" s="186"/>
      <c r="N3877" s="187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183"/>
      <c r="AF3877" s="183"/>
      <c r="AG3877" s="183"/>
      <c r="AH3877" s="6"/>
      <c r="AI3877" s="6"/>
      <c r="AJ3877" s="6"/>
      <c r="AK3877" s="6"/>
      <c r="AL3877" s="6"/>
      <c r="AM3877" s="183"/>
      <c r="AN3877" s="183"/>
      <c r="AO3877" s="183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BR3877" s="185"/>
    </row>
    <row r="3878" spans="9:70" s="179" customFormat="1" x14ac:dyDescent="0.25">
      <c r="I3878" s="186"/>
      <c r="J3878" s="186"/>
      <c r="K3878" s="186"/>
      <c r="L3878" s="186"/>
      <c r="M3878" s="186"/>
      <c r="N3878" s="187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183"/>
      <c r="AF3878" s="183"/>
      <c r="AG3878" s="183"/>
      <c r="AH3878" s="6"/>
      <c r="AI3878" s="6"/>
      <c r="AJ3878" s="6"/>
      <c r="AK3878" s="6"/>
      <c r="AL3878" s="6"/>
      <c r="AM3878" s="183"/>
      <c r="AN3878" s="183"/>
      <c r="AO3878" s="183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BR3878" s="185"/>
    </row>
    <row r="3879" spans="9:70" s="179" customFormat="1" x14ac:dyDescent="0.25">
      <c r="I3879" s="186"/>
      <c r="J3879" s="186"/>
      <c r="K3879" s="186"/>
      <c r="L3879" s="186"/>
      <c r="M3879" s="186"/>
      <c r="N3879" s="187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183"/>
      <c r="AF3879" s="183"/>
      <c r="AG3879" s="183"/>
      <c r="AH3879" s="6"/>
      <c r="AI3879" s="6"/>
      <c r="AJ3879" s="6"/>
      <c r="AK3879" s="6"/>
      <c r="AL3879" s="6"/>
      <c r="AM3879" s="183"/>
      <c r="AN3879" s="183"/>
      <c r="AO3879" s="183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BR3879" s="185"/>
    </row>
    <row r="3880" spans="9:70" s="179" customFormat="1" x14ac:dyDescent="0.25">
      <c r="I3880" s="186"/>
      <c r="J3880" s="186"/>
      <c r="K3880" s="186"/>
      <c r="L3880" s="186"/>
      <c r="M3880" s="186"/>
      <c r="N3880" s="187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183"/>
      <c r="AF3880" s="183"/>
      <c r="AG3880" s="183"/>
      <c r="AH3880" s="6"/>
      <c r="AI3880" s="6"/>
      <c r="AJ3880" s="6"/>
      <c r="AK3880" s="6"/>
      <c r="AL3880" s="6"/>
      <c r="AM3880" s="183"/>
      <c r="AN3880" s="183"/>
      <c r="AO3880" s="183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BR3880" s="185"/>
    </row>
    <row r="3881" spans="9:70" s="179" customFormat="1" x14ac:dyDescent="0.25">
      <c r="I3881" s="186"/>
      <c r="J3881" s="186"/>
      <c r="K3881" s="186"/>
      <c r="L3881" s="186"/>
      <c r="M3881" s="186"/>
      <c r="N3881" s="187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183"/>
      <c r="AF3881" s="183"/>
      <c r="AG3881" s="183"/>
      <c r="AH3881" s="6"/>
      <c r="AI3881" s="6"/>
      <c r="AJ3881" s="6"/>
      <c r="AK3881" s="6"/>
      <c r="AL3881" s="6"/>
      <c r="AM3881" s="183"/>
      <c r="AN3881" s="183"/>
      <c r="AO3881" s="183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BR3881" s="185"/>
    </row>
    <row r="3882" spans="9:70" s="179" customFormat="1" x14ac:dyDescent="0.25">
      <c r="I3882" s="186"/>
      <c r="J3882" s="186"/>
      <c r="K3882" s="186"/>
      <c r="L3882" s="186"/>
      <c r="M3882" s="186"/>
      <c r="N3882" s="187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183"/>
      <c r="AF3882" s="183"/>
      <c r="AG3882" s="183"/>
      <c r="AH3882" s="6"/>
      <c r="AI3882" s="6"/>
      <c r="AJ3882" s="6"/>
      <c r="AK3882" s="6"/>
      <c r="AL3882" s="6"/>
      <c r="AM3882" s="183"/>
      <c r="AN3882" s="183"/>
      <c r="AO3882" s="183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BR3882" s="185"/>
    </row>
    <row r="3883" spans="9:70" s="179" customFormat="1" x14ac:dyDescent="0.25">
      <c r="I3883" s="186"/>
      <c r="J3883" s="186"/>
      <c r="K3883" s="186"/>
      <c r="L3883" s="186"/>
      <c r="M3883" s="186"/>
      <c r="N3883" s="187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183"/>
      <c r="AF3883" s="183"/>
      <c r="AG3883" s="183"/>
      <c r="AH3883" s="6"/>
      <c r="AI3883" s="6"/>
      <c r="AJ3883" s="6"/>
      <c r="AK3883" s="6"/>
      <c r="AL3883" s="6"/>
      <c r="AM3883" s="183"/>
      <c r="AN3883" s="183"/>
      <c r="AO3883" s="183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BR3883" s="185"/>
    </row>
    <row r="3884" spans="9:70" s="179" customFormat="1" x14ac:dyDescent="0.25">
      <c r="I3884" s="186"/>
      <c r="J3884" s="186"/>
      <c r="K3884" s="186"/>
      <c r="L3884" s="186"/>
      <c r="M3884" s="186"/>
      <c r="N3884" s="187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183"/>
      <c r="AF3884" s="183"/>
      <c r="AG3884" s="183"/>
      <c r="AH3884" s="6"/>
      <c r="AI3884" s="6"/>
      <c r="AJ3884" s="6"/>
      <c r="AK3884" s="6"/>
      <c r="AL3884" s="6"/>
      <c r="AM3884" s="183"/>
      <c r="AN3884" s="183"/>
      <c r="AO3884" s="183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BR3884" s="185"/>
    </row>
    <row r="3885" spans="9:70" s="179" customFormat="1" x14ac:dyDescent="0.25">
      <c r="I3885" s="186"/>
      <c r="J3885" s="186"/>
      <c r="K3885" s="186"/>
      <c r="L3885" s="186"/>
      <c r="M3885" s="186"/>
      <c r="N3885" s="187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183"/>
      <c r="AF3885" s="183"/>
      <c r="AG3885" s="183"/>
      <c r="AH3885" s="6"/>
      <c r="AI3885" s="6"/>
      <c r="AJ3885" s="6"/>
      <c r="AK3885" s="6"/>
      <c r="AL3885" s="6"/>
      <c r="AM3885" s="183"/>
      <c r="AN3885" s="183"/>
      <c r="AO3885" s="183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BR3885" s="185"/>
    </row>
    <row r="3886" spans="9:70" s="179" customFormat="1" x14ac:dyDescent="0.25">
      <c r="I3886" s="186"/>
      <c r="J3886" s="186"/>
      <c r="K3886" s="186"/>
      <c r="L3886" s="186"/>
      <c r="M3886" s="186"/>
      <c r="N3886" s="187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183"/>
      <c r="AF3886" s="183"/>
      <c r="AG3886" s="183"/>
      <c r="AH3886" s="6"/>
      <c r="AI3886" s="6"/>
      <c r="AJ3886" s="6"/>
      <c r="AK3886" s="6"/>
      <c r="AL3886" s="6"/>
      <c r="AM3886" s="183"/>
      <c r="AN3886" s="183"/>
      <c r="AO3886" s="183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BR3886" s="185"/>
    </row>
    <row r="3887" spans="9:70" s="179" customFormat="1" x14ac:dyDescent="0.25">
      <c r="I3887" s="186"/>
      <c r="J3887" s="186"/>
      <c r="K3887" s="186"/>
      <c r="L3887" s="186"/>
      <c r="M3887" s="186"/>
      <c r="N3887" s="187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183"/>
      <c r="AF3887" s="183"/>
      <c r="AG3887" s="183"/>
      <c r="AH3887" s="6"/>
      <c r="AI3887" s="6"/>
      <c r="AJ3887" s="6"/>
      <c r="AK3887" s="6"/>
      <c r="AL3887" s="6"/>
      <c r="AM3887" s="183"/>
      <c r="AN3887" s="183"/>
      <c r="AO3887" s="183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BR3887" s="185"/>
    </row>
    <row r="3888" spans="9:70" s="179" customFormat="1" x14ac:dyDescent="0.25">
      <c r="I3888" s="186"/>
      <c r="J3888" s="186"/>
      <c r="K3888" s="186"/>
      <c r="L3888" s="186"/>
      <c r="M3888" s="186"/>
      <c r="N3888" s="187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183"/>
      <c r="AF3888" s="183"/>
      <c r="AG3888" s="183"/>
      <c r="AH3888" s="6"/>
      <c r="AI3888" s="6"/>
      <c r="AJ3888" s="6"/>
      <c r="AK3888" s="6"/>
      <c r="AL3888" s="6"/>
      <c r="AM3888" s="183"/>
      <c r="AN3888" s="183"/>
      <c r="AO3888" s="183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BR3888" s="185"/>
    </row>
    <row r="3889" spans="9:70" s="179" customFormat="1" x14ac:dyDescent="0.25">
      <c r="I3889" s="186"/>
      <c r="J3889" s="186"/>
      <c r="K3889" s="186"/>
      <c r="L3889" s="186"/>
      <c r="M3889" s="186"/>
      <c r="N3889" s="187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183"/>
      <c r="AF3889" s="183"/>
      <c r="AG3889" s="183"/>
      <c r="AH3889" s="6"/>
      <c r="AI3889" s="6"/>
      <c r="AJ3889" s="6"/>
      <c r="AK3889" s="6"/>
      <c r="AL3889" s="6"/>
      <c r="AM3889" s="183"/>
      <c r="AN3889" s="183"/>
      <c r="AO3889" s="183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BR3889" s="185"/>
    </row>
    <row r="3890" spans="9:70" s="179" customFormat="1" x14ac:dyDescent="0.25">
      <c r="I3890" s="186"/>
      <c r="J3890" s="186"/>
      <c r="K3890" s="186"/>
      <c r="L3890" s="186"/>
      <c r="M3890" s="186"/>
      <c r="N3890" s="187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183"/>
      <c r="AF3890" s="183"/>
      <c r="AG3890" s="183"/>
      <c r="AH3890" s="6"/>
      <c r="AI3890" s="6"/>
      <c r="AJ3890" s="6"/>
      <c r="AK3890" s="6"/>
      <c r="AL3890" s="6"/>
      <c r="AM3890" s="183"/>
      <c r="AN3890" s="183"/>
      <c r="AO3890" s="183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BR3890" s="185"/>
    </row>
    <row r="3891" spans="9:70" s="179" customFormat="1" x14ac:dyDescent="0.25">
      <c r="I3891" s="186"/>
      <c r="J3891" s="186"/>
      <c r="K3891" s="186"/>
      <c r="L3891" s="186"/>
      <c r="M3891" s="186"/>
      <c r="N3891" s="187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183"/>
      <c r="AF3891" s="183"/>
      <c r="AG3891" s="183"/>
      <c r="AH3891" s="6"/>
      <c r="AI3891" s="6"/>
      <c r="AJ3891" s="6"/>
      <c r="AK3891" s="6"/>
      <c r="AL3891" s="6"/>
      <c r="AM3891" s="183"/>
      <c r="AN3891" s="183"/>
      <c r="AO3891" s="183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BR3891" s="185"/>
    </row>
    <row r="3892" spans="9:70" s="179" customFormat="1" x14ac:dyDescent="0.25">
      <c r="I3892" s="186"/>
      <c r="J3892" s="186"/>
      <c r="K3892" s="186"/>
      <c r="L3892" s="186"/>
      <c r="M3892" s="186"/>
      <c r="N3892" s="187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183"/>
      <c r="AF3892" s="183"/>
      <c r="AG3892" s="183"/>
      <c r="AH3892" s="6"/>
      <c r="AI3892" s="6"/>
      <c r="AJ3892" s="6"/>
      <c r="AK3892" s="6"/>
      <c r="AL3892" s="6"/>
      <c r="AM3892" s="183"/>
      <c r="AN3892" s="183"/>
      <c r="AO3892" s="183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BR3892" s="185"/>
    </row>
    <row r="3893" spans="9:70" s="179" customFormat="1" x14ac:dyDescent="0.25">
      <c r="I3893" s="186"/>
      <c r="J3893" s="186"/>
      <c r="K3893" s="186"/>
      <c r="L3893" s="186"/>
      <c r="M3893" s="186"/>
      <c r="N3893" s="187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183"/>
      <c r="AF3893" s="183"/>
      <c r="AG3893" s="183"/>
      <c r="AH3893" s="6"/>
      <c r="AI3893" s="6"/>
      <c r="AJ3893" s="6"/>
      <c r="AK3893" s="6"/>
      <c r="AL3893" s="6"/>
      <c r="AM3893" s="183"/>
      <c r="AN3893" s="183"/>
      <c r="AO3893" s="183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BR3893" s="185"/>
    </row>
    <row r="3894" spans="9:70" s="179" customFormat="1" x14ac:dyDescent="0.25">
      <c r="I3894" s="186"/>
      <c r="J3894" s="186"/>
      <c r="K3894" s="186"/>
      <c r="L3894" s="186"/>
      <c r="M3894" s="186"/>
      <c r="N3894" s="187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183"/>
      <c r="AF3894" s="183"/>
      <c r="AG3894" s="183"/>
      <c r="AH3894" s="6"/>
      <c r="AI3894" s="6"/>
      <c r="AJ3894" s="6"/>
      <c r="AK3894" s="6"/>
      <c r="AL3894" s="6"/>
      <c r="AM3894" s="183"/>
      <c r="AN3894" s="183"/>
      <c r="AO3894" s="183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BR3894" s="185"/>
    </row>
    <row r="3895" spans="9:70" s="179" customFormat="1" x14ac:dyDescent="0.25">
      <c r="I3895" s="186"/>
      <c r="J3895" s="186"/>
      <c r="K3895" s="186"/>
      <c r="L3895" s="186"/>
      <c r="M3895" s="186"/>
      <c r="N3895" s="187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183"/>
      <c r="AF3895" s="183"/>
      <c r="AG3895" s="183"/>
      <c r="AH3895" s="6"/>
      <c r="AI3895" s="6"/>
      <c r="AJ3895" s="6"/>
      <c r="AK3895" s="6"/>
      <c r="AL3895" s="6"/>
      <c r="AM3895" s="183"/>
      <c r="AN3895" s="183"/>
      <c r="AO3895" s="183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BR3895" s="185"/>
    </row>
    <row r="3896" spans="9:70" s="179" customFormat="1" x14ac:dyDescent="0.25">
      <c r="I3896" s="186"/>
      <c r="J3896" s="186"/>
      <c r="K3896" s="186"/>
      <c r="L3896" s="186"/>
      <c r="M3896" s="186"/>
      <c r="N3896" s="187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183"/>
      <c r="AF3896" s="183"/>
      <c r="AG3896" s="183"/>
      <c r="AH3896" s="6"/>
      <c r="AI3896" s="6"/>
      <c r="AJ3896" s="6"/>
      <c r="AK3896" s="6"/>
      <c r="AL3896" s="6"/>
      <c r="AM3896" s="183"/>
      <c r="AN3896" s="183"/>
      <c r="AO3896" s="183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BR3896" s="185"/>
    </row>
    <row r="3897" spans="9:70" s="179" customFormat="1" x14ac:dyDescent="0.25">
      <c r="I3897" s="186"/>
      <c r="J3897" s="186"/>
      <c r="K3897" s="186"/>
      <c r="L3897" s="186"/>
      <c r="M3897" s="186"/>
      <c r="N3897" s="187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183"/>
      <c r="AF3897" s="183"/>
      <c r="AG3897" s="183"/>
      <c r="AH3897" s="6"/>
      <c r="AI3897" s="6"/>
      <c r="AJ3897" s="6"/>
      <c r="AK3897" s="6"/>
      <c r="AL3897" s="6"/>
      <c r="AM3897" s="183"/>
      <c r="AN3897" s="183"/>
      <c r="AO3897" s="183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BR3897" s="185"/>
    </row>
    <row r="3898" spans="9:70" s="179" customFormat="1" x14ac:dyDescent="0.25">
      <c r="I3898" s="186"/>
      <c r="J3898" s="186"/>
      <c r="K3898" s="186"/>
      <c r="L3898" s="186"/>
      <c r="M3898" s="186"/>
      <c r="N3898" s="187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183"/>
      <c r="AF3898" s="183"/>
      <c r="AG3898" s="183"/>
      <c r="AH3898" s="6"/>
      <c r="AI3898" s="6"/>
      <c r="AJ3898" s="6"/>
      <c r="AK3898" s="6"/>
      <c r="AL3898" s="6"/>
      <c r="AM3898" s="183"/>
      <c r="AN3898" s="183"/>
      <c r="AO3898" s="183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BR3898" s="185"/>
    </row>
    <row r="3899" spans="9:70" s="179" customFormat="1" x14ac:dyDescent="0.25">
      <c r="I3899" s="186"/>
      <c r="J3899" s="186"/>
      <c r="K3899" s="186"/>
      <c r="L3899" s="186"/>
      <c r="M3899" s="186"/>
      <c r="N3899" s="187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183"/>
      <c r="AF3899" s="183"/>
      <c r="AG3899" s="183"/>
      <c r="AH3899" s="6"/>
      <c r="AI3899" s="6"/>
      <c r="AJ3899" s="6"/>
      <c r="AK3899" s="6"/>
      <c r="AL3899" s="6"/>
      <c r="AM3899" s="183"/>
      <c r="AN3899" s="183"/>
      <c r="AO3899" s="183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BR3899" s="185"/>
    </row>
    <row r="3900" spans="9:70" s="179" customFormat="1" x14ac:dyDescent="0.25">
      <c r="I3900" s="186"/>
      <c r="J3900" s="186"/>
      <c r="K3900" s="186"/>
      <c r="L3900" s="186"/>
      <c r="M3900" s="186"/>
      <c r="N3900" s="187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183"/>
      <c r="AF3900" s="183"/>
      <c r="AG3900" s="183"/>
      <c r="AH3900" s="6"/>
      <c r="AI3900" s="6"/>
      <c r="AJ3900" s="6"/>
      <c r="AK3900" s="6"/>
      <c r="AL3900" s="6"/>
      <c r="AM3900" s="183"/>
      <c r="AN3900" s="183"/>
      <c r="AO3900" s="183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BR3900" s="185"/>
    </row>
    <row r="3901" spans="9:70" s="179" customFormat="1" x14ac:dyDescent="0.25">
      <c r="I3901" s="186"/>
      <c r="J3901" s="186"/>
      <c r="K3901" s="186"/>
      <c r="L3901" s="186"/>
      <c r="M3901" s="186"/>
      <c r="N3901" s="187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183"/>
      <c r="AF3901" s="183"/>
      <c r="AG3901" s="183"/>
      <c r="AH3901" s="6"/>
      <c r="AI3901" s="6"/>
      <c r="AJ3901" s="6"/>
      <c r="AK3901" s="6"/>
      <c r="AL3901" s="6"/>
      <c r="AM3901" s="183"/>
      <c r="AN3901" s="183"/>
      <c r="AO3901" s="183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BR3901" s="185"/>
    </row>
    <row r="3902" spans="9:70" s="179" customFormat="1" x14ac:dyDescent="0.25">
      <c r="I3902" s="186"/>
      <c r="J3902" s="186"/>
      <c r="K3902" s="186"/>
      <c r="L3902" s="186"/>
      <c r="M3902" s="186"/>
      <c r="N3902" s="187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183"/>
      <c r="AF3902" s="183"/>
      <c r="AG3902" s="183"/>
      <c r="AH3902" s="6"/>
      <c r="AI3902" s="6"/>
      <c r="AJ3902" s="6"/>
      <c r="AK3902" s="6"/>
      <c r="AL3902" s="6"/>
      <c r="AM3902" s="183"/>
      <c r="AN3902" s="183"/>
      <c r="AO3902" s="183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BR3902" s="185"/>
    </row>
    <row r="3903" spans="9:70" s="179" customFormat="1" x14ac:dyDescent="0.25">
      <c r="I3903" s="186"/>
      <c r="J3903" s="186"/>
      <c r="K3903" s="186"/>
      <c r="L3903" s="186"/>
      <c r="M3903" s="186"/>
      <c r="N3903" s="187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183"/>
      <c r="AF3903" s="183"/>
      <c r="AG3903" s="183"/>
      <c r="AH3903" s="6"/>
      <c r="AI3903" s="6"/>
      <c r="AJ3903" s="6"/>
      <c r="AK3903" s="6"/>
      <c r="AL3903" s="6"/>
      <c r="AM3903" s="183"/>
      <c r="AN3903" s="183"/>
      <c r="AO3903" s="183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BR3903" s="185"/>
    </row>
    <row r="3904" spans="9:70" s="179" customFormat="1" x14ac:dyDescent="0.25">
      <c r="I3904" s="186"/>
      <c r="J3904" s="186"/>
      <c r="K3904" s="186"/>
      <c r="L3904" s="186"/>
      <c r="M3904" s="186"/>
      <c r="N3904" s="187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183"/>
      <c r="AF3904" s="183"/>
      <c r="AG3904" s="183"/>
      <c r="AH3904" s="6"/>
      <c r="AI3904" s="6"/>
      <c r="AJ3904" s="6"/>
      <c r="AK3904" s="6"/>
      <c r="AL3904" s="6"/>
      <c r="AM3904" s="183"/>
      <c r="AN3904" s="183"/>
      <c r="AO3904" s="183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BR3904" s="185"/>
    </row>
    <row r="3905" spans="9:70" s="179" customFormat="1" x14ac:dyDescent="0.25">
      <c r="I3905" s="186"/>
      <c r="J3905" s="186"/>
      <c r="K3905" s="186"/>
      <c r="L3905" s="186"/>
      <c r="M3905" s="186"/>
      <c r="N3905" s="187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183"/>
      <c r="AF3905" s="183"/>
      <c r="AG3905" s="183"/>
      <c r="AH3905" s="6"/>
      <c r="AI3905" s="6"/>
      <c r="AJ3905" s="6"/>
      <c r="AK3905" s="6"/>
      <c r="AL3905" s="6"/>
      <c r="AM3905" s="183"/>
      <c r="AN3905" s="183"/>
      <c r="AO3905" s="183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BR3905" s="185"/>
    </row>
    <row r="3906" spans="9:70" s="179" customFormat="1" x14ac:dyDescent="0.25">
      <c r="I3906" s="186"/>
      <c r="J3906" s="186"/>
      <c r="K3906" s="186"/>
      <c r="L3906" s="186"/>
      <c r="M3906" s="186"/>
      <c r="N3906" s="187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183"/>
      <c r="AF3906" s="183"/>
      <c r="AG3906" s="183"/>
      <c r="AH3906" s="6"/>
      <c r="AI3906" s="6"/>
      <c r="AJ3906" s="6"/>
      <c r="AK3906" s="6"/>
      <c r="AL3906" s="6"/>
      <c r="AM3906" s="183"/>
      <c r="AN3906" s="183"/>
      <c r="AO3906" s="183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BR3906" s="185"/>
    </row>
    <row r="3907" spans="9:70" s="179" customFormat="1" x14ac:dyDescent="0.25">
      <c r="I3907" s="186"/>
      <c r="J3907" s="186"/>
      <c r="K3907" s="186"/>
      <c r="L3907" s="186"/>
      <c r="M3907" s="186"/>
      <c r="N3907" s="187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183"/>
      <c r="AF3907" s="183"/>
      <c r="AG3907" s="183"/>
      <c r="AH3907" s="6"/>
      <c r="AI3907" s="6"/>
      <c r="AJ3907" s="6"/>
      <c r="AK3907" s="6"/>
      <c r="AL3907" s="6"/>
      <c r="AM3907" s="183"/>
      <c r="AN3907" s="183"/>
      <c r="AO3907" s="183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BR3907" s="185"/>
    </row>
    <row r="3908" spans="9:70" s="179" customFormat="1" x14ac:dyDescent="0.25">
      <c r="I3908" s="186"/>
      <c r="J3908" s="186"/>
      <c r="K3908" s="186"/>
      <c r="L3908" s="186"/>
      <c r="M3908" s="186"/>
      <c r="N3908" s="187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183"/>
      <c r="AF3908" s="183"/>
      <c r="AG3908" s="183"/>
      <c r="AH3908" s="6"/>
      <c r="AI3908" s="6"/>
      <c r="AJ3908" s="6"/>
      <c r="AK3908" s="6"/>
      <c r="AL3908" s="6"/>
      <c r="AM3908" s="183"/>
      <c r="AN3908" s="183"/>
      <c r="AO3908" s="183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BR3908" s="185"/>
    </row>
    <row r="3909" spans="9:70" s="179" customFormat="1" x14ac:dyDescent="0.25">
      <c r="I3909" s="186"/>
      <c r="J3909" s="186"/>
      <c r="K3909" s="186"/>
      <c r="L3909" s="186"/>
      <c r="M3909" s="186"/>
      <c r="N3909" s="187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183"/>
      <c r="AF3909" s="183"/>
      <c r="AG3909" s="183"/>
      <c r="AH3909" s="6"/>
      <c r="AI3909" s="6"/>
      <c r="AJ3909" s="6"/>
      <c r="AK3909" s="6"/>
      <c r="AL3909" s="6"/>
      <c r="AM3909" s="183"/>
      <c r="AN3909" s="183"/>
      <c r="AO3909" s="183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BR3909" s="185"/>
    </row>
    <row r="3910" spans="9:70" s="179" customFormat="1" x14ac:dyDescent="0.25">
      <c r="I3910" s="186"/>
      <c r="J3910" s="186"/>
      <c r="K3910" s="186"/>
      <c r="L3910" s="186"/>
      <c r="M3910" s="186"/>
      <c r="N3910" s="187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183"/>
      <c r="AF3910" s="183"/>
      <c r="AG3910" s="183"/>
      <c r="AH3910" s="6"/>
      <c r="AI3910" s="6"/>
      <c r="AJ3910" s="6"/>
      <c r="AK3910" s="6"/>
      <c r="AL3910" s="6"/>
      <c r="AM3910" s="183"/>
      <c r="AN3910" s="183"/>
      <c r="AO3910" s="183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BR3910" s="185"/>
    </row>
    <row r="3911" spans="9:70" s="179" customFormat="1" x14ac:dyDescent="0.25">
      <c r="I3911" s="186"/>
      <c r="J3911" s="186"/>
      <c r="K3911" s="186"/>
      <c r="L3911" s="186"/>
      <c r="M3911" s="186"/>
      <c r="N3911" s="187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183"/>
      <c r="AF3911" s="183"/>
      <c r="AG3911" s="183"/>
      <c r="AH3911" s="6"/>
      <c r="AI3911" s="6"/>
      <c r="AJ3911" s="6"/>
      <c r="AK3911" s="6"/>
      <c r="AL3911" s="6"/>
      <c r="AM3911" s="183"/>
      <c r="AN3911" s="183"/>
      <c r="AO3911" s="183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BR3911" s="185"/>
    </row>
    <row r="3912" spans="9:70" s="179" customFormat="1" x14ac:dyDescent="0.25">
      <c r="I3912" s="186"/>
      <c r="J3912" s="186"/>
      <c r="K3912" s="186"/>
      <c r="L3912" s="186"/>
      <c r="M3912" s="186"/>
      <c r="N3912" s="187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183"/>
      <c r="AF3912" s="183"/>
      <c r="AG3912" s="183"/>
      <c r="AH3912" s="6"/>
      <c r="AI3912" s="6"/>
      <c r="AJ3912" s="6"/>
      <c r="AK3912" s="6"/>
      <c r="AL3912" s="6"/>
      <c r="AM3912" s="183"/>
      <c r="AN3912" s="183"/>
      <c r="AO3912" s="183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BR3912" s="185"/>
    </row>
    <row r="3913" spans="9:70" s="179" customFormat="1" x14ac:dyDescent="0.25">
      <c r="I3913" s="186"/>
      <c r="J3913" s="186"/>
      <c r="K3913" s="186"/>
      <c r="L3913" s="186"/>
      <c r="M3913" s="186"/>
      <c r="N3913" s="187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183"/>
      <c r="AF3913" s="183"/>
      <c r="AG3913" s="183"/>
      <c r="AH3913" s="6"/>
      <c r="AI3913" s="6"/>
      <c r="AJ3913" s="6"/>
      <c r="AK3913" s="6"/>
      <c r="AL3913" s="6"/>
      <c r="AM3913" s="183"/>
      <c r="AN3913" s="183"/>
      <c r="AO3913" s="183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BR3913" s="185"/>
    </row>
    <row r="3914" spans="9:70" s="179" customFormat="1" x14ac:dyDescent="0.25">
      <c r="I3914" s="186"/>
      <c r="J3914" s="186"/>
      <c r="K3914" s="186"/>
      <c r="L3914" s="186"/>
      <c r="M3914" s="186"/>
      <c r="N3914" s="187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183"/>
      <c r="AF3914" s="183"/>
      <c r="AG3914" s="183"/>
      <c r="AH3914" s="6"/>
      <c r="AI3914" s="6"/>
      <c r="AJ3914" s="6"/>
      <c r="AK3914" s="6"/>
      <c r="AL3914" s="6"/>
      <c r="AM3914" s="183"/>
      <c r="AN3914" s="183"/>
      <c r="AO3914" s="183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BR3914" s="185"/>
    </row>
    <row r="3915" spans="9:70" s="179" customFormat="1" x14ac:dyDescent="0.25">
      <c r="I3915" s="186"/>
      <c r="J3915" s="186"/>
      <c r="K3915" s="186"/>
      <c r="L3915" s="186"/>
      <c r="M3915" s="186"/>
      <c r="N3915" s="187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183"/>
      <c r="AF3915" s="183"/>
      <c r="AG3915" s="183"/>
      <c r="AH3915" s="6"/>
      <c r="AI3915" s="6"/>
      <c r="AJ3915" s="6"/>
      <c r="AK3915" s="6"/>
      <c r="AL3915" s="6"/>
      <c r="AM3915" s="183"/>
      <c r="AN3915" s="183"/>
      <c r="AO3915" s="183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BR3915" s="185"/>
    </row>
    <row r="3916" spans="9:70" s="179" customFormat="1" x14ac:dyDescent="0.25">
      <c r="I3916" s="186"/>
      <c r="J3916" s="186"/>
      <c r="K3916" s="186"/>
      <c r="L3916" s="186"/>
      <c r="M3916" s="186"/>
      <c r="N3916" s="187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183"/>
      <c r="AF3916" s="183"/>
      <c r="AG3916" s="183"/>
      <c r="AH3916" s="6"/>
      <c r="AI3916" s="6"/>
      <c r="AJ3916" s="6"/>
      <c r="AK3916" s="6"/>
      <c r="AL3916" s="6"/>
      <c r="AM3916" s="183"/>
      <c r="AN3916" s="183"/>
      <c r="AO3916" s="183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BR3916" s="185"/>
    </row>
    <row r="3917" spans="9:70" s="179" customFormat="1" x14ac:dyDescent="0.25">
      <c r="I3917" s="186"/>
      <c r="J3917" s="186"/>
      <c r="K3917" s="186"/>
      <c r="L3917" s="186"/>
      <c r="M3917" s="186"/>
      <c r="N3917" s="187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183"/>
      <c r="AF3917" s="183"/>
      <c r="AG3917" s="183"/>
      <c r="AH3917" s="6"/>
      <c r="AI3917" s="6"/>
      <c r="AJ3917" s="6"/>
      <c r="AK3917" s="6"/>
      <c r="AL3917" s="6"/>
      <c r="AM3917" s="183"/>
      <c r="AN3917" s="183"/>
      <c r="AO3917" s="183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BR3917" s="185"/>
    </row>
    <row r="3918" spans="9:70" s="179" customFormat="1" x14ac:dyDescent="0.25">
      <c r="I3918" s="186"/>
      <c r="J3918" s="186"/>
      <c r="K3918" s="186"/>
      <c r="L3918" s="186"/>
      <c r="M3918" s="186"/>
      <c r="N3918" s="187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183"/>
      <c r="AF3918" s="183"/>
      <c r="AG3918" s="183"/>
      <c r="AH3918" s="6"/>
      <c r="AI3918" s="6"/>
      <c r="AJ3918" s="6"/>
      <c r="AK3918" s="6"/>
      <c r="AL3918" s="6"/>
      <c r="AM3918" s="183"/>
      <c r="AN3918" s="183"/>
      <c r="AO3918" s="183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BR3918" s="185"/>
    </row>
    <row r="3919" spans="9:70" s="179" customFormat="1" x14ac:dyDescent="0.25">
      <c r="I3919" s="186"/>
      <c r="J3919" s="186"/>
      <c r="K3919" s="186"/>
      <c r="L3919" s="186"/>
      <c r="M3919" s="186"/>
      <c r="N3919" s="187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183"/>
      <c r="AF3919" s="183"/>
      <c r="AG3919" s="183"/>
      <c r="AH3919" s="6"/>
      <c r="AI3919" s="6"/>
      <c r="AJ3919" s="6"/>
      <c r="AK3919" s="6"/>
      <c r="AL3919" s="6"/>
      <c r="AM3919" s="183"/>
      <c r="AN3919" s="183"/>
      <c r="AO3919" s="183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BR3919" s="185"/>
    </row>
    <row r="3920" spans="9:70" s="179" customFormat="1" x14ac:dyDescent="0.25">
      <c r="I3920" s="186"/>
      <c r="J3920" s="186"/>
      <c r="K3920" s="186"/>
      <c r="L3920" s="186"/>
      <c r="M3920" s="186"/>
      <c r="N3920" s="187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183"/>
      <c r="AF3920" s="183"/>
      <c r="AG3920" s="183"/>
      <c r="AH3920" s="6"/>
      <c r="AI3920" s="6"/>
      <c r="AJ3920" s="6"/>
      <c r="AK3920" s="6"/>
      <c r="AL3920" s="6"/>
      <c r="AM3920" s="183"/>
      <c r="AN3920" s="183"/>
      <c r="AO3920" s="183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BR3920" s="185"/>
    </row>
    <row r="3921" spans="9:70" s="179" customFormat="1" x14ac:dyDescent="0.25">
      <c r="I3921" s="186"/>
      <c r="J3921" s="186"/>
      <c r="K3921" s="186"/>
      <c r="L3921" s="186"/>
      <c r="M3921" s="186"/>
      <c r="N3921" s="187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183"/>
      <c r="AF3921" s="183"/>
      <c r="AG3921" s="183"/>
      <c r="AH3921" s="6"/>
      <c r="AI3921" s="6"/>
      <c r="AJ3921" s="6"/>
      <c r="AK3921" s="6"/>
      <c r="AL3921" s="6"/>
      <c r="AM3921" s="183"/>
      <c r="AN3921" s="183"/>
      <c r="AO3921" s="183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BR3921" s="185"/>
    </row>
    <row r="3922" spans="9:70" s="179" customFormat="1" x14ac:dyDescent="0.25">
      <c r="I3922" s="186"/>
      <c r="J3922" s="186"/>
      <c r="K3922" s="186"/>
      <c r="L3922" s="186"/>
      <c r="M3922" s="186"/>
      <c r="N3922" s="187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183"/>
      <c r="AF3922" s="183"/>
      <c r="AG3922" s="183"/>
      <c r="AH3922" s="6"/>
      <c r="AI3922" s="6"/>
      <c r="AJ3922" s="6"/>
      <c r="AK3922" s="6"/>
      <c r="AL3922" s="6"/>
      <c r="AM3922" s="183"/>
      <c r="AN3922" s="183"/>
      <c r="AO3922" s="183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BR3922" s="185"/>
    </row>
    <row r="3923" spans="9:70" s="179" customFormat="1" x14ac:dyDescent="0.25">
      <c r="I3923" s="186"/>
      <c r="J3923" s="186"/>
      <c r="K3923" s="186"/>
      <c r="L3923" s="186"/>
      <c r="M3923" s="186"/>
      <c r="N3923" s="187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183"/>
      <c r="AF3923" s="183"/>
      <c r="AG3923" s="183"/>
      <c r="AH3923" s="6"/>
      <c r="AI3923" s="6"/>
      <c r="AJ3923" s="6"/>
      <c r="AK3923" s="6"/>
      <c r="AL3923" s="6"/>
      <c r="AM3923" s="183"/>
      <c r="AN3923" s="183"/>
      <c r="AO3923" s="183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BR3923" s="185"/>
    </row>
    <row r="3924" spans="9:70" s="179" customFormat="1" x14ac:dyDescent="0.25">
      <c r="I3924" s="186"/>
      <c r="J3924" s="186"/>
      <c r="K3924" s="186"/>
      <c r="L3924" s="186"/>
      <c r="M3924" s="186"/>
      <c r="N3924" s="187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183"/>
      <c r="AF3924" s="183"/>
      <c r="AG3924" s="183"/>
      <c r="AH3924" s="6"/>
      <c r="AI3924" s="6"/>
      <c r="AJ3924" s="6"/>
      <c r="AK3924" s="6"/>
      <c r="AL3924" s="6"/>
      <c r="AM3924" s="183"/>
      <c r="AN3924" s="183"/>
      <c r="AO3924" s="183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BR3924" s="185"/>
    </row>
    <row r="3925" spans="9:70" s="179" customFormat="1" x14ac:dyDescent="0.25">
      <c r="I3925" s="186"/>
      <c r="J3925" s="186"/>
      <c r="K3925" s="186"/>
      <c r="L3925" s="186"/>
      <c r="M3925" s="186"/>
      <c r="N3925" s="187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183"/>
      <c r="AF3925" s="183"/>
      <c r="AG3925" s="183"/>
      <c r="AH3925" s="6"/>
      <c r="AI3925" s="6"/>
      <c r="AJ3925" s="6"/>
      <c r="AK3925" s="6"/>
      <c r="AL3925" s="6"/>
      <c r="AM3925" s="183"/>
      <c r="AN3925" s="183"/>
      <c r="AO3925" s="183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BR3925" s="185"/>
    </row>
    <row r="3926" spans="9:70" s="179" customFormat="1" x14ac:dyDescent="0.25">
      <c r="I3926" s="186"/>
      <c r="J3926" s="186"/>
      <c r="K3926" s="186"/>
      <c r="L3926" s="186"/>
      <c r="M3926" s="186"/>
      <c r="N3926" s="187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183"/>
      <c r="AF3926" s="183"/>
      <c r="AG3926" s="183"/>
      <c r="AH3926" s="6"/>
      <c r="AI3926" s="6"/>
      <c r="AJ3926" s="6"/>
      <c r="AK3926" s="6"/>
      <c r="AL3926" s="6"/>
      <c r="AM3926" s="183"/>
      <c r="AN3926" s="183"/>
      <c r="AO3926" s="183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BR3926" s="185"/>
    </row>
    <row r="3927" spans="9:70" s="179" customFormat="1" x14ac:dyDescent="0.25">
      <c r="I3927" s="186"/>
      <c r="J3927" s="186"/>
      <c r="K3927" s="186"/>
      <c r="L3927" s="186"/>
      <c r="M3927" s="186"/>
      <c r="N3927" s="187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183"/>
      <c r="AF3927" s="183"/>
      <c r="AG3927" s="183"/>
      <c r="AH3927" s="6"/>
      <c r="AI3927" s="6"/>
      <c r="AJ3927" s="6"/>
      <c r="AK3927" s="6"/>
      <c r="AL3927" s="6"/>
      <c r="AM3927" s="183"/>
      <c r="AN3927" s="183"/>
      <c r="AO3927" s="183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BR3927" s="185"/>
    </row>
    <row r="3928" spans="9:70" s="179" customFormat="1" x14ac:dyDescent="0.25">
      <c r="I3928" s="186"/>
      <c r="J3928" s="186"/>
      <c r="K3928" s="186"/>
      <c r="L3928" s="186"/>
      <c r="M3928" s="186"/>
      <c r="N3928" s="187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183"/>
      <c r="AF3928" s="183"/>
      <c r="AG3928" s="183"/>
      <c r="AH3928" s="6"/>
      <c r="AI3928" s="6"/>
      <c r="AJ3928" s="6"/>
      <c r="AK3928" s="6"/>
      <c r="AL3928" s="6"/>
      <c r="AM3928" s="183"/>
      <c r="AN3928" s="183"/>
      <c r="AO3928" s="183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BR3928" s="185"/>
    </row>
    <row r="3929" spans="9:70" s="179" customFormat="1" x14ac:dyDescent="0.25">
      <c r="I3929" s="186"/>
      <c r="J3929" s="186"/>
      <c r="K3929" s="186"/>
      <c r="L3929" s="186"/>
      <c r="M3929" s="186"/>
      <c r="N3929" s="187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183"/>
      <c r="AF3929" s="183"/>
      <c r="AG3929" s="183"/>
      <c r="AH3929" s="6"/>
      <c r="AI3929" s="6"/>
      <c r="AJ3929" s="6"/>
      <c r="AK3929" s="6"/>
      <c r="AL3929" s="6"/>
      <c r="AM3929" s="183"/>
      <c r="AN3929" s="183"/>
      <c r="AO3929" s="183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BR3929" s="185"/>
    </row>
    <row r="3930" spans="9:70" s="179" customFormat="1" x14ac:dyDescent="0.25">
      <c r="I3930" s="186"/>
      <c r="J3930" s="186"/>
      <c r="K3930" s="186"/>
      <c r="L3930" s="186"/>
      <c r="M3930" s="186"/>
      <c r="N3930" s="187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183"/>
      <c r="AF3930" s="183"/>
      <c r="AG3930" s="183"/>
      <c r="AH3930" s="6"/>
      <c r="AI3930" s="6"/>
      <c r="AJ3930" s="6"/>
      <c r="AK3930" s="6"/>
      <c r="AL3930" s="6"/>
      <c r="AM3930" s="183"/>
      <c r="AN3930" s="183"/>
      <c r="AO3930" s="183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BR3930" s="185"/>
    </row>
    <row r="3931" spans="9:70" s="179" customFormat="1" x14ac:dyDescent="0.25">
      <c r="I3931" s="186"/>
      <c r="J3931" s="186"/>
      <c r="K3931" s="186"/>
      <c r="L3931" s="186"/>
      <c r="M3931" s="186"/>
      <c r="N3931" s="187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183"/>
      <c r="AF3931" s="183"/>
      <c r="AG3931" s="183"/>
      <c r="AH3931" s="6"/>
      <c r="AI3931" s="6"/>
      <c r="AJ3931" s="6"/>
      <c r="AK3931" s="6"/>
      <c r="AL3931" s="6"/>
      <c r="AM3931" s="183"/>
      <c r="AN3931" s="183"/>
      <c r="AO3931" s="183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BR3931" s="185"/>
    </row>
    <row r="3932" spans="9:70" s="179" customFormat="1" x14ac:dyDescent="0.25">
      <c r="I3932" s="186"/>
      <c r="J3932" s="186"/>
      <c r="K3932" s="186"/>
      <c r="L3932" s="186"/>
      <c r="M3932" s="186"/>
      <c r="N3932" s="187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183"/>
      <c r="AF3932" s="183"/>
      <c r="AG3932" s="183"/>
      <c r="AH3932" s="6"/>
      <c r="AI3932" s="6"/>
      <c r="AJ3932" s="6"/>
      <c r="AK3932" s="6"/>
      <c r="AL3932" s="6"/>
      <c r="AM3932" s="183"/>
      <c r="AN3932" s="183"/>
      <c r="AO3932" s="183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BR3932" s="185"/>
    </row>
    <row r="3933" spans="9:70" s="179" customFormat="1" x14ac:dyDescent="0.25">
      <c r="I3933" s="186"/>
      <c r="J3933" s="186"/>
      <c r="K3933" s="186"/>
      <c r="L3933" s="186"/>
      <c r="M3933" s="186"/>
      <c r="N3933" s="187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183"/>
      <c r="AF3933" s="183"/>
      <c r="AG3933" s="183"/>
      <c r="AH3933" s="6"/>
      <c r="AI3933" s="6"/>
      <c r="AJ3933" s="6"/>
      <c r="AK3933" s="6"/>
      <c r="AL3933" s="6"/>
      <c r="AM3933" s="183"/>
      <c r="AN3933" s="183"/>
      <c r="AO3933" s="183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BR3933" s="185"/>
    </row>
    <row r="3934" spans="9:70" s="179" customFormat="1" x14ac:dyDescent="0.25">
      <c r="I3934" s="186"/>
      <c r="J3934" s="186"/>
      <c r="K3934" s="186"/>
      <c r="L3934" s="186"/>
      <c r="M3934" s="186"/>
      <c r="N3934" s="187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183"/>
      <c r="AF3934" s="183"/>
      <c r="AG3934" s="183"/>
      <c r="AH3934" s="6"/>
      <c r="AI3934" s="6"/>
      <c r="AJ3934" s="6"/>
      <c r="AK3934" s="6"/>
      <c r="AL3934" s="6"/>
      <c r="AM3934" s="183"/>
      <c r="AN3934" s="183"/>
      <c r="AO3934" s="183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BR3934" s="185"/>
    </row>
    <row r="3935" spans="9:70" s="179" customFormat="1" x14ac:dyDescent="0.25">
      <c r="I3935" s="186"/>
      <c r="J3935" s="186"/>
      <c r="K3935" s="186"/>
      <c r="L3935" s="186"/>
      <c r="M3935" s="186"/>
      <c r="N3935" s="187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183"/>
      <c r="AF3935" s="183"/>
      <c r="AG3935" s="183"/>
      <c r="AH3935" s="6"/>
      <c r="AI3935" s="6"/>
      <c r="AJ3935" s="6"/>
      <c r="AK3935" s="6"/>
      <c r="AL3935" s="6"/>
      <c r="AM3935" s="183"/>
      <c r="AN3935" s="183"/>
      <c r="AO3935" s="183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BR3935" s="185"/>
    </row>
    <row r="3936" spans="9:70" s="179" customFormat="1" x14ac:dyDescent="0.25">
      <c r="I3936" s="186"/>
      <c r="J3936" s="186"/>
      <c r="K3936" s="186"/>
      <c r="L3936" s="186"/>
      <c r="M3936" s="186"/>
      <c r="N3936" s="187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183"/>
      <c r="AF3936" s="183"/>
      <c r="AG3936" s="183"/>
      <c r="AH3936" s="6"/>
      <c r="AI3936" s="6"/>
      <c r="AJ3936" s="6"/>
      <c r="AK3936" s="6"/>
      <c r="AL3936" s="6"/>
      <c r="AM3936" s="183"/>
      <c r="AN3936" s="183"/>
      <c r="AO3936" s="183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BR3936" s="185"/>
    </row>
    <row r="3937" spans="9:70" s="179" customFormat="1" x14ac:dyDescent="0.25">
      <c r="I3937" s="186"/>
      <c r="J3937" s="186"/>
      <c r="K3937" s="186"/>
      <c r="L3937" s="186"/>
      <c r="M3937" s="186"/>
      <c r="N3937" s="187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183"/>
      <c r="AF3937" s="183"/>
      <c r="AG3937" s="183"/>
      <c r="AH3937" s="6"/>
      <c r="AI3937" s="6"/>
      <c r="AJ3937" s="6"/>
      <c r="AK3937" s="6"/>
      <c r="AL3937" s="6"/>
      <c r="AM3937" s="183"/>
      <c r="AN3937" s="183"/>
      <c r="AO3937" s="183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BR3937" s="185"/>
    </row>
    <row r="3938" spans="9:70" s="179" customFormat="1" x14ac:dyDescent="0.25">
      <c r="I3938" s="186"/>
      <c r="J3938" s="186"/>
      <c r="K3938" s="186"/>
      <c r="L3938" s="186"/>
      <c r="M3938" s="186"/>
      <c r="N3938" s="187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183"/>
      <c r="AF3938" s="183"/>
      <c r="AG3938" s="183"/>
      <c r="AH3938" s="6"/>
      <c r="AI3938" s="6"/>
      <c r="AJ3938" s="6"/>
      <c r="AK3938" s="6"/>
      <c r="AL3938" s="6"/>
      <c r="AM3938" s="183"/>
      <c r="AN3938" s="183"/>
      <c r="AO3938" s="183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BR3938" s="185"/>
    </row>
    <row r="3939" spans="9:70" s="179" customFormat="1" x14ac:dyDescent="0.25">
      <c r="I3939" s="186"/>
      <c r="J3939" s="186"/>
      <c r="K3939" s="186"/>
      <c r="L3939" s="186"/>
      <c r="M3939" s="186"/>
      <c r="N3939" s="187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183"/>
      <c r="AF3939" s="183"/>
      <c r="AG3939" s="183"/>
      <c r="AH3939" s="6"/>
      <c r="AI3939" s="6"/>
      <c r="AJ3939" s="6"/>
      <c r="AK3939" s="6"/>
      <c r="AL3939" s="6"/>
      <c r="AM3939" s="183"/>
      <c r="AN3939" s="183"/>
      <c r="AO3939" s="183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BR3939" s="185"/>
    </row>
    <row r="3940" spans="9:70" s="179" customFormat="1" x14ac:dyDescent="0.25">
      <c r="I3940" s="186"/>
      <c r="J3940" s="186"/>
      <c r="K3940" s="186"/>
      <c r="L3940" s="186"/>
      <c r="M3940" s="186"/>
      <c r="N3940" s="187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183"/>
      <c r="AF3940" s="183"/>
      <c r="AG3940" s="183"/>
      <c r="AH3940" s="6"/>
      <c r="AI3940" s="6"/>
      <c r="AJ3940" s="6"/>
      <c r="AK3940" s="6"/>
      <c r="AL3940" s="6"/>
      <c r="AM3940" s="183"/>
      <c r="AN3940" s="183"/>
      <c r="AO3940" s="183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BR3940" s="185"/>
    </row>
    <row r="3941" spans="9:70" s="179" customFormat="1" x14ac:dyDescent="0.25">
      <c r="I3941" s="186"/>
      <c r="J3941" s="186"/>
      <c r="K3941" s="186"/>
      <c r="L3941" s="186"/>
      <c r="M3941" s="186"/>
      <c r="N3941" s="187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183"/>
      <c r="AF3941" s="183"/>
      <c r="AG3941" s="183"/>
      <c r="AH3941" s="6"/>
      <c r="AI3941" s="6"/>
      <c r="AJ3941" s="6"/>
      <c r="AK3941" s="6"/>
      <c r="AL3941" s="6"/>
      <c r="AM3941" s="183"/>
      <c r="AN3941" s="183"/>
      <c r="AO3941" s="183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BR3941" s="185"/>
    </row>
    <row r="3942" spans="9:70" s="179" customFormat="1" x14ac:dyDescent="0.25">
      <c r="I3942" s="186"/>
      <c r="J3942" s="186"/>
      <c r="K3942" s="186"/>
      <c r="L3942" s="186"/>
      <c r="M3942" s="186"/>
      <c r="N3942" s="187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183"/>
      <c r="AF3942" s="183"/>
      <c r="AG3942" s="183"/>
      <c r="AH3942" s="6"/>
      <c r="AI3942" s="6"/>
      <c r="AJ3942" s="6"/>
      <c r="AK3942" s="6"/>
      <c r="AL3942" s="6"/>
      <c r="AM3942" s="183"/>
      <c r="AN3942" s="183"/>
      <c r="AO3942" s="183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BR3942" s="185"/>
    </row>
    <row r="3943" spans="9:70" s="179" customFormat="1" x14ac:dyDescent="0.25">
      <c r="I3943" s="186"/>
      <c r="J3943" s="186"/>
      <c r="K3943" s="186"/>
      <c r="L3943" s="186"/>
      <c r="M3943" s="186"/>
      <c r="N3943" s="187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183"/>
      <c r="AF3943" s="183"/>
      <c r="AG3943" s="183"/>
      <c r="AH3943" s="6"/>
      <c r="AI3943" s="6"/>
      <c r="AJ3943" s="6"/>
      <c r="AK3943" s="6"/>
      <c r="AL3943" s="6"/>
      <c r="AM3943" s="183"/>
      <c r="AN3943" s="183"/>
      <c r="AO3943" s="183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BR3943" s="185"/>
    </row>
    <row r="3944" spans="9:70" s="179" customFormat="1" x14ac:dyDescent="0.25">
      <c r="I3944" s="186"/>
      <c r="J3944" s="186"/>
      <c r="K3944" s="186"/>
      <c r="L3944" s="186"/>
      <c r="M3944" s="186"/>
      <c r="N3944" s="187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183"/>
      <c r="AF3944" s="183"/>
      <c r="AG3944" s="183"/>
      <c r="AH3944" s="6"/>
      <c r="AI3944" s="6"/>
      <c r="AJ3944" s="6"/>
      <c r="AK3944" s="6"/>
      <c r="AL3944" s="6"/>
      <c r="AM3944" s="183"/>
      <c r="AN3944" s="183"/>
      <c r="AO3944" s="183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BR3944" s="185"/>
    </row>
    <row r="3945" spans="9:70" s="179" customFormat="1" x14ac:dyDescent="0.25">
      <c r="I3945" s="186"/>
      <c r="J3945" s="186"/>
      <c r="K3945" s="186"/>
      <c r="L3945" s="186"/>
      <c r="M3945" s="186"/>
      <c r="N3945" s="187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183"/>
      <c r="AF3945" s="183"/>
      <c r="AG3945" s="183"/>
      <c r="AH3945" s="6"/>
      <c r="AI3945" s="6"/>
      <c r="AJ3945" s="6"/>
      <c r="AK3945" s="6"/>
      <c r="AL3945" s="6"/>
      <c r="AM3945" s="183"/>
      <c r="AN3945" s="183"/>
      <c r="AO3945" s="183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BR3945" s="185"/>
    </row>
    <row r="3946" spans="9:70" s="179" customFormat="1" x14ac:dyDescent="0.25">
      <c r="I3946" s="186"/>
      <c r="J3946" s="186"/>
      <c r="K3946" s="186"/>
      <c r="L3946" s="186"/>
      <c r="M3946" s="186"/>
      <c r="N3946" s="187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183"/>
      <c r="AF3946" s="183"/>
      <c r="AG3946" s="183"/>
      <c r="AH3946" s="6"/>
      <c r="AI3946" s="6"/>
      <c r="AJ3946" s="6"/>
      <c r="AK3946" s="6"/>
      <c r="AL3946" s="6"/>
      <c r="AM3946" s="183"/>
      <c r="AN3946" s="183"/>
      <c r="AO3946" s="183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BR3946" s="185"/>
    </row>
    <row r="3947" spans="9:70" s="179" customFormat="1" x14ac:dyDescent="0.25">
      <c r="I3947" s="186"/>
      <c r="J3947" s="186"/>
      <c r="K3947" s="186"/>
      <c r="L3947" s="186"/>
      <c r="M3947" s="186"/>
      <c r="N3947" s="187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183"/>
      <c r="AF3947" s="183"/>
      <c r="AG3947" s="183"/>
      <c r="AH3947" s="6"/>
      <c r="AI3947" s="6"/>
      <c r="AJ3947" s="6"/>
      <c r="AK3947" s="6"/>
      <c r="AL3947" s="6"/>
      <c r="AM3947" s="183"/>
      <c r="AN3947" s="183"/>
      <c r="AO3947" s="183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BR3947" s="185"/>
    </row>
    <row r="3948" spans="9:70" s="179" customFormat="1" x14ac:dyDescent="0.25">
      <c r="I3948" s="186"/>
      <c r="J3948" s="186"/>
      <c r="K3948" s="186"/>
      <c r="L3948" s="186"/>
      <c r="M3948" s="186"/>
      <c r="N3948" s="187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183"/>
      <c r="AF3948" s="183"/>
      <c r="AG3948" s="183"/>
      <c r="AH3948" s="6"/>
      <c r="AI3948" s="6"/>
      <c r="AJ3948" s="6"/>
      <c r="AK3948" s="6"/>
      <c r="AL3948" s="6"/>
      <c r="AM3948" s="183"/>
      <c r="AN3948" s="183"/>
      <c r="AO3948" s="183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BR3948" s="185"/>
    </row>
    <row r="3949" spans="9:70" s="179" customFormat="1" x14ac:dyDescent="0.25">
      <c r="I3949" s="186"/>
      <c r="J3949" s="186"/>
      <c r="K3949" s="186"/>
      <c r="L3949" s="186"/>
      <c r="M3949" s="186"/>
      <c r="N3949" s="187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183"/>
      <c r="AF3949" s="183"/>
      <c r="AG3949" s="183"/>
      <c r="AH3949" s="6"/>
      <c r="AI3949" s="6"/>
      <c r="AJ3949" s="6"/>
      <c r="AK3949" s="6"/>
      <c r="AL3949" s="6"/>
      <c r="AM3949" s="183"/>
      <c r="AN3949" s="183"/>
      <c r="AO3949" s="183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BR3949" s="185"/>
    </row>
    <row r="3950" spans="9:70" s="179" customFormat="1" x14ac:dyDescent="0.25">
      <c r="I3950" s="186"/>
      <c r="J3950" s="186"/>
      <c r="K3950" s="186"/>
      <c r="L3950" s="186"/>
      <c r="M3950" s="186"/>
      <c r="N3950" s="187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183"/>
      <c r="AF3950" s="183"/>
      <c r="AG3950" s="183"/>
      <c r="AH3950" s="6"/>
      <c r="AI3950" s="6"/>
      <c r="AJ3950" s="6"/>
      <c r="AK3950" s="6"/>
      <c r="AL3950" s="6"/>
      <c r="AM3950" s="183"/>
      <c r="AN3950" s="183"/>
      <c r="AO3950" s="183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BR3950" s="185"/>
    </row>
    <row r="3951" spans="9:70" s="179" customFormat="1" x14ac:dyDescent="0.25">
      <c r="I3951" s="186"/>
      <c r="J3951" s="186"/>
      <c r="K3951" s="186"/>
      <c r="L3951" s="186"/>
      <c r="M3951" s="186"/>
      <c r="N3951" s="187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183"/>
      <c r="AF3951" s="183"/>
      <c r="AG3951" s="183"/>
      <c r="AH3951" s="6"/>
      <c r="AI3951" s="6"/>
      <c r="AJ3951" s="6"/>
      <c r="AK3951" s="6"/>
      <c r="AL3951" s="6"/>
      <c r="AM3951" s="183"/>
      <c r="AN3951" s="183"/>
      <c r="AO3951" s="183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BR3951" s="185"/>
    </row>
    <row r="3952" spans="9:70" s="179" customFormat="1" x14ac:dyDescent="0.25">
      <c r="I3952" s="186"/>
      <c r="J3952" s="186"/>
      <c r="K3952" s="186"/>
      <c r="L3952" s="186"/>
      <c r="M3952" s="186"/>
      <c r="N3952" s="187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183"/>
      <c r="AF3952" s="183"/>
      <c r="AG3952" s="183"/>
      <c r="AH3952" s="6"/>
      <c r="AI3952" s="6"/>
      <c r="AJ3952" s="6"/>
      <c r="AK3952" s="6"/>
      <c r="AL3952" s="6"/>
      <c r="AM3952" s="183"/>
      <c r="AN3952" s="183"/>
      <c r="AO3952" s="183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BR3952" s="185"/>
    </row>
    <row r="3953" spans="9:70" s="179" customFormat="1" x14ac:dyDescent="0.25">
      <c r="I3953" s="186"/>
      <c r="J3953" s="186"/>
      <c r="K3953" s="186"/>
      <c r="L3953" s="186"/>
      <c r="M3953" s="186"/>
      <c r="N3953" s="187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183"/>
      <c r="AF3953" s="183"/>
      <c r="AG3953" s="183"/>
      <c r="AH3953" s="6"/>
      <c r="AI3953" s="6"/>
      <c r="AJ3953" s="6"/>
      <c r="AK3953" s="6"/>
      <c r="AL3953" s="6"/>
      <c r="AM3953" s="183"/>
      <c r="AN3953" s="183"/>
      <c r="AO3953" s="183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BR3953" s="185"/>
    </row>
    <row r="3954" spans="9:70" s="179" customFormat="1" x14ac:dyDescent="0.25">
      <c r="I3954" s="186"/>
      <c r="J3954" s="186"/>
      <c r="K3954" s="186"/>
      <c r="L3954" s="186"/>
      <c r="M3954" s="186"/>
      <c r="N3954" s="187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183"/>
      <c r="AF3954" s="183"/>
      <c r="AG3954" s="183"/>
      <c r="AH3954" s="6"/>
      <c r="AI3954" s="6"/>
      <c r="AJ3954" s="6"/>
      <c r="AK3954" s="6"/>
      <c r="AL3954" s="6"/>
      <c r="AM3954" s="183"/>
      <c r="AN3954" s="183"/>
      <c r="AO3954" s="183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BR3954" s="185"/>
    </row>
    <row r="3955" spans="9:70" s="179" customFormat="1" x14ac:dyDescent="0.25">
      <c r="I3955" s="186"/>
      <c r="J3955" s="186"/>
      <c r="K3955" s="186"/>
      <c r="L3955" s="186"/>
      <c r="M3955" s="186"/>
      <c r="N3955" s="187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183"/>
      <c r="AF3955" s="183"/>
      <c r="AG3955" s="183"/>
      <c r="AH3955" s="6"/>
      <c r="AI3955" s="6"/>
      <c r="AJ3955" s="6"/>
      <c r="AK3955" s="6"/>
      <c r="AL3955" s="6"/>
      <c r="AM3955" s="183"/>
      <c r="AN3955" s="183"/>
      <c r="AO3955" s="183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BR3955" s="185"/>
    </row>
    <row r="3956" spans="9:70" s="179" customFormat="1" x14ac:dyDescent="0.25">
      <c r="I3956" s="186"/>
      <c r="J3956" s="186"/>
      <c r="K3956" s="186"/>
      <c r="L3956" s="186"/>
      <c r="M3956" s="186"/>
      <c r="N3956" s="187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183"/>
      <c r="AF3956" s="183"/>
      <c r="AG3956" s="183"/>
      <c r="AH3956" s="6"/>
      <c r="AI3956" s="6"/>
      <c r="AJ3956" s="6"/>
      <c r="AK3956" s="6"/>
      <c r="AL3956" s="6"/>
      <c r="AM3956" s="183"/>
      <c r="AN3956" s="183"/>
      <c r="AO3956" s="183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BR3956" s="185"/>
    </row>
    <row r="3957" spans="9:70" s="179" customFormat="1" x14ac:dyDescent="0.25">
      <c r="I3957" s="186"/>
      <c r="J3957" s="186"/>
      <c r="K3957" s="186"/>
      <c r="L3957" s="186"/>
      <c r="M3957" s="186"/>
      <c r="N3957" s="187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183"/>
      <c r="AF3957" s="183"/>
      <c r="AG3957" s="183"/>
      <c r="AH3957" s="6"/>
      <c r="AI3957" s="6"/>
      <c r="AJ3957" s="6"/>
      <c r="AK3957" s="6"/>
      <c r="AL3957" s="6"/>
      <c r="AM3957" s="183"/>
      <c r="AN3957" s="183"/>
      <c r="AO3957" s="183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BR3957" s="185"/>
    </row>
    <row r="3958" spans="9:70" s="179" customFormat="1" x14ac:dyDescent="0.25">
      <c r="I3958" s="186"/>
      <c r="J3958" s="186"/>
      <c r="K3958" s="186"/>
      <c r="L3958" s="186"/>
      <c r="M3958" s="186"/>
      <c r="N3958" s="187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183"/>
      <c r="AF3958" s="183"/>
      <c r="AG3958" s="183"/>
      <c r="AH3958" s="6"/>
      <c r="AI3958" s="6"/>
      <c r="AJ3958" s="6"/>
      <c r="AK3958" s="6"/>
      <c r="AL3958" s="6"/>
      <c r="AM3958" s="183"/>
      <c r="AN3958" s="183"/>
      <c r="AO3958" s="183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BR3958" s="185"/>
    </row>
    <row r="3959" spans="9:70" s="179" customFormat="1" x14ac:dyDescent="0.25">
      <c r="I3959" s="186"/>
      <c r="J3959" s="186"/>
      <c r="K3959" s="186"/>
      <c r="L3959" s="186"/>
      <c r="M3959" s="186"/>
      <c r="N3959" s="187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183"/>
      <c r="AF3959" s="183"/>
      <c r="AG3959" s="183"/>
      <c r="AH3959" s="6"/>
      <c r="AI3959" s="6"/>
      <c r="AJ3959" s="6"/>
      <c r="AK3959" s="6"/>
      <c r="AL3959" s="6"/>
      <c r="AM3959" s="183"/>
      <c r="AN3959" s="183"/>
      <c r="AO3959" s="183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BR3959" s="185"/>
    </row>
    <row r="3960" spans="9:70" s="179" customFormat="1" x14ac:dyDescent="0.25">
      <c r="I3960" s="186"/>
      <c r="J3960" s="186"/>
      <c r="K3960" s="186"/>
      <c r="L3960" s="186"/>
      <c r="M3960" s="186"/>
      <c r="N3960" s="187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183"/>
      <c r="AF3960" s="183"/>
      <c r="AG3960" s="183"/>
      <c r="AH3960" s="6"/>
      <c r="AI3960" s="6"/>
      <c r="AJ3960" s="6"/>
      <c r="AK3960" s="6"/>
      <c r="AL3960" s="6"/>
      <c r="AM3960" s="183"/>
      <c r="AN3960" s="183"/>
      <c r="AO3960" s="183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BR3960" s="185"/>
    </row>
    <row r="3961" spans="9:70" s="179" customFormat="1" x14ac:dyDescent="0.25">
      <c r="I3961" s="186"/>
      <c r="J3961" s="186"/>
      <c r="K3961" s="186"/>
      <c r="L3961" s="186"/>
      <c r="M3961" s="186"/>
      <c r="N3961" s="187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183"/>
      <c r="AF3961" s="183"/>
      <c r="AG3961" s="183"/>
      <c r="AH3961" s="6"/>
      <c r="AI3961" s="6"/>
      <c r="AJ3961" s="6"/>
      <c r="AK3961" s="6"/>
      <c r="AL3961" s="6"/>
      <c r="AM3961" s="183"/>
      <c r="AN3961" s="183"/>
      <c r="AO3961" s="183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BR3961" s="185"/>
    </row>
    <row r="3962" spans="9:70" s="179" customFormat="1" x14ac:dyDescent="0.25">
      <c r="I3962" s="186"/>
      <c r="J3962" s="186"/>
      <c r="K3962" s="186"/>
      <c r="L3962" s="186"/>
      <c r="M3962" s="186"/>
      <c r="N3962" s="187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183"/>
      <c r="AF3962" s="183"/>
      <c r="AG3962" s="183"/>
      <c r="AH3962" s="6"/>
      <c r="AI3962" s="6"/>
      <c r="AJ3962" s="6"/>
      <c r="AK3962" s="6"/>
      <c r="AL3962" s="6"/>
      <c r="AM3962" s="183"/>
      <c r="AN3962" s="183"/>
      <c r="AO3962" s="183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BR3962" s="185"/>
    </row>
    <row r="3963" spans="9:70" s="179" customFormat="1" x14ac:dyDescent="0.25">
      <c r="I3963" s="186"/>
      <c r="J3963" s="186"/>
      <c r="K3963" s="186"/>
      <c r="L3963" s="186"/>
      <c r="M3963" s="186"/>
      <c r="N3963" s="187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183"/>
      <c r="AF3963" s="183"/>
      <c r="AG3963" s="183"/>
      <c r="AH3963" s="6"/>
      <c r="AI3963" s="6"/>
      <c r="AJ3963" s="6"/>
      <c r="AK3963" s="6"/>
      <c r="AL3963" s="6"/>
      <c r="AM3963" s="183"/>
      <c r="AN3963" s="183"/>
      <c r="AO3963" s="183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BR3963" s="185"/>
    </row>
    <row r="3964" spans="9:70" s="179" customFormat="1" x14ac:dyDescent="0.25">
      <c r="I3964" s="186"/>
      <c r="J3964" s="186"/>
      <c r="K3964" s="186"/>
      <c r="L3964" s="186"/>
      <c r="M3964" s="186"/>
      <c r="N3964" s="187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183"/>
      <c r="AF3964" s="183"/>
      <c r="AG3964" s="183"/>
      <c r="AH3964" s="6"/>
      <c r="AI3964" s="6"/>
      <c r="AJ3964" s="6"/>
      <c r="AK3964" s="6"/>
      <c r="AL3964" s="6"/>
      <c r="AM3964" s="183"/>
      <c r="AN3964" s="183"/>
      <c r="AO3964" s="183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BR3964" s="185"/>
    </row>
    <row r="3965" spans="9:70" s="179" customFormat="1" x14ac:dyDescent="0.25">
      <c r="I3965" s="186"/>
      <c r="J3965" s="186"/>
      <c r="K3965" s="186"/>
      <c r="L3965" s="186"/>
      <c r="M3965" s="186"/>
      <c r="N3965" s="187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183"/>
      <c r="AF3965" s="183"/>
      <c r="AG3965" s="183"/>
      <c r="AH3965" s="6"/>
      <c r="AI3965" s="6"/>
      <c r="AJ3965" s="6"/>
      <c r="AK3965" s="6"/>
      <c r="AL3965" s="6"/>
      <c r="AM3965" s="183"/>
      <c r="AN3965" s="183"/>
      <c r="AO3965" s="183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BR3965" s="185"/>
    </row>
    <row r="3966" spans="9:70" s="179" customFormat="1" x14ac:dyDescent="0.25">
      <c r="I3966" s="186"/>
      <c r="J3966" s="186"/>
      <c r="K3966" s="186"/>
      <c r="L3966" s="186"/>
      <c r="M3966" s="186"/>
      <c r="N3966" s="187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183"/>
      <c r="AF3966" s="183"/>
      <c r="AG3966" s="183"/>
      <c r="AH3966" s="6"/>
      <c r="AI3966" s="6"/>
      <c r="AJ3966" s="6"/>
      <c r="AK3966" s="6"/>
      <c r="AL3966" s="6"/>
      <c r="AM3966" s="183"/>
      <c r="AN3966" s="183"/>
      <c r="AO3966" s="183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BR3966" s="185"/>
    </row>
    <row r="3967" spans="9:70" s="179" customFormat="1" x14ac:dyDescent="0.25">
      <c r="I3967" s="186"/>
      <c r="J3967" s="186"/>
      <c r="K3967" s="186"/>
      <c r="L3967" s="186"/>
      <c r="M3967" s="186"/>
      <c r="N3967" s="187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183"/>
      <c r="AF3967" s="183"/>
      <c r="AG3967" s="183"/>
      <c r="AH3967" s="6"/>
      <c r="AI3967" s="6"/>
      <c r="AJ3967" s="6"/>
      <c r="AK3967" s="6"/>
      <c r="AL3967" s="6"/>
      <c r="AM3967" s="183"/>
      <c r="AN3967" s="183"/>
      <c r="AO3967" s="183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BR3967" s="185"/>
    </row>
    <row r="3968" spans="9:70" s="179" customFormat="1" x14ac:dyDescent="0.25">
      <c r="I3968" s="186"/>
      <c r="J3968" s="186"/>
      <c r="K3968" s="186"/>
      <c r="L3968" s="186"/>
      <c r="M3968" s="186"/>
      <c r="N3968" s="187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183"/>
      <c r="AF3968" s="183"/>
      <c r="AG3968" s="183"/>
      <c r="AH3968" s="6"/>
      <c r="AI3968" s="6"/>
      <c r="AJ3968" s="6"/>
      <c r="AK3968" s="6"/>
      <c r="AL3968" s="6"/>
      <c r="AM3968" s="183"/>
      <c r="AN3968" s="183"/>
      <c r="AO3968" s="183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BR3968" s="185"/>
    </row>
    <row r="3969" spans="9:70" s="179" customFormat="1" x14ac:dyDescent="0.25">
      <c r="I3969" s="186"/>
      <c r="J3969" s="186"/>
      <c r="K3969" s="186"/>
      <c r="L3969" s="186"/>
      <c r="M3969" s="186"/>
      <c r="N3969" s="187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183"/>
      <c r="AF3969" s="183"/>
      <c r="AG3969" s="183"/>
      <c r="AH3969" s="6"/>
      <c r="AI3969" s="6"/>
      <c r="AJ3969" s="6"/>
      <c r="AK3969" s="6"/>
      <c r="AL3969" s="6"/>
      <c r="AM3969" s="183"/>
      <c r="AN3969" s="183"/>
      <c r="AO3969" s="183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BR3969" s="185"/>
    </row>
    <row r="3970" spans="9:70" s="179" customFormat="1" x14ac:dyDescent="0.25">
      <c r="I3970" s="186"/>
      <c r="J3970" s="186"/>
      <c r="K3970" s="186"/>
      <c r="L3970" s="186"/>
      <c r="M3970" s="186"/>
      <c r="N3970" s="187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183"/>
      <c r="AF3970" s="183"/>
      <c r="AG3970" s="183"/>
      <c r="AH3970" s="6"/>
      <c r="AI3970" s="6"/>
      <c r="AJ3970" s="6"/>
      <c r="AK3970" s="6"/>
      <c r="AL3970" s="6"/>
      <c r="AM3970" s="183"/>
      <c r="AN3970" s="183"/>
      <c r="AO3970" s="183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BR3970" s="185"/>
    </row>
    <row r="3971" spans="9:70" s="179" customFormat="1" x14ac:dyDescent="0.25">
      <c r="I3971" s="186"/>
      <c r="J3971" s="186"/>
      <c r="K3971" s="186"/>
      <c r="L3971" s="186"/>
      <c r="M3971" s="186"/>
      <c r="N3971" s="187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183"/>
      <c r="AF3971" s="183"/>
      <c r="AG3971" s="183"/>
      <c r="AH3971" s="6"/>
      <c r="AI3971" s="6"/>
      <c r="AJ3971" s="6"/>
      <c r="AK3971" s="6"/>
      <c r="AL3971" s="6"/>
      <c r="AM3971" s="183"/>
      <c r="AN3971" s="183"/>
      <c r="AO3971" s="183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BR3971" s="185"/>
    </row>
    <row r="3972" spans="9:70" s="179" customFormat="1" x14ac:dyDescent="0.25">
      <c r="I3972" s="186"/>
      <c r="J3972" s="186"/>
      <c r="K3972" s="186"/>
      <c r="L3972" s="186"/>
      <c r="M3972" s="186"/>
      <c r="N3972" s="187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183"/>
      <c r="AF3972" s="183"/>
      <c r="AG3972" s="183"/>
      <c r="AH3972" s="6"/>
      <c r="AI3972" s="6"/>
      <c r="AJ3972" s="6"/>
      <c r="AK3972" s="6"/>
      <c r="AL3972" s="6"/>
      <c r="AM3972" s="183"/>
      <c r="AN3972" s="183"/>
      <c r="AO3972" s="183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BR3972" s="185"/>
    </row>
    <row r="3973" spans="9:70" s="179" customFormat="1" x14ac:dyDescent="0.25">
      <c r="I3973" s="186"/>
      <c r="J3973" s="186"/>
      <c r="K3973" s="186"/>
      <c r="L3973" s="186"/>
      <c r="M3973" s="186"/>
      <c r="N3973" s="187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183"/>
      <c r="AF3973" s="183"/>
      <c r="AG3973" s="183"/>
      <c r="AH3973" s="6"/>
      <c r="AI3973" s="6"/>
      <c r="AJ3973" s="6"/>
      <c r="AK3973" s="6"/>
      <c r="AL3973" s="6"/>
      <c r="AM3973" s="183"/>
      <c r="AN3973" s="183"/>
      <c r="AO3973" s="183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BR3973" s="185"/>
    </row>
    <row r="3974" spans="9:70" s="179" customFormat="1" x14ac:dyDescent="0.25">
      <c r="I3974" s="186"/>
      <c r="J3974" s="186"/>
      <c r="K3974" s="186"/>
      <c r="L3974" s="186"/>
      <c r="M3974" s="186"/>
      <c r="N3974" s="187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183"/>
      <c r="AF3974" s="183"/>
      <c r="AG3974" s="183"/>
      <c r="AH3974" s="6"/>
      <c r="AI3974" s="6"/>
      <c r="AJ3974" s="6"/>
      <c r="AK3974" s="6"/>
      <c r="AL3974" s="6"/>
      <c r="AM3974" s="183"/>
      <c r="AN3974" s="183"/>
      <c r="AO3974" s="183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BR3974" s="185"/>
    </row>
    <row r="3975" spans="9:70" s="179" customFormat="1" x14ac:dyDescent="0.25">
      <c r="I3975" s="186"/>
      <c r="J3975" s="186"/>
      <c r="K3975" s="186"/>
      <c r="L3975" s="186"/>
      <c r="M3975" s="186"/>
      <c r="N3975" s="187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183"/>
      <c r="AF3975" s="183"/>
      <c r="AG3975" s="183"/>
      <c r="AH3975" s="6"/>
      <c r="AI3975" s="6"/>
      <c r="AJ3975" s="6"/>
      <c r="AK3975" s="6"/>
      <c r="AL3975" s="6"/>
      <c r="AM3975" s="183"/>
      <c r="AN3975" s="183"/>
      <c r="AO3975" s="183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BR3975" s="185"/>
    </row>
    <row r="3976" spans="9:70" s="179" customFormat="1" x14ac:dyDescent="0.25">
      <c r="I3976" s="186"/>
      <c r="J3976" s="186"/>
      <c r="K3976" s="186"/>
      <c r="L3976" s="186"/>
      <c r="M3976" s="186"/>
      <c r="N3976" s="187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183"/>
      <c r="AF3976" s="183"/>
      <c r="AG3976" s="183"/>
      <c r="AH3976" s="6"/>
      <c r="AI3976" s="6"/>
      <c r="AJ3976" s="6"/>
      <c r="AK3976" s="6"/>
      <c r="AL3976" s="6"/>
      <c r="AM3976" s="183"/>
      <c r="AN3976" s="183"/>
      <c r="AO3976" s="183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BR3976" s="185"/>
    </row>
    <row r="3977" spans="9:70" s="179" customFormat="1" x14ac:dyDescent="0.25">
      <c r="I3977" s="186"/>
      <c r="J3977" s="186"/>
      <c r="K3977" s="186"/>
      <c r="L3977" s="186"/>
      <c r="M3977" s="186"/>
      <c r="N3977" s="187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183"/>
      <c r="AF3977" s="183"/>
      <c r="AG3977" s="183"/>
      <c r="AH3977" s="6"/>
      <c r="AI3977" s="6"/>
      <c r="AJ3977" s="6"/>
      <c r="AK3977" s="6"/>
      <c r="AL3977" s="6"/>
      <c r="AM3977" s="183"/>
      <c r="AN3977" s="183"/>
      <c r="AO3977" s="183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BR3977" s="185"/>
    </row>
    <row r="3978" spans="9:70" s="179" customFormat="1" x14ac:dyDescent="0.25">
      <c r="I3978" s="186"/>
      <c r="J3978" s="186"/>
      <c r="K3978" s="186"/>
      <c r="L3978" s="186"/>
      <c r="M3978" s="186"/>
      <c r="N3978" s="187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183"/>
      <c r="AF3978" s="183"/>
      <c r="AG3978" s="183"/>
      <c r="AH3978" s="6"/>
      <c r="AI3978" s="6"/>
      <c r="AJ3978" s="6"/>
      <c r="AK3978" s="6"/>
      <c r="AL3978" s="6"/>
      <c r="AM3978" s="183"/>
      <c r="AN3978" s="183"/>
      <c r="AO3978" s="183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BR3978" s="185"/>
    </row>
    <row r="3979" spans="9:70" s="179" customFormat="1" x14ac:dyDescent="0.25">
      <c r="I3979" s="186"/>
      <c r="J3979" s="186"/>
      <c r="K3979" s="186"/>
      <c r="L3979" s="186"/>
      <c r="M3979" s="186"/>
      <c r="N3979" s="187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183"/>
      <c r="AF3979" s="183"/>
      <c r="AG3979" s="183"/>
      <c r="AH3979" s="6"/>
      <c r="AI3979" s="6"/>
      <c r="AJ3979" s="6"/>
      <c r="AK3979" s="6"/>
      <c r="AL3979" s="6"/>
      <c r="AM3979" s="183"/>
      <c r="AN3979" s="183"/>
      <c r="AO3979" s="183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BR3979" s="185"/>
    </row>
    <row r="3980" spans="9:70" s="179" customFormat="1" x14ac:dyDescent="0.25">
      <c r="I3980" s="186"/>
      <c r="J3980" s="186"/>
      <c r="K3980" s="186"/>
      <c r="L3980" s="186"/>
      <c r="M3980" s="186"/>
      <c r="N3980" s="187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183"/>
      <c r="AF3980" s="183"/>
      <c r="AG3980" s="183"/>
      <c r="AH3980" s="6"/>
      <c r="AI3980" s="6"/>
      <c r="AJ3980" s="6"/>
      <c r="AK3980" s="6"/>
      <c r="AL3980" s="6"/>
      <c r="AM3980" s="183"/>
      <c r="AN3980" s="183"/>
      <c r="AO3980" s="183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BR3980" s="185"/>
    </row>
    <row r="3981" spans="9:70" s="179" customFormat="1" x14ac:dyDescent="0.25">
      <c r="I3981" s="186"/>
      <c r="J3981" s="186"/>
      <c r="K3981" s="186"/>
      <c r="L3981" s="186"/>
      <c r="M3981" s="186"/>
      <c r="N3981" s="187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183"/>
      <c r="AF3981" s="183"/>
      <c r="AG3981" s="183"/>
      <c r="AH3981" s="6"/>
      <c r="AI3981" s="6"/>
      <c r="AJ3981" s="6"/>
      <c r="AK3981" s="6"/>
      <c r="AL3981" s="6"/>
      <c r="AM3981" s="183"/>
      <c r="AN3981" s="183"/>
      <c r="AO3981" s="183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BR3981" s="185"/>
    </row>
    <row r="3982" spans="9:70" s="179" customFormat="1" x14ac:dyDescent="0.25">
      <c r="I3982" s="186"/>
      <c r="J3982" s="186"/>
      <c r="K3982" s="186"/>
      <c r="L3982" s="186"/>
      <c r="M3982" s="186"/>
      <c r="N3982" s="187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183"/>
      <c r="AF3982" s="183"/>
      <c r="AG3982" s="183"/>
      <c r="AH3982" s="6"/>
      <c r="AI3982" s="6"/>
      <c r="AJ3982" s="6"/>
      <c r="AK3982" s="6"/>
      <c r="AL3982" s="6"/>
      <c r="AM3982" s="183"/>
      <c r="AN3982" s="183"/>
      <c r="AO3982" s="183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BR3982" s="185"/>
    </row>
    <row r="3983" spans="9:70" s="179" customFormat="1" x14ac:dyDescent="0.25">
      <c r="I3983" s="186"/>
      <c r="J3983" s="186"/>
      <c r="K3983" s="186"/>
      <c r="L3983" s="186"/>
      <c r="M3983" s="186"/>
      <c r="N3983" s="187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183"/>
      <c r="AF3983" s="183"/>
      <c r="AG3983" s="183"/>
      <c r="AH3983" s="6"/>
      <c r="AI3983" s="6"/>
      <c r="AJ3983" s="6"/>
      <c r="AK3983" s="6"/>
      <c r="AL3983" s="6"/>
      <c r="AM3983" s="183"/>
      <c r="AN3983" s="183"/>
      <c r="AO3983" s="183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BR3983" s="185"/>
    </row>
    <row r="3984" spans="9:70" s="179" customFormat="1" x14ac:dyDescent="0.25">
      <c r="I3984" s="186"/>
      <c r="J3984" s="186"/>
      <c r="K3984" s="186"/>
      <c r="L3984" s="186"/>
      <c r="M3984" s="186"/>
      <c r="N3984" s="187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183"/>
      <c r="AF3984" s="183"/>
      <c r="AG3984" s="183"/>
      <c r="AH3984" s="6"/>
      <c r="AI3984" s="6"/>
      <c r="AJ3984" s="6"/>
      <c r="AK3984" s="6"/>
      <c r="AL3984" s="6"/>
      <c r="AM3984" s="183"/>
      <c r="AN3984" s="183"/>
      <c r="AO3984" s="183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BR3984" s="185"/>
    </row>
    <row r="3985" spans="9:70" s="179" customFormat="1" x14ac:dyDescent="0.25">
      <c r="I3985" s="186"/>
      <c r="J3985" s="186"/>
      <c r="K3985" s="186"/>
      <c r="L3985" s="186"/>
      <c r="M3985" s="186"/>
      <c r="N3985" s="187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183"/>
      <c r="AF3985" s="183"/>
      <c r="AG3985" s="183"/>
      <c r="AH3985" s="6"/>
      <c r="AI3985" s="6"/>
      <c r="AJ3985" s="6"/>
      <c r="AK3985" s="6"/>
      <c r="AL3985" s="6"/>
      <c r="AM3985" s="183"/>
      <c r="AN3985" s="183"/>
      <c r="AO3985" s="183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BR3985" s="185"/>
    </row>
    <row r="3986" spans="9:70" s="179" customFormat="1" x14ac:dyDescent="0.25">
      <c r="I3986" s="186"/>
      <c r="J3986" s="186"/>
      <c r="K3986" s="186"/>
      <c r="L3986" s="186"/>
      <c r="M3986" s="186"/>
      <c r="N3986" s="187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183"/>
      <c r="AF3986" s="183"/>
      <c r="AG3986" s="183"/>
      <c r="AH3986" s="6"/>
      <c r="AI3986" s="6"/>
      <c r="AJ3986" s="6"/>
      <c r="AK3986" s="6"/>
      <c r="AL3986" s="6"/>
      <c r="AM3986" s="183"/>
      <c r="AN3986" s="183"/>
      <c r="AO3986" s="183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BR3986" s="185"/>
    </row>
    <row r="3987" spans="9:70" s="179" customFormat="1" x14ac:dyDescent="0.25">
      <c r="I3987" s="186"/>
      <c r="J3987" s="186"/>
      <c r="K3987" s="186"/>
      <c r="L3987" s="186"/>
      <c r="M3987" s="186"/>
      <c r="N3987" s="187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183"/>
      <c r="AF3987" s="183"/>
      <c r="AG3987" s="183"/>
      <c r="AH3987" s="6"/>
      <c r="AI3987" s="6"/>
      <c r="AJ3987" s="6"/>
      <c r="AK3987" s="6"/>
      <c r="AL3987" s="6"/>
      <c r="AM3987" s="183"/>
      <c r="AN3987" s="183"/>
      <c r="AO3987" s="183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BR3987" s="185"/>
    </row>
    <row r="3988" spans="9:70" s="179" customFormat="1" x14ac:dyDescent="0.25">
      <c r="I3988" s="186"/>
      <c r="J3988" s="186"/>
      <c r="K3988" s="186"/>
      <c r="L3988" s="186"/>
      <c r="M3988" s="186"/>
      <c r="N3988" s="187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183"/>
      <c r="AF3988" s="183"/>
      <c r="AG3988" s="183"/>
      <c r="AH3988" s="6"/>
      <c r="AI3988" s="6"/>
      <c r="AJ3988" s="6"/>
      <c r="AK3988" s="6"/>
      <c r="AL3988" s="6"/>
      <c r="AM3988" s="183"/>
      <c r="AN3988" s="183"/>
      <c r="AO3988" s="183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BR3988" s="185"/>
    </row>
    <row r="3989" spans="9:70" s="179" customFormat="1" x14ac:dyDescent="0.25">
      <c r="I3989" s="186"/>
      <c r="J3989" s="186"/>
      <c r="K3989" s="186"/>
      <c r="L3989" s="186"/>
      <c r="M3989" s="186"/>
      <c r="N3989" s="187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183"/>
      <c r="AF3989" s="183"/>
      <c r="AG3989" s="183"/>
      <c r="AH3989" s="6"/>
      <c r="AI3989" s="6"/>
      <c r="AJ3989" s="6"/>
      <c r="AK3989" s="6"/>
      <c r="AL3989" s="6"/>
      <c r="AM3989" s="183"/>
      <c r="AN3989" s="183"/>
      <c r="AO3989" s="183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BR3989" s="185"/>
    </row>
    <row r="3990" spans="9:70" s="179" customFormat="1" x14ac:dyDescent="0.25">
      <c r="I3990" s="186"/>
      <c r="J3990" s="186"/>
      <c r="K3990" s="186"/>
      <c r="L3990" s="186"/>
      <c r="M3990" s="186"/>
      <c r="N3990" s="187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183"/>
      <c r="AF3990" s="183"/>
      <c r="AG3990" s="183"/>
      <c r="AH3990" s="6"/>
      <c r="AI3990" s="6"/>
      <c r="AJ3990" s="6"/>
      <c r="AK3990" s="6"/>
      <c r="AL3990" s="6"/>
      <c r="AM3990" s="183"/>
      <c r="AN3990" s="183"/>
      <c r="AO3990" s="183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BR3990" s="185"/>
    </row>
    <row r="3991" spans="9:70" s="179" customFormat="1" x14ac:dyDescent="0.25">
      <c r="I3991" s="186"/>
      <c r="J3991" s="186"/>
      <c r="K3991" s="186"/>
      <c r="L3991" s="186"/>
      <c r="M3991" s="186"/>
      <c r="N3991" s="187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183"/>
      <c r="AF3991" s="183"/>
      <c r="AG3991" s="183"/>
      <c r="AH3991" s="6"/>
      <c r="AI3991" s="6"/>
      <c r="AJ3991" s="6"/>
      <c r="AK3991" s="6"/>
      <c r="AL3991" s="6"/>
      <c r="AM3991" s="183"/>
      <c r="AN3991" s="183"/>
      <c r="AO3991" s="183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BR3991" s="185"/>
    </row>
    <row r="3992" spans="9:70" s="179" customFormat="1" x14ac:dyDescent="0.25">
      <c r="I3992" s="186"/>
      <c r="J3992" s="186"/>
      <c r="K3992" s="186"/>
      <c r="L3992" s="186"/>
      <c r="M3992" s="186"/>
      <c r="N3992" s="187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183"/>
      <c r="AF3992" s="183"/>
      <c r="AG3992" s="183"/>
      <c r="AH3992" s="6"/>
      <c r="AI3992" s="6"/>
      <c r="AJ3992" s="6"/>
      <c r="AK3992" s="6"/>
      <c r="AL3992" s="6"/>
      <c r="AM3992" s="183"/>
      <c r="AN3992" s="183"/>
      <c r="AO3992" s="183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BR3992" s="185"/>
    </row>
    <row r="3993" spans="9:70" s="179" customFormat="1" x14ac:dyDescent="0.25">
      <c r="I3993" s="186"/>
      <c r="J3993" s="186"/>
      <c r="K3993" s="186"/>
      <c r="L3993" s="186"/>
      <c r="M3993" s="186"/>
      <c r="N3993" s="187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183"/>
      <c r="AF3993" s="183"/>
      <c r="AG3993" s="183"/>
      <c r="AH3993" s="6"/>
      <c r="AI3993" s="6"/>
      <c r="AJ3993" s="6"/>
      <c r="AK3993" s="6"/>
      <c r="AL3993" s="6"/>
      <c r="AM3993" s="183"/>
      <c r="AN3993" s="183"/>
      <c r="AO3993" s="183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BR3993" s="185"/>
    </row>
    <row r="3994" spans="9:70" s="179" customFormat="1" x14ac:dyDescent="0.25">
      <c r="I3994" s="186"/>
      <c r="J3994" s="186"/>
      <c r="K3994" s="186"/>
      <c r="L3994" s="186"/>
      <c r="M3994" s="186"/>
      <c r="N3994" s="187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183"/>
      <c r="AF3994" s="183"/>
      <c r="AG3994" s="183"/>
      <c r="AH3994" s="6"/>
      <c r="AI3994" s="6"/>
      <c r="AJ3994" s="6"/>
      <c r="AK3994" s="6"/>
      <c r="AL3994" s="6"/>
      <c r="AM3994" s="183"/>
      <c r="AN3994" s="183"/>
      <c r="AO3994" s="183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BR3994" s="185"/>
    </row>
    <row r="3995" spans="9:70" s="179" customFormat="1" x14ac:dyDescent="0.25">
      <c r="I3995" s="186"/>
      <c r="J3995" s="186"/>
      <c r="K3995" s="186"/>
      <c r="L3995" s="186"/>
      <c r="M3995" s="186"/>
      <c r="N3995" s="187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183"/>
      <c r="AF3995" s="183"/>
      <c r="AG3995" s="183"/>
      <c r="AH3995" s="6"/>
      <c r="AI3995" s="6"/>
      <c r="AJ3995" s="6"/>
      <c r="AK3995" s="6"/>
      <c r="AL3995" s="6"/>
      <c r="AM3995" s="183"/>
      <c r="AN3995" s="183"/>
      <c r="AO3995" s="183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BR3995" s="185"/>
    </row>
    <row r="3996" spans="9:70" s="179" customFormat="1" x14ac:dyDescent="0.25">
      <c r="I3996" s="186"/>
      <c r="J3996" s="186"/>
      <c r="K3996" s="186"/>
      <c r="L3996" s="186"/>
      <c r="M3996" s="186"/>
      <c r="N3996" s="187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183"/>
      <c r="AF3996" s="183"/>
      <c r="AG3996" s="183"/>
      <c r="AH3996" s="6"/>
      <c r="AI3996" s="6"/>
      <c r="AJ3996" s="6"/>
      <c r="AK3996" s="6"/>
      <c r="AL3996" s="6"/>
      <c r="AM3996" s="183"/>
      <c r="AN3996" s="183"/>
      <c r="AO3996" s="183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BR3996" s="185"/>
    </row>
    <row r="3997" spans="9:70" s="179" customFormat="1" x14ac:dyDescent="0.25">
      <c r="I3997" s="186"/>
      <c r="J3997" s="186"/>
      <c r="K3997" s="186"/>
      <c r="L3997" s="186"/>
      <c r="M3997" s="186"/>
      <c r="N3997" s="187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183"/>
      <c r="AF3997" s="183"/>
      <c r="AG3997" s="183"/>
      <c r="AH3997" s="6"/>
      <c r="AI3997" s="6"/>
      <c r="AJ3997" s="6"/>
      <c r="AK3997" s="6"/>
      <c r="AL3997" s="6"/>
      <c r="AM3997" s="183"/>
      <c r="AN3997" s="183"/>
      <c r="AO3997" s="183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BR3997" s="185"/>
    </row>
    <row r="3998" spans="9:70" s="179" customFormat="1" x14ac:dyDescent="0.25">
      <c r="I3998" s="186"/>
      <c r="J3998" s="186"/>
      <c r="K3998" s="186"/>
      <c r="L3998" s="186"/>
      <c r="M3998" s="186"/>
      <c r="N3998" s="187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183"/>
      <c r="AF3998" s="183"/>
      <c r="AG3998" s="183"/>
      <c r="AH3998" s="6"/>
      <c r="AI3998" s="6"/>
      <c r="AJ3998" s="6"/>
      <c r="AK3998" s="6"/>
      <c r="AL3998" s="6"/>
      <c r="AM3998" s="183"/>
      <c r="AN3998" s="183"/>
      <c r="AO3998" s="183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BR3998" s="185"/>
    </row>
    <row r="3999" spans="9:70" s="179" customFormat="1" x14ac:dyDescent="0.25">
      <c r="I3999" s="186"/>
      <c r="J3999" s="186"/>
      <c r="K3999" s="186"/>
      <c r="L3999" s="186"/>
      <c r="M3999" s="186"/>
      <c r="N3999" s="187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183"/>
      <c r="AF3999" s="183"/>
      <c r="AG3999" s="183"/>
      <c r="AH3999" s="6"/>
      <c r="AI3999" s="6"/>
      <c r="AJ3999" s="6"/>
      <c r="AK3999" s="6"/>
      <c r="AL3999" s="6"/>
      <c r="AM3999" s="183"/>
      <c r="AN3999" s="183"/>
      <c r="AO3999" s="183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BR3999" s="185"/>
    </row>
    <row r="4000" spans="9:70" s="179" customFormat="1" x14ac:dyDescent="0.25">
      <c r="I4000" s="186"/>
      <c r="J4000" s="186"/>
      <c r="K4000" s="186"/>
      <c r="L4000" s="186"/>
      <c r="M4000" s="186"/>
      <c r="N4000" s="187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183"/>
      <c r="AF4000" s="183"/>
      <c r="AG4000" s="183"/>
      <c r="AH4000" s="6"/>
      <c r="AI4000" s="6"/>
      <c r="AJ4000" s="6"/>
      <c r="AK4000" s="6"/>
      <c r="AL4000" s="6"/>
      <c r="AM4000" s="183"/>
      <c r="AN4000" s="183"/>
      <c r="AO4000" s="183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BR4000" s="185"/>
    </row>
    <row r="4001" spans="9:70" s="179" customFormat="1" x14ac:dyDescent="0.25">
      <c r="I4001" s="186"/>
      <c r="J4001" s="186"/>
      <c r="K4001" s="186"/>
      <c r="L4001" s="186"/>
      <c r="M4001" s="186"/>
      <c r="N4001" s="187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183"/>
      <c r="AF4001" s="183"/>
      <c r="AG4001" s="183"/>
      <c r="AH4001" s="6"/>
      <c r="AI4001" s="6"/>
      <c r="AJ4001" s="6"/>
      <c r="AK4001" s="6"/>
      <c r="AL4001" s="6"/>
      <c r="AM4001" s="183"/>
      <c r="AN4001" s="183"/>
      <c r="AO4001" s="183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BR4001" s="185"/>
    </row>
    <row r="4002" spans="9:70" s="179" customFormat="1" x14ac:dyDescent="0.25">
      <c r="I4002" s="186"/>
      <c r="J4002" s="186"/>
      <c r="K4002" s="186"/>
      <c r="L4002" s="186"/>
      <c r="M4002" s="186"/>
      <c r="N4002" s="187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183"/>
      <c r="AF4002" s="183"/>
      <c r="AG4002" s="183"/>
      <c r="AH4002" s="6"/>
      <c r="AI4002" s="6"/>
      <c r="AJ4002" s="6"/>
      <c r="AK4002" s="6"/>
      <c r="AL4002" s="6"/>
      <c r="AM4002" s="183"/>
      <c r="AN4002" s="183"/>
      <c r="AO4002" s="183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BR4002" s="185"/>
    </row>
    <row r="4003" spans="9:70" s="179" customFormat="1" x14ac:dyDescent="0.25">
      <c r="I4003" s="186"/>
      <c r="J4003" s="186"/>
      <c r="K4003" s="186"/>
      <c r="L4003" s="186"/>
      <c r="M4003" s="186"/>
      <c r="N4003" s="187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183"/>
      <c r="AF4003" s="183"/>
      <c r="AG4003" s="183"/>
      <c r="AH4003" s="6"/>
      <c r="AI4003" s="6"/>
      <c r="AJ4003" s="6"/>
      <c r="AK4003" s="6"/>
      <c r="AL4003" s="6"/>
      <c r="AM4003" s="183"/>
      <c r="AN4003" s="183"/>
      <c r="AO4003" s="183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BR4003" s="185"/>
    </row>
    <row r="4004" spans="9:70" s="179" customFormat="1" x14ac:dyDescent="0.25">
      <c r="I4004" s="186"/>
      <c r="J4004" s="186"/>
      <c r="K4004" s="186"/>
      <c r="L4004" s="186"/>
      <c r="M4004" s="186"/>
      <c r="N4004" s="187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183"/>
      <c r="AF4004" s="183"/>
      <c r="AG4004" s="183"/>
      <c r="AH4004" s="6"/>
      <c r="AI4004" s="6"/>
      <c r="AJ4004" s="6"/>
      <c r="AK4004" s="6"/>
      <c r="AL4004" s="6"/>
      <c r="AM4004" s="183"/>
      <c r="AN4004" s="183"/>
      <c r="AO4004" s="183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BR4004" s="185"/>
    </row>
    <row r="4005" spans="9:70" s="179" customFormat="1" x14ac:dyDescent="0.25">
      <c r="I4005" s="186"/>
      <c r="J4005" s="186"/>
      <c r="K4005" s="186"/>
      <c r="L4005" s="186"/>
      <c r="M4005" s="186"/>
      <c r="N4005" s="187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183"/>
      <c r="AF4005" s="183"/>
      <c r="AG4005" s="183"/>
      <c r="AH4005" s="6"/>
      <c r="AI4005" s="6"/>
      <c r="AJ4005" s="6"/>
      <c r="AK4005" s="6"/>
      <c r="AL4005" s="6"/>
      <c r="AM4005" s="183"/>
      <c r="AN4005" s="183"/>
      <c r="AO4005" s="183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BR4005" s="185"/>
    </row>
    <row r="4006" spans="9:70" s="179" customFormat="1" x14ac:dyDescent="0.25">
      <c r="I4006" s="186"/>
      <c r="J4006" s="186"/>
      <c r="K4006" s="186"/>
      <c r="L4006" s="186"/>
      <c r="M4006" s="186"/>
      <c r="N4006" s="187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183"/>
      <c r="AF4006" s="183"/>
      <c r="AG4006" s="183"/>
      <c r="AH4006" s="6"/>
      <c r="AI4006" s="6"/>
      <c r="AJ4006" s="6"/>
      <c r="AK4006" s="6"/>
      <c r="AL4006" s="6"/>
      <c r="AM4006" s="183"/>
      <c r="AN4006" s="183"/>
      <c r="AO4006" s="183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BR4006" s="185"/>
    </row>
    <row r="4007" spans="9:70" s="179" customFormat="1" x14ac:dyDescent="0.25">
      <c r="I4007" s="186"/>
      <c r="J4007" s="186"/>
      <c r="K4007" s="186"/>
      <c r="L4007" s="186"/>
      <c r="M4007" s="186"/>
      <c r="N4007" s="187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183"/>
      <c r="AF4007" s="183"/>
      <c r="AG4007" s="183"/>
      <c r="AH4007" s="6"/>
      <c r="AI4007" s="6"/>
      <c r="AJ4007" s="6"/>
      <c r="AK4007" s="6"/>
      <c r="AL4007" s="6"/>
      <c r="AM4007" s="183"/>
      <c r="AN4007" s="183"/>
      <c r="AO4007" s="183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BR4007" s="185"/>
    </row>
    <row r="4008" spans="9:70" s="179" customFormat="1" x14ac:dyDescent="0.25">
      <c r="I4008" s="186"/>
      <c r="J4008" s="186"/>
      <c r="K4008" s="186"/>
      <c r="L4008" s="186"/>
      <c r="M4008" s="186"/>
      <c r="N4008" s="187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183"/>
      <c r="AF4008" s="183"/>
      <c r="AG4008" s="183"/>
      <c r="AH4008" s="6"/>
      <c r="AI4008" s="6"/>
      <c r="AJ4008" s="6"/>
      <c r="AK4008" s="6"/>
      <c r="AL4008" s="6"/>
      <c r="AM4008" s="183"/>
      <c r="AN4008" s="183"/>
      <c r="AO4008" s="183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BR4008" s="185"/>
    </row>
    <row r="4009" spans="9:70" s="179" customFormat="1" x14ac:dyDescent="0.25">
      <c r="I4009" s="186"/>
      <c r="J4009" s="186"/>
      <c r="K4009" s="186"/>
      <c r="L4009" s="186"/>
      <c r="M4009" s="186"/>
      <c r="N4009" s="187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183"/>
      <c r="AF4009" s="183"/>
      <c r="AG4009" s="183"/>
      <c r="AH4009" s="6"/>
      <c r="AI4009" s="6"/>
      <c r="AJ4009" s="6"/>
      <c r="AK4009" s="6"/>
      <c r="AL4009" s="6"/>
      <c r="AM4009" s="183"/>
      <c r="AN4009" s="183"/>
      <c r="AO4009" s="183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BR4009" s="185"/>
    </row>
    <row r="4010" spans="9:70" s="179" customFormat="1" x14ac:dyDescent="0.25">
      <c r="I4010" s="186"/>
      <c r="J4010" s="186"/>
      <c r="K4010" s="186"/>
      <c r="L4010" s="186"/>
      <c r="M4010" s="186"/>
      <c r="N4010" s="187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183"/>
      <c r="AF4010" s="183"/>
      <c r="AG4010" s="183"/>
      <c r="AH4010" s="6"/>
      <c r="AI4010" s="6"/>
      <c r="AJ4010" s="6"/>
      <c r="AK4010" s="6"/>
      <c r="AL4010" s="6"/>
      <c r="AM4010" s="183"/>
      <c r="AN4010" s="183"/>
      <c r="AO4010" s="183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BR4010" s="185"/>
    </row>
    <row r="4011" spans="9:70" s="179" customFormat="1" x14ac:dyDescent="0.25">
      <c r="I4011" s="186"/>
      <c r="J4011" s="186"/>
      <c r="K4011" s="186"/>
      <c r="L4011" s="186"/>
      <c r="M4011" s="186"/>
      <c r="N4011" s="187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183"/>
      <c r="AF4011" s="183"/>
      <c r="AG4011" s="183"/>
      <c r="AH4011" s="6"/>
      <c r="AI4011" s="6"/>
      <c r="AJ4011" s="6"/>
      <c r="AK4011" s="6"/>
      <c r="AL4011" s="6"/>
      <c r="AM4011" s="183"/>
      <c r="AN4011" s="183"/>
      <c r="AO4011" s="183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BR4011" s="185"/>
    </row>
    <row r="4012" spans="9:70" s="179" customFormat="1" x14ac:dyDescent="0.25">
      <c r="I4012" s="186"/>
      <c r="J4012" s="186"/>
      <c r="K4012" s="186"/>
      <c r="L4012" s="186"/>
      <c r="M4012" s="186"/>
      <c r="N4012" s="187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183"/>
      <c r="AF4012" s="183"/>
      <c r="AG4012" s="183"/>
      <c r="AH4012" s="6"/>
      <c r="AI4012" s="6"/>
      <c r="AJ4012" s="6"/>
      <c r="AK4012" s="6"/>
      <c r="AL4012" s="6"/>
      <c r="AM4012" s="183"/>
      <c r="AN4012" s="183"/>
      <c r="AO4012" s="183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BR4012" s="185"/>
    </row>
    <row r="4013" spans="9:70" s="179" customFormat="1" x14ac:dyDescent="0.25">
      <c r="I4013" s="186"/>
      <c r="J4013" s="186"/>
      <c r="K4013" s="186"/>
      <c r="L4013" s="186"/>
      <c r="M4013" s="186"/>
      <c r="N4013" s="187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183"/>
      <c r="AF4013" s="183"/>
      <c r="AG4013" s="183"/>
      <c r="AH4013" s="6"/>
      <c r="AI4013" s="6"/>
      <c r="AJ4013" s="6"/>
      <c r="AK4013" s="6"/>
      <c r="AL4013" s="6"/>
      <c r="AM4013" s="183"/>
      <c r="AN4013" s="183"/>
      <c r="AO4013" s="183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BR4013" s="185"/>
    </row>
    <row r="4014" spans="9:70" s="179" customFormat="1" x14ac:dyDescent="0.25">
      <c r="I4014" s="186"/>
      <c r="J4014" s="186"/>
      <c r="K4014" s="186"/>
      <c r="L4014" s="186"/>
      <c r="M4014" s="186"/>
      <c r="N4014" s="187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183"/>
      <c r="AF4014" s="183"/>
      <c r="AG4014" s="183"/>
      <c r="AH4014" s="6"/>
      <c r="AI4014" s="6"/>
      <c r="AJ4014" s="6"/>
      <c r="AK4014" s="6"/>
      <c r="AL4014" s="6"/>
      <c r="AM4014" s="183"/>
      <c r="AN4014" s="183"/>
      <c r="AO4014" s="183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BR4014" s="185"/>
    </row>
    <row r="4015" spans="9:70" s="179" customFormat="1" x14ac:dyDescent="0.25">
      <c r="I4015" s="186"/>
      <c r="J4015" s="186"/>
      <c r="K4015" s="186"/>
      <c r="L4015" s="186"/>
      <c r="M4015" s="186"/>
      <c r="N4015" s="187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183"/>
      <c r="AF4015" s="183"/>
      <c r="AG4015" s="183"/>
      <c r="AH4015" s="6"/>
      <c r="AI4015" s="6"/>
      <c r="AJ4015" s="6"/>
      <c r="AK4015" s="6"/>
      <c r="AL4015" s="6"/>
      <c r="AM4015" s="183"/>
      <c r="AN4015" s="183"/>
      <c r="AO4015" s="183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BR4015" s="185"/>
    </row>
    <row r="4016" spans="9:70" s="179" customFormat="1" x14ac:dyDescent="0.25">
      <c r="I4016" s="186"/>
      <c r="J4016" s="186"/>
      <c r="K4016" s="186"/>
      <c r="L4016" s="186"/>
      <c r="M4016" s="186"/>
      <c r="N4016" s="187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183"/>
      <c r="AF4016" s="183"/>
      <c r="AG4016" s="183"/>
      <c r="AH4016" s="6"/>
      <c r="AI4016" s="6"/>
      <c r="AJ4016" s="6"/>
      <c r="AK4016" s="6"/>
      <c r="AL4016" s="6"/>
      <c r="AM4016" s="183"/>
      <c r="AN4016" s="183"/>
      <c r="AO4016" s="183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BR4016" s="185"/>
    </row>
    <row r="4017" spans="9:70" s="179" customFormat="1" x14ac:dyDescent="0.25">
      <c r="I4017" s="186"/>
      <c r="J4017" s="186"/>
      <c r="K4017" s="186"/>
      <c r="L4017" s="186"/>
      <c r="M4017" s="186"/>
      <c r="N4017" s="187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183"/>
      <c r="AF4017" s="183"/>
      <c r="AG4017" s="183"/>
      <c r="AH4017" s="6"/>
      <c r="AI4017" s="6"/>
      <c r="AJ4017" s="6"/>
      <c r="AK4017" s="6"/>
      <c r="AL4017" s="6"/>
      <c r="AM4017" s="183"/>
      <c r="AN4017" s="183"/>
      <c r="AO4017" s="183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BR4017" s="185"/>
    </row>
    <row r="4018" spans="9:70" s="179" customFormat="1" x14ac:dyDescent="0.25">
      <c r="I4018" s="186"/>
      <c r="J4018" s="186"/>
      <c r="K4018" s="186"/>
      <c r="L4018" s="186"/>
      <c r="M4018" s="186"/>
      <c r="N4018" s="187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183"/>
      <c r="AF4018" s="183"/>
      <c r="AG4018" s="183"/>
      <c r="AH4018" s="6"/>
      <c r="AI4018" s="6"/>
      <c r="AJ4018" s="6"/>
      <c r="AK4018" s="6"/>
      <c r="AL4018" s="6"/>
      <c r="AM4018" s="183"/>
      <c r="AN4018" s="183"/>
      <c r="AO4018" s="183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BR4018" s="185"/>
    </row>
    <row r="4019" spans="9:70" s="179" customFormat="1" x14ac:dyDescent="0.25">
      <c r="I4019" s="186"/>
      <c r="J4019" s="186"/>
      <c r="K4019" s="186"/>
      <c r="L4019" s="186"/>
      <c r="M4019" s="186"/>
      <c r="N4019" s="187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183"/>
      <c r="AF4019" s="183"/>
      <c r="AG4019" s="183"/>
      <c r="AH4019" s="6"/>
      <c r="AI4019" s="6"/>
      <c r="AJ4019" s="6"/>
      <c r="AK4019" s="6"/>
      <c r="AL4019" s="6"/>
      <c r="AM4019" s="183"/>
      <c r="AN4019" s="183"/>
      <c r="AO4019" s="183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BR4019" s="185"/>
    </row>
    <row r="4020" spans="9:70" s="179" customFormat="1" x14ac:dyDescent="0.25">
      <c r="I4020" s="186"/>
      <c r="J4020" s="186"/>
      <c r="K4020" s="186"/>
      <c r="L4020" s="186"/>
      <c r="M4020" s="186"/>
      <c r="N4020" s="187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183"/>
      <c r="AF4020" s="183"/>
      <c r="AG4020" s="183"/>
      <c r="AH4020" s="6"/>
      <c r="AI4020" s="6"/>
      <c r="AJ4020" s="6"/>
      <c r="AK4020" s="6"/>
      <c r="AL4020" s="6"/>
      <c r="AM4020" s="183"/>
      <c r="AN4020" s="183"/>
      <c r="AO4020" s="183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BR4020" s="185"/>
    </row>
    <row r="4021" spans="9:70" s="179" customFormat="1" x14ac:dyDescent="0.25">
      <c r="I4021" s="186"/>
      <c r="J4021" s="186"/>
      <c r="K4021" s="186"/>
      <c r="L4021" s="186"/>
      <c r="M4021" s="186"/>
      <c r="N4021" s="187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183"/>
      <c r="AF4021" s="183"/>
      <c r="AG4021" s="183"/>
      <c r="AH4021" s="6"/>
      <c r="AI4021" s="6"/>
      <c r="AJ4021" s="6"/>
      <c r="AK4021" s="6"/>
      <c r="AL4021" s="6"/>
      <c r="AM4021" s="183"/>
      <c r="AN4021" s="183"/>
      <c r="AO4021" s="183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BR4021" s="185"/>
    </row>
    <row r="4022" spans="9:70" s="179" customFormat="1" x14ac:dyDescent="0.25">
      <c r="I4022" s="186"/>
      <c r="J4022" s="186"/>
      <c r="K4022" s="186"/>
      <c r="L4022" s="186"/>
      <c r="M4022" s="186"/>
      <c r="N4022" s="187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183"/>
      <c r="AF4022" s="183"/>
      <c r="AG4022" s="183"/>
      <c r="AH4022" s="6"/>
      <c r="AI4022" s="6"/>
      <c r="AJ4022" s="6"/>
      <c r="AK4022" s="6"/>
      <c r="AL4022" s="6"/>
      <c r="AM4022" s="183"/>
      <c r="AN4022" s="183"/>
      <c r="AO4022" s="183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BR4022" s="185"/>
    </row>
    <row r="4023" spans="9:70" s="179" customFormat="1" x14ac:dyDescent="0.25">
      <c r="I4023" s="186"/>
      <c r="J4023" s="186"/>
      <c r="K4023" s="186"/>
      <c r="L4023" s="186"/>
      <c r="M4023" s="186"/>
      <c r="N4023" s="187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183"/>
      <c r="AF4023" s="183"/>
      <c r="AG4023" s="183"/>
      <c r="AH4023" s="6"/>
      <c r="AI4023" s="6"/>
      <c r="AJ4023" s="6"/>
      <c r="AK4023" s="6"/>
      <c r="AL4023" s="6"/>
      <c r="AM4023" s="183"/>
      <c r="AN4023" s="183"/>
      <c r="AO4023" s="183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BR4023" s="185"/>
    </row>
    <row r="4024" spans="9:70" s="179" customFormat="1" x14ac:dyDescent="0.25">
      <c r="I4024" s="186"/>
      <c r="J4024" s="186"/>
      <c r="K4024" s="186"/>
      <c r="L4024" s="186"/>
      <c r="M4024" s="186"/>
      <c r="N4024" s="187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183"/>
      <c r="AF4024" s="183"/>
      <c r="AG4024" s="183"/>
      <c r="AH4024" s="6"/>
      <c r="AI4024" s="6"/>
      <c r="AJ4024" s="6"/>
      <c r="AK4024" s="6"/>
      <c r="AL4024" s="6"/>
      <c r="AM4024" s="183"/>
      <c r="AN4024" s="183"/>
      <c r="AO4024" s="183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BR4024" s="185"/>
    </row>
    <row r="4025" spans="9:70" s="179" customFormat="1" x14ac:dyDescent="0.25">
      <c r="I4025" s="186"/>
      <c r="J4025" s="186"/>
      <c r="K4025" s="186"/>
      <c r="L4025" s="186"/>
      <c r="M4025" s="186"/>
      <c r="N4025" s="187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183"/>
      <c r="AF4025" s="183"/>
      <c r="AG4025" s="183"/>
      <c r="AH4025" s="6"/>
      <c r="AI4025" s="6"/>
      <c r="AJ4025" s="6"/>
      <c r="AK4025" s="6"/>
      <c r="AL4025" s="6"/>
      <c r="AM4025" s="183"/>
      <c r="AN4025" s="183"/>
      <c r="AO4025" s="183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BR4025" s="185"/>
    </row>
    <row r="4026" spans="9:70" s="179" customFormat="1" x14ac:dyDescent="0.25">
      <c r="I4026" s="186"/>
      <c r="J4026" s="186"/>
      <c r="K4026" s="186"/>
      <c r="L4026" s="186"/>
      <c r="M4026" s="186"/>
      <c r="N4026" s="187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183"/>
      <c r="AF4026" s="183"/>
      <c r="AG4026" s="183"/>
      <c r="AH4026" s="6"/>
      <c r="AI4026" s="6"/>
      <c r="AJ4026" s="6"/>
      <c r="AK4026" s="6"/>
      <c r="AL4026" s="6"/>
      <c r="AM4026" s="183"/>
      <c r="AN4026" s="183"/>
      <c r="AO4026" s="183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BR4026" s="185"/>
    </row>
    <row r="4027" spans="9:70" s="179" customFormat="1" x14ac:dyDescent="0.25">
      <c r="I4027" s="186"/>
      <c r="J4027" s="186"/>
      <c r="K4027" s="186"/>
      <c r="L4027" s="186"/>
      <c r="M4027" s="186"/>
      <c r="N4027" s="187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183"/>
      <c r="AF4027" s="183"/>
      <c r="AG4027" s="183"/>
      <c r="AH4027" s="6"/>
      <c r="AI4027" s="6"/>
      <c r="AJ4027" s="6"/>
      <c r="AK4027" s="6"/>
      <c r="AL4027" s="6"/>
      <c r="AM4027" s="183"/>
      <c r="AN4027" s="183"/>
      <c r="AO4027" s="183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BR4027" s="185"/>
    </row>
    <row r="4028" spans="9:70" s="179" customFormat="1" x14ac:dyDescent="0.25">
      <c r="I4028" s="186"/>
      <c r="J4028" s="186"/>
      <c r="K4028" s="186"/>
      <c r="L4028" s="186"/>
      <c r="M4028" s="186"/>
      <c r="N4028" s="187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183"/>
      <c r="AF4028" s="183"/>
      <c r="AG4028" s="183"/>
      <c r="AH4028" s="6"/>
      <c r="AI4028" s="6"/>
      <c r="AJ4028" s="6"/>
      <c r="AK4028" s="6"/>
      <c r="AL4028" s="6"/>
      <c r="AM4028" s="183"/>
      <c r="AN4028" s="183"/>
      <c r="AO4028" s="183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BR4028" s="185"/>
    </row>
    <row r="4029" spans="9:70" s="179" customFormat="1" x14ac:dyDescent="0.25">
      <c r="I4029" s="186"/>
      <c r="J4029" s="186"/>
      <c r="K4029" s="186"/>
      <c r="L4029" s="186"/>
      <c r="M4029" s="186"/>
      <c r="N4029" s="187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183"/>
      <c r="AF4029" s="183"/>
      <c r="AG4029" s="183"/>
      <c r="AH4029" s="6"/>
      <c r="AI4029" s="6"/>
      <c r="AJ4029" s="6"/>
      <c r="AK4029" s="6"/>
      <c r="AL4029" s="6"/>
      <c r="AM4029" s="183"/>
      <c r="AN4029" s="183"/>
      <c r="AO4029" s="183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BR4029" s="185"/>
    </row>
    <row r="4030" spans="9:70" s="179" customFormat="1" x14ac:dyDescent="0.25">
      <c r="I4030" s="186"/>
      <c r="J4030" s="186"/>
      <c r="K4030" s="186"/>
      <c r="L4030" s="186"/>
      <c r="M4030" s="186"/>
      <c r="N4030" s="187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183"/>
      <c r="AF4030" s="183"/>
      <c r="AG4030" s="183"/>
      <c r="AH4030" s="6"/>
      <c r="AI4030" s="6"/>
      <c r="AJ4030" s="6"/>
      <c r="AK4030" s="6"/>
      <c r="AL4030" s="6"/>
      <c r="AM4030" s="183"/>
      <c r="AN4030" s="183"/>
      <c r="AO4030" s="183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BR4030" s="185"/>
    </row>
    <row r="4031" spans="9:70" s="179" customFormat="1" x14ac:dyDescent="0.25">
      <c r="I4031" s="186"/>
      <c r="J4031" s="186"/>
      <c r="K4031" s="186"/>
      <c r="L4031" s="186"/>
      <c r="M4031" s="186"/>
      <c r="N4031" s="187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183"/>
      <c r="AF4031" s="183"/>
      <c r="AG4031" s="183"/>
      <c r="AH4031" s="6"/>
      <c r="AI4031" s="6"/>
      <c r="AJ4031" s="6"/>
      <c r="AK4031" s="6"/>
      <c r="AL4031" s="6"/>
      <c r="AM4031" s="183"/>
      <c r="AN4031" s="183"/>
      <c r="AO4031" s="183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BR4031" s="185"/>
    </row>
    <row r="4032" spans="9:70" s="179" customFormat="1" x14ac:dyDescent="0.25">
      <c r="I4032" s="186"/>
      <c r="J4032" s="186"/>
      <c r="K4032" s="186"/>
      <c r="L4032" s="186"/>
      <c r="M4032" s="186"/>
      <c r="N4032" s="187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183"/>
      <c r="AF4032" s="183"/>
      <c r="AG4032" s="183"/>
      <c r="AH4032" s="6"/>
      <c r="AI4032" s="6"/>
      <c r="AJ4032" s="6"/>
      <c r="AK4032" s="6"/>
      <c r="AL4032" s="6"/>
      <c r="AM4032" s="183"/>
      <c r="AN4032" s="183"/>
      <c r="AO4032" s="183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BR4032" s="185"/>
    </row>
    <row r="4033" spans="9:70" s="179" customFormat="1" x14ac:dyDescent="0.25">
      <c r="I4033" s="186"/>
      <c r="J4033" s="186"/>
      <c r="K4033" s="186"/>
      <c r="L4033" s="186"/>
      <c r="M4033" s="186"/>
      <c r="N4033" s="187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183"/>
      <c r="AF4033" s="183"/>
      <c r="AG4033" s="183"/>
      <c r="AH4033" s="6"/>
      <c r="AI4033" s="6"/>
      <c r="AJ4033" s="6"/>
      <c r="AK4033" s="6"/>
      <c r="AL4033" s="6"/>
      <c r="AM4033" s="183"/>
      <c r="AN4033" s="183"/>
      <c r="AO4033" s="183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BR4033" s="185"/>
    </row>
    <row r="4034" spans="9:70" s="179" customFormat="1" x14ac:dyDescent="0.25">
      <c r="I4034" s="186"/>
      <c r="J4034" s="186"/>
      <c r="K4034" s="186"/>
      <c r="L4034" s="186"/>
      <c r="M4034" s="186"/>
      <c r="N4034" s="187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183"/>
      <c r="AF4034" s="183"/>
      <c r="AG4034" s="183"/>
      <c r="AH4034" s="6"/>
      <c r="AI4034" s="6"/>
      <c r="AJ4034" s="6"/>
      <c r="AK4034" s="6"/>
      <c r="AL4034" s="6"/>
      <c r="AM4034" s="183"/>
      <c r="AN4034" s="183"/>
      <c r="AO4034" s="183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BR4034" s="185"/>
    </row>
    <row r="4035" spans="9:70" s="179" customFormat="1" x14ac:dyDescent="0.25">
      <c r="I4035" s="186"/>
      <c r="J4035" s="186"/>
      <c r="K4035" s="186"/>
      <c r="L4035" s="186"/>
      <c r="M4035" s="186"/>
      <c r="N4035" s="187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183"/>
      <c r="AF4035" s="183"/>
      <c r="AG4035" s="183"/>
      <c r="AH4035" s="6"/>
      <c r="AI4035" s="6"/>
      <c r="AJ4035" s="6"/>
      <c r="AK4035" s="6"/>
      <c r="AL4035" s="6"/>
      <c r="AM4035" s="183"/>
      <c r="AN4035" s="183"/>
      <c r="AO4035" s="183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BR4035" s="185"/>
    </row>
    <row r="4036" spans="9:70" s="179" customFormat="1" x14ac:dyDescent="0.25">
      <c r="I4036" s="186"/>
      <c r="J4036" s="186"/>
      <c r="K4036" s="186"/>
      <c r="L4036" s="186"/>
      <c r="M4036" s="186"/>
      <c r="N4036" s="187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183"/>
      <c r="AF4036" s="183"/>
      <c r="AG4036" s="183"/>
      <c r="AH4036" s="6"/>
      <c r="AI4036" s="6"/>
      <c r="AJ4036" s="6"/>
      <c r="AK4036" s="6"/>
      <c r="AL4036" s="6"/>
      <c r="AM4036" s="183"/>
      <c r="AN4036" s="183"/>
      <c r="AO4036" s="183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BR4036" s="185"/>
    </row>
    <row r="4037" spans="9:70" s="179" customFormat="1" x14ac:dyDescent="0.25">
      <c r="I4037" s="186"/>
      <c r="J4037" s="186"/>
      <c r="K4037" s="186"/>
      <c r="L4037" s="186"/>
      <c r="M4037" s="186"/>
      <c r="N4037" s="187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183"/>
      <c r="AF4037" s="183"/>
      <c r="AG4037" s="183"/>
      <c r="AH4037" s="6"/>
      <c r="AI4037" s="6"/>
      <c r="AJ4037" s="6"/>
      <c r="AK4037" s="6"/>
      <c r="AL4037" s="6"/>
      <c r="AM4037" s="183"/>
      <c r="AN4037" s="183"/>
      <c r="AO4037" s="183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BR4037" s="185"/>
    </row>
    <row r="4038" spans="9:70" s="179" customFormat="1" x14ac:dyDescent="0.25">
      <c r="I4038" s="186"/>
      <c r="J4038" s="186"/>
      <c r="K4038" s="186"/>
      <c r="L4038" s="186"/>
      <c r="M4038" s="186"/>
      <c r="N4038" s="187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183"/>
      <c r="AF4038" s="183"/>
      <c r="AG4038" s="183"/>
      <c r="AH4038" s="6"/>
      <c r="AI4038" s="6"/>
      <c r="AJ4038" s="6"/>
      <c r="AK4038" s="6"/>
      <c r="AL4038" s="6"/>
      <c r="AM4038" s="183"/>
      <c r="AN4038" s="183"/>
      <c r="AO4038" s="183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BR4038" s="185"/>
    </row>
    <row r="4039" spans="9:70" s="179" customFormat="1" x14ac:dyDescent="0.25">
      <c r="I4039" s="186"/>
      <c r="J4039" s="186"/>
      <c r="K4039" s="186"/>
      <c r="L4039" s="186"/>
      <c r="M4039" s="186"/>
      <c r="N4039" s="187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183"/>
      <c r="AF4039" s="183"/>
      <c r="AG4039" s="183"/>
      <c r="AH4039" s="6"/>
      <c r="AI4039" s="6"/>
      <c r="AJ4039" s="6"/>
      <c r="AK4039" s="6"/>
      <c r="AL4039" s="6"/>
      <c r="AM4039" s="183"/>
      <c r="AN4039" s="183"/>
      <c r="AO4039" s="183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BR4039" s="185"/>
    </row>
    <row r="4040" spans="9:70" s="179" customFormat="1" x14ac:dyDescent="0.25">
      <c r="I4040" s="186"/>
      <c r="J4040" s="186"/>
      <c r="K4040" s="186"/>
      <c r="L4040" s="186"/>
      <c r="M4040" s="186"/>
      <c r="N4040" s="187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183"/>
      <c r="AF4040" s="183"/>
      <c r="AG4040" s="183"/>
      <c r="AH4040" s="6"/>
      <c r="AI4040" s="6"/>
      <c r="AJ4040" s="6"/>
      <c r="AK4040" s="6"/>
      <c r="AL4040" s="6"/>
      <c r="AM4040" s="183"/>
      <c r="AN4040" s="183"/>
      <c r="AO4040" s="183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BR4040" s="185"/>
    </row>
    <row r="4041" spans="9:70" s="179" customFormat="1" x14ac:dyDescent="0.25">
      <c r="I4041" s="186"/>
      <c r="J4041" s="186"/>
      <c r="K4041" s="186"/>
      <c r="L4041" s="186"/>
      <c r="M4041" s="186"/>
      <c r="N4041" s="187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183"/>
      <c r="AF4041" s="183"/>
      <c r="AG4041" s="183"/>
      <c r="AH4041" s="6"/>
      <c r="AI4041" s="6"/>
      <c r="AJ4041" s="6"/>
      <c r="AK4041" s="6"/>
      <c r="AL4041" s="6"/>
      <c r="AM4041" s="183"/>
      <c r="AN4041" s="183"/>
      <c r="AO4041" s="183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BR4041" s="185"/>
    </row>
    <row r="4042" spans="9:70" s="179" customFormat="1" x14ac:dyDescent="0.25">
      <c r="I4042" s="186"/>
      <c r="J4042" s="186"/>
      <c r="K4042" s="186"/>
      <c r="L4042" s="186"/>
      <c r="M4042" s="186"/>
      <c r="N4042" s="187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183"/>
      <c r="AF4042" s="183"/>
      <c r="AG4042" s="183"/>
      <c r="AH4042" s="6"/>
      <c r="AI4042" s="6"/>
      <c r="AJ4042" s="6"/>
      <c r="AK4042" s="6"/>
      <c r="AL4042" s="6"/>
      <c r="AM4042" s="183"/>
      <c r="AN4042" s="183"/>
      <c r="AO4042" s="183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BR4042" s="185"/>
    </row>
    <row r="4043" spans="9:70" s="179" customFormat="1" x14ac:dyDescent="0.25">
      <c r="I4043" s="186"/>
      <c r="J4043" s="186"/>
      <c r="K4043" s="186"/>
      <c r="L4043" s="186"/>
      <c r="M4043" s="186"/>
      <c r="N4043" s="187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183"/>
      <c r="AF4043" s="183"/>
      <c r="AG4043" s="183"/>
      <c r="AH4043" s="6"/>
      <c r="AI4043" s="6"/>
      <c r="AJ4043" s="6"/>
      <c r="AK4043" s="6"/>
      <c r="AL4043" s="6"/>
      <c r="AM4043" s="183"/>
      <c r="AN4043" s="183"/>
      <c r="AO4043" s="183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BR4043" s="185"/>
    </row>
    <row r="4044" spans="9:70" s="179" customFormat="1" x14ac:dyDescent="0.25">
      <c r="I4044" s="186"/>
      <c r="J4044" s="186"/>
      <c r="K4044" s="186"/>
      <c r="L4044" s="186"/>
      <c r="M4044" s="186"/>
      <c r="N4044" s="187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183"/>
      <c r="AF4044" s="183"/>
      <c r="AG4044" s="183"/>
      <c r="AH4044" s="6"/>
      <c r="AI4044" s="6"/>
      <c r="AJ4044" s="6"/>
      <c r="AK4044" s="6"/>
      <c r="AL4044" s="6"/>
      <c r="AM4044" s="183"/>
      <c r="AN4044" s="183"/>
      <c r="AO4044" s="183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BR4044" s="185"/>
    </row>
    <row r="4045" spans="9:70" s="179" customFormat="1" x14ac:dyDescent="0.25">
      <c r="I4045" s="186"/>
      <c r="J4045" s="186"/>
      <c r="K4045" s="186"/>
      <c r="L4045" s="186"/>
      <c r="M4045" s="186"/>
      <c r="N4045" s="187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183"/>
      <c r="AF4045" s="183"/>
      <c r="AG4045" s="183"/>
      <c r="AH4045" s="6"/>
      <c r="AI4045" s="6"/>
      <c r="AJ4045" s="6"/>
      <c r="AK4045" s="6"/>
      <c r="AL4045" s="6"/>
      <c r="AM4045" s="183"/>
      <c r="AN4045" s="183"/>
      <c r="AO4045" s="183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BR4045" s="185"/>
    </row>
    <row r="4046" spans="9:70" s="179" customFormat="1" x14ac:dyDescent="0.25">
      <c r="I4046" s="186"/>
      <c r="J4046" s="186"/>
      <c r="K4046" s="186"/>
      <c r="L4046" s="186"/>
      <c r="M4046" s="186"/>
      <c r="N4046" s="187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183"/>
      <c r="AF4046" s="183"/>
      <c r="AG4046" s="183"/>
      <c r="AH4046" s="6"/>
      <c r="AI4046" s="6"/>
      <c r="AJ4046" s="6"/>
      <c r="AK4046" s="6"/>
      <c r="AL4046" s="6"/>
      <c r="AM4046" s="183"/>
      <c r="AN4046" s="183"/>
      <c r="AO4046" s="183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BR4046" s="185"/>
    </row>
    <row r="4047" spans="9:70" s="179" customFormat="1" x14ac:dyDescent="0.25">
      <c r="I4047" s="186"/>
      <c r="J4047" s="186"/>
      <c r="K4047" s="186"/>
      <c r="L4047" s="186"/>
      <c r="M4047" s="186"/>
      <c r="N4047" s="187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183"/>
      <c r="AF4047" s="183"/>
      <c r="AG4047" s="183"/>
      <c r="AH4047" s="6"/>
      <c r="AI4047" s="6"/>
      <c r="AJ4047" s="6"/>
      <c r="AK4047" s="6"/>
      <c r="AL4047" s="6"/>
      <c r="AM4047" s="183"/>
      <c r="AN4047" s="183"/>
      <c r="AO4047" s="183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BR4047" s="185"/>
    </row>
    <row r="4048" spans="9:70" s="179" customFormat="1" x14ac:dyDescent="0.25">
      <c r="I4048" s="186"/>
      <c r="J4048" s="186"/>
      <c r="K4048" s="186"/>
      <c r="L4048" s="186"/>
      <c r="M4048" s="186"/>
      <c r="N4048" s="187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183"/>
      <c r="AF4048" s="183"/>
      <c r="AG4048" s="183"/>
      <c r="AH4048" s="6"/>
      <c r="AI4048" s="6"/>
      <c r="AJ4048" s="6"/>
      <c r="AK4048" s="6"/>
      <c r="AL4048" s="6"/>
      <c r="AM4048" s="183"/>
      <c r="AN4048" s="183"/>
      <c r="AO4048" s="183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BR4048" s="185"/>
    </row>
    <row r="4049" spans="9:70" s="179" customFormat="1" x14ac:dyDescent="0.25">
      <c r="I4049" s="186"/>
      <c r="J4049" s="186"/>
      <c r="K4049" s="186"/>
      <c r="L4049" s="186"/>
      <c r="M4049" s="186"/>
      <c r="N4049" s="187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183"/>
      <c r="AF4049" s="183"/>
      <c r="AG4049" s="183"/>
      <c r="AH4049" s="6"/>
      <c r="AI4049" s="6"/>
      <c r="AJ4049" s="6"/>
      <c r="AK4049" s="6"/>
      <c r="AL4049" s="6"/>
      <c r="AM4049" s="183"/>
      <c r="AN4049" s="183"/>
      <c r="AO4049" s="183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BR4049" s="185"/>
    </row>
    <row r="4050" spans="9:70" s="179" customFormat="1" x14ac:dyDescent="0.25">
      <c r="I4050" s="186"/>
      <c r="J4050" s="186"/>
      <c r="K4050" s="186"/>
      <c r="L4050" s="186"/>
      <c r="M4050" s="186"/>
      <c r="N4050" s="187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183"/>
      <c r="AF4050" s="183"/>
      <c r="AG4050" s="183"/>
      <c r="AH4050" s="6"/>
      <c r="AI4050" s="6"/>
      <c r="AJ4050" s="6"/>
      <c r="AK4050" s="6"/>
      <c r="AL4050" s="6"/>
      <c r="AM4050" s="183"/>
      <c r="AN4050" s="183"/>
      <c r="AO4050" s="183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BR4050" s="185"/>
    </row>
    <row r="4051" spans="9:70" s="179" customFormat="1" x14ac:dyDescent="0.25">
      <c r="I4051" s="186"/>
      <c r="J4051" s="186"/>
      <c r="K4051" s="186"/>
      <c r="L4051" s="186"/>
      <c r="M4051" s="186"/>
      <c r="N4051" s="187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183"/>
      <c r="AF4051" s="183"/>
      <c r="AG4051" s="183"/>
      <c r="AH4051" s="6"/>
      <c r="AI4051" s="6"/>
      <c r="AJ4051" s="6"/>
      <c r="AK4051" s="6"/>
      <c r="AL4051" s="6"/>
      <c r="AM4051" s="183"/>
      <c r="AN4051" s="183"/>
      <c r="AO4051" s="183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BR4051" s="185"/>
    </row>
    <row r="4052" spans="9:70" s="179" customFormat="1" x14ac:dyDescent="0.25">
      <c r="I4052" s="186"/>
      <c r="J4052" s="186"/>
      <c r="K4052" s="186"/>
      <c r="L4052" s="186"/>
      <c r="M4052" s="186"/>
      <c r="N4052" s="187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183"/>
      <c r="AF4052" s="183"/>
      <c r="AG4052" s="183"/>
      <c r="AH4052" s="6"/>
      <c r="AI4052" s="6"/>
      <c r="AJ4052" s="6"/>
      <c r="AK4052" s="6"/>
      <c r="AL4052" s="6"/>
      <c r="AM4052" s="183"/>
      <c r="AN4052" s="183"/>
      <c r="AO4052" s="183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BR4052" s="185"/>
    </row>
    <row r="4053" spans="9:70" s="179" customFormat="1" x14ac:dyDescent="0.25">
      <c r="I4053" s="186"/>
      <c r="J4053" s="186"/>
      <c r="K4053" s="186"/>
      <c r="L4053" s="186"/>
      <c r="M4053" s="186"/>
      <c r="N4053" s="187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183"/>
      <c r="AF4053" s="183"/>
      <c r="AG4053" s="183"/>
      <c r="AH4053" s="6"/>
      <c r="AI4053" s="6"/>
      <c r="AJ4053" s="6"/>
      <c r="AK4053" s="6"/>
      <c r="AL4053" s="6"/>
      <c r="AM4053" s="183"/>
      <c r="AN4053" s="183"/>
      <c r="AO4053" s="183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BR4053" s="185"/>
    </row>
    <row r="4054" spans="9:70" s="179" customFormat="1" x14ac:dyDescent="0.25">
      <c r="I4054" s="186"/>
      <c r="J4054" s="186"/>
      <c r="K4054" s="186"/>
      <c r="L4054" s="186"/>
      <c r="M4054" s="186"/>
      <c r="N4054" s="187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183"/>
      <c r="AF4054" s="183"/>
      <c r="AG4054" s="183"/>
      <c r="AH4054" s="6"/>
      <c r="AI4054" s="6"/>
      <c r="AJ4054" s="6"/>
      <c r="AK4054" s="6"/>
      <c r="AL4054" s="6"/>
      <c r="AM4054" s="183"/>
      <c r="AN4054" s="183"/>
      <c r="AO4054" s="183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BR4054" s="185"/>
    </row>
    <row r="4055" spans="9:70" s="179" customFormat="1" x14ac:dyDescent="0.25">
      <c r="I4055" s="186"/>
      <c r="J4055" s="186"/>
      <c r="K4055" s="186"/>
      <c r="L4055" s="186"/>
      <c r="M4055" s="186"/>
      <c r="N4055" s="187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183"/>
      <c r="AF4055" s="183"/>
      <c r="AG4055" s="183"/>
      <c r="AH4055" s="6"/>
      <c r="AI4055" s="6"/>
      <c r="AJ4055" s="6"/>
      <c r="AK4055" s="6"/>
      <c r="AL4055" s="6"/>
      <c r="AM4055" s="183"/>
      <c r="AN4055" s="183"/>
      <c r="AO4055" s="183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BR4055" s="185"/>
    </row>
    <row r="4056" spans="9:70" s="179" customFormat="1" x14ac:dyDescent="0.25">
      <c r="I4056" s="186"/>
      <c r="J4056" s="186"/>
      <c r="K4056" s="186"/>
      <c r="L4056" s="186"/>
      <c r="M4056" s="186"/>
      <c r="N4056" s="187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183"/>
      <c r="AF4056" s="183"/>
      <c r="AG4056" s="183"/>
      <c r="AH4056" s="6"/>
      <c r="AI4056" s="6"/>
      <c r="AJ4056" s="6"/>
      <c r="AK4056" s="6"/>
      <c r="AL4056" s="6"/>
      <c r="AM4056" s="183"/>
      <c r="AN4056" s="183"/>
      <c r="AO4056" s="183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BR4056" s="185"/>
    </row>
    <row r="4057" spans="9:70" s="179" customFormat="1" x14ac:dyDescent="0.25">
      <c r="I4057" s="186"/>
      <c r="J4057" s="186"/>
      <c r="K4057" s="186"/>
      <c r="L4057" s="186"/>
      <c r="M4057" s="186"/>
      <c r="N4057" s="187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183"/>
      <c r="AF4057" s="183"/>
      <c r="AG4057" s="183"/>
      <c r="AH4057" s="6"/>
      <c r="AI4057" s="6"/>
      <c r="AJ4057" s="6"/>
      <c r="AK4057" s="6"/>
      <c r="AL4057" s="6"/>
      <c r="AM4057" s="183"/>
      <c r="AN4057" s="183"/>
      <c r="AO4057" s="183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BR4057" s="185"/>
    </row>
    <row r="4058" spans="9:70" s="179" customFormat="1" x14ac:dyDescent="0.25">
      <c r="I4058" s="186"/>
      <c r="J4058" s="186"/>
      <c r="K4058" s="186"/>
      <c r="L4058" s="186"/>
      <c r="M4058" s="186"/>
      <c r="N4058" s="187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183"/>
      <c r="AF4058" s="183"/>
      <c r="AG4058" s="183"/>
      <c r="AH4058" s="6"/>
      <c r="AI4058" s="6"/>
      <c r="AJ4058" s="6"/>
      <c r="AK4058" s="6"/>
      <c r="AL4058" s="6"/>
      <c r="AM4058" s="183"/>
      <c r="AN4058" s="183"/>
      <c r="AO4058" s="183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BR4058" s="185"/>
    </row>
    <row r="4059" spans="9:70" s="179" customFormat="1" x14ac:dyDescent="0.25">
      <c r="I4059" s="186"/>
      <c r="J4059" s="186"/>
      <c r="K4059" s="186"/>
      <c r="L4059" s="186"/>
      <c r="M4059" s="186"/>
      <c r="N4059" s="187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183"/>
      <c r="AF4059" s="183"/>
      <c r="AG4059" s="183"/>
      <c r="AH4059" s="6"/>
      <c r="AI4059" s="6"/>
      <c r="AJ4059" s="6"/>
      <c r="AK4059" s="6"/>
      <c r="AL4059" s="6"/>
      <c r="AM4059" s="183"/>
      <c r="AN4059" s="183"/>
      <c r="AO4059" s="183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BR4059" s="185"/>
    </row>
    <row r="4060" spans="9:70" s="179" customFormat="1" x14ac:dyDescent="0.25">
      <c r="I4060" s="186"/>
      <c r="J4060" s="186"/>
      <c r="K4060" s="186"/>
      <c r="L4060" s="186"/>
      <c r="M4060" s="186"/>
      <c r="N4060" s="187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183"/>
      <c r="AF4060" s="183"/>
      <c r="AG4060" s="183"/>
      <c r="AH4060" s="6"/>
      <c r="AI4060" s="6"/>
      <c r="AJ4060" s="6"/>
      <c r="AK4060" s="6"/>
      <c r="AL4060" s="6"/>
      <c r="AM4060" s="183"/>
      <c r="AN4060" s="183"/>
      <c r="AO4060" s="183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BR4060" s="185"/>
    </row>
    <row r="4061" spans="9:70" s="179" customFormat="1" x14ac:dyDescent="0.25">
      <c r="I4061" s="186"/>
      <c r="J4061" s="186"/>
      <c r="K4061" s="186"/>
      <c r="L4061" s="186"/>
      <c r="M4061" s="186"/>
      <c r="N4061" s="187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183"/>
      <c r="AF4061" s="183"/>
      <c r="AG4061" s="183"/>
      <c r="AH4061" s="6"/>
      <c r="AI4061" s="6"/>
      <c r="AJ4061" s="6"/>
      <c r="AK4061" s="6"/>
      <c r="AL4061" s="6"/>
      <c r="AM4061" s="183"/>
      <c r="AN4061" s="183"/>
      <c r="AO4061" s="183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BR4061" s="185"/>
    </row>
    <row r="4062" spans="9:70" s="179" customFormat="1" x14ac:dyDescent="0.25">
      <c r="I4062" s="186"/>
      <c r="J4062" s="186"/>
      <c r="K4062" s="186"/>
      <c r="L4062" s="186"/>
      <c r="M4062" s="186"/>
      <c r="N4062" s="187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183"/>
      <c r="AF4062" s="183"/>
      <c r="AG4062" s="183"/>
      <c r="AH4062" s="6"/>
      <c r="AI4062" s="6"/>
      <c r="AJ4062" s="6"/>
      <c r="AK4062" s="6"/>
      <c r="AL4062" s="6"/>
      <c r="AM4062" s="183"/>
      <c r="AN4062" s="183"/>
      <c r="AO4062" s="183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BR4062" s="185"/>
    </row>
    <row r="4063" spans="9:70" s="179" customFormat="1" x14ac:dyDescent="0.25">
      <c r="I4063" s="186"/>
      <c r="J4063" s="186"/>
      <c r="K4063" s="186"/>
      <c r="L4063" s="186"/>
      <c r="M4063" s="186"/>
      <c r="N4063" s="187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183"/>
      <c r="AF4063" s="183"/>
      <c r="AG4063" s="183"/>
      <c r="AH4063" s="6"/>
      <c r="AI4063" s="6"/>
      <c r="AJ4063" s="6"/>
      <c r="AK4063" s="6"/>
      <c r="AL4063" s="6"/>
      <c r="AM4063" s="183"/>
      <c r="AN4063" s="183"/>
      <c r="AO4063" s="183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BR4063" s="185"/>
    </row>
    <row r="4064" spans="9:70" s="179" customFormat="1" x14ac:dyDescent="0.25">
      <c r="I4064" s="186"/>
      <c r="J4064" s="186"/>
      <c r="K4064" s="186"/>
      <c r="L4064" s="186"/>
      <c r="M4064" s="186"/>
      <c r="N4064" s="187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183"/>
      <c r="AF4064" s="183"/>
      <c r="AG4064" s="183"/>
      <c r="AH4064" s="6"/>
      <c r="AI4064" s="6"/>
      <c r="AJ4064" s="6"/>
      <c r="AK4064" s="6"/>
      <c r="AL4064" s="6"/>
      <c r="AM4064" s="183"/>
      <c r="AN4064" s="183"/>
      <c r="AO4064" s="183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BR4064" s="185"/>
    </row>
    <row r="4065" spans="9:70" s="179" customFormat="1" x14ac:dyDescent="0.25">
      <c r="I4065" s="186"/>
      <c r="J4065" s="186"/>
      <c r="K4065" s="186"/>
      <c r="L4065" s="186"/>
      <c r="M4065" s="186"/>
      <c r="N4065" s="187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183"/>
      <c r="AF4065" s="183"/>
      <c r="AG4065" s="183"/>
      <c r="AH4065" s="6"/>
      <c r="AI4065" s="6"/>
      <c r="AJ4065" s="6"/>
      <c r="AK4065" s="6"/>
      <c r="AL4065" s="6"/>
      <c r="AM4065" s="183"/>
      <c r="AN4065" s="183"/>
      <c r="AO4065" s="183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BR4065" s="185"/>
    </row>
    <row r="4066" spans="9:70" s="179" customFormat="1" x14ac:dyDescent="0.25">
      <c r="I4066" s="186"/>
      <c r="J4066" s="186"/>
      <c r="K4066" s="186"/>
      <c r="L4066" s="186"/>
      <c r="M4066" s="186"/>
      <c r="N4066" s="187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183"/>
      <c r="AF4066" s="183"/>
      <c r="AG4066" s="183"/>
      <c r="AH4066" s="6"/>
      <c r="AI4066" s="6"/>
      <c r="AJ4066" s="6"/>
      <c r="AK4066" s="6"/>
      <c r="AL4066" s="6"/>
      <c r="AM4066" s="183"/>
      <c r="AN4066" s="183"/>
      <c r="AO4066" s="183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BR4066" s="185"/>
    </row>
    <row r="4067" spans="9:70" s="179" customFormat="1" x14ac:dyDescent="0.25">
      <c r="I4067" s="186"/>
      <c r="J4067" s="186"/>
      <c r="K4067" s="186"/>
      <c r="L4067" s="186"/>
      <c r="M4067" s="186"/>
      <c r="N4067" s="187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183"/>
      <c r="AF4067" s="183"/>
      <c r="AG4067" s="183"/>
      <c r="AH4067" s="6"/>
      <c r="AI4067" s="6"/>
      <c r="AJ4067" s="6"/>
      <c r="AK4067" s="6"/>
      <c r="AL4067" s="6"/>
      <c r="AM4067" s="183"/>
      <c r="AN4067" s="183"/>
      <c r="AO4067" s="183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BR4067" s="185"/>
    </row>
    <row r="4068" spans="9:70" s="179" customFormat="1" x14ac:dyDescent="0.25">
      <c r="I4068" s="186"/>
      <c r="J4068" s="186"/>
      <c r="K4068" s="186"/>
      <c r="L4068" s="186"/>
      <c r="M4068" s="186"/>
      <c r="N4068" s="187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183"/>
      <c r="AF4068" s="183"/>
      <c r="AG4068" s="183"/>
      <c r="AH4068" s="6"/>
      <c r="AI4068" s="6"/>
      <c r="AJ4068" s="6"/>
      <c r="AK4068" s="6"/>
      <c r="AL4068" s="6"/>
      <c r="AM4068" s="183"/>
      <c r="AN4068" s="183"/>
      <c r="AO4068" s="183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BR4068" s="185"/>
    </row>
    <row r="4069" spans="9:70" s="179" customFormat="1" x14ac:dyDescent="0.25">
      <c r="I4069" s="186"/>
      <c r="J4069" s="186"/>
      <c r="K4069" s="186"/>
      <c r="L4069" s="186"/>
      <c r="M4069" s="186"/>
      <c r="N4069" s="187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183"/>
      <c r="AF4069" s="183"/>
      <c r="AG4069" s="183"/>
      <c r="AH4069" s="6"/>
      <c r="AI4069" s="6"/>
      <c r="AJ4069" s="6"/>
      <c r="AK4069" s="6"/>
      <c r="AL4069" s="6"/>
      <c r="AM4069" s="183"/>
      <c r="AN4069" s="183"/>
      <c r="AO4069" s="183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BR4069" s="185"/>
    </row>
    <row r="4070" spans="9:70" s="179" customFormat="1" x14ac:dyDescent="0.25">
      <c r="I4070" s="186"/>
      <c r="J4070" s="186"/>
      <c r="K4070" s="186"/>
      <c r="L4070" s="186"/>
      <c r="M4070" s="186"/>
      <c r="N4070" s="187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183"/>
      <c r="AF4070" s="183"/>
      <c r="AG4070" s="183"/>
      <c r="AH4070" s="6"/>
      <c r="AI4070" s="6"/>
      <c r="AJ4070" s="6"/>
      <c r="AK4070" s="6"/>
      <c r="AL4070" s="6"/>
      <c r="AM4070" s="183"/>
      <c r="AN4070" s="183"/>
      <c r="AO4070" s="183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BR4070" s="185"/>
    </row>
    <row r="4071" spans="9:70" s="179" customFormat="1" x14ac:dyDescent="0.25">
      <c r="I4071" s="186"/>
      <c r="J4071" s="186"/>
      <c r="K4071" s="186"/>
      <c r="L4071" s="186"/>
      <c r="M4071" s="186"/>
      <c r="N4071" s="187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183"/>
      <c r="AF4071" s="183"/>
      <c r="AG4071" s="183"/>
      <c r="AH4071" s="6"/>
      <c r="AI4071" s="6"/>
      <c r="AJ4071" s="6"/>
      <c r="AK4071" s="6"/>
      <c r="AL4071" s="6"/>
      <c r="AM4071" s="183"/>
      <c r="AN4071" s="183"/>
      <c r="AO4071" s="183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BR4071" s="185"/>
    </row>
    <row r="4072" spans="9:70" s="179" customFormat="1" x14ac:dyDescent="0.25">
      <c r="I4072" s="186"/>
      <c r="J4072" s="186"/>
      <c r="K4072" s="186"/>
      <c r="L4072" s="186"/>
      <c r="M4072" s="186"/>
      <c r="N4072" s="187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183"/>
      <c r="AF4072" s="183"/>
      <c r="AG4072" s="183"/>
      <c r="AH4072" s="6"/>
      <c r="AI4072" s="6"/>
      <c r="AJ4072" s="6"/>
      <c r="AK4072" s="6"/>
      <c r="AL4072" s="6"/>
      <c r="AM4072" s="183"/>
      <c r="AN4072" s="183"/>
      <c r="AO4072" s="183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BR4072" s="185"/>
    </row>
    <row r="4073" spans="9:70" s="179" customFormat="1" x14ac:dyDescent="0.25">
      <c r="I4073" s="186"/>
      <c r="J4073" s="186"/>
      <c r="K4073" s="186"/>
      <c r="L4073" s="186"/>
      <c r="M4073" s="186"/>
      <c r="N4073" s="187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183"/>
      <c r="AF4073" s="183"/>
      <c r="AG4073" s="183"/>
      <c r="AH4073" s="6"/>
      <c r="AI4073" s="6"/>
      <c r="AJ4073" s="6"/>
      <c r="AK4073" s="6"/>
      <c r="AL4073" s="6"/>
      <c r="AM4073" s="183"/>
      <c r="AN4073" s="183"/>
      <c r="AO4073" s="183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BR4073" s="185"/>
    </row>
    <row r="4074" spans="9:70" s="179" customFormat="1" x14ac:dyDescent="0.25">
      <c r="I4074" s="186"/>
      <c r="J4074" s="186"/>
      <c r="K4074" s="186"/>
      <c r="L4074" s="186"/>
      <c r="M4074" s="186"/>
      <c r="N4074" s="187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183"/>
      <c r="AF4074" s="183"/>
      <c r="AG4074" s="183"/>
      <c r="AH4074" s="6"/>
      <c r="AI4074" s="6"/>
      <c r="AJ4074" s="6"/>
      <c r="AK4074" s="6"/>
      <c r="AL4074" s="6"/>
      <c r="AM4074" s="183"/>
      <c r="AN4074" s="183"/>
      <c r="AO4074" s="183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BR4074" s="185"/>
    </row>
    <row r="4075" spans="9:70" s="179" customFormat="1" x14ac:dyDescent="0.25">
      <c r="I4075" s="186"/>
      <c r="J4075" s="186"/>
      <c r="K4075" s="186"/>
      <c r="L4075" s="186"/>
      <c r="M4075" s="186"/>
      <c r="N4075" s="187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183"/>
      <c r="AF4075" s="183"/>
      <c r="AG4075" s="183"/>
      <c r="AH4075" s="6"/>
      <c r="AI4075" s="6"/>
      <c r="AJ4075" s="6"/>
      <c r="AK4075" s="6"/>
      <c r="AL4075" s="6"/>
      <c r="AM4075" s="183"/>
      <c r="AN4075" s="183"/>
      <c r="AO4075" s="183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BR4075" s="185"/>
    </row>
    <row r="4076" spans="9:70" s="179" customFormat="1" x14ac:dyDescent="0.25">
      <c r="I4076" s="186"/>
      <c r="J4076" s="186"/>
      <c r="K4076" s="186"/>
      <c r="L4076" s="186"/>
      <c r="M4076" s="186"/>
      <c r="N4076" s="187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183"/>
      <c r="AF4076" s="183"/>
      <c r="AG4076" s="183"/>
      <c r="AH4076" s="6"/>
      <c r="AI4076" s="6"/>
      <c r="AJ4076" s="6"/>
      <c r="AK4076" s="6"/>
      <c r="AL4076" s="6"/>
      <c r="AM4076" s="183"/>
      <c r="AN4076" s="183"/>
      <c r="AO4076" s="183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BR4076" s="185"/>
    </row>
    <row r="4077" spans="9:70" s="179" customFormat="1" x14ac:dyDescent="0.25">
      <c r="I4077" s="186"/>
      <c r="J4077" s="186"/>
      <c r="K4077" s="186"/>
      <c r="L4077" s="186"/>
      <c r="M4077" s="186"/>
      <c r="N4077" s="187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183"/>
      <c r="AF4077" s="183"/>
      <c r="AG4077" s="183"/>
      <c r="AH4077" s="6"/>
      <c r="AI4077" s="6"/>
      <c r="AJ4077" s="6"/>
      <c r="AK4077" s="6"/>
      <c r="AL4077" s="6"/>
      <c r="AM4077" s="183"/>
      <c r="AN4077" s="183"/>
      <c r="AO4077" s="183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BR4077" s="185"/>
    </row>
    <row r="4078" spans="9:70" s="179" customFormat="1" x14ac:dyDescent="0.25">
      <c r="I4078" s="186"/>
      <c r="J4078" s="186"/>
      <c r="K4078" s="186"/>
      <c r="L4078" s="186"/>
      <c r="M4078" s="186"/>
      <c r="N4078" s="187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183"/>
      <c r="AF4078" s="183"/>
      <c r="AG4078" s="183"/>
      <c r="AH4078" s="6"/>
      <c r="AI4078" s="6"/>
      <c r="AJ4078" s="6"/>
      <c r="AK4078" s="6"/>
      <c r="AL4078" s="6"/>
      <c r="AM4078" s="183"/>
      <c r="AN4078" s="183"/>
      <c r="AO4078" s="183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BR4078" s="185"/>
    </row>
    <row r="4079" spans="9:70" s="179" customFormat="1" x14ac:dyDescent="0.25">
      <c r="I4079" s="186"/>
      <c r="J4079" s="186"/>
      <c r="K4079" s="186"/>
      <c r="L4079" s="186"/>
      <c r="M4079" s="186"/>
      <c r="N4079" s="187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183"/>
      <c r="AF4079" s="183"/>
      <c r="AG4079" s="183"/>
      <c r="AH4079" s="6"/>
      <c r="AI4079" s="6"/>
      <c r="AJ4079" s="6"/>
      <c r="AK4079" s="6"/>
      <c r="AL4079" s="6"/>
      <c r="AM4079" s="183"/>
      <c r="AN4079" s="183"/>
      <c r="AO4079" s="183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BR4079" s="185"/>
    </row>
    <row r="4080" spans="9:70" s="179" customFormat="1" x14ac:dyDescent="0.25">
      <c r="I4080" s="186"/>
      <c r="J4080" s="186"/>
      <c r="K4080" s="186"/>
      <c r="L4080" s="186"/>
      <c r="M4080" s="186"/>
      <c r="N4080" s="187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183"/>
      <c r="AF4080" s="183"/>
      <c r="AG4080" s="183"/>
      <c r="AH4080" s="6"/>
      <c r="AI4080" s="6"/>
      <c r="AJ4080" s="6"/>
      <c r="AK4080" s="6"/>
      <c r="AL4080" s="6"/>
      <c r="AM4080" s="183"/>
      <c r="AN4080" s="183"/>
      <c r="AO4080" s="183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BR4080" s="185"/>
    </row>
    <row r="4081" spans="9:70" s="179" customFormat="1" x14ac:dyDescent="0.25">
      <c r="I4081" s="186"/>
      <c r="J4081" s="186"/>
      <c r="K4081" s="186"/>
      <c r="L4081" s="186"/>
      <c r="M4081" s="186"/>
      <c r="N4081" s="187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183"/>
      <c r="AF4081" s="183"/>
      <c r="AG4081" s="183"/>
      <c r="AH4081" s="6"/>
      <c r="AI4081" s="6"/>
      <c r="AJ4081" s="6"/>
      <c r="AK4081" s="6"/>
      <c r="AL4081" s="6"/>
      <c r="AM4081" s="183"/>
      <c r="AN4081" s="183"/>
      <c r="AO4081" s="183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BR4081" s="185"/>
    </row>
    <row r="4082" spans="9:70" s="179" customFormat="1" x14ac:dyDescent="0.25">
      <c r="I4082" s="186"/>
      <c r="J4082" s="186"/>
      <c r="K4082" s="186"/>
      <c r="L4082" s="186"/>
      <c r="M4082" s="186"/>
      <c r="N4082" s="187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183"/>
      <c r="AF4082" s="183"/>
      <c r="AG4082" s="183"/>
      <c r="AH4082" s="6"/>
      <c r="AI4082" s="6"/>
      <c r="AJ4082" s="6"/>
      <c r="AK4082" s="6"/>
      <c r="AL4082" s="6"/>
      <c r="AM4082" s="183"/>
      <c r="AN4082" s="183"/>
      <c r="AO4082" s="183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BR4082" s="185"/>
    </row>
    <row r="4083" spans="9:70" s="179" customFormat="1" x14ac:dyDescent="0.25">
      <c r="I4083" s="186"/>
      <c r="J4083" s="186"/>
      <c r="K4083" s="186"/>
      <c r="L4083" s="186"/>
      <c r="M4083" s="186"/>
      <c r="N4083" s="187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183"/>
      <c r="AF4083" s="183"/>
      <c r="AG4083" s="183"/>
      <c r="AH4083" s="6"/>
      <c r="AI4083" s="6"/>
      <c r="AJ4083" s="6"/>
      <c r="AK4083" s="6"/>
      <c r="AL4083" s="6"/>
      <c r="AM4083" s="183"/>
      <c r="AN4083" s="183"/>
      <c r="AO4083" s="183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BR4083" s="185"/>
    </row>
    <row r="4084" spans="9:70" s="179" customFormat="1" x14ac:dyDescent="0.25">
      <c r="I4084" s="186"/>
      <c r="J4084" s="186"/>
      <c r="K4084" s="186"/>
      <c r="L4084" s="186"/>
      <c r="M4084" s="186"/>
      <c r="N4084" s="187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183"/>
      <c r="AF4084" s="183"/>
      <c r="AG4084" s="183"/>
      <c r="AH4084" s="6"/>
      <c r="AI4084" s="6"/>
      <c r="AJ4084" s="6"/>
      <c r="AK4084" s="6"/>
      <c r="AL4084" s="6"/>
      <c r="AM4084" s="183"/>
      <c r="AN4084" s="183"/>
      <c r="AO4084" s="183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BR4084" s="185"/>
    </row>
    <row r="4085" spans="9:70" s="179" customFormat="1" x14ac:dyDescent="0.25">
      <c r="I4085" s="186"/>
      <c r="J4085" s="186"/>
      <c r="K4085" s="186"/>
      <c r="L4085" s="186"/>
      <c r="M4085" s="186"/>
      <c r="N4085" s="187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183"/>
      <c r="AF4085" s="183"/>
      <c r="AG4085" s="183"/>
      <c r="AH4085" s="6"/>
      <c r="AI4085" s="6"/>
      <c r="AJ4085" s="6"/>
      <c r="AK4085" s="6"/>
      <c r="AL4085" s="6"/>
      <c r="AM4085" s="183"/>
      <c r="AN4085" s="183"/>
      <c r="AO4085" s="183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BR4085" s="185"/>
    </row>
    <row r="4086" spans="9:70" s="179" customFormat="1" x14ac:dyDescent="0.25">
      <c r="I4086" s="186"/>
      <c r="J4086" s="186"/>
      <c r="K4086" s="186"/>
      <c r="L4086" s="186"/>
      <c r="M4086" s="186"/>
      <c r="N4086" s="187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183"/>
      <c r="AF4086" s="183"/>
      <c r="AG4086" s="183"/>
      <c r="AH4086" s="6"/>
      <c r="AI4086" s="6"/>
      <c r="AJ4086" s="6"/>
      <c r="AK4086" s="6"/>
      <c r="AL4086" s="6"/>
      <c r="AM4086" s="183"/>
      <c r="AN4086" s="183"/>
      <c r="AO4086" s="183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BR4086" s="185"/>
    </row>
    <row r="4087" spans="9:70" s="179" customFormat="1" x14ac:dyDescent="0.25">
      <c r="I4087" s="186"/>
      <c r="J4087" s="186"/>
      <c r="K4087" s="186"/>
      <c r="L4087" s="186"/>
      <c r="M4087" s="186"/>
      <c r="N4087" s="187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183"/>
      <c r="AF4087" s="183"/>
      <c r="AG4087" s="183"/>
      <c r="AH4087" s="6"/>
      <c r="AI4087" s="6"/>
      <c r="AJ4087" s="6"/>
      <c r="AK4087" s="6"/>
      <c r="AL4087" s="6"/>
      <c r="AM4087" s="183"/>
      <c r="AN4087" s="183"/>
      <c r="AO4087" s="183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BR4087" s="185"/>
    </row>
    <row r="4088" spans="9:70" s="179" customFormat="1" x14ac:dyDescent="0.25">
      <c r="I4088" s="186"/>
      <c r="J4088" s="186"/>
      <c r="K4088" s="186"/>
      <c r="L4088" s="186"/>
      <c r="M4088" s="186"/>
      <c r="N4088" s="187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183"/>
      <c r="AF4088" s="183"/>
      <c r="AG4088" s="183"/>
      <c r="AH4088" s="6"/>
      <c r="AI4088" s="6"/>
      <c r="AJ4088" s="6"/>
      <c r="AK4088" s="6"/>
      <c r="AL4088" s="6"/>
      <c r="AM4088" s="183"/>
      <c r="AN4088" s="183"/>
      <c r="AO4088" s="183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BR4088" s="185"/>
    </row>
    <row r="4089" spans="9:70" s="179" customFormat="1" x14ac:dyDescent="0.25">
      <c r="I4089" s="186"/>
      <c r="J4089" s="186"/>
      <c r="K4089" s="186"/>
      <c r="L4089" s="186"/>
      <c r="M4089" s="186"/>
      <c r="N4089" s="187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183"/>
      <c r="AF4089" s="183"/>
      <c r="AG4089" s="183"/>
      <c r="AH4089" s="6"/>
      <c r="AI4089" s="6"/>
      <c r="AJ4089" s="6"/>
      <c r="AK4089" s="6"/>
      <c r="AL4089" s="6"/>
      <c r="AM4089" s="183"/>
      <c r="AN4089" s="183"/>
      <c r="AO4089" s="183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BR4089" s="185"/>
    </row>
    <row r="4090" spans="9:70" s="179" customFormat="1" x14ac:dyDescent="0.25">
      <c r="I4090" s="186"/>
      <c r="J4090" s="186"/>
      <c r="K4090" s="186"/>
      <c r="L4090" s="186"/>
      <c r="M4090" s="186"/>
      <c r="N4090" s="187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183"/>
      <c r="AF4090" s="183"/>
      <c r="AG4090" s="183"/>
      <c r="AH4090" s="6"/>
      <c r="AI4090" s="6"/>
      <c r="AJ4090" s="6"/>
      <c r="AK4090" s="6"/>
      <c r="AL4090" s="6"/>
      <c r="AM4090" s="183"/>
      <c r="AN4090" s="183"/>
      <c r="AO4090" s="183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BR4090" s="185"/>
    </row>
    <row r="4091" spans="9:70" s="179" customFormat="1" x14ac:dyDescent="0.25">
      <c r="I4091" s="186"/>
      <c r="J4091" s="186"/>
      <c r="K4091" s="186"/>
      <c r="L4091" s="186"/>
      <c r="M4091" s="186"/>
      <c r="N4091" s="187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183"/>
      <c r="AF4091" s="183"/>
      <c r="AG4091" s="183"/>
      <c r="AH4091" s="6"/>
      <c r="AI4091" s="6"/>
      <c r="AJ4091" s="6"/>
      <c r="AK4091" s="6"/>
      <c r="AL4091" s="6"/>
      <c r="AM4091" s="183"/>
      <c r="AN4091" s="183"/>
      <c r="AO4091" s="183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BR4091" s="185"/>
    </row>
    <row r="4092" spans="9:70" s="179" customFormat="1" x14ac:dyDescent="0.25">
      <c r="I4092" s="186"/>
      <c r="J4092" s="186"/>
      <c r="K4092" s="186"/>
      <c r="L4092" s="186"/>
      <c r="M4092" s="186"/>
      <c r="N4092" s="187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183"/>
      <c r="AF4092" s="183"/>
      <c r="AG4092" s="183"/>
      <c r="AH4092" s="6"/>
      <c r="AI4092" s="6"/>
      <c r="AJ4092" s="6"/>
      <c r="AK4092" s="6"/>
      <c r="AL4092" s="6"/>
      <c r="AM4092" s="183"/>
      <c r="AN4092" s="183"/>
      <c r="AO4092" s="183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BR4092" s="185"/>
    </row>
    <row r="4093" spans="9:70" s="179" customFormat="1" x14ac:dyDescent="0.25">
      <c r="I4093" s="186"/>
      <c r="J4093" s="186"/>
      <c r="K4093" s="186"/>
      <c r="L4093" s="186"/>
      <c r="M4093" s="186"/>
      <c r="N4093" s="187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183"/>
      <c r="AF4093" s="183"/>
      <c r="AG4093" s="183"/>
      <c r="AH4093" s="6"/>
      <c r="AI4093" s="6"/>
      <c r="AJ4093" s="6"/>
      <c r="AK4093" s="6"/>
      <c r="AL4093" s="6"/>
      <c r="AM4093" s="183"/>
      <c r="AN4093" s="183"/>
      <c r="AO4093" s="183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BR4093" s="185"/>
    </row>
    <row r="4094" spans="9:70" s="179" customFormat="1" x14ac:dyDescent="0.25">
      <c r="I4094" s="186"/>
      <c r="J4094" s="186"/>
      <c r="K4094" s="186"/>
      <c r="L4094" s="186"/>
      <c r="M4094" s="186"/>
      <c r="N4094" s="187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183"/>
      <c r="AF4094" s="183"/>
      <c r="AG4094" s="183"/>
      <c r="AH4094" s="6"/>
      <c r="AI4094" s="6"/>
      <c r="AJ4094" s="6"/>
      <c r="AK4094" s="6"/>
      <c r="AL4094" s="6"/>
      <c r="AM4094" s="183"/>
      <c r="AN4094" s="183"/>
      <c r="AO4094" s="183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BR4094" s="185"/>
    </row>
    <row r="4095" spans="9:70" s="179" customFormat="1" x14ac:dyDescent="0.25">
      <c r="I4095" s="186"/>
      <c r="J4095" s="186"/>
      <c r="K4095" s="186"/>
      <c r="L4095" s="186"/>
      <c r="M4095" s="186"/>
      <c r="N4095" s="187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183"/>
      <c r="AF4095" s="183"/>
      <c r="AG4095" s="183"/>
      <c r="AH4095" s="6"/>
      <c r="AI4095" s="6"/>
      <c r="AJ4095" s="6"/>
      <c r="AK4095" s="6"/>
      <c r="AL4095" s="6"/>
      <c r="AM4095" s="183"/>
      <c r="AN4095" s="183"/>
      <c r="AO4095" s="183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BR4095" s="185"/>
    </row>
    <row r="4096" spans="9:70" s="179" customFormat="1" x14ac:dyDescent="0.25">
      <c r="I4096" s="186"/>
      <c r="J4096" s="186"/>
      <c r="K4096" s="186"/>
      <c r="L4096" s="186"/>
      <c r="M4096" s="186"/>
      <c r="N4096" s="187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183"/>
      <c r="AF4096" s="183"/>
      <c r="AG4096" s="183"/>
      <c r="AH4096" s="6"/>
      <c r="AI4096" s="6"/>
      <c r="AJ4096" s="6"/>
      <c r="AK4096" s="6"/>
      <c r="AL4096" s="6"/>
      <c r="AM4096" s="183"/>
      <c r="AN4096" s="183"/>
      <c r="AO4096" s="183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BR4096" s="185"/>
    </row>
    <row r="4097" spans="9:70" s="179" customFormat="1" x14ac:dyDescent="0.25">
      <c r="I4097" s="186"/>
      <c r="J4097" s="186"/>
      <c r="K4097" s="186"/>
      <c r="L4097" s="186"/>
      <c r="M4097" s="186"/>
      <c r="N4097" s="187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183"/>
      <c r="AF4097" s="183"/>
      <c r="AG4097" s="183"/>
      <c r="AH4097" s="6"/>
      <c r="AI4097" s="6"/>
      <c r="AJ4097" s="6"/>
      <c r="AK4097" s="6"/>
      <c r="AL4097" s="6"/>
      <c r="AM4097" s="183"/>
      <c r="AN4097" s="183"/>
      <c r="AO4097" s="183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BR4097" s="185"/>
    </row>
    <row r="4098" spans="9:70" s="179" customFormat="1" x14ac:dyDescent="0.25">
      <c r="I4098" s="186"/>
      <c r="J4098" s="186"/>
      <c r="K4098" s="186"/>
      <c r="L4098" s="186"/>
      <c r="M4098" s="186"/>
      <c r="N4098" s="187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183"/>
      <c r="AF4098" s="183"/>
      <c r="AG4098" s="183"/>
      <c r="AH4098" s="6"/>
      <c r="AI4098" s="6"/>
      <c r="AJ4098" s="6"/>
      <c r="AK4098" s="6"/>
      <c r="AL4098" s="6"/>
      <c r="AM4098" s="183"/>
      <c r="AN4098" s="183"/>
      <c r="AO4098" s="183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BR4098" s="185"/>
    </row>
    <row r="4099" spans="9:70" s="179" customFormat="1" x14ac:dyDescent="0.25">
      <c r="I4099" s="186"/>
      <c r="J4099" s="186"/>
      <c r="K4099" s="186"/>
      <c r="L4099" s="186"/>
      <c r="M4099" s="186"/>
      <c r="N4099" s="187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183"/>
      <c r="AF4099" s="183"/>
      <c r="AG4099" s="183"/>
      <c r="AH4099" s="6"/>
      <c r="AI4099" s="6"/>
      <c r="AJ4099" s="6"/>
      <c r="AK4099" s="6"/>
      <c r="AL4099" s="6"/>
      <c r="AM4099" s="183"/>
      <c r="AN4099" s="183"/>
      <c r="AO4099" s="183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BR4099" s="185"/>
    </row>
    <row r="4100" spans="9:70" s="179" customFormat="1" x14ac:dyDescent="0.25">
      <c r="I4100" s="186"/>
      <c r="J4100" s="186"/>
      <c r="K4100" s="186"/>
      <c r="L4100" s="186"/>
      <c r="M4100" s="186"/>
      <c r="N4100" s="187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183"/>
      <c r="AF4100" s="183"/>
      <c r="AG4100" s="183"/>
      <c r="AH4100" s="6"/>
      <c r="AI4100" s="6"/>
      <c r="AJ4100" s="6"/>
      <c r="AK4100" s="6"/>
      <c r="AL4100" s="6"/>
      <c r="AM4100" s="183"/>
      <c r="AN4100" s="183"/>
      <c r="AO4100" s="183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BR4100" s="185"/>
    </row>
    <row r="4101" spans="9:70" s="179" customFormat="1" x14ac:dyDescent="0.25">
      <c r="I4101" s="186"/>
      <c r="J4101" s="186"/>
      <c r="K4101" s="186"/>
      <c r="L4101" s="186"/>
      <c r="M4101" s="186"/>
      <c r="N4101" s="187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183"/>
      <c r="AF4101" s="183"/>
      <c r="AG4101" s="183"/>
      <c r="AH4101" s="6"/>
      <c r="AI4101" s="6"/>
      <c r="AJ4101" s="6"/>
      <c r="AK4101" s="6"/>
      <c r="AL4101" s="6"/>
      <c r="AM4101" s="183"/>
      <c r="AN4101" s="183"/>
      <c r="AO4101" s="183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BR4101" s="185"/>
    </row>
    <row r="4102" spans="9:70" s="179" customFormat="1" x14ac:dyDescent="0.25">
      <c r="I4102" s="186"/>
      <c r="J4102" s="186"/>
      <c r="K4102" s="186"/>
      <c r="L4102" s="186"/>
      <c r="M4102" s="186"/>
      <c r="N4102" s="187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183"/>
      <c r="AF4102" s="183"/>
      <c r="AG4102" s="183"/>
      <c r="AH4102" s="6"/>
      <c r="AI4102" s="6"/>
      <c r="AJ4102" s="6"/>
      <c r="AK4102" s="6"/>
      <c r="AL4102" s="6"/>
      <c r="AM4102" s="183"/>
      <c r="AN4102" s="183"/>
      <c r="AO4102" s="183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BR4102" s="185"/>
    </row>
    <row r="4103" spans="9:70" s="179" customFormat="1" x14ac:dyDescent="0.25">
      <c r="I4103" s="186"/>
      <c r="J4103" s="186"/>
      <c r="K4103" s="186"/>
      <c r="L4103" s="186"/>
      <c r="M4103" s="186"/>
      <c r="N4103" s="187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183"/>
      <c r="AF4103" s="183"/>
      <c r="AG4103" s="183"/>
      <c r="AH4103" s="6"/>
      <c r="AI4103" s="6"/>
      <c r="AJ4103" s="6"/>
      <c r="AK4103" s="6"/>
      <c r="AL4103" s="6"/>
      <c r="AM4103" s="183"/>
      <c r="AN4103" s="183"/>
      <c r="AO4103" s="183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BR4103" s="185"/>
    </row>
    <row r="4104" spans="9:70" s="179" customFormat="1" x14ac:dyDescent="0.25">
      <c r="I4104" s="186"/>
      <c r="J4104" s="186"/>
      <c r="K4104" s="186"/>
      <c r="L4104" s="186"/>
      <c r="M4104" s="186"/>
      <c r="N4104" s="187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183"/>
      <c r="AF4104" s="183"/>
      <c r="AG4104" s="183"/>
      <c r="AH4104" s="6"/>
      <c r="AI4104" s="6"/>
      <c r="AJ4104" s="6"/>
      <c r="AK4104" s="6"/>
      <c r="AL4104" s="6"/>
      <c r="AM4104" s="183"/>
      <c r="AN4104" s="183"/>
      <c r="AO4104" s="183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BR4104" s="185"/>
    </row>
    <row r="4105" spans="9:70" s="179" customFormat="1" x14ac:dyDescent="0.25">
      <c r="I4105" s="186"/>
      <c r="J4105" s="186"/>
      <c r="K4105" s="186"/>
      <c r="L4105" s="186"/>
      <c r="M4105" s="186"/>
      <c r="N4105" s="187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183"/>
      <c r="AF4105" s="183"/>
      <c r="AG4105" s="183"/>
      <c r="AH4105" s="6"/>
      <c r="AI4105" s="6"/>
      <c r="AJ4105" s="6"/>
      <c r="AK4105" s="6"/>
      <c r="AL4105" s="6"/>
      <c r="AM4105" s="183"/>
      <c r="AN4105" s="183"/>
      <c r="AO4105" s="183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BR4105" s="185"/>
    </row>
    <row r="4106" spans="9:70" s="179" customFormat="1" x14ac:dyDescent="0.25">
      <c r="I4106" s="186"/>
      <c r="J4106" s="186"/>
      <c r="K4106" s="186"/>
      <c r="L4106" s="186"/>
      <c r="M4106" s="186"/>
      <c r="N4106" s="187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183"/>
      <c r="AF4106" s="183"/>
      <c r="AG4106" s="183"/>
      <c r="AH4106" s="6"/>
      <c r="AI4106" s="6"/>
      <c r="AJ4106" s="6"/>
      <c r="AK4106" s="6"/>
      <c r="AL4106" s="6"/>
      <c r="AM4106" s="183"/>
      <c r="AN4106" s="183"/>
      <c r="AO4106" s="183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BR4106" s="185"/>
    </row>
    <row r="4107" spans="9:70" s="179" customFormat="1" x14ac:dyDescent="0.25">
      <c r="I4107" s="186"/>
      <c r="J4107" s="186"/>
      <c r="K4107" s="186"/>
      <c r="L4107" s="186"/>
      <c r="M4107" s="186"/>
      <c r="N4107" s="187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183"/>
      <c r="AF4107" s="183"/>
      <c r="AG4107" s="183"/>
      <c r="AH4107" s="6"/>
      <c r="AI4107" s="6"/>
      <c r="AJ4107" s="6"/>
      <c r="AK4107" s="6"/>
      <c r="AL4107" s="6"/>
      <c r="AM4107" s="183"/>
      <c r="AN4107" s="183"/>
      <c r="AO4107" s="183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BR4107" s="185"/>
    </row>
    <row r="4108" spans="9:70" s="179" customFormat="1" x14ac:dyDescent="0.25">
      <c r="I4108" s="186"/>
      <c r="J4108" s="186"/>
      <c r="K4108" s="186"/>
      <c r="L4108" s="186"/>
      <c r="M4108" s="186"/>
      <c r="N4108" s="187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183"/>
      <c r="AF4108" s="183"/>
      <c r="AG4108" s="183"/>
      <c r="AH4108" s="6"/>
      <c r="AI4108" s="6"/>
      <c r="AJ4108" s="6"/>
      <c r="AK4108" s="6"/>
      <c r="AL4108" s="6"/>
      <c r="AM4108" s="183"/>
      <c r="AN4108" s="183"/>
      <c r="AO4108" s="183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BR4108" s="185"/>
    </row>
    <row r="4109" spans="9:70" s="179" customFormat="1" x14ac:dyDescent="0.25">
      <c r="I4109" s="186"/>
      <c r="J4109" s="186"/>
      <c r="K4109" s="186"/>
      <c r="L4109" s="186"/>
      <c r="M4109" s="186"/>
      <c r="N4109" s="187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183"/>
      <c r="AF4109" s="183"/>
      <c r="AG4109" s="183"/>
      <c r="AH4109" s="6"/>
      <c r="AI4109" s="6"/>
      <c r="AJ4109" s="6"/>
      <c r="AK4109" s="6"/>
      <c r="AL4109" s="6"/>
      <c r="AM4109" s="183"/>
      <c r="AN4109" s="183"/>
      <c r="AO4109" s="183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BR4109" s="185"/>
    </row>
    <row r="4110" spans="9:70" s="179" customFormat="1" x14ac:dyDescent="0.25">
      <c r="I4110" s="186"/>
      <c r="J4110" s="186"/>
      <c r="K4110" s="186"/>
      <c r="L4110" s="186"/>
      <c r="M4110" s="186"/>
      <c r="N4110" s="187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183"/>
      <c r="AF4110" s="183"/>
      <c r="AG4110" s="183"/>
      <c r="AH4110" s="6"/>
      <c r="AI4110" s="6"/>
      <c r="AJ4110" s="6"/>
      <c r="AK4110" s="6"/>
      <c r="AL4110" s="6"/>
      <c r="AM4110" s="183"/>
      <c r="AN4110" s="183"/>
      <c r="AO4110" s="183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BR4110" s="185"/>
    </row>
    <row r="4111" spans="9:70" s="179" customFormat="1" x14ac:dyDescent="0.25">
      <c r="I4111" s="186"/>
      <c r="J4111" s="186"/>
      <c r="K4111" s="186"/>
      <c r="L4111" s="186"/>
      <c r="M4111" s="186"/>
      <c r="N4111" s="187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183"/>
      <c r="AF4111" s="183"/>
      <c r="AG4111" s="183"/>
      <c r="AH4111" s="6"/>
      <c r="AI4111" s="6"/>
      <c r="AJ4111" s="6"/>
      <c r="AK4111" s="6"/>
      <c r="AL4111" s="6"/>
      <c r="AM4111" s="183"/>
      <c r="AN4111" s="183"/>
      <c r="AO4111" s="183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BR4111" s="185"/>
    </row>
    <row r="4112" spans="9:70" s="179" customFormat="1" x14ac:dyDescent="0.25">
      <c r="I4112" s="186"/>
      <c r="J4112" s="186"/>
      <c r="K4112" s="186"/>
      <c r="L4112" s="186"/>
      <c r="M4112" s="186"/>
      <c r="N4112" s="187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183"/>
      <c r="AF4112" s="183"/>
      <c r="AG4112" s="183"/>
      <c r="AH4112" s="6"/>
      <c r="AI4112" s="6"/>
      <c r="AJ4112" s="6"/>
      <c r="AK4112" s="6"/>
      <c r="AL4112" s="6"/>
      <c r="AM4112" s="183"/>
      <c r="AN4112" s="183"/>
      <c r="AO4112" s="183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BR4112" s="185"/>
    </row>
    <row r="4113" spans="9:70" s="179" customFormat="1" x14ac:dyDescent="0.25">
      <c r="I4113" s="186"/>
      <c r="J4113" s="186"/>
      <c r="K4113" s="186"/>
      <c r="L4113" s="186"/>
      <c r="M4113" s="186"/>
      <c r="N4113" s="187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183"/>
      <c r="AF4113" s="183"/>
      <c r="AG4113" s="183"/>
      <c r="AH4113" s="6"/>
      <c r="AI4113" s="6"/>
      <c r="AJ4113" s="6"/>
      <c r="AK4113" s="6"/>
      <c r="AL4113" s="6"/>
      <c r="AM4113" s="183"/>
      <c r="AN4113" s="183"/>
      <c r="AO4113" s="183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BR4113" s="185"/>
    </row>
    <row r="4114" spans="9:70" s="179" customFormat="1" x14ac:dyDescent="0.25">
      <c r="I4114" s="186"/>
      <c r="J4114" s="186"/>
      <c r="K4114" s="186"/>
      <c r="L4114" s="186"/>
      <c r="M4114" s="186"/>
      <c r="N4114" s="187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183"/>
      <c r="AF4114" s="183"/>
      <c r="AG4114" s="183"/>
      <c r="AH4114" s="6"/>
      <c r="AI4114" s="6"/>
      <c r="AJ4114" s="6"/>
      <c r="AK4114" s="6"/>
      <c r="AL4114" s="6"/>
      <c r="AM4114" s="183"/>
      <c r="AN4114" s="183"/>
      <c r="AO4114" s="183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BR4114" s="185"/>
    </row>
    <row r="4115" spans="9:70" s="179" customFormat="1" x14ac:dyDescent="0.25">
      <c r="I4115" s="186"/>
      <c r="J4115" s="186"/>
      <c r="K4115" s="186"/>
      <c r="L4115" s="186"/>
      <c r="M4115" s="186"/>
      <c r="N4115" s="187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183"/>
      <c r="AF4115" s="183"/>
      <c r="AG4115" s="183"/>
      <c r="AH4115" s="6"/>
      <c r="AI4115" s="6"/>
      <c r="AJ4115" s="6"/>
      <c r="AK4115" s="6"/>
      <c r="AL4115" s="6"/>
      <c r="AM4115" s="183"/>
      <c r="AN4115" s="183"/>
      <c r="AO4115" s="183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BR4115" s="185"/>
    </row>
    <row r="4116" spans="9:70" s="179" customFormat="1" x14ac:dyDescent="0.25">
      <c r="I4116" s="186"/>
      <c r="J4116" s="186"/>
      <c r="K4116" s="186"/>
      <c r="L4116" s="186"/>
      <c r="M4116" s="186"/>
      <c r="N4116" s="187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183"/>
      <c r="AF4116" s="183"/>
      <c r="AG4116" s="183"/>
      <c r="AH4116" s="6"/>
      <c r="AI4116" s="6"/>
      <c r="AJ4116" s="6"/>
      <c r="AK4116" s="6"/>
      <c r="AL4116" s="6"/>
      <c r="AM4116" s="183"/>
      <c r="AN4116" s="183"/>
      <c r="AO4116" s="183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BR4116" s="185"/>
    </row>
    <row r="4117" spans="9:70" s="179" customFormat="1" x14ac:dyDescent="0.25">
      <c r="I4117" s="186"/>
      <c r="J4117" s="186"/>
      <c r="K4117" s="186"/>
      <c r="L4117" s="186"/>
      <c r="M4117" s="186"/>
      <c r="N4117" s="187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183"/>
      <c r="AF4117" s="183"/>
      <c r="AG4117" s="183"/>
      <c r="AH4117" s="6"/>
      <c r="AI4117" s="6"/>
      <c r="AJ4117" s="6"/>
      <c r="AK4117" s="6"/>
      <c r="AL4117" s="6"/>
      <c r="AM4117" s="183"/>
      <c r="AN4117" s="183"/>
      <c r="AO4117" s="183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BR4117" s="185"/>
    </row>
    <row r="4118" spans="9:70" s="179" customFormat="1" x14ac:dyDescent="0.25">
      <c r="I4118" s="186"/>
      <c r="J4118" s="186"/>
      <c r="K4118" s="186"/>
      <c r="L4118" s="186"/>
      <c r="M4118" s="186"/>
      <c r="N4118" s="187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183"/>
      <c r="AF4118" s="183"/>
      <c r="AG4118" s="183"/>
      <c r="AH4118" s="6"/>
      <c r="AI4118" s="6"/>
      <c r="AJ4118" s="6"/>
      <c r="AK4118" s="6"/>
      <c r="AL4118" s="6"/>
      <c r="AM4118" s="183"/>
      <c r="AN4118" s="183"/>
      <c r="AO4118" s="183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BR4118" s="185"/>
    </row>
    <row r="4119" spans="9:70" s="179" customFormat="1" x14ac:dyDescent="0.25">
      <c r="I4119" s="186"/>
      <c r="J4119" s="186"/>
      <c r="K4119" s="186"/>
      <c r="L4119" s="186"/>
      <c r="M4119" s="186"/>
      <c r="N4119" s="187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183"/>
      <c r="AF4119" s="183"/>
      <c r="AG4119" s="183"/>
      <c r="AH4119" s="6"/>
      <c r="AI4119" s="6"/>
      <c r="AJ4119" s="6"/>
      <c r="AK4119" s="6"/>
      <c r="AL4119" s="6"/>
      <c r="AM4119" s="183"/>
      <c r="AN4119" s="183"/>
      <c r="AO4119" s="183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BR4119" s="185"/>
    </row>
    <row r="4120" spans="9:70" s="179" customFormat="1" x14ac:dyDescent="0.25">
      <c r="I4120" s="186"/>
      <c r="J4120" s="186"/>
      <c r="K4120" s="186"/>
      <c r="L4120" s="186"/>
      <c r="M4120" s="186"/>
      <c r="N4120" s="187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183"/>
      <c r="AF4120" s="183"/>
      <c r="AG4120" s="183"/>
      <c r="AH4120" s="6"/>
      <c r="AI4120" s="6"/>
      <c r="AJ4120" s="6"/>
      <c r="AK4120" s="6"/>
      <c r="AL4120" s="6"/>
      <c r="AM4120" s="183"/>
      <c r="AN4120" s="183"/>
      <c r="AO4120" s="183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BR4120" s="185"/>
    </row>
    <row r="4121" spans="9:70" s="179" customFormat="1" x14ac:dyDescent="0.25">
      <c r="I4121" s="186"/>
      <c r="J4121" s="186"/>
      <c r="K4121" s="186"/>
      <c r="L4121" s="186"/>
      <c r="M4121" s="186"/>
      <c r="N4121" s="187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183"/>
      <c r="AF4121" s="183"/>
      <c r="AG4121" s="183"/>
      <c r="AH4121" s="6"/>
      <c r="AI4121" s="6"/>
      <c r="AJ4121" s="6"/>
      <c r="AK4121" s="6"/>
      <c r="AL4121" s="6"/>
      <c r="AM4121" s="183"/>
      <c r="AN4121" s="183"/>
      <c r="AO4121" s="183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BR4121" s="185"/>
    </row>
    <row r="4122" spans="9:70" s="179" customFormat="1" x14ac:dyDescent="0.25">
      <c r="I4122" s="186"/>
      <c r="J4122" s="186"/>
      <c r="K4122" s="186"/>
      <c r="L4122" s="186"/>
      <c r="M4122" s="186"/>
      <c r="N4122" s="187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183"/>
      <c r="AF4122" s="183"/>
      <c r="AG4122" s="183"/>
      <c r="AH4122" s="6"/>
      <c r="AI4122" s="6"/>
      <c r="AJ4122" s="6"/>
      <c r="AK4122" s="6"/>
      <c r="AL4122" s="6"/>
      <c r="AM4122" s="183"/>
      <c r="AN4122" s="183"/>
      <c r="AO4122" s="183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BR4122" s="185"/>
    </row>
    <row r="4123" spans="9:70" s="179" customFormat="1" x14ac:dyDescent="0.25">
      <c r="I4123" s="186"/>
      <c r="J4123" s="186"/>
      <c r="K4123" s="186"/>
      <c r="L4123" s="186"/>
      <c r="M4123" s="186"/>
      <c r="N4123" s="187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183"/>
      <c r="AF4123" s="183"/>
      <c r="AG4123" s="183"/>
      <c r="AH4123" s="6"/>
      <c r="AI4123" s="6"/>
      <c r="AJ4123" s="6"/>
      <c r="AK4123" s="6"/>
      <c r="AL4123" s="6"/>
      <c r="AM4123" s="183"/>
      <c r="AN4123" s="183"/>
      <c r="AO4123" s="183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BR4123" s="185"/>
    </row>
    <row r="4124" spans="9:70" s="179" customFormat="1" x14ac:dyDescent="0.25">
      <c r="I4124" s="186"/>
      <c r="J4124" s="186"/>
      <c r="K4124" s="186"/>
      <c r="L4124" s="186"/>
      <c r="M4124" s="186"/>
      <c r="N4124" s="187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183"/>
      <c r="AF4124" s="183"/>
      <c r="AG4124" s="183"/>
      <c r="AH4124" s="6"/>
      <c r="AI4124" s="6"/>
      <c r="AJ4124" s="6"/>
      <c r="AK4124" s="6"/>
      <c r="AL4124" s="6"/>
      <c r="AM4124" s="183"/>
      <c r="AN4124" s="183"/>
      <c r="AO4124" s="183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BR4124" s="185"/>
    </row>
    <row r="4125" spans="9:70" s="179" customFormat="1" x14ac:dyDescent="0.25">
      <c r="I4125" s="186"/>
      <c r="J4125" s="186"/>
      <c r="K4125" s="186"/>
      <c r="L4125" s="186"/>
      <c r="M4125" s="186"/>
      <c r="N4125" s="187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183"/>
      <c r="AF4125" s="183"/>
      <c r="AG4125" s="183"/>
      <c r="AH4125" s="6"/>
      <c r="AI4125" s="6"/>
      <c r="AJ4125" s="6"/>
      <c r="AK4125" s="6"/>
      <c r="AL4125" s="6"/>
      <c r="AM4125" s="183"/>
      <c r="AN4125" s="183"/>
      <c r="AO4125" s="183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BR4125" s="185"/>
    </row>
    <row r="4126" spans="9:70" s="179" customFormat="1" x14ac:dyDescent="0.25">
      <c r="I4126" s="186"/>
      <c r="J4126" s="186"/>
      <c r="K4126" s="186"/>
      <c r="L4126" s="186"/>
      <c r="M4126" s="186"/>
      <c r="N4126" s="187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183"/>
      <c r="AF4126" s="183"/>
      <c r="AG4126" s="183"/>
      <c r="AH4126" s="6"/>
      <c r="AI4126" s="6"/>
      <c r="AJ4126" s="6"/>
      <c r="AK4126" s="6"/>
      <c r="AL4126" s="6"/>
      <c r="AM4126" s="183"/>
      <c r="AN4126" s="183"/>
      <c r="AO4126" s="183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BR4126" s="185"/>
    </row>
    <row r="4127" spans="9:70" s="179" customFormat="1" x14ac:dyDescent="0.25">
      <c r="I4127" s="186"/>
      <c r="J4127" s="186"/>
      <c r="K4127" s="186"/>
      <c r="L4127" s="186"/>
      <c r="M4127" s="186"/>
      <c r="N4127" s="187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183"/>
      <c r="AF4127" s="183"/>
      <c r="AG4127" s="183"/>
      <c r="AH4127" s="6"/>
      <c r="AI4127" s="6"/>
      <c r="AJ4127" s="6"/>
      <c r="AK4127" s="6"/>
      <c r="AL4127" s="6"/>
      <c r="AM4127" s="183"/>
      <c r="AN4127" s="183"/>
      <c r="AO4127" s="183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BR4127" s="185"/>
    </row>
    <row r="4128" spans="9:70" s="179" customFormat="1" x14ac:dyDescent="0.25">
      <c r="I4128" s="186"/>
      <c r="J4128" s="186"/>
      <c r="K4128" s="186"/>
      <c r="L4128" s="186"/>
      <c r="M4128" s="186"/>
      <c r="N4128" s="187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183"/>
      <c r="AF4128" s="183"/>
      <c r="AG4128" s="183"/>
      <c r="AH4128" s="6"/>
      <c r="AI4128" s="6"/>
      <c r="AJ4128" s="6"/>
      <c r="AK4128" s="6"/>
      <c r="AL4128" s="6"/>
      <c r="AM4128" s="183"/>
      <c r="AN4128" s="183"/>
      <c r="AO4128" s="183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BR4128" s="185"/>
    </row>
    <row r="4129" spans="9:70" s="179" customFormat="1" x14ac:dyDescent="0.25">
      <c r="I4129" s="186"/>
      <c r="J4129" s="186"/>
      <c r="K4129" s="186"/>
      <c r="L4129" s="186"/>
      <c r="M4129" s="186"/>
      <c r="N4129" s="187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183"/>
      <c r="AF4129" s="183"/>
      <c r="AG4129" s="183"/>
      <c r="AH4129" s="6"/>
      <c r="AI4129" s="6"/>
      <c r="AJ4129" s="6"/>
      <c r="AK4129" s="6"/>
      <c r="AL4129" s="6"/>
      <c r="AM4129" s="183"/>
      <c r="AN4129" s="183"/>
      <c r="AO4129" s="183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BR4129" s="185"/>
    </row>
    <row r="4130" spans="9:70" s="179" customFormat="1" x14ac:dyDescent="0.25">
      <c r="I4130" s="186"/>
      <c r="J4130" s="186"/>
      <c r="K4130" s="186"/>
      <c r="L4130" s="186"/>
      <c r="M4130" s="186"/>
      <c r="N4130" s="187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183"/>
      <c r="AF4130" s="183"/>
      <c r="AG4130" s="183"/>
      <c r="AH4130" s="6"/>
      <c r="AI4130" s="6"/>
      <c r="AJ4130" s="6"/>
      <c r="AK4130" s="6"/>
      <c r="AL4130" s="6"/>
      <c r="AM4130" s="183"/>
      <c r="AN4130" s="183"/>
      <c r="AO4130" s="183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BR4130" s="185"/>
    </row>
    <row r="4131" spans="9:70" s="179" customFormat="1" x14ac:dyDescent="0.25">
      <c r="I4131" s="186"/>
      <c r="J4131" s="186"/>
      <c r="K4131" s="186"/>
      <c r="L4131" s="186"/>
      <c r="M4131" s="186"/>
      <c r="N4131" s="187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183"/>
      <c r="AF4131" s="183"/>
      <c r="AG4131" s="183"/>
      <c r="AH4131" s="6"/>
      <c r="AI4131" s="6"/>
      <c r="AJ4131" s="6"/>
      <c r="AK4131" s="6"/>
      <c r="AL4131" s="6"/>
      <c r="AM4131" s="183"/>
      <c r="AN4131" s="183"/>
      <c r="AO4131" s="183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BR4131" s="185"/>
    </row>
    <row r="4132" spans="9:70" s="179" customFormat="1" x14ac:dyDescent="0.25">
      <c r="I4132" s="186"/>
      <c r="J4132" s="186"/>
      <c r="K4132" s="186"/>
      <c r="L4132" s="186"/>
      <c r="M4132" s="186"/>
      <c r="N4132" s="187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183"/>
      <c r="AF4132" s="183"/>
      <c r="AG4132" s="183"/>
      <c r="AH4132" s="6"/>
      <c r="AI4132" s="6"/>
      <c r="AJ4132" s="6"/>
      <c r="AK4132" s="6"/>
      <c r="AL4132" s="6"/>
      <c r="AM4132" s="183"/>
      <c r="AN4132" s="183"/>
      <c r="AO4132" s="183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BR4132" s="185"/>
    </row>
    <row r="4133" spans="9:70" s="179" customFormat="1" x14ac:dyDescent="0.25">
      <c r="I4133" s="186"/>
      <c r="J4133" s="186"/>
      <c r="K4133" s="186"/>
      <c r="L4133" s="186"/>
      <c r="M4133" s="186"/>
      <c r="N4133" s="187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183"/>
      <c r="AF4133" s="183"/>
      <c r="AG4133" s="183"/>
      <c r="AH4133" s="6"/>
      <c r="AI4133" s="6"/>
      <c r="AJ4133" s="6"/>
      <c r="AK4133" s="6"/>
      <c r="AL4133" s="6"/>
      <c r="AM4133" s="183"/>
      <c r="AN4133" s="183"/>
      <c r="AO4133" s="183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BR4133" s="185"/>
    </row>
    <row r="4134" spans="9:70" s="179" customFormat="1" x14ac:dyDescent="0.25">
      <c r="I4134" s="186"/>
      <c r="J4134" s="186"/>
      <c r="K4134" s="186"/>
      <c r="L4134" s="186"/>
      <c r="M4134" s="186"/>
      <c r="N4134" s="187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183"/>
      <c r="AF4134" s="183"/>
      <c r="AG4134" s="183"/>
      <c r="AH4134" s="6"/>
      <c r="AI4134" s="6"/>
      <c r="AJ4134" s="6"/>
      <c r="AK4134" s="6"/>
      <c r="AL4134" s="6"/>
      <c r="AM4134" s="183"/>
      <c r="AN4134" s="183"/>
      <c r="AO4134" s="183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BR4134" s="185"/>
    </row>
    <row r="4135" spans="9:70" s="179" customFormat="1" x14ac:dyDescent="0.25">
      <c r="I4135" s="186"/>
      <c r="J4135" s="186"/>
      <c r="K4135" s="186"/>
      <c r="L4135" s="186"/>
      <c r="M4135" s="186"/>
      <c r="N4135" s="187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183"/>
      <c r="AF4135" s="183"/>
      <c r="AG4135" s="183"/>
      <c r="AH4135" s="6"/>
      <c r="AI4135" s="6"/>
      <c r="AJ4135" s="6"/>
      <c r="AK4135" s="6"/>
      <c r="AL4135" s="6"/>
      <c r="AM4135" s="183"/>
      <c r="AN4135" s="183"/>
      <c r="AO4135" s="183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BR4135" s="185"/>
    </row>
    <row r="4136" spans="9:70" s="179" customFormat="1" x14ac:dyDescent="0.25">
      <c r="I4136" s="186"/>
      <c r="J4136" s="186"/>
      <c r="K4136" s="186"/>
      <c r="L4136" s="186"/>
      <c r="M4136" s="186"/>
      <c r="N4136" s="187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183"/>
      <c r="AF4136" s="183"/>
      <c r="AG4136" s="183"/>
      <c r="AH4136" s="6"/>
      <c r="AI4136" s="6"/>
      <c r="AJ4136" s="6"/>
      <c r="AK4136" s="6"/>
      <c r="AL4136" s="6"/>
      <c r="AM4136" s="183"/>
      <c r="AN4136" s="183"/>
      <c r="AO4136" s="183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BR4136" s="185"/>
    </row>
    <row r="4137" spans="9:70" s="179" customFormat="1" x14ac:dyDescent="0.25">
      <c r="I4137" s="186"/>
      <c r="J4137" s="186"/>
      <c r="K4137" s="186"/>
      <c r="L4137" s="186"/>
      <c r="M4137" s="186"/>
      <c r="N4137" s="187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183"/>
      <c r="AF4137" s="183"/>
      <c r="AG4137" s="183"/>
      <c r="AH4137" s="6"/>
      <c r="AI4137" s="6"/>
      <c r="AJ4137" s="6"/>
      <c r="AK4137" s="6"/>
      <c r="AL4137" s="6"/>
      <c r="AM4137" s="183"/>
      <c r="AN4137" s="183"/>
      <c r="AO4137" s="183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BR4137" s="185"/>
    </row>
    <row r="4138" spans="9:70" s="179" customFormat="1" x14ac:dyDescent="0.25">
      <c r="I4138" s="186"/>
      <c r="J4138" s="186"/>
      <c r="K4138" s="186"/>
      <c r="L4138" s="186"/>
      <c r="M4138" s="186"/>
      <c r="N4138" s="187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183"/>
      <c r="AF4138" s="183"/>
      <c r="AG4138" s="183"/>
      <c r="AH4138" s="6"/>
      <c r="AI4138" s="6"/>
      <c r="AJ4138" s="6"/>
      <c r="AK4138" s="6"/>
      <c r="AL4138" s="6"/>
      <c r="AM4138" s="183"/>
      <c r="AN4138" s="183"/>
      <c r="AO4138" s="183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BR4138" s="185"/>
    </row>
    <row r="4139" spans="9:70" s="179" customFormat="1" x14ac:dyDescent="0.25">
      <c r="I4139" s="186"/>
      <c r="J4139" s="186"/>
      <c r="K4139" s="186"/>
      <c r="L4139" s="186"/>
      <c r="M4139" s="186"/>
      <c r="N4139" s="187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183"/>
      <c r="AF4139" s="183"/>
      <c r="AG4139" s="183"/>
      <c r="AH4139" s="6"/>
      <c r="AI4139" s="6"/>
      <c r="AJ4139" s="6"/>
      <c r="AK4139" s="6"/>
      <c r="AL4139" s="6"/>
      <c r="AM4139" s="183"/>
      <c r="AN4139" s="183"/>
      <c r="AO4139" s="183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BR4139" s="185"/>
    </row>
    <row r="4140" spans="9:70" s="179" customFormat="1" x14ac:dyDescent="0.25">
      <c r="I4140" s="186"/>
      <c r="J4140" s="186"/>
      <c r="K4140" s="186"/>
      <c r="L4140" s="186"/>
      <c r="M4140" s="186"/>
      <c r="N4140" s="187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183"/>
      <c r="AF4140" s="183"/>
      <c r="AG4140" s="183"/>
      <c r="AH4140" s="6"/>
      <c r="AI4140" s="6"/>
      <c r="AJ4140" s="6"/>
      <c r="AK4140" s="6"/>
      <c r="AL4140" s="6"/>
      <c r="AM4140" s="183"/>
      <c r="AN4140" s="183"/>
      <c r="AO4140" s="183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BR4140" s="185"/>
    </row>
    <row r="4141" spans="9:70" s="179" customFormat="1" x14ac:dyDescent="0.25">
      <c r="I4141" s="186"/>
      <c r="J4141" s="186"/>
      <c r="K4141" s="186"/>
      <c r="L4141" s="186"/>
      <c r="M4141" s="186"/>
      <c r="N4141" s="187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183"/>
      <c r="AF4141" s="183"/>
      <c r="AG4141" s="183"/>
      <c r="AH4141" s="6"/>
      <c r="AI4141" s="6"/>
      <c r="AJ4141" s="6"/>
      <c r="AK4141" s="6"/>
      <c r="AL4141" s="6"/>
      <c r="AM4141" s="183"/>
      <c r="AN4141" s="183"/>
      <c r="AO4141" s="183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BR4141" s="185"/>
    </row>
    <row r="4142" spans="9:70" s="179" customFormat="1" x14ac:dyDescent="0.25">
      <c r="I4142" s="186"/>
      <c r="J4142" s="186"/>
      <c r="K4142" s="186"/>
      <c r="L4142" s="186"/>
      <c r="M4142" s="186"/>
      <c r="N4142" s="187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183"/>
      <c r="AF4142" s="183"/>
      <c r="AG4142" s="183"/>
      <c r="AH4142" s="6"/>
      <c r="AI4142" s="6"/>
      <c r="AJ4142" s="6"/>
      <c r="AK4142" s="6"/>
      <c r="AL4142" s="6"/>
      <c r="AM4142" s="183"/>
      <c r="AN4142" s="183"/>
      <c r="AO4142" s="183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BR4142" s="185"/>
    </row>
    <row r="4143" spans="9:70" s="179" customFormat="1" x14ac:dyDescent="0.25">
      <c r="I4143" s="186"/>
      <c r="J4143" s="186"/>
      <c r="K4143" s="186"/>
      <c r="L4143" s="186"/>
      <c r="M4143" s="186"/>
      <c r="N4143" s="187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183"/>
      <c r="AF4143" s="183"/>
      <c r="AG4143" s="183"/>
      <c r="AH4143" s="6"/>
      <c r="AI4143" s="6"/>
      <c r="AJ4143" s="6"/>
      <c r="AK4143" s="6"/>
      <c r="AL4143" s="6"/>
      <c r="AM4143" s="183"/>
      <c r="AN4143" s="183"/>
      <c r="AO4143" s="183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BR4143" s="185"/>
    </row>
    <row r="4144" spans="9:70" s="179" customFormat="1" x14ac:dyDescent="0.25">
      <c r="I4144" s="186"/>
      <c r="J4144" s="186"/>
      <c r="K4144" s="186"/>
      <c r="L4144" s="186"/>
      <c r="M4144" s="186"/>
      <c r="N4144" s="187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183"/>
      <c r="AF4144" s="183"/>
      <c r="AG4144" s="183"/>
      <c r="AH4144" s="6"/>
      <c r="AI4144" s="6"/>
      <c r="AJ4144" s="6"/>
      <c r="AK4144" s="6"/>
      <c r="AL4144" s="6"/>
      <c r="AM4144" s="183"/>
      <c r="AN4144" s="183"/>
      <c r="AO4144" s="183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BR4144" s="185"/>
    </row>
    <row r="4145" spans="9:70" s="179" customFormat="1" x14ac:dyDescent="0.25">
      <c r="I4145" s="186"/>
      <c r="J4145" s="186"/>
      <c r="K4145" s="186"/>
      <c r="L4145" s="186"/>
      <c r="M4145" s="186"/>
      <c r="N4145" s="187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183"/>
      <c r="AF4145" s="183"/>
      <c r="AG4145" s="183"/>
      <c r="AH4145" s="6"/>
      <c r="AI4145" s="6"/>
      <c r="AJ4145" s="6"/>
      <c r="AK4145" s="6"/>
      <c r="AL4145" s="6"/>
      <c r="AM4145" s="183"/>
      <c r="AN4145" s="183"/>
      <c r="AO4145" s="183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BR4145" s="185"/>
    </row>
    <row r="4146" spans="9:70" s="179" customFormat="1" x14ac:dyDescent="0.25">
      <c r="I4146" s="186"/>
      <c r="J4146" s="186"/>
      <c r="K4146" s="186"/>
      <c r="L4146" s="186"/>
      <c r="M4146" s="186"/>
      <c r="N4146" s="187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183"/>
      <c r="AF4146" s="183"/>
      <c r="AG4146" s="183"/>
      <c r="AH4146" s="6"/>
      <c r="AI4146" s="6"/>
      <c r="AJ4146" s="6"/>
      <c r="AK4146" s="6"/>
      <c r="AL4146" s="6"/>
      <c r="AM4146" s="183"/>
      <c r="AN4146" s="183"/>
      <c r="AO4146" s="183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BR4146" s="185"/>
    </row>
    <row r="4147" spans="9:70" s="179" customFormat="1" x14ac:dyDescent="0.25">
      <c r="I4147" s="186"/>
      <c r="J4147" s="186"/>
      <c r="K4147" s="186"/>
      <c r="L4147" s="186"/>
      <c r="M4147" s="186"/>
      <c r="N4147" s="187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183"/>
      <c r="AF4147" s="183"/>
      <c r="AG4147" s="183"/>
      <c r="AH4147" s="6"/>
      <c r="AI4147" s="6"/>
      <c r="AJ4147" s="6"/>
      <c r="AK4147" s="6"/>
      <c r="AL4147" s="6"/>
      <c r="AM4147" s="183"/>
      <c r="AN4147" s="183"/>
      <c r="AO4147" s="183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BR4147" s="185"/>
    </row>
    <row r="4148" spans="9:70" s="179" customFormat="1" x14ac:dyDescent="0.25">
      <c r="I4148" s="186"/>
      <c r="J4148" s="186"/>
      <c r="K4148" s="186"/>
      <c r="L4148" s="186"/>
      <c r="M4148" s="186"/>
      <c r="N4148" s="187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183"/>
      <c r="AF4148" s="183"/>
      <c r="AG4148" s="183"/>
      <c r="AH4148" s="6"/>
      <c r="AI4148" s="6"/>
      <c r="AJ4148" s="6"/>
      <c r="AK4148" s="6"/>
      <c r="AL4148" s="6"/>
      <c r="AM4148" s="183"/>
      <c r="AN4148" s="183"/>
      <c r="AO4148" s="183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BR4148" s="185"/>
    </row>
    <row r="4149" spans="9:70" s="179" customFormat="1" x14ac:dyDescent="0.25">
      <c r="I4149" s="186"/>
      <c r="J4149" s="186"/>
      <c r="K4149" s="186"/>
      <c r="L4149" s="186"/>
      <c r="M4149" s="186"/>
      <c r="N4149" s="187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183"/>
      <c r="AF4149" s="183"/>
      <c r="AG4149" s="183"/>
      <c r="AH4149" s="6"/>
      <c r="AI4149" s="6"/>
      <c r="AJ4149" s="6"/>
      <c r="AK4149" s="6"/>
      <c r="AL4149" s="6"/>
      <c r="AM4149" s="183"/>
      <c r="AN4149" s="183"/>
      <c r="AO4149" s="183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BR4149" s="185"/>
    </row>
    <row r="4150" spans="9:70" s="179" customFormat="1" x14ac:dyDescent="0.25">
      <c r="I4150" s="186"/>
      <c r="J4150" s="186"/>
      <c r="K4150" s="186"/>
      <c r="L4150" s="186"/>
      <c r="M4150" s="186"/>
      <c r="N4150" s="187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183"/>
      <c r="AF4150" s="183"/>
      <c r="AG4150" s="183"/>
      <c r="AH4150" s="6"/>
      <c r="AI4150" s="6"/>
      <c r="AJ4150" s="6"/>
      <c r="AK4150" s="6"/>
      <c r="AL4150" s="6"/>
      <c r="AM4150" s="183"/>
      <c r="AN4150" s="183"/>
      <c r="AO4150" s="183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BR4150" s="185"/>
    </row>
    <row r="4151" spans="9:70" s="179" customFormat="1" x14ac:dyDescent="0.25">
      <c r="I4151" s="186"/>
      <c r="J4151" s="186"/>
      <c r="K4151" s="186"/>
      <c r="L4151" s="186"/>
      <c r="M4151" s="186"/>
      <c r="N4151" s="187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183"/>
      <c r="AF4151" s="183"/>
      <c r="AG4151" s="183"/>
      <c r="AH4151" s="6"/>
      <c r="AI4151" s="6"/>
      <c r="AJ4151" s="6"/>
      <c r="AK4151" s="6"/>
      <c r="AL4151" s="6"/>
      <c r="AM4151" s="183"/>
      <c r="AN4151" s="183"/>
      <c r="AO4151" s="183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BR4151" s="185"/>
    </row>
    <row r="4152" spans="9:70" s="179" customFormat="1" x14ac:dyDescent="0.25">
      <c r="I4152" s="186"/>
      <c r="J4152" s="186"/>
      <c r="K4152" s="186"/>
      <c r="L4152" s="186"/>
      <c r="M4152" s="186"/>
      <c r="N4152" s="187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183"/>
      <c r="AF4152" s="183"/>
      <c r="AG4152" s="183"/>
      <c r="AH4152" s="6"/>
      <c r="AI4152" s="6"/>
      <c r="AJ4152" s="6"/>
      <c r="AK4152" s="6"/>
      <c r="AL4152" s="6"/>
      <c r="AM4152" s="183"/>
      <c r="AN4152" s="183"/>
      <c r="AO4152" s="183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BR4152" s="185"/>
    </row>
    <row r="4153" spans="9:70" s="179" customFormat="1" x14ac:dyDescent="0.25">
      <c r="I4153" s="186"/>
      <c r="J4153" s="186"/>
      <c r="K4153" s="186"/>
      <c r="L4153" s="186"/>
      <c r="M4153" s="186"/>
      <c r="N4153" s="187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183"/>
      <c r="AF4153" s="183"/>
      <c r="AG4153" s="183"/>
      <c r="AH4153" s="6"/>
      <c r="AI4153" s="6"/>
      <c r="AJ4153" s="6"/>
      <c r="AK4153" s="6"/>
      <c r="AL4153" s="6"/>
      <c r="AM4153" s="183"/>
      <c r="AN4153" s="183"/>
      <c r="AO4153" s="183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BR4153" s="185"/>
    </row>
    <row r="4154" spans="9:70" s="179" customFormat="1" x14ac:dyDescent="0.25">
      <c r="I4154" s="186"/>
      <c r="J4154" s="186"/>
      <c r="K4154" s="186"/>
      <c r="L4154" s="186"/>
      <c r="M4154" s="186"/>
      <c r="N4154" s="187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183"/>
      <c r="AF4154" s="183"/>
      <c r="AG4154" s="183"/>
      <c r="AH4154" s="6"/>
      <c r="AI4154" s="6"/>
      <c r="AJ4154" s="6"/>
      <c r="AK4154" s="6"/>
      <c r="AL4154" s="6"/>
      <c r="AM4154" s="183"/>
      <c r="AN4154" s="183"/>
      <c r="AO4154" s="183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BR4154" s="185"/>
    </row>
    <row r="4155" spans="9:70" s="179" customFormat="1" x14ac:dyDescent="0.25">
      <c r="I4155" s="186"/>
      <c r="J4155" s="186"/>
      <c r="K4155" s="186"/>
      <c r="L4155" s="186"/>
      <c r="M4155" s="186"/>
      <c r="N4155" s="187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183"/>
      <c r="AF4155" s="183"/>
      <c r="AG4155" s="183"/>
      <c r="AH4155" s="6"/>
      <c r="AI4155" s="6"/>
      <c r="AJ4155" s="6"/>
      <c r="AK4155" s="6"/>
      <c r="AL4155" s="6"/>
      <c r="AM4155" s="183"/>
      <c r="AN4155" s="183"/>
      <c r="AO4155" s="183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BR4155" s="185"/>
    </row>
    <row r="4156" spans="9:70" s="179" customFormat="1" x14ac:dyDescent="0.25">
      <c r="I4156" s="186"/>
      <c r="J4156" s="186"/>
      <c r="K4156" s="186"/>
      <c r="L4156" s="186"/>
      <c r="M4156" s="186"/>
      <c r="N4156" s="187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183"/>
      <c r="AF4156" s="183"/>
      <c r="AG4156" s="183"/>
      <c r="AH4156" s="6"/>
      <c r="AI4156" s="6"/>
      <c r="AJ4156" s="6"/>
      <c r="AK4156" s="6"/>
      <c r="AL4156" s="6"/>
      <c r="AM4156" s="183"/>
      <c r="AN4156" s="183"/>
      <c r="AO4156" s="183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BR4156" s="185"/>
    </row>
    <row r="4157" spans="9:70" s="179" customFormat="1" x14ac:dyDescent="0.25">
      <c r="I4157" s="186"/>
      <c r="J4157" s="186"/>
      <c r="K4157" s="186"/>
      <c r="L4157" s="186"/>
      <c r="M4157" s="186"/>
      <c r="N4157" s="187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183"/>
      <c r="AF4157" s="183"/>
      <c r="AG4157" s="183"/>
      <c r="AH4157" s="6"/>
      <c r="AI4157" s="6"/>
      <c r="AJ4157" s="6"/>
      <c r="AK4157" s="6"/>
      <c r="AL4157" s="6"/>
      <c r="AM4157" s="183"/>
      <c r="AN4157" s="183"/>
      <c r="AO4157" s="183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BR4157" s="185"/>
    </row>
    <row r="4158" spans="9:70" s="179" customFormat="1" x14ac:dyDescent="0.25">
      <c r="I4158" s="186"/>
      <c r="J4158" s="186"/>
      <c r="K4158" s="186"/>
      <c r="L4158" s="186"/>
      <c r="M4158" s="186"/>
      <c r="N4158" s="187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183"/>
      <c r="AF4158" s="183"/>
      <c r="AG4158" s="183"/>
      <c r="AH4158" s="6"/>
      <c r="AI4158" s="6"/>
      <c r="AJ4158" s="6"/>
      <c r="AK4158" s="6"/>
      <c r="AL4158" s="6"/>
      <c r="AM4158" s="183"/>
      <c r="AN4158" s="183"/>
      <c r="AO4158" s="183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BR4158" s="185"/>
    </row>
    <row r="4159" spans="9:70" s="179" customFormat="1" x14ac:dyDescent="0.25">
      <c r="I4159" s="186"/>
      <c r="J4159" s="186"/>
      <c r="K4159" s="186"/>
      <c r="L4159" s="186"/>
      <c r="M4159" s="186"/>
      <c r="N4159" s="187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183"/>
      <c r="AF4159" s="183"/>
      <c r="AG4159" s="183"/>
      <c r="AH4159" s="6"/>
      <c r="AI4159" s="6"/>
      <c r="AJ4159" s="6"/>
      <c r="AK4159" s="6"/>
      <c r="AL4159" s="6"/>
      <c r="AM4159" s="183"/>
      <c r="AN4159" s="183"/>
      <c r="AO4159" s="183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BR4159" s="185"/>
    </row>
    <row r="4160" spans="9:70" s="179" customFormat="1" x14ac:dyDescent="0.25">
      <c r="I4160" s="186"/>
      <c r="J4160" s="186"/>
      <c r="K4160" s="186"/>
      <c r="L4160" s="186"/>
      <c r="M4160" s="186"/>
      <c r="N4160" s="187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183"/>
      <c r="AF4160" s="183"/>
      <c r="AG4160" s="183"/>
      <c r="AH4160" s="6"/>
      <c r="AI4160" s="6"/>
      <c r="AJ4160" s="6"/>
      <c r="AK4160" s="6"/>
      <c r="AL4160" s="6"/>
      <c r="AM4160" s="183"/>
      <c r="AN4160" s="183"/>
      <c r="AO4160" s="183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BR4160" s="185"/>
    </row>
    <row r="4161" spans="9:70" s="179" customFormat="1" x14ac:dyDescent="0.25">
      <c r="I4161" s="186"/>
      <c r="J4161" s="186"/>
      <c r="K4161" s="186"/>
      <c r="L4161" s="186"/>
      <c r="M4161" s="186"/>
      <c r="N4161" s="187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183"/>
      <c r="AF4161" s="183"/>
      <c r="AG4161" s="183"/>
      <c r="AH4161" s="6"/>
      <c r="AI4161" s="6"/>
      <c r="AJ4161" s="6"/>
      <c r="AK4161" s="6"/>
      <c r="AL4161" s="6"/>
      <c r="AM4161" s="183"/>
      <c r="AN4161" s="183"/>
      <c r="AO4161" s="183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BR4161" s="185"/>
    </row>
    <row r="4162" spans="9:70" s="179" customFormat="1" x14ac:dyDescent="0.25">
      <c r="I4162" s="186"/>
      <c r="J4162" s="186"/>
      <c r="K4162" s="186"/>
      <c r="L4162" s="186"/>
      <c r="M4162" s="186"/>
      <c r="N4162" s="187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183"/>
      <c r="AF4162" s="183"/>
      <c r="AG4162" s="183"/>
      <c r="AH4162" s="6"/>
      <c r="AI4162" s="6"/>
      <c r="AJ4162" s="6"/>
      <c r="AK4162" s="6"/>
      <c r="AL4162" s="6"/>
      <c r="AM4162" s="183"/>
      <c r="AN4162" s="183"/>
      <c r="AO4162" s="183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BR4162" s="185"/>
    </row>
    <row r="4163" spans="9:70" s="179" customFormat="1" x14ac:dyDescent="0.25">
      <c r="I4163" s="186"/>
      <c r="J4163" s="186"/>
      <c r="K4163" s="186"/>
      <c r="L4163" s="186"/>
      <c r="M4163" s="186"/>
      <c r="N4163" s="187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183"/>
      <c r="AF4163" s="183"/>
      <c r="AG4163" s="183"/>
      <c r="AH4163" s="6"/>
      <c r="AI4163" s="6"/>
      <c r="AJ4163" s="6"/>
      <c r="AK4163" s="6"/>
      <c r="AL4163" s="6"/>
      <c r="AM4163" s="183"/>
      <c r="AN4163" s="183"/>
      <c r="AO4163" s="183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BR4163" s="185"/>
    </row>
    <row r="4164" spans="9:70" s="179" customFormat="1" x14ac:dyDescent="0.25">
      <c r="I4164" s="186"/>
      <c r="J4164" s="186"/>
      <c r="K4164" s="186"/>
      <c r="L4164" s="186"/>
      <c r="M4164" s="186"/>
      <c r="N4164" s="187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183"/>
      <c r="AF4164" s="183"/>
      <c r="AG4164" s="183"/>
      <c r="AH4164" s="6"/>
      <c r="AI4164" s="6"/>
      <c r="AJ4164" s="6"/>
      <c r="AK4164" s="6"/>
      <c r="AL4164" s="6"/>
      <c r="AM4164" s="183"/>
      <c r="AN4164" s="183"/>
      <c r="AO4164" s="183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BR4164" s="185"/>
    </row>
    <row r="4165" spans="9:70" s="179" customFormat="1" x14ac:dyDescent="0.25">
      <c r="I4165" s="186"/>
      <c r="J4165" s="186"/>
      <c r="K4165" s="186"/>
      <c r="L4165" s="186"/>
      <c r="M4165" s="186"/>
      <c r="N4165" s="187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183"/>
      <c r="AF4165" s="183"/>
      <c r="AG4165" s="183"/>
      <c r="AH4165" s="6"/>
      <c r="AI4165" s="6"/>
      <c r="AJ4165" s="6"/>
      <c r="AK4165" s="6"/>
      <c r="AL4165" s="6"/>
      <c r="AM4165" s="183"/>
      <c r="AN4165" s="183"/>
      <c r="AO4165" s="183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BR4165" s="185"/>
    </row>
    <row r="4166" spans="9:70" s="179" customFormat="1" x14ac:dyDescent="0.25">
      <c r="I4166" s="186"/>
      <c r="J4166" s="186"/>
      <c r="K4166" s="186"/>
      <c r="L4166" s="186"/>
      <c r="M4166" s="186"/>
      <c r="N4166" s="187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183"/>
      <c r="AF4166" s="183"/>
      <c r="AG4166" s="183"/>
      <c r="AH4166" s="6"/>
      <c r="AI4166" s="6"/>
      <c r="AJ4166" s="6"/>
      <c r="AK4166" s="6"/>
      <c r="AL4166" s="6"/>
      <c r="AM4166" s="183"/>
      <c r="AN4166" s="183"/>
      <c r="AO4166" s="183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BR4166" s="185"/>
    </row>
    <row r="4167" spans="9:70" s="179" customFormat="1" x14ac:dyDescent="0.25">
      <c r="I4167" s="186"/>
      <c r="J4167" s="186"/>
      <c r="K4167" s="186"/>
      <c r="L4167" s="186"/>
      <c r="M4167" s="186"/>
      <c r="N4167" s="187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183"/>
      <c r="AF4167" s="183"/>
      <c r="AG4167" s="183"/>
      <c r="AH4167" s="6"/>
      <c r="AI4167" s="6"/>
      <c r="AJ4167" s="6"/>
      <c r="AK4167" s="6"/>
      <c r="AL4167" s="6"/>
      <c r="AM4167" s="183"/>
      <c r="AN4167" s="183"/>
      <c r="AO4167" s="183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BR4167" s="185"/>
    </row>
    <row r="4168" spans="9:70" s="179" customFormat="1" x14ac:dyDescent="0.25">
      <c r="I4168" s="186"/>
      <c r="J4168" s="186"/>
      <c r="K4168" s="186"/>
      <c r="L4168" s="186"/>
      <c r="M4168" s="186"/>
      <c r="N4168" s="187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183"/>
      <c r="AF4168" s="183"/>
      <c r="AG4168" s="183"/>
      <c r="AH4168" s="6"/>
      <c r="AI4168" s="6"/>
      <c r="AJ4168" s="6"/>
      <c r="AK4168" s="6"/>
      <c r="AL4168" s="6"/>
      <c r="AM4168" s="183"/>
      <c r="AN4168" s="183"/>
      <c r="AO4168" s="183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BR4168" s="185"/>
    </row>
    <row r="4169" spans="9:70" s="179" customFormat="1" x14ac:dyDescent="0.25">
      <c r="I4169" s="186"/>
      <c r="J4169" s="186"/>
      <c r="K4169" s="186"/>
      <c r="L4169" s="186"/>
      <c r="M4169" s="186"/>
      <c r="N4169" s="187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183"/>
      <c r="AF4169" s="183"/>
      <c r="AG4169" s="183"/>
      <c r="AH4169" s="6"/>
      <c r="AI4169" s="6"/>
      <c r="AJ4169" s="6"/>
      <c r="AK4169" s="6"/>
      <c r="AL4169" s="6"/>
      <c r="AM4169" s="183"/>
      <c r="AN4169" s="183"/>
      <c r="AO4169" s="183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BR4169" s="185"/>
    </row>
    <row r="4170" spans="9:70" s="179" customFormat="1" x14ac:dyDescent="0.25">
      <c r="I4170" s="186"/>
      <c r="J4170" s="186"/>
      <c r="K4170" s="186"/>
      <c r="L4170" s="186"/>
      <c r="M4170" s="186"/>
      <c r="N4170" s="187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183"/>
      <c r="AF4170" s="183"/>
      <c r="AG4170" s="183"/>
      <c r="AH4170" s="6"/>
      <c r="AI4170" s="6"/>
      <c r="AJ4170" s="6"/>
      <c r="AK4170" s="6"/>
      <c r="AL4170" s="6"/>
      <c r="AM4170" s="183"/>
      <c r="AN4170" s="183"/>
      <c r="AO4170" s="183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BR4170" s="185"/>
    </row>
    <row r="4171" spans="9:70" s="179" customFormat="1" x14ac:dyDescent="0.25">
      <c r="I4171" s="186"/>
      <c r="J4171" s="186"/>
      <c r="K4171" s="186"/>
      <c r="L4171" s="186"/>
      <c r="M4171" s="186"/>
      <c r="N4171" s="187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183"/>
      <c r="AF4171" s="183"/>
      <c r="AG4171" s="183"/>
      <c r="AH4171" s="6"/>
      <c r="AI4171" s="6"/>
      <c r="AJ4171" s="6"/>
      <c r="AK4171" s="6"/>
      <c r="AL4171" s="6"/>
      <c r="AM4171" s="183"/>
      <c r="AN4171" s="183"/>
      <c r="AO4171" s="183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BR4171" s="185"/>
    </row>
    <row r="4172" spans="9:70" s="179" customFormat="1" x14ac:dyDescent="0.25">
      <c r="I4172" s="186"/>
      <c r="J4172" s="186"/>
      <c r="K4172" s="186"/>
      <c r="L4172" s="186"/>
      <c r="M4172" s="186"/>
      <c r="N4172" s="187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183"/>
      <c r="AF4172" s="183"/>
      <c r="AG4172" s="183"/>
      <c r="AH4172" s="6"/>
      <c r="AI4172" s="6"/>
      <c r="AJ4172" s="6"/>
      <c r="AK4172" s="6"/>
      <c r="AL4172" s="6"/>
      <c r="AM4172" s="183"/>
      <c r="AN4172" s="183"/>
      <c r="AO4172" s="183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BR4172" s="185"/>
    </row>
    <row r="4173" spans="9:70" s="179" customFormat="1" x14ac:dyDescent="0.25">
      <c r="I4173" s="186"/>
      <c r="J4173" s="186"/>
      <c r="K4173" s="186"/>
      <c r="L4173" s="186"/>
      <c r="M4173" s="186"/>
      <c r="N4173" s="187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183"/>
      <c r="AF4173" s="183"/>
      <c r="AG4173" s="183"/>
      <c r="AH4173" s="6"/>
      <c r="AI4173" s="6"/>
      <c r="AJ4173" s="6"/>
      <c r="AK4173" s="6"/>
      <c r="AL4173" s="6"/>
      <c r="AM4173" s="183"/>
      <c r="AN4173" s="183"/>
      <c r="AO4173" s="183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BR4173" s="185"/>
    </row>
    <row r="4174" spans="9:70" s="179" customFormat="1" x14ac:dyDescent="0.25">
      <c r="I4174" s="186"/>
      <c r="J4174" s="186"/>
      <c r="K4174" s="186"/>
      <c r="L4174" s="186"/>
      <c r="M4174" s="186"/>
      <c r="N4174" s="187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183"/>
      <c r="AF4174" s="183"/>
      <c r="AG4174" s="183"/>
      <c r="AH4174" s="6"/>
      <c r="AI4174" s="6"/>
      <c r="AJ4174" s="6"/>
      <c r="AK4174" s="6"/>
      <c r="AL4174" s="6"/>
      <c r="AM4174" s="183"/>
      <c r="AN4174" s="183"/>
      <c r="AO4174" s="183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BR4174" s="185"/>
    </row>
    <row r="4175" spans="9:70" s="179" customFormat="1" x14ac:dyDescent="0.25">
      <c r="I4175" s="186"/>
      <c r="J4175" s="186"/>
      <c r="K4175" s="186"/>
      <c r="L4175" s="186"/>
      <c r="M4175" s="186"/>
      <c r="N4175" s="187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183"/>
      <c r="AF4175" s="183"/>
      <c r="AG4175" s="183"/>
      <c r="AH4175" s="6"/>
      <c r="AI4175" s="6"/>
      <c r="AJ4175" s="6"/>
      <c r="AK4175" s="6"/>
      <c r="AL4175" s="6"/>
      <c r="AM4175" s="183"/>
      <c r="AN4175" s="183"/>
      <c r="AO4175" s="183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BR4175" s="185"/>
    </row>
    <row r="4176" spans="9:70" s="179" customFormat="1" x14ac:dyDescent="0.25">
      <c r="I4176" s="186"/>
      <c r="J4176" s="186"/>
      <c r="K4176" s="186"/>
      <c r="L4176" s="186"/>
      <c r="M4176" s="186"/>
      <c r="N4176" s="187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183"/>
      <c r="AF4176" s="183"/>
      <c r="AG4176" s="183"/>
      <c r="AH4176" s="6"/>
      <c r="AI4176" s="6"/>
      <c r="AJ4176" s="6"/>
      <c r="AK4176" s="6"/>
      <c r="AL4176" s="6"/>
      <c r="AM4176" s="183"/>
      <c r="AN4176" s="183"/>
      <c r="AO4176" s="183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BR4176" s="185"/>
    </row>
    <row r="4177" spans="9:70" s="179" customFormat="1" x14ac:dyDescent="0.25">
      <c r="I4177" s="186"/>
      <c r="J4177" s="186"/>
      <c r="K4177" s="186"/>
      <c r="L4177" s="186"/>
      <c r="M4177" s="186"/>
      <c r="N4177" s="187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183"/>
      <c r="AF4177" s="183"/>
      <c r="AG4177" s="183"/>
      <c r="AH4177" s="6"/>
      <c r="AI4177" s="6"/>
      <c r="AJ4177" s="6"/>
      <c r="AK4177" s="6"/>
      <c r="AL4177" s="6"/>
      <c r="AM4177" s="183"/>
      <c r="AN4177" s="183"/>
      <c r="AO4177" s="183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BR4177" s="185"/>
    </row>
    <row r="4178" spans="9:70" s="179" customFormat="1" x14ac:dyDescent="0.25">
      <c r="I4178" s="186"/>
      <c r="J4178" s="186"/>
      <c r="K4178" s="186"/>
      <c r="L4178" s="186"/>
      <c r="M4178" s="186"/>
      <c r="N4178" s="187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183"/>
      <c r="AF4178" s="183"/>
      <c r="AG4178" s="183"/>
      <c r="AH4178" s="6"/>
      <c r="AI4178" s="6"/>
      <c r="AJ4178" s="6"/>
      <c r="AK4178" s="6"/>
      <c r="AL4178" s="6"/>
      <c r="AM4178" s="183"/>
      <c r="AN4178" s="183"/>
      <c r="AO4178" s="183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BR4178" s="185"/>
    </row>
    <row r="4179" spans="9:70" s="179" customFormat="1" x14ac:dyDescent="0.25">
      <c r="I4179" s="186"/>
      <c r="J4179" s="186"/>
      <c r="K4179" s="186"/>
      <c r="L4179" s="186"/>
      <c r="M4179" s="186"/>
      <c r="N4179" s="187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183"/>
      <c r="AF4179" s="183"/>
      <c r="AG4179" s="183"/>
      <c r="AH4179" s="6"/>
      <c r="AI4179" s="6"/>
      <c r="AJ4179" s="6"/>
      <c r="AK4179" s="6"/>
      <c r="AL4179" s="6"/>
      <c r="AM4179" s="183"/>
      <c r="AN4179" s="183"/>
      <c r="AO4179" s="183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BR4179" s="185"/>
    </row>
    <row r="4180" spans="9:70" s="179" customFormat="1" x14ac:dyDescent="0.25">
      <c r="I4180" s="186"/>
      <c r="J4180" s="186"/>
      <c r="K4180" s="186"/>
      <c r="L4180" s="186"/>
      <c r="M4180" s="186"/>
      <c r="N4180" s="187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183"/>
      <c r="AF4180" s="183"/>
      <c r="AG4180" s="183"/>
      <c r="AH4180" s="6"/>
      <c r="AI4180" s="6"/>
      <c r="AJ4180" s="6"/>
      <c r="AK4180" s="6"/>
      <c r="AL4180" s="6"/>
      <c r="AM4180" s="183"/>
      <c r="AN4180" s="183"/>
      <c r="AO4180" s="183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BR4180" s="185"/>
    </row>
    <row r="4181" spans="9:70" s="179" customFormat="1" x14ac:dyDescent="0.25">
      <c r="I4181" s="186"/>
      <c r="J4181" s="186"/>
      <c r="K4181" s="186"/>
      <c r="L4181" s="186"/>
      <c r="M4181" s="186"/>
      <c r="N4181" s="187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183"/>
      <c r="AF4181" s="183"/>
      <c r="AG4181" s="183"/>
      <c r="AH4181" s="6"/>
      <c r="AI4181" s="6"/>
      <c r="AJ4181" s="6"/>
      <c r="AK4181" s="6"/>
      <c r="AL4181" s="6"/>
      <c r="AM4181" s="183"/>
      <c r="AN4181" s="183"/>
      <c r="AO4181" s="183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BR4181" s="185"/>
    </row>
    <row r="4182" spans="9:70" s="179" customFormat="1" x14ac:dyDescent="0.25">
      <c r="I4182" s="186"/>
      <c r="J4182" s="186"/>
      <c r="K4182" s="186"/>
      <c r="L4182" s="186"/>
      <c r="M4182" s="186"/>
      <c r="N4182" s="187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183"/>
      <c r="AF4182" s="183"/>
      <c r="AG4182" s="183"/>
      <c r="AH4182" s="6"/>
      <c r="AI4182" s="6"/>
      <c r="AJ4182" s="6"/>
      <c r="AK4182" s="6"/>
      <c r="AL4182" s="6"/>
      <c r="AM4182" s="183"/>
      <c r="AN4182" s="183"/>
      <c r="AO4182" s="183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BR4182" s="185"/>
    </row>
    <row r="4183" spans="9:70" s="179" customFormat="1" x14ac:dyDescent="0.25">
      <c r="I4183" s="186"/>
      <c r="J4183" s="186"/>
      <c r="K4183" s="186"/>
      <c r="L4183" s="186"/>
      <c r="M4183" s="186"/>
      <c r="N4183" s="187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183"/>
      <c r="AF4183" s="183"/>
      <c r="AG4183" s="183"/>
      <c r="AH4183" s="6"/>
      <c r="AI4183" s="6"/>
      <c r="AJ4183" s="6"/>
      <c r="AK4183" s="6"/>
      <c r="AL4183" s="6"/>
      <c r="AM4183" s="183"/>
      <c r="AN4183" s="183"/>
      <c r="AO4183" s="183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BR4183" s="185"/>
    </row>
    <row r="4184" spans="9:70" s="179" customFormat="1" x14ac:dyDescent="0.25">
      <c r="I4184" s="186"/>
      <c r="J4184" s="186"/>
      <c r="K4184" s="186"/>
      <c r="L4184" s="186"/>
      <c r="M4184" s="186"/>
      <c r="N4184" s="187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183"/>
      <c r="AF4184" s="183"/>
      <c r="AG4184" s="183"/>
      <c r="AH4184" s="6"/>
      <c r="AI4184" s="6"/>
      <c r="AJ4184" s="6"/>
      <c r="AK4184" s="6"/>
      <c r="AL4184" s="6"/>
      <c r="AM4184" s="183"/>
      <c r="AN4184" s="183"/>
      <c r="AO4184" s="183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BR4184" s="185"/>
    </row>
    <row r="4185" spans="9:70" s="179" customFormat="1" x14ac:dyDescent="0.25">
      <c r="I4185" s="186"/>
      <c r="J4185" s="186"/>
      <c r="K4185" s="186"/>
      <c r="L4185" s="186"/>
      <c r="M4185" s="186"/>
      <c r="N4185" s="187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183"/>
      <c r="AF4185" s="183"/>
      <c r="AG4185" s="183"/>
      <c r="AH4185" s="6"/>
      <c r="AI4185" s="6"/>
      <c r="AJ4185" s="6"/>
      <c r="AK4185" s="6"/>
      <c r="AL4185" s="6"/>
      <c r="AM4185" s="183"/>
      <c r="AN4185" s="183"/>
      <c r="AO4185" s="183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BR4185" s="185"/>
    </row>
    <row r="4186" spans="9:70" s="179" customFormat="1" x14ac:dyDescent="0.25">
      <c r="I4186" s="186"/>
      <c r="J4186" s="186"/>
      <c r="K4186" s="186"/>
      <c r="L4186" s="186"/>
      <c r="M4186" s="186"/>
      <c r="N4186" s="187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183"/>
      <c r="AF4186" s="183"/>
      <c r="AG4186" s="183"/>
      <c r="AH4186" s="6"/>
      <c r="AI4186" s="6"/>
      <c r="AJ4186" s="6"/>
      <c r="AK4186" s="6"/>
      <c r="AL4186" s="6"/>
      <c r="AM4186" s="183"/>
      <c r="AN4186" s="183"/>
      <c r="AO4186" s="183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BR4186" s="185"/>
    </row>
    <row r="4187" spans="9:70" s="179" customFormat="1" x14ac:dyDescent="0.25">
      <c r="I4187" s="186"/>
      <c r="J4187" s="186"/>
      <c r="K4187" s="186"/>
      <c r="L4187" s="186"/>
      <c r="M4187" s="186"/>
      <c r="N4187" s="187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183"/>
      <c r="AF4187" s="183"/>
      <c r="AG4187" s="183"/>
      <c r="AH4187" s="6"/>
      <c r="AI4187" s="6"/>
      <c r="AJ4187" s="6"/>
      <c r="AK4187" s="6"/>
      <c r="AL4187" s="6"/>
      <c r="AM4187" s="183"/>
      <c r="AN4187" s="183"/>
      <c r="AO4187" s="183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BR4187" s="185"/>
    </row>
    <row r="4188" spans="9:70" s="179" customFormat="1" x14ac:dyDescent="0.25">
      <c r="I4188" s="186"/>
      <c r="J4188" s="186"/>
      <c r="K4188" s="186"/>
      <c r="L4188" s="186"/>
      <c r="M4188" s="186"/>
      <c r="N4188" s="187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183"/>
      <c r="AF4188" s="183"/>
      <c r="AG4188" s="183"/>
      <c r="AH4188" s="6"/>
      <c r="AI4188" s="6"/>
      <c r="AJ4188" s="6"/>
      <c r="AK4188" s="6"/>
      <c r="AL4188" s="6"/>
      <c r="AM4188" s="183"/>
      <c r="AN4188" s="183"/>
      <c r="AO4188" s="183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BR4188" s="185"/>
    </row>
    <row r="4189" spans="9:70" s="179" customFormat="1" x14ac:dyDescent="0.25">
      <c r="I4189" s="186"/>
      <c r="J4189" s="186"/>
      <c r="K4189" s="186"/>
      <c r="L4189" s="186"/>
      <c r="M4189" s="186"/>
      <c r="N4189" s="187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183"/>
      <c r="AF4189" s="183"/>
      <c r="AG4189" s="183"/>
      <c r="AH4189" s="6"/>
      <c r="AI4189" s="6"/>
      <c r="AJ4189" s="6"/>
      <c r="AK4189" s="6"/>
      <c r="AL4189" s="6"/>
      <c r="AM4189" s="183"/>
      <c r="AN4189" s="183"/>
      <c r="AO4189" s="183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BR4189" s="185"/>
    </row>
    <row r="4190" spans="9:70" s="179" customFormat="1" x14ac:dyDescent="0.25">
      <c r="I4190" s="186"/>
      <c r="J4190" s="186"/>
      <c r="K4190" s="186"/>
      <c r="L4190" s="186"/>
      <c r="M4190" s="186"/>
      <c r="N4190" s="187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183"/>
      <c r="AF4190" s="183"/>
      <c r="AG4190" s="183"/>
      <c r="AH4190" s="6"/>
      <c r="AI4190" s="6"/>
      <c r="AJ4190" s="6"/>
      <c r="AK4190" s="6"/>
      <c r="AL4190" s="6"/>
      <c r="AM4190" s="183"/>
      <c r="AN4190" s="183"/>
      <c r="AO4190" s="183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BR4190" s="185"/>
    </row>
    <row r="4191" spans="9:70" s="179" customFormat="1" x14ac:dyDescent="0.25">
      <c r="I4191" s="186"/>
      <c r="J4191" s="186"/>
      <c r="K4191" s="186"/>
      <c r="L4191" s="186"/>
      <c r="M4191" s="186"/>
      <c r="N4191" s="187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183"/>
      <c r="AF4191" s="183"/>
      <c r="AG4191" s="183"/>
      <c r="AH4191" s="6"/>
      <c r="AI4191" s="6"/>
      <c r="AJ4191" s="6"/>
      <c r="AK4191" s="6"/>
      <c r="AL4191" s="6"/>
      <c r="AM4191" s="183"/>
      <c r="AN4191" s="183"/>
      <c r="AO4191" s="183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BR4191" s="185"/>
    </row>
    <row r="4192" spans="9:70" s="179" customFormat="1" x14ac:dyDescent="0.25">
      <c r="I4192" s="186"/>
      <c r="J4192" s="186"/>
      <c r="K4192" s="186"/>
      <c r="L4192" s="186"/>
      <c r="M4192" s="186"/>
      <c r="N4192" s="187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183"/>
      <c r="AF4192" s="183"/>
      <c r="AG4192" s="183"/>
      <c r="AH4192" s="6"/>
      <c r="AI4192" s="6"/>
      <c r="AJ4192" s="6"/>
      <c r="AK4192" s="6"/>
      <c r="AL4192" s="6"/>
      <c r="AM4192" s="183"/>
      <c r="AN4192" s="183"/>
      <c r="AO4192" s="183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BR4192" s="185"/>
    </row>
    <row r="4193" spans="9:70" s="179" customFormat="1" x14ac:dyDescent="0.25">
      <c r="I4193" s="186"/>
      <c r="J4193" s="186"/>
      <c r="K4193" s="186"/>
      <c r="L4193" s="186"/>
      <c r="M4193" s="186"/>
      <c r="N4193" s="187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183"/>
      <c r="AF4193" s="183"/>
      <c r="AG4193" s="183"/>
      <c r="AH4193" s="6"/>
      <c r="AI4193" s="6"/>
      <c r="AJ4193" s="6"/>
      <c r="AK4193" s="6"/>
      <c r="AL4193" s="6"/>
      <c r="AM4193" s="183"/>
      <c r="AN4193" s="183"/>
      <c r="AO4193" s="183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BR4193" s="185"/>
    </row>
    <row r="4194" spans="9:70" s="179" customFormat="1" x14ac:dyDescent="0.25">
      <c r="I4194" s="186"/>
      <c r="J4194" s="186"/>
      <c r="K4194" s="186"/>
      <c r="L4194" s="186"/>
      <c r="M4194" s="186"/>
      <c r="N4194" s="187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183"/>
      <c r="AF4194" s="183"/>
      <c r="AG4194" s="183"/>
      <c r="AH4194" s="6"/>
      <c r="AI4194" s="6"/>
      <c r="AJ4194" s="6"/>
      <c r="AK4194" s="6"/>
      <c r="AL4194" s="6"/>
      <c r="AM4194" s="183"/>
      <c r="AN4194" s="183"/>
      <c r="AO4194" s="183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BR4194" s="185"/>
    </row>
    <row r="4195" spans="9:70" s="179" customFormat="1" x14ac:dyDescent="0.25">
      <c r="I4195" s="186"/>
      <c r="J4195" s="186"/>
      <c r="K4195" s="186"/>
      <c r="L4195" s="186"/>
      <c r="M4195" s="186"/>
      <c r="N4195" s="187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183"/>
      <c r="AF4195" s="183"/>
      <c r="AG4195" s="183"/>
      <c r="AH4195" s="6"/>
      <c r="AI4195" s="6"/>
      <c r="AJ4195" s="6"/>
      <c r="AK4195" s="6"/>
      <c r="AL4195" s="6"/>
      <c r="AM4195" s="183"/>
      <c r="AN4195" s="183"/>
      <c r="AO4195" s="183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BR4195" s="185"/>
    </row>
    <row r="4196" spans="9:70" s="179" customFormat="1" x14ac:dyDescent="0.25">
      <c r="I4196" s="186"/>
      <c r="J4196" s="186"/>
      <c r="K4196" s="186"/>
      <c r="L4196" s="186"/>
      <c r="M4196" s="186"/>
      <c r="N4196" s="187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183"/>
      <c r="AF4196" s="183"/>
      <c r="AG4196" s="183"/>
      <c r="AH4196" s="6"/>
      <c r="AI4196" s="6"/>
      <c r="AJ4196" s="6"/>
      <c r="AK4196" s="6"/>
      <c r="AL4196" s="6"/>
      <c r="AM4196" s="183"/>
      <c r="AN4196" s="183"/>
      <c r="AO4196" s="183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BR4196" s="185"/>
    </row>
    <row r="4197" spans="9:70" s="179" customFormat="1" x14ac:dyDescent="0.25">
      <c r="I4197" s="186"/>
      <c r="J4197" s="186"/>
      <c r="K4197" s="186"/>
      <c r="L4197" s="186"/>
      <c r="M4197" s="186"/>
      <c r="N4197" s="187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183"/>
      <c r="AF4197" s="183"/>
      <c r="AG4197" s="183"/>
      <c r="AH4197" s="6"/>
      <c r="AI4197" s="6"/>
      <c r="AJ4197" s="6"/>
      <c r="AK4197" s="6"/>
      <c r="AL4197" s="6"/>
      <c r="AM4197" s="183"/>
      <c r="AN4197" s="183"/>
      <c r="AO4197" s="183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BR4197" s="185"/>
    </row>
    <row r="4198" spans="9:70" s="179" customFormat="1" x14ac:dyDescent="0.25">
      <c r="I4198" s="186"/>
      <c r="J4198" s="186"/>
      <c r="K4198" s="186"/>
      <c r="L4198" s="186"/>
      <c r="M4198" s="186"/>
      <c r="N4198" s="187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183"/>
      <c r="AF4198" s="183"/>
      <c r="AG4198" s="183"/>
      <c r="AH4198" s="6"/>
      <c r="AI4198" s="6"/>
      <c r="AJ4198" s="6"/>
      <c r="AK4198" s="6"/>
      <c r="AL4198" s="6"/>
      <c r="AM4198" s="183"/>
      <c r="AN4198" s="183"/>
      <c r="AO4198" s="183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BR4198" s="185"/>
    </row>
    <row r="4199" spans="9:70" s="179" customFormat="1" x14ac:dyDescent="0.25">
      <c r="I4199" s="186"/>
      <c r="J4199" s="186"/>
      <c r="K4199" s="186"/>
      <c r="L4199" s="186"/>
      <c r="M4199" s="186"/>
      <c r="N4199" s="187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183"/>
      <c r="AF4199" s="183"/>
      <c r="AG4199" s="183"/>
      <c r="AH4199" s="6"/>
      <c r="AI4199" s="6"/>
      <c r="AJ4199" s="6"/>
      <c r="AK4199" s="6"/>
      <c r="AL4199" s="6"/>
      <c r="AM4199" s="183"/>
      <c r="AN4199" s="183"/>
      <c r="AO4199" s="183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BR4199" s="185"/>
    </row>
    <row r="4200" spans="9:70" s="179" customFormat="1" x14ac:dyDescent="0.25">
      <c r="I4200" s="186"/>
      <c r="J4200" s="186"/>
      <c r="K4200" s="186"/>
      <c r="L4200" s="186"/>
      <c r="M4200" s="186"/>
      <c r="N4200" s="187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183"/>
      <c r="AF4200" s="183"/>
      <c r="AG4200" s="183"/>
      <c r="AH4200" s="6"/>
      <c r="AI4200" s="6"/>
      <c r="AJ4200" s="6"/>
      <c r="AK4200" s="6"/>
      <c r="AL4200" s="6"/>
      <c r="AM4200" s="183"/>
      <c r="AN4200" s="183"/>
      <c r="AO4200" s="183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BR4200" s="185"/>
    </row>
    <row r="4201" spans="9:70" s="179" customFormat="1" x14ac:dyDescent="0.25">
      <c r="I4201" s="186"/>
      <c r="J4201" s="186"/>
      <c r="K4201" s="186"/>
      <c r="L4201" s="186"/>
      <c r="M4201" s="186"/>
      <c r="N4201" s="187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183"/>
      <c r="AF4201" s="183"/>
      <c r="AG4201" s="183"/>
      <c r="AH4201" s="6"/>
      <c r="AI4201" s="6"/>
      <c r="AJ4201" s="6"/>
      <c r="AK4201" s="6"/>
      <c r="AL4201" s="6"/>
      <c r="AM4201" s="183"/>
      <c r="AN4201" s="183"/>
      <c r="AO4201" s="183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BR4201" s="185"/>
    </row>
    <row r="4202" spans="9:70" s="179" customFormat="1" x14ac:dyDescent="0.25">
      <c r="I4202" s="186"/>
      <c r="J4202" s="186"/>
      <c r="K4202" s="186"/>
      <c r="L4202" s="186"/>
      <c r="M4202" s="186"/>
      <c r="N4202" s="187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183"/>
      <c r="AF4202" s="183"/>
      <c r="AG4202" s="183"/>
      <c r="AH4202" s="6"/>
      <c r="AI4202" s="6"/>
      <c r="AJ4202" s="6"/>
      <c r="AK4202" s="6"/>
      <c r="AL4202" s="6"/>
      <c r="AM4202" s="183"/>
      <c r="AN4202" s="183"/>
      <c r="AO4202" s="183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BR4202" s="185"/>
    </row>
    <row r="4203" spans="9:70" s="179" customFormat="1" x14ac:dyDescent="0.25">
      <c r="I4203" s="186"/>
      <c r="J4203" s="186"/>
      <c r="K4203" s="186"/>
      <c r="L4203" s="186"/>
      <c r="M4203" s="186"/>
      <c r="N4203" s="187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183"/>
      <c r="AF4203" s="183"/>
      <c r="AG4203" s="183"/>
      <c r="AH4203" s="6"/>
      <c r="AI4203" s="6"/>
      <c r="AJ4203" s="6"/>
      <c r="AK4203" s="6"/>
      <c r="AL4203" s="6"/>
      <c r="AM4203" s="183"/>
      <c r="AN4203" s="183"/>
      <c r="AO4203" s="183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BR4203" s="185"/>
    </row>
    <row r="4204" spans="9:70" s="179" customFormat="1" x14ac:dyDescent="0.25">
      <c r="I4204" s="186"/>
      <c r="J4204" s="186"/>
      <c r="K4204" s="186"/>
      <c r="L4204" s="186"/>
      <c r="M4204" s="186"/>
      <c r="N4204" s="187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183"/>
      <c r="AF4204" s="183"/>
      <c r="AG4204" s="183"/>
      <c r="AH4204" s="6"/>
      <c r="AI4204" s="6"/>
      <c r="AJ4204" s="6"/>
      <c r="AK4204" s="6"/>
      <c r="AL4204" s="6"/>
      <c r="AM4204" s="183"/>
      <c r="AN4204" s="183"/>
      <c r="AO4204" s="183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BR4204" s="185"/>
    </row>
    <row r="4205" spans="9:70" s="179" customFormat="1" x14ac:dyDescent="0.25">
      <c r="I4205" s="186"/>
      <c r="J4205" s="186"/>
      <c r="K4205" s="186"/>
      <c r="L4205" s="186"/>
      <c r="M4205" s="186"/>
      <c r="N4205" s="187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183"/>
      <c r="AF4205" s="183"/>
      <c r="AG4205" s="183"/>
      <c r="AH4205" s="6"/>
      <c r="AI4205" s="6"/>
      <c r="AJ4205" s="6"/>
      <c r="AK4205" s="6"/>
      <c r="AL4205" s="6"/>
      <c r="AM4205" s="183"/>
      <c r="AN4205" s="183"/>
      <c r="AO4205" s="183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BR4205" s="185"/>
    </row>
    <row r="4206" spans="9:70" s="179" customFormat="1" x14ac:dyDescent="0.25">
      <c r="I4206" s="186"/>
      <c r="J4206" s="186"/>
      <c r="K4206" s="186"/>
      <c r="L4206" s="186"/>
      <c r="M4206" s="186"/>
      <c r="N4206" s="187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183"/>
      <c r="AF4206" s="183"/>
      <c r="AG4206" s="183"/>
      <c r="AH4206" s="6"/>
      <c r="AI4206" s="6"/>
      <c r="AJ4206" s="6"/>
      <c r="AK4206" s="6"/>
      <c r="AL4206" s="6"/>
      <c r="AM4206" s="183"/>
      <c r="AN4206" s="183"/>
      <c r="AO4206" s="183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BR4206" s="185"/>
    </row>
    <row r="4207" spans="9:70" s="179" customFormat="1" x14ac:dyDescent="0.25">
      <c r="I4207" s="186"/>
      <c r="J4207" s="186"/>
      <c r="K4207" s="186"/>
      <c r="L4207" s="186"/>
      <c r="M4207" s="186"/>
      <c r="N4207" s="187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183"/>
      <c r="AF4207" s="183"/>
      <c r="AG4207" s="183"/>
      <c r="AH4207" s="6"/>
      <c r="AI4207" s="6"/>
      <c r="AJ4207" s="6"/>
      <c r="AK4207" s="6"/>
      <c r="AL4207" s="6"/>
      <c r="AM4207" s="183"/>
      <c r="AN4207" s="183"/>
      <c r="AO4207" s="183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BR4207" s="185"/>
    </row>
    <row r="4208" spans="9:70" s="179" customFormat="1" x14ac:dyDescent="0.25">
      <c r="I4208" s="186"/>
      <c r="J4208" s="186"/>
      <c r="K4208" s="186"/>
      <c r="L4208" s="186"/>
      <c r="M4208" s="186"/>
      <c r="N4208" s="187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183"/>
      <c r="AF4208" s="183"/>
      <c r="AG4208" s="183"/>
      <c r="AH4208" s="6"/>
      <c r="AI4208" s="6"/>
      <c r="AJ4208" s="6"/>
      <c r="AK4208" s="6"/>
      <c r="AL4208" s="6"/>
      <c r="AM4208" s="183"/>
      <c r="AN4208" s="183"/>
      <c r="AO4208" s="183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BR4208" s="185"/>
    </row>
    <row r="4209" spans="9:70" s="179" customFormat="1" x14ac:dyDescent="0.25">
      <c r="I4209" s="186"/>
      <c r="J4209" s="186"/>
      <c r="K4209" s="186"/>
      <c r="L4209" s="186"/>
      <c r="M4209" s="186"/>
      <c r="N4209" s="187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183"/>
      <c r="AF4209" s="183"/>
      <c r="AG4209" s="183"/>
      <c r="AH4209" s="6"/>
      <c r="AI4209" s="6"/>
      <c r="AJ4209" s="6"/>
      <c r="AK4209" s="6"/>
      <c r="AL4209" s="6"/>
      <c r="AM4209" s="183"/>
      <c r="AN4209" s="183"/>
      <c r="AO4209" s="183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BR4209" s="185"/>
    </row>
    <row r="4210" spans="9:70" s="179" customFormat="1" x14ac:dyDescent="0.25">
      <c r="I4210" s="186"/>
      <c r="J4210" s="186"/>
      <c r="K4210" s="186"/>
      <c r="L4210" s="186"/>
      <c r="M4210" s="186"/>
      <c r="N4210" s="187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183"/>
      <c r="AF4210" s="183"/>
      <c r="AG4210" s="183"/>
      <c r="AH4210" s="6"/>
      <c r="AI4210" s="6"/>
      <c r="AJ4210" s="6"/>
      <c r="AK4210" s="6"/>
      <c r="AL4210" s="6"/>
      <c r="AM4210" s="183"/>
      <c r="AN4210" s="183"/>
      <c r="AO4210" s="183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BR4210" s="185"/>
    </row>
    <row r="4211" spans="9:70" s="179" customFormat="1" x14ac:dyDescent="0.25">
      <c r="I4211" s="186"/>
      <c r="J4211" s="186"/>
      <c r="K4211" s="186"/>
      <c r="L4211" s="186"/>
      <c r="M4211" s="186"/>
      <c r="N4211" s="187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183"/>
      <c r="AF4211" s="183"/>
      <c r="AG4211" s="183"/>
      <c r="AH4211" s="6"/>
      <c r="AI4211" s="6"/>
      <c r="AJ4211" s="6"/>
      <c r="AK4211" s="6"/>
      <c r="AL4211" s="6"/>
      <c r="AM4211" s="183"/>
      <c r="AN4211" s="183"/>
      <c r="AO4211" s="183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BR4211" s="185"/>
    </row>
    <row r="4212" spans="9:70" s="179" customFormat="1" x14ac:dyDescent="0.25">
      <c r="I4212" s="186"/>
      <c r="J4212" s="186"/>
      <c r="K4212" s="186"/>
      <c r="L4212" s="186"/>
      <c r="M4212" s="186"/>
      <c r="N4212" s="187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183"/>
      <c r="AF4212" s="183"/>
      <c r="AG4212" s="183"/>
      <c r="AH4212" s="6"/>
      <c r="AI4212" s="6"/>
      <c r="AJ4212" s="6"/>
      <c r="AK4212" s="6"/>
      <c r="AL4212" s="6"/>
      <c r="AM4212" s="183"/>
      <c r="AN4212" s="183"/>
      <c r="AO4212" s="183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BR4212" s="185"/>
    </row>
    <row r="4213" spans="9:70" s="179" customFormat="1" x14ac:dyDescent="0.25">
      <c r="I4213" s="186"/>
      <c r="J4213" s="186"/>
      <c r="K4213" s="186"/>
      <c r="L4213" s="186"/>
      <c r="M4213" s="186"/>
      <c r="N4213" s="187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183"/>
      <c r="AF4213" s="183"/>
      <c r="AG4213" s="183"/>
      <c r="AH4213" s="6"/>
      <c r="AI4213" s="6"/>
      <c r="AJ4213" s="6"/>
      <c r="AK4213" s="6"/>
      <c r="AL4213" s="6"/>
      <c r="AM4213" s="183"/>
      <c r="AN4213" s="183"/>
      <c r="AO4213" s="183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BR4213" s="185"/>
    </row>
    <row r="4214" spans="9:70" s="179" customFormat="1" x14ac:dyDescent="0.25">
      <c r="I4214" s="186"/>
      <c r="J4214" s="186"/>
      <c r="K4214" s="186"/>
      <c r="L4214" s="186"/>
      <c r="M4214" s="186"/>
      <c r="N4214" s="187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183"/>
      <c r="AF4214" s="183"/>
      <c r="AG4214" s="183"/>
      <c r="AH4214" s="6"/>
      <c r="AI4214" s="6"/>
      <c r="AJ4214" s="6"/>
      <c r="AK4214" s="6"/>
      <c r="AL4214" s="6"/>
      <c r="AM4214" s="183"/>
      <c r="AN4214" s="183"/>
      <c r="AO4214" s="183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BR4214" s="185"/>
    </row>
    <row r="4215" spans="9:70" s="179" customFormat="1" x14ac:dyDescent="0.25">
      <c r="I4215" s="186"/>
      <c r="J4215" s="186"/>
      <c r="K4215" s="186"/>
      <c r="L4215" s="186"/>
      <c r="M4215" s="186"/>
      <c r="N4215" s="187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183"/>
      <c r="AF4215" s="183"/>
      <c r="AG4215" s="183"/>
      <c r="AH4215" s="6"/>
      <c r="AI4215" s="6"/>
      <c r="AJ4215" s="6"/>
      <c r="AK4215" s="6"/>
      <c r="AL4215" s="6"/>
      <c r="AM4215" s="183"/>
      <c r="AN4215" s="183"/>
      <c r="AO4215" s="183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BR4215" s="185"/>
    </row>
    <row r="4216" spans="9:70" s="179" customFormat="1" x14ac:dyDescent="0.25">
      <c r="I4216" s="186"/>
      <c r="J4216" s="186"/>
      <c r="K4216" s="186"/>
      <c r="L4216" s="186"/>
      <c r="M4216" s="186"/>
      <c r="N4216" s="187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183"/>
      <c r="AF4216" s="183"/>
      <c r="AG4216" s="183"/>
      <c r="AH4216" s="6"/>
      <c r="AI4216" s="6"/>
      <c r="AJ4216" s="6"/>
      <c r="AK4216" s="6"/>
      <c r="AL4216" s="6"/>
      <c r="AM4216" s="183"/>
      <c r="AN4216" s="183"/>
      <c r="AO4216" s="183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BR4216" s="185"/>
    </row>
    <row r="4217" spans="9:70" s="179" customFormat="1" x14ac:dyDescent="0.25">
      <c r="I4217" s="186"/>
      <c r="J4217" s="186"/>
      <c r="K4217" s="186"/>
      <c r="L4217" s="186"/>
      <c r="M4217" s="186"/>
      <c r="N4217" s="187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183"/>
      <c r="AF4217" s="183"/>
      <c r="AG4217" s="183"/>
      <c r="AH4217" s="6"/>
      <c r="AI4217" s="6"/>
      <c r="AJ4217" s="6"/>
      <c r="AK4217" s="6"/>
      <c r="AL4217" s="6"/>
      <c r="AM4217" s="183"/>
      <c r="AN4217" s="183"/>
      <c r="AO4217" s="183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BR4217" s="185"/>
    </row>
    <row r="4218" spans="9:70" s="179" customFormat="1" x14ac:dyDescent="0.25">
      <c r="I4218" s="186"/>
      <c r="J4218" s="186"/>
      <c r="K4218" s="186"/>
      <c r="L4218" s="186"/>
      <c r="M4218" s="186"/>
      <c r="N4218" s="187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183"/>
      <c r="AF4218" s="183"/>
      <c r="AG4218" s="183"/>
      <c r="AH4218" s="6"/>
      <c r="AI4218" s="6"/>
      <c r="AJ4218" s="6"/>
      <c r="AK4218" s="6"/>
      <c r="AL4218" s="6"/>
      <c r="AM4218" s="183"/>
      <c r="AN4218" s="183"/>
      <c r="AO4218" s="183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BR4218" s="185"/>
    </row>
    <row r="4219" spans="9:70" s="179" customFormat="1" x14ac:dyDescent="0.25">
      <c r="I4219" s="186"/>
      <c r="J4219" s="186"/>
      <c r="K4219" s="186"/>
      <c r="L4219" s="186"/>
      <c r="M4219" s="186"/>
      <c r="N4219" s="187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183"/>
      <c r="AF4219" s="183"/>
      <c r="AG4219" s="183"/>
      <c r="AH4219" s="6"/>
      <c r="AI4219" s="6"/>
      <c r="AJ4219" s="6"/>
      <c r="AK4219" s="6"/>
      <c r="AL4219" s="6"/>
      <c r="AM4219" s="183"/>
      <c r="AN4219" s="183"/>
      <c r="AO4219" s="183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BR4219" s="185"/>
    </row>
    <row r="4220" spans="9:70" s="179" customFormat="1" x14ac:dyDescent="0.25">
      <c r="I4220" s="186"/>
      <c r="J4220" s="186"/>
      <c r="K4220" s="186"/>
      <c r="L4220" s="186"/>
      <c r="M4220" s="186"/>
      <c r="N4220" s="187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183"/>
      <c r="AF4220" s="183"/>
      <c r="AG4220" s="183"/>
      <c r="AH4220" s="6"/>
      <c r="AI4220" s="6"/>
      <c r="AJ4220" s="6"/>
      <c r="AK4220" s="6"/>
      <c r="AL4220" s="6"/>
      <c r="AM4220" s="183"/>
      <c r="AN4220" s="183"/>
      <c r="AO4220" s="183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BR4220" s="185"/>
    </row>
    <row r="4221" spans="9:70" s="179" customFormat="1" x14ac:dyDescent="0.25">
      <c r="I4221" s="186"/>
      <c r="J4221" s="186"/>
      <c r="K4221" s="186"/>
      <c r="L4221" s="186"/>
      <c r="M4221" s="186"/>
      <c r="N4221" s="187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183"/>
      <c r="AF4221" s="183"/>
      <c r="AG4221" s="183"/>
      <c r="AH4221" s="6"/>
      <c r="AI4221" s="6"/>
      <c r="AJ4221" s="6"/>
      <c r="AK4221" s="6"/>
      <c r="AL4221" s="6"/>
      <c r="AM4221" s="183"/>
      <c r="AN4221" s="183"/>
      <c r="AO4221" s="183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BR4221" s="185"/>
    </row>
    <row r="4222" spans="9:70" s="179" customFormat="1" x14ac:dyDescent="0.25">
      <c r="I4222" s="186"/>
      <c r="J4222" s="186"/>
      <c r="K4222" s="186"/>
      <c r="L4222" s="186"/>
      <c r="M4222" s="186"/>
      <c r="N4222" s="187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183"/>
      <c r="AF4222" s="183"/>
      <c r="AG4222" s="183"/>
      <c r="AH4222" s="6"/>
      <c r="AI4222" s="6"/>
      <c r="AJ4222" s="6"/>
      <c r="AK4222" s="6"/>
      <c r="AL4222" s="6"/>
      <c r="AM4222" s="183"/>
      <c r="AN4222" s="183"/>
      <c r="AO4222" s="183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BR4222" s="185"/>
    </row>
    <row r="4223" spans="9:70" s="179" customFormat="1" x14ac:dyDescent="0.25">
      <c r="I4223" s="186"/>
      <c r="J4223" s="186"/>
      <c r="K4223" s="186"/>
      <c r="L4223" s="186"/>
      <c r="M4223" s="186"/>
      <c r="N4223" s="187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183"/>
      <c r="AF4223" s="183"/>
      <c r="AG4223" s="183"/>
      <c r="AH4223" s="6"/>
      <c r="AI4223" s="6"/>
      <c r="AJ4223" s="6"/>
      <c r="AK4223" s="6"/>
      <c r="AL4223" s="6"/>
      <c r="AM4223" s="183"/>
      <c r="AN4223" s="183"/>
      <c r="AO4223" s="183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BR4223" s="185"/>
    </row>
    <row r="4224" spans="9:70" s="179" customFormat="1" x14ac:dyDescent="0.25">
      <c r="I4224" s="186"/>
      <c r="J4224" s="186"/>
      <c r="K4224" s="186"/>
      <c r="L4224" s="186"/>
      <c r="M4224" s="186"/>
      <c r="N4224" s="187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183"/>
      <c r="AF4224" s="183"/>
      <c r="AG4224" s="183"/>
      <c r="AH4224" s="6"/>
      <c r="AI4224" s="6"/>
      <c r="AJ4224" s="6"/>
      <c r="AK4224" s="6"/>
      <c r="AL4224" s="6"/>
      <c r="AM4224" s="183"/>
      <c r="AN4224" s="183"/>
      <c r="AO4224" s="183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BR4224" s="185"/>
    </row>
    <row r="4225" spans="9:70" s="179" customFormat="1" x14ac:dyDescent="0.25">
      <c r="I4225" s="186"/>
      <c r="J4225" s="186"/>
      <c r="K4225" s="186"/>
      <c r="L4225" s="186"/>
      <c r="M4225" s="186"/>
      <c r="N4225" s="187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183"/>
      <c r="AF4225" s="183"/>
      <c r="AG4225" s="183"/>
      <c r="AH4225" s="6"/>
      <c r="AI4225" s="6"/>
      <c r="AJ4225" s="6"/>
      <c r="AK4225" s="6"/>
      <c r="AL4225" s="6"/>
      <c r="AM4225" s="183"/>
      <c r="AN4225" s="183"/>
      <c r="AO4225" s="183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BR4225" s="185"/>
    </row>
    <row r="4226" spans="9:70" s="179" customFormat="1" x14ac:dyDescent="0.25">
      <c r="I4226" s="186"/>
      <c r="J4226" s="186"/>
      <c r="K4226" s="186"/>
      <c r="L4226" s="186"/>
      <c r="M4226" s="186"/>
      <c r="N4226" s="187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183"/>
      <c r="AF4226" s="183"/>
      <c r="AG4226" s="183"/>
      <c r="AH4226" s="6"/>
      <c r="AI4226" s="6"/>
      <c r="AJ4226" s="6"/>
      <c r="AK4226" s="6"/>
      <c r="AL4226" s="6"/>
      <c r="AM4226" s="183"/>
      <c r="AN4226" s="183"/>
      <c r="AO4226" s="183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BR4226" s="185"/>
    </row>
    <row r="4227" spans="9:70" s="179" customFormat="1" x14ac:dyDescent="0.25">
      <c r="I4227" s="186"/>
      <c r="J4227" s="186"/>
      <c r="K4227" s="186"/>
      <c r="L4227" s="186"/>
      <c r="M4227" s="186"/>
      <c r="N4227" s="187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183"/>
      <c r="AF4227" s="183"/>
      <c r="AG4227" s="183"/>
      <c r="AH4227" s="6"/>
      <c r="AI4227" s="6"/>
      <c r="AJ4227" s="6"/>
      <c r="AK4227" s="6"/>
      <c r="AL4227" s="6"/>
      <c r="AM4227" s="183"/>
      <c r="AN4227" s="183"/>
      <c r="AO4227" s="183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BR4227" s="185"/>
    </row>
    <row r="4228" spans="9:70" s="179" customFormat="1" x14ac:dyDescent="0.25">
      <c r="I4228" s="186"/>
      <c r="J4228" s="186"/>
      <c r="K4228" s="186"/>
      <c r="L4228" s="186"/>
      <c r="M4228" s="186"/>
      <c r="N4228" s="187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183"/>
      <c r="AF4228" s="183"/>
      <c r="AG4228" s="183"/>
      <c r="AH4228" s="6"/>
      <c r="AI4228" s="6"/>
      <c r="AJ4228" s="6"/>
      <c r="AK4228" s="6"/>
      <c r="AL4228" s="6"/>
      <c r="AM4228" s="183"/>
      <c r="AN4228" s="183"/>
      <c r="AO4228" s="183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BR4228" s="185"/>
    </row>
    <row r="4229" spans="9:70" s="179" customFormat="1" x14ac:dyDescent="0.25">
      <c r="I4229" s="186"/>
      <c r="J4229" s="186"/>
      <c r="K4229" s="186"/>
      <c r="L4229" s="186"/>
      <c r="M4229" s="186"/>
      <c r="N4229" s="187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183"/>
      <c r="AF4229" s="183"/>
      <c r="AG4229" s="183"/>
      <c r="AH4229" s="6"/>
      <c r="AI4229" s="6"/>
      <c r="AJ4229" s="6"/>
      <c r="AK4229" s="6"/>
      <c r="AL4229" s="6"/>
      <c r="AM4229" s="183"/>
      <c r="AN4229" s="183"/>
      <c r="AO4229" s="183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BR4229" s="185"/>
    </row>
    <row r="4230" spans="9:70" s="179" customFormat="1" x14ac:dyDescent="0.25">
      <c r="I4230" s="186"/>
      <c r="J4230" s="186"/>
      <c r="K4230" s="186"/>
      <c r="L4230" s="186"/>
      <c r="M4230" s="186"/>
      <c r="N4230" s="187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183"/>
      <c r="AF4230" s="183"/>
      <c r="AG4230" s="183"/>
      <c r="AH4230" s="6"/>
      <c r="AI4230" s="6"/>
      <c r="AJ4230" s="6"/>
      <c r="AK4230" s="6"/>
      <c r="AL4230" s="6"/>
      <c r="AM4230" s="183"/>
      <c r="AN4230" s="183"/>
      <c r="AO4230" s="183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BR4230" s="185"/>
    </row>
    <row r="4231" spans="9:70" s="179" customFormat="1" x14ac:dyDescent="0.25">
      <c r="I4231" s="186"/>
      <c r="J4231" s="186"/>
      <c r="K4231" s="186"/>
      <c r="L4231" s="186"/>
      <c r="M4231" s="186"/>
      <c r="N4231" s="187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183"/>
      <c r="AF4231" s="183"/>
      <c r="AG4231" s="183"/>
      <c r="AH4231" s="6"/>
      <c r="AI4231" s="6"/>
      <c r="AJ4231" s="6"/>
      <c r="AK4231" s="6"/>
      <c r="AL4231" s="6"/>
      <c r="AM4231" s="183"/>
      <c r="AN4231" s="183"/>
      <c r="AO4231" s="183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BR4231" s="185"/>
    </row>
    <row r="4232" spans="9:70" s="179" customFormat="1" x14ac:dyDescent="0.25">
      <c r="I4232" s="186"/>
      <c r="J4232" s="186"/>
      <c r="K4232" s="186"/>
      <c r="L4232" s="186"/>
      <c r="M4232" s="186"/>
      <c r="N4232" s="187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183"/>
      <c r="AF4232" s="183"/>
      <c r="AG4232" s="183"/>
      <c r="AH4232" s="6"/>
      <c r="AI4232" s="6"/>
      <c r="AJ4232" s="6"/>
      <c r="AK4232" s="6"/>
      <c r="AL4232" s="6"/>
      <c r="AM4232" s="183"/>
      <c r="AN4232" s="183"/>
      <c r="AO4232" s="183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BR4232" s="185"/>
    </row>
    <row r="4233" spans="9:70" s="179" customFormat="1" x14ac:dyDescent="0.25">
      <c r="I4233" s="186"/>
      <c r="J4233" s="186"/>
      <c r="K4233" s="186"/>
      <c r="L4233" s="186"/>
      <c r="M4233" s="186"/>
      <c r="N4233" s="187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183"/>
      <c r="AF4233" s="183"/>
      <c r="AG4233" s="183"/>
      <c r="AH4233" s="6"/>
      <c r="AI4233" s="6"/>
      <c r="AJ4233" s="6"/>
      <c r="AK4233" s="6"/>
      <c r="AL4233" s="6"/>
      <c r="AM4233" s="183"/>
      <c r="AN4233" s="183"/>
      <c r="AO4233" s="183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BR4233" s="185"/>
    </row>
    <row r="4234" spans="9:70" s="179" customFormat="1" x14ac:dyDescent="0.25">
      <c r="I4234" s="186"/>
      <c r="J4234" s="186"/>
      <c r="K4234" s="186"/>
      <c r="L4234" s="186"/>
      <c r="M4234" s="186"/>
      <c r="N4234" s="187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183"/>
      <c r="AF4234" s="183"/>
      <c r="AG4234" s="183"/>
      <c r="AH4234" s="6"/>
      <c r="AI4234" s="6"/>
      <c r="AJ4234" s="6"/>
      <c r="AK4234" s="6"/>
      <c r="AL4234" s="6"/>
      <c r="AM4234" s="183"/>
      <c r="AN4234" s="183"/>
      <c r="AO4234" s="183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BR4234" s="185"/>
    </row>
    <row r="4235" spans="9:70" s="179" customFormat="1" x14ac:dyDescent="0.25">
      <c r="I4235" s="186"/>
      <c r="J4235" s="186"/>
      <c r="K4235" s="186"/>
      <c r="L4235" s="186"/>
      <c r="M4235" s="186"/>
      <c r="N4235" s="187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183"/>
      <c r="AF4235" s="183"/>
      <c r="AG4235" s="183"/>
      <c r="AH4235" s="6"/>
      <c r="AI4235" s="6"/>
      <c r="AJ4235" s="6"/>
      <c r="AK4235" s="6"/>
      <c r="AL4235" s="6"/>
      <c r="AM4235" s="183"/>
      <c r="AN4235" s="183"/>
      <c r="AO4235" s="183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BR4235" s="185"/>
    </row>
    <row r="4236" spans="9:70" s="179" customFormat="1" x14ac:dyDescent="0.25">
      <c r="I4236" s="186"/>
      <c r="J4236" s="186"/>
      <c r="K4236" s="186"/>
      <c r="L4236" s="186"/>
      <c r="M4236" s="186"/>
      <c r="N4236" s="187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183"/>
      <c r="AF4236" s="183"/>
      <c r="AG4236" s="183"/>
      <c r="AH4236" s="6"/>
      <c r="AI4236" s="6"/>
      <c r="AJ4236" s="6"/>
      <c r="AK4236" s="6"/>
      <c r="AL4236" s="6"/>
      <c r="AM4236" s="183"/>
      <c r="AN4236" s="183"/>
      <c r="AO4236" s="183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BR4236" s="185"/>
    </row>
    <row r="4237" spans="9:70" s="179" customFormat="1" x14ac:dyDescent="0.25">
      <c r="I4237" s="186"/>
      <c r="J4237" s="186"/>
      <c r="K4237" s="186"/>
      <c r="L4237" s="186"/>
      <c r="M4237" s="186"/>
      <c r="N4237" s="187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183"/>
      <c r="AF4237" s="183"/>
      <c r="AG4237" s="183"/>
      <c r="AH4237" s="6"/>
      <c r="AI4237" s="6"/>
      <c r="AJ4237" s="6"/>
      <c r="AK4237" s="6"/>
      <c r="AL4237" s="6"/>
      <c r="AM4237" s="183"/>
      <c r="AN4237" s="183"/>
      <c r="AO4237" s="183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BR4237" s="185"/>
    </row>
    <row r="4238" spans="9:70" s="179" customFormat="1" x14ac:dyDescent="0.25">
      <c r="I4238" s="186"/>
      <c r="J4238" s="186"/>
      <c r="K4238" s="186"/>
      <c r="L4238" s="186"/>
      <c r="M4238" s="186"/>
      <c r="N4238" s="187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183"/>
      <c r="AF4238" s="183"/>
      <c r="AG4238" s="183"/>
      <c r="AH4238" s="6"/>
      <c r="AI4238" s="6"/>
      <c r="AJ4238" s="6"/>
      <c r="AK4238" s="6"/>
      <c r="AL4238" s="6"/>
      <c r="AM4238" s="183"/>
      <c r="AN4238" s="183"/>
      <c r="AO4238" s="183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BR4238" s="185"/>
    </row>
    <row r="4239" spans="9:70" s="179" customFormat="1" x14ac:dyDescent="0.25">
      <c r="I4239" s="186"/>
      <c r="J4239" s="186"/>
      <c r="K4239" s="186"/>
      <c r="L4239" s="186"/>
      <c r="M4239" s="186"/>
      <c r="N4239" s="187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183"/>
      <c r="AF4239" s="183"/>
      <c r="AG4239" s="183"/>
      <c r="AH4239" s="6"/>
      <c r="AI4239" s="6"/>
      <c r="AJ4239" s="6"/>
      <c r="AK4239" s="6"/>
      <c r="AL4239" s="6"/>
      <c r="AM4239" s="183"/>
      <c r="AN4239" s="183"/>
      <c r="AO4239" s="183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BR4239" s="185"/>
    </row>
    <row r="4240" spans="9:70" s="179" customFormat="1" x14ac:dyDescent="0.25">
      <c r="I4240" s="186"/>
      <c r="J4240" s="186"/>
      <c r="K4240" s="186"/>
      <c r="L4240" s="186"/>
      <c r="M4240" s="186"/>
      <c r="N4240" s="187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183"/>
      <c r="AF4240" s="183"/>
      <c r="AG4240" s="183"/>
      <c r="AH4240" s="6"/>
      <c r="AI4240" s="6"/>
      <c r="AJ4240" s="6"/>
      <c r="AK4240" s="6"/>
      <c r="AL4240" s="6"/>
      <c r="AM4240" s="183"/>
      <c r="AN4240" s="183"/>
      <c r="AO4240" s="183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BR4240" s="185"/>
    </row>
    <row r="4241" spans="9:70" s="179" customFormat="1" x14ac:dyDescent="0.25">
      <c r="I4241" s="186"/>
      <c r="J4241" s="186"/>
      <c r="K4241" s="186"/>
      <c r="L4241" s="186"/>
      <c r="M4241" s="186"/>
      <c r="N4241" s="187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183"/>
      <c r="AF4241" s="183"/>
      <c r="AG4241" s="183"/>
      <c r="AH4241" s="6"/>
      <c r="AI4241" s="6"/>
      <c r="AJ4241" s="6"/>
      <c r="AK4241" s="6"/>
      <c r="AL4241" s="6"/>
      <c r="AM4241" s="183"/>
      <c r="AN4241" s="183"/>
      <c r="AO4241" s="183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BR4241" s="185"/>
    </row>
    <row r="4242" spans="9:70" s="179" customFormat="1" x14ac:dyDescent="0.25">
      <c r="I4242" s="186"/>
      <c r="J4242" s="186"/>
      <c r="K4242" s="186"/>
      <c r="L4242" s="186"/>
      <c r="M4242" s="186"/>
      <c r="N4242" s="187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183"/>
      <c r="AF4242" s="183"/>
      <c r="AG4242" s="183"/>
      <c r="AH4242" s="6"/>
      <c r="AI4242" s="6"/>
      <c r="AJ4242" s="6"/>
      <c r="AK4242" s="6"/>
      <c r="AL4242" s="6"/>
      <c r="AM4242" s="183"/>
      <c r="AN4242" s="183"/>
      <c r="AO4242" s="183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BR4242" s="185"/>
    </row>
    <row r="4243" spans="9:70" s="179" customFormat="1" x14ac:dyDescent="0.25">
      <c r="I4243" s="186"/>
      <c r="J4243" s="186"/>
      <c r="K4243" s="186"/>
      <c r="L4243" s="186"/>
      <c r="M4243" s="186"/>
      <c r="N4243" s="187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183"/>
      <c r="AF4243" s="183"/>
      <c r="AG4243" s="183"/>
      <c r="AH4243" s="6"/>
      <c r="AI4243" s="6"/>
      <c r="AJ4243" s="6"/>
      <c r="AK4243" s="6"/>
      <c r="AL4243" s="6"/>
      <c r="AM4243" s="183"/>
      <c r="AN4243" s="183"/>
      <c r="AO4243" s="183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BR4243" s="185"/>
    </row>
    <row r="4244" spans="9:70" s="179" customFormat="1" x14ac:dyDescent="0.25">
      <c r="I4244" s="186"/>
      <c r="J4244" s="186"/>
      <c r="K4244" s="186"/>
      <c r="L4244" s="186"/>
      <c r="M4244" s="186"/>
      <c r="N4244" s="187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183"/>
      <c r="AF4244" s="183"/>
      <c r="AG4244" s="183"/>
      <c r="AH4244" s="6"/>
      <c r="AI4244" s="6"/>
      <c r="AJ4244" s="6"/>
      <c r="AK4244" s="6"/>
      <c r="AL4244" s="6"/>
      <c r="AM4244" s="183"/>
      <c r="AN4244" s="183"/>
      <c r="AO4244" s="183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BR4244" s="185"/>
    </row>
    <row r="4245" spans="9:70" s="179" customFormat="1" x14ac:dyDescent="0.25">
      <c r="I4245" s="186"/>
      <c r="J4245" s="186"/>
      <c r="K4245" s="186"/>
      <c r="L4245" s="186"/>
      <c r="M4245" s="186"/>
      <c r="N4245" s="187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183"/>
      <c r="AF4245" s="183"/>
      <c r="AG4245" s="183"/>
      <c r="AH4245" s="6"/>
      <c r="AI4245" s="6"/>
      <c r="AJ4245" s="6"/>
      <c r="AK4245" s="6"/>
      <c r="AL4245" s="6"/>
      <c r="AM4245" s="183"/>
      <c r="AN4245" s="183"/>
      <c r="AO4245" s="183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BR4245" s="185"/>
    </row>
    <row r="4246" spans="9:70" s="179" customFormat="1" x14ac:dyDescent="0.25">
      <c r="I4246" s="186"/>
      <c r="J4246" s="186"/>
      <c r="K4246" s="186"/>
      <c r="L4246" s="186"/>
      <c r="M4246" s="186"/>
      <c r="N4246" s="187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183"/>
      <c r="AF4246" s="183"/>
      <c r="AG4246" s="183"/>
      <c r="AH4246" s="6"/>
      <c r="AI4246" s="6"/>
      <c r="AJ4246" s="6"/>
      <c r="AK4246" s="6"/>
      <c r="AL4246" s="6"/>
      <c r="AM4246" s="183"/>
      <c r="AN4246" s="183"/>
      <c r="AO4246" s="183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BR4246" s="185"/>
    </row>
    <row r="4247" spans="9:70" s="179" customFormat="1" x14ac:dyDescent="0.25">
      <c r="I4247" s="186"/>
      <c r="J4247" s="186"/>
      <c r="K4247" s="186"/>
      <c r="L4247" s="186"/>
      <c r="M4247" s="186"/>
      <c r="N4247" s="187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183"/>
      <c r="AF4247" s="183"/>
      <c r="AG4247" s="183"/>
      <c r="AH4247" s="6"/>
      <c r="AI4247" s="6"/>
      <c r="AJ4247" s="6"/>
      <c r="AK4247" s="6"/>
      <c r="AL4247" s="6"/>
      <c r="AM4247" s="183"/>
      <c r="AN4247" s="183"/>
      <c r="AO4247" s="183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BR4247" s="185"/>
    </row>
    <row r="4248" spans="9:70" s="179" customFormat="1" x14ac:dyDescent="0.25">
      <c r="I4248" s="186"/>
      <c r="J4248" s="186"/>
      <c r="K4248" s="186"/>
      <c r="L4248" s="186"/>
      <c r="M4248" s="186"/>
      <c r="N4248" s="187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183"/>
      <c r="AF4248" s="183"/>
      <c r="AG4248" s="183"/>
      <c r="AH4248" s="6"/>
      <c r="AI4248" s="6"/>
      <c r="AJ4248" s="6"/>
      <c r="AK4248" s="6"/>
      <c r="AL4248" s="6"/>
      <c r="AM4248" s="183"/>
      <c r="AN4248" s="183"/>
      <c r="AO4248" s="183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BR4248" s="185"/>
    </row>
    <row r="4249" spans="9:70" s="179" customFormat="1" x14ac:dyDescent="0.25">
      <c r="I4249" s="186"/>
      <c r="J4249" s="186"/>
      <c r="K4249" s="186"/>
      <c r="L4249" s="186"/>
      <c r="M4249" s="186"/>
      <c r="N4249" s="187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183"/>
      <c r="AF4249" s="183"/>
      <c r="AG4249" s="183"/>
      <c r="AH4249" s="6"/>
      <c r="AI4249" s="6"/>
      <c r="AJ4249" s="6"/>
      <c r="AK4249" s="6"/>
      <c r="AL4249" s="6"/>
      <c r="AM4249" s="183"/>
      <c r="AN4249" s="183"/>
      <c r="AO4249" s="183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BR4249" s="185"/>
    </row>
    <row r="4250" spans="9:70" s="179" customFormat="1" x14ac:dyDescent="0.25">
      <c r="I4250" s="186"/>
      <c r="J4250" s="186"/>
      <c r="K4250" s="186"/>
      <c r="L4250" s="186"/>
      <c r="M4250" s="186"/>
      <c r="N4250" s="187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183"/>
      <c r="AF4250" s="183"/>
      <c r="AG4250" s="183"/>
      <c r="AH4250" s="6"/>
      <c r="AI4250" s="6"/>
      <c r="AJ4250" s="6"/>
      <c r="AK4250" s="6"/>
      <c r="AL4250" s="6"/>
      <c r="AM4250" s="183"/>
      <c r="AN4250" s="183"/>
      <c r="AO4250" s="183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BR4250" s="185"/>
    </row>
    <row r="4251" spans="9:70" s="179" customFormat="1" x14ac:dyDescent="0.25">
      <c r="I4251" s="186"/>
      <c r="J4251" s="186"/>
      <c r="K4251" s="186"/>
      <c r="L4251" s="186"/>
      <c r="M4251" s="186"/>
      <c r="N4251" s="187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183"/>
      <c r="AF4251" s="183"/>
      <c r="AG4251" s="183"/>
      <c r="AH4251" s="6"/>
      <c r="AI4251" s="6"/>
      <c r="AJ4251" s="6"/>
      <c r="AK4251" s="6"/>
      <c r="AL4251" s="6"/>
      <c r="AM4251" s="183"/>
      <c r="AN4251" s="183"/>
      <c r="AO4251" s="183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BR4251" s="185"/>
    </row>
    <row r="4252" spans="9:70" s="179" customFormat="1" x14ac:dyDescent="0.25">
      <c r="I4252" s="186"/>
      <c r="J4252" s="186"/>
      <c r="K4252" s="186"/>
      <c r="L4252" s="186"/>
      <c r="M4252" s="186"/>
      <c r="N4252" s="187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183"/>
      <c r="AF4252" s="183"/>
      <c r="AG4252" s="183"/>
      <c r="AH4252" s="6"/>
      <c r="AI4252" s="6"/>
      <c r="AJ4252" s="6"/>
      <c r="AK4252" s="6"/>
      <c r="AL4252" s="6"/>
      <c r="AM4252" s="183"/>
      <c r="AN4252" s="183"/>
      <c r="AO4252" s="183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BR4252" s="185"/>
    </row>
    <row r="4253" spans="9:70" s="179" customFormat="1" x14ac:dyDescent="0.25">
      <c r="I4253" s="186"/>
      <c r="J4253" s="186"/>
      <c r="K4253" s="186"/>
      <c r="L4253" s="186"/>
      <c r="M4253" s="186"/>
      <c r="N4253" s="187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183"/>
      <c r="AF4253" s="183"/>
      <c r="AG4253" s="183"/>
      <c r="AH4253" s="6"/>
      <c r="AI4253" s="6"/>
      <c r="AJ4253" s="6"/>
      <c r="AK4253" s="6"/>
      <c r="AL4253" s="6"/>
      <c r="AM4253" s="183"/>
      <c r="AN4253" s="183"/>
      <c r="AO4253" s="183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BR4253" s="185"/>
    </row>
    <row r="4254" spans="9:70" s="179" customFormat="1" x14ac:dyDescent="0.25">
      <c r="I4254" s="186"/>
      <c r="J4254" s="186"/>
      <c r="K4254" s="186"/>
      <c r="L4254" s="186"/>
      <c r="M4254" s="186"/>
      <c r="N4254" s="187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183"/>
      <c r="AF4254" s="183"/>
      <c r="AG4254" s="183"/>
      <c r="AH4254" s="6"/>
      <c r="AI4254" s="6"/>
      <c r="AJ4254" s="6"/>
      <c r="AK4254" s="6"/>
      <c r="AL4254" s="6"/>
      <c r="AM4254" s="183"/>
      <c r="AN4254" s="183"/>
      <c r="AO4254" s="183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BR4254" s="185"/>
    </row>
    <row r="4255" spans="9:70" s="179" customFormat="1" x14ac:dyDescent="0.25">
      <c r="I4255" s="186"/>
      <c r="J4255" s="186"/>
      <c r="K4255" s="186"/>
      <c r="L4255" s="186"/>
      <c r="M4255" s="186"/>
      <c r="N4255" s="187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183"/>
      <c r="AF4255" s="183"/>
      <c r="AG4255" s="183"/>
      <c r="AH4255" s="6"/>
      <c r="AI4255" s="6"/>
      <c r="AJ4255" s="6"/>
      <c r="AK4255" s="6"/>
      <c r="AL4255" s="6"/>
      <c r="AM4255" s="183"/>
      <c r="AN4255" s="183"/>
      <c r="AO4255" s="183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BR4255" s="185"/>
    </row>
    <row r="4256" spans="9:70" s="179" customFormat="1" x14ac:dyDescent="0.25">
      <c r="I4256" s="186"/>
      <c r="J4256" s="186"/>
      <c r="K4256" s="186"/>
      <c r="L4256" s="186"/>
      <c r="M4256" s="186"/>
      <c r="N4256" s="187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183"/>
      <c r="AF4256" s="183"/>
      <c r="AG4256" s="183"/>
      <c r="AH4256" s="6"/>
      <c r="AI4256" s="6"/>
      <c r="AJ4256" s="6"/>
      <c r="AK4256" s="6"/>
      <c r="AL4256" s="6"/>
      <c r="AM4256" s="183"/>
      <c r="AN4256" s="183"/>
      <c r="AO4256" s="183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BR4256" s="185"/>
    </row>
    <row r="4257" spans="9:70" s="179" customFormat="1" x14ac:dyDescent="0.25">
      <c r="I4257" s="186"/>
      <c r="J4257" s="186"/>
      <c r="K4257" s="186"/>
      <c r="L4257" s="186"/>
      <c r="M4257" s="186"/>
      <c r="N4257" s="187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183"/>
      <c r="AF4257" s="183"/>
      <c r="AG4257" s="183"/>
      <c r="AH4257" s="6"/>
      <c r="AI4257" s="6"/>
      <c r="AJ4257" s="6"/>
      <c r="AK4257" s="6"/>
      <c r="AL4257" s="6"/>
      <c r="AM4257" s="183"/>
      <c r="AN4257" s="183"/>
      <c r="AO4257" s="183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BR4257" s="185"/>
    </row>
    <row r="4258" spans="9:70" s="179" customFormat="1" x14ac:dyDescent="0.25">
      <c r="I4258" s="186"/>
      <c r="J4258" s="186"/>
      <c r="K4258" s="186"/>
      <c r="L4258" s="186"/>
      <c r="M4258" s="186"/>
      <c r="N4258" s="187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183"/>
      <c r="AF4258" s="183"/>
      <c r="AG4258" s="183"/>
      <c r="AH4258" s="6"/>
      <c r="AI4258" s="6"/>
      <c r="AJ4258" s="6"/>
      <c r="AK4258" s="6"/>
      <c r="AL4258" s="6"/>
      <c r="AM4258" s="183"/>
      <c r="AN4258" s="183"/>
      <c r="AO4258" s="183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BR4258" s="185"/>
    </row>
    <row r="4259" spans="9:70" s="179" customFormat="1" x14ac:dyDescent="0.25">
      <c r="I4259" s="186"/>
      <c r="J4259" s="186"/>
      <c r="K4259" s="186"/>
      <c r="L4259" s="186"/>
      <c r="M4259" s="186"/>
      <c r="N4259" s="187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183"/>
      <c r="AF4259" s="183"/>
      <c r="AG4259" s="183"/>
      <c r="AH4259" s="6"/>
      <c r="AI4259" s="6"/>
      <c r="AJ4259" s="6"/>
      <c r="AK4259" s="6"/>
      <c r="AL4259" s="6"/>
      <c r="AM4259" s="183"/>
      <c r="AN4259" s="183"/>
      <c r="AO4259" s="183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BR4259" s="185"/>
    </row>
    <row r="4260" spans="9:70" s="179" customFormat="1" x14ac:dyDescent="0.25">
      <c r="I4260" s="186"/>
      <c r="J4260" s="186"/>
      <c r="K4260" s="186"/>
      <c r="L4260" s="186"/>
      <c r="M4260" s="186"/>
      <c r="N4260" s="187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183"/>
      <c r="AF4260" s="183"/>
      <c r="AG4260" s="183"/>
      <c r="AH4260" s="6"/>
      <c r="AI4260" s="6"/>
      <c r="AJ4260" s="6"/>
      <c r="AK4260" s="6"/>
      <c r="AL4260" s="6"/>
      <c r="AM4260" s="183"/>
      <c r="AN4260" s="183"/>
      <c r="AO4260" s="183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BR4260" s="185"/>
    </row>
    <row r="4261" spans="9:70" s="179" customFormat="1" x14ac:dyDescent="0.25">
      <c r="I4261" s="186"/>
      <c r="J4261" s="186"/>
      <c r="K4261" s="186"/>
      <c r="L4261" s="186"/>
      <c r="M4261" s="186"/>
      <c r="N4261" s="187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183"/>
      <c r="AF4261" s="183"/>
      <c r="AG4261" s="183"/>
      <c r="AH4261" s="6"/>
      <c r="AI4261" s="6"/>
      <c r="AJ4261" s="6"/>
      <c r="AK4261" s="6"/>
      <c r="AL4261" s="6"/>
      <c r="AM4261" s="183"/>
      <c r="AN4261" s="183"/>
      <c r="AO4261" s="183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BR4261" s="185"/>
    </row>
    <row r="4262" spans="9:70" s="179" customFormat="1" x14ac:dyDescent="0.25">
      <c r="I4262" s="186"/>
      <c r="J4262" s="186"/>
      <c r="K4262" s="186"/>
      <c r="L4262" s="186"/>
      <c r="M4262" s="186"/>
      <c r="N4262" s="187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183"/>
      <c r="AF4262" s="183"/>
      <c r="AG4262" s="183"/>
      <c r="AH4262" s="6"/>
      <c r="AI4262" s="6"/>
      <c r="AJ4262" s="6"/>
      <c r="AK4262" s="6"/>
      <c r="AL4262" s="6"/>
      <c r="AM4262" s="183"/>
      <c r="AN4262" s="183"/>
      <c r="AO4262" s="183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BR4262" s="185"/>
    </row>
    <row r="4263" spans="9:70" s="179" customFormat="1" x14ac:dyDescent="0.25">
      <c r="I4263" s="186"/>
      <c r="J4263" s="186"/>
      <c r="K4263" s="186"/>
      <c r="L4263" s="186"/>
      <c r="M4263" s="186"/>
      <c r="N4263" s="187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183"/>
      <c r="AF4263" s="183"/>
      <c r="AG4263" s="183"/>
      <c r="AH4263" s="6"/>
      <c r="AI4263" s="6"/>
      <c r="AJ4263" s="6"/>
      <c r="AK4263" s="6"/>
      <c r="AL4263" s="6"/>
      <c r="AM4263" s="183"/>
      <c r="AN4263" s="183"/>
      <c r="AO4263" s="183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BR4263" s="185"/>
    </row>
    <row r="4264" spans="9:70" s="179" customFormat="1" x14ac:dyDescent="0.25">
      <c r="I4264" s="186"/>
      <c r="J4264" s="186"/>
      <c r="K4264" s="186"/>
      <c r="L4264" s="186"/>
      <c r="M4264" s="186"/>
      <c r="N4264" s="187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183"/>
      <c r="AF4264" s="183"/>
      <c r="AG4264" s="183"/>
      <c r="AH4264" s="6"/>
      <c r="AI4264" s="6"/>
      <c r="AJ4264" s="6"/>
      <c r="AK4264" s="6"/>
      <c r="AL4264" s="6"/>
      <c r="AM4264" s="183"/>
      <c r="AN4264" s="183"/>
      <c r="AO4264" s="183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BR4264" s="185"/>
    </row>
    <row r="4265" spans="9:70" s="179" customFormat="1" x14ac:dyDescent="0.25">
      <c r="I4265" s="186"/>
      <c r="J4265" s="186"/>
      <c r="K4265" s="186"/>
      <c r="L4265" s="186"/>
      <c r="M4265" s="186"/>
      <c r="N4265" s="187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183"/>
      <c r="AF4265" s="183"/>
      <c r="AG4265" s="183"/>
      <c r="AH4265" s="6"/>
      <c r="AI4265" s="6"/>
      <c r="AJ4265" s="6"/>
      <c r="AK4265" s="6"/>
      <c r="AL4265" s="6"/>
      <c r="AM4265" s="183"/>
      <c r="AN4265" s="183"/>
      <c r="AO4265" s="183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BR4265" s="185"/>
    </row>
    <row r="4266" spans="9:70" s="179" customFormat="1" x14ac:dyDescent="0.25">
      <c r="I4266" s="186"/>
      <c r="J4266" s="186"/>
      <c r="K4266" s="186"/>
      <c r="L4266" s="186"/>
      <c r="M4266" s="186"/>
      <c r="N4266" s="187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183"/>
      <c r="AF4266" s="183"/>
      <c r="AG4266" s="183"/>
      <c r="AH4266" s="6"/>
      <c r="AI4266" s="6"/>
      <c r="AJ4266" s="6"/>
      <c r="AK4266" s="6"/>
      <c r="AL4266" s="6"/>
      <c r="AM4266" s="183"/>
      <c r="AN4266" s="183"/>
      <c r="AO4266" s="183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BR4266" s="185"/>
    </row>
    <row r="4267" spans="9:70" s="179" customFormat="1" x14ac:dyDescent="0.25">
      <c r="I4267" s="186"/>
      <c r="J4267" s="186"/>
      <c r="K4267" s="186"/>
      <c r="L4267" s="186"/>
      <c r="M4267" s="186"/>
      <c r="N4267" s="187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183"/>
      <c r="AF4267" s="183"/>
      <c r="AG4267" s="183"/>
      <c r="AH4267" s="6"/>
      <c r="AI4267" s="6"/>
      <c r="AJ4267" s="6"/>
      <c r="AK4267" s="6"/>
      <c r="AL4267" s="6"/>
      <c r="AM4267" s="183"/>
      <c r="AN4267" s="183"/>
      <c r="AO4267" s="183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BR4267" s="185"/>
    </row>
    <row r="4268" spans="9:70" s="179" customFormat="1" x14ac:dyDescent="0.25">
      <c r="I4268" s="186"/>
      <c r="J4268" s="186"/>
      <c r="K4268" s="186"/>
      <c r="L4268" s="186"/>
      <c r="M4268" s="186"/>
      <c r="N4268" s="187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183"/>
      <c r="AF4268" s="183"/>
      <c r="AG4268" s="183"/>
      <c r="AH4268" s="6"/>
      <c r="AI4268" s="6"/>
      <c r="AJ4268" s="6"/>
      <c r="AK4268" s="6"/>
      <c r="AL4268" s="6"/>
      <c r="AM4268" s="183"/>
      <c r="AN4268" s="183"/>
      <c r="AO4268" s="183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BR4268" s="185"/>
    </row>
    <row r="4269" spans="9:70" s="179" customFormat="1" x14ac:dyDescent="0.25">
      <c r="I4269" s="186"/>
      <c r="J4269" s="186"/>
      <c r="K4269" s="186"/>
      <c r="L4269" s="186"/>
      <c r="M4269" s="186"/>
      <c r="N4269" s="187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183"/>
      <c r="AF4269" s="183"/>
      <c r="AG4269" s="183"/>
      <c r="AH4269" s="6"/>
      <c r="AI4269" s="6"/>
      <c r="AJ4269" s="6"/>
      <c r="AK4269" s="6"/>
      <c r="AL4269" s="6"/>
      <c r="AM4269" s="183"/>
      <c r="AN4269" s="183"/>
      <c r="AO4269" s="183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BR4269" s="185"/>
    </row>
    <row r="4270" spans="9:70" s="179" customFormat="1" x14ac:dyDescent="0.25">
      <c r="I4270" s="186"/>
      <c r="J4270" s="186"/>
      <c r="K4270" s="186"/>
      <c r="L4270" s="186"/>
      <c r="M4270" s="186"/>
      <c r="N4270" s="187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183"/>
      <c r="AF4270" s="183"/>
      <c r="AG4270" s="183"/>
      <c r="AH4270" s="6"/>
      <c r="AI4270" s="6"/>
      <c r="AJ4270" s="6"/>
      <c r="AK4270" s="6"/>
      <c r="AL4270" s="6"/>
      <c r="AM4270" s="183"/>
      <c r="AN4270" s="183"/>
      <c r="AO4270" s="183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BR4270" s="185"/>
    </row>
    <row r="4271" spans="9:70" s="179" customFormat="1" x14ac:dyDescent="0.25">
      <c r="I4271" s="186"/>
      <c r="J4271" s="186"/>
      <c r="K4271" s="186"/>
      <c r="L4271" s="186"/>
      <c r="M4271" s="186"/>
      <c r="N4271" s="187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183"/>
      <c r="AF4271" s="183"/>
      <c r="AG4271" s="183"/>
      <c r="AH4271" s="6"/>
      <c r="AI4271" s="6"/>
      <c r="AJ4271" s="6"/>
      <c r="AK4271" s="6"/>
      <c r="AL4271" s="6"/>
      <c r="AM4271" s="183"/>
      <c r="AN4271" s="183"/>
      <c r="AO4271" s="183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BR4271" s="185"/>
    </row>
    <row r="4272" spans="9:70" s="179" customFormat="1" x14ac:dyDescent="0.25">
      <c r="I4272" s="186"/>
      <c r="J4272" s="186"/>
      <c r="K4272" s="186"/>
      <c r="L4272" s="186"/>
      <c r="M4272" s="186"/>
      <c r="N4272" s="187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183"/>
      <c r="AF4272" s="183"/>
      <c r="AG4272" s="183"/>
      <c r="AH4272" s="6"/>
      <c r="AI4272" s="6"/>
      <c r="AJ4272" s="6"/>
      <c r="AK4272" s="6"/>
      <c r="AL4272" s="6"/>
      <c r="AM4272" s="183"/>
      <c r="AN4272" s="183"/>
      <c r="AO4272" s="183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BR4272" s="185"/>
    </row>
    <row r="4273" spans="9:70" s="179" customFormat="1" x14ac:dyDescent="0.25">
      <c r="I4273" s="186"/>
      <c r="J4273" s="186"/>
      <c r="K4273" s="186"/>
      <c r="L4273" s="186"/>
      <c r="M4273" s="186"/>
      <c r="N4273" s="187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183"/>
      <c r="AF4273" s="183"/>
      <c r="AG4273" s="183"/>
      <c r="AH4273" s="6"/>
      <c r="AI4273" s="6"/>
      <c r="AJ4273" s="6"/>
      <c r="AK4273" s="6"/>
      <c r="AL4273" s="6"/>
      <c r="AM4273" s="183"/>
      <c r="AN4273" s="183"/>
      <c r="AO4273" s="183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BR4273" s="185"/>
    </row>
    <row r="4274" spans="9:70" s="179" customFormat="1" x14ac:dyDescent="0.25">
      <c r="I4274" s="186"/>
      <c r="J4274" s="186"/>
      <c r="K4274" s="186"/>
      <c r="L4274" s="186"/>
      <c r="M4274" s="186"/>
      <c r="N4274" s="187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183"/>
      <c r="AF4274" s="183"/>
      <c r="AG4274" s="183"/>
      <c r="AH4274" s="6"/>
      <c r="AI4274" s="6"/>
      <c r="AJ4274" s="6"/>
      <c r="AK4274" s="6"/>
      <c r="AL4274" s="6"/>
      <c r="AM4274" s="183"/>
      <c r="AN4274" s="183"/>
      <c r="AO4274" s="183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BR4274" s="185"/>
    </row>
    <row r="4275" spans="9:70" s="179" customFormat="1" x14ac:dyDescent="0.25">
      <c r="I4275" s="186"/>
      <c r="J4275" s="186"/>
      <c r="K4275" s="186"/>
      <c r="L4275" s="186"/>
      <c r="M4275" s="186"/>
      <c r="N4275" s="187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183"/>
      <c r="AF4275" s="183"/>
      <c r="AG4275" s="183"/>
      <c r="AH4275" s="6"/>
      <c r="AI4275" s="6"/>
      <c r="AJ4275" s="6"/>
      <c r="AK4275" s="6"/>
      <c r="AL4275" s="6"/>
      <c r="AM4275" s="183"/>
      <c r="AN4275" s="183"/>
      <c r="AO4275" s="183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BR4275" s="185"/>
    </row>
    <row r="4276" spans="9:70" s="179" customFormat="1" x14ac:dyDescent="0.25">
      <c r="I4276" s="186"/>
      <c r="J4276" s="186"/>
      <c r="K4276" s="186"/>
      <c r="L4276" s="186"/>
      <c r="M4276" s="186"/>
      <c r="N4276" s="187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183"/>
      <c r="AF4276" s="183"/>
      <c r="AG4276" s="183"/>
      <c r="AH4276" s="6"/>
      <c r="AI4276" s="6"/>
      <c r="AJ4276" s="6"/>
      <c r="AK4276" s="6"/>
      <c r="AL4276" s="6"/>
      <c r="AM4276" s="183"/>
      <c r="AN4276" s="183"/>
      <c r="AO4276" s="183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BR4276" s="185"/>
    </row>
    <row r="4277" spans="9:70" s="179" customFormat="1" x14ac:dyDescent="0.25">
      <c r="I4277" s="186"/>
      <c r="J4277" s="186"/>
      <c r="K4277" s="186"/>
      <c r="L4277" s="186"/>
      <c r="M4277" s="186"/>
      <c r="N4277" s="187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183"/>
      <c r="AF4277" s="183"/>
      <c r="AG4277" s="183"/>
      <c r="AH4277" s="6"/>
      <c r="AI4277" s="6"/>
      <c r="AJ4277" s="6"/>
      <c r="AK4277" s="6"/>
      <c r="AL4277" s="6"/>
      <c r="AM4277" s="183"/>
      <c r="AN4277" s="183"/>
      <c r="AO4277" s="183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BR4277" s="185"/>
    </row>
    <row r="4278" spans="9:70" s="179" customFormat="1" x14ac:dyDescent="0.25">
      <c r="I4278" s="186"/>
      <c r="J4278" s="186"/>
      <c r="K4278" s="186"/>
      <c r="L4278" s="186"/>
      <c r="M4278" s="186"/>
      <c r="N4278" s="187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183"/>
      <c r="AF4278" s="183"/>
      <c r="AG4278" s="183"/>
      <c r="AH4278" s="6"/>
      <c r="AI4278" s="6"/>
      <c r="AJ4278" s="6"/>
      <c r="AK4278" s="6"/>
      <c r="AL4278" s="6"/>
      <c r="AM4278" s="183"/>
      <c r="AN4278" s="183"/>
      <c r="AO4278" s="183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BR4278" s="185"/>
    </row>
    <row r="4279" spans="9:70" s="179" customFormat="1" x14ac:dyDescent="0.25">
      <c r="I4279" s="186"/>
      <c r="J4279" s="186"/>
      <c r="K4279" s="186"/>
      <c r="L4279" s="186"/>
      <c r="M4279" s="186"/>
      <c r="N4279" s="187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183"/>
      <c r="AF4279" s="183"/>
      <c r="AG4279" s="183"/>
      <c r="AH4279" s="6"/>
      <c r="AI4279" s="6"/>
      <c r="AJ4279" s="6"/>
      <c r="AK4279" s="6"/>
      <c r="AL4279" s="6"/>
      <c r="AM4279" s="183"/>
      <c r="AN4279" s="183"/>
      <c r="AO4279" s="183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BR4279" s="185"/>
    </row>
    <row r="4280" spans="9:70" s="179" customFormat="1" x14ac:dyDescent="0.25">
      <c r="I4280" s="186"/>
      <c r="J4280" s="186"/>
      <c r="K4280" s="186"/>
      <c r="L4280" s="186"/>
      <c r="M4280" s="186"/>
      <c r="N4280" s="187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183"/>
      <c r="AF4280" s="183"/>
      <c r="AG4280" s="183"/>
      <c r="AH4280" s="6"/>
      <c r="AI4280" s="6"/>
      <c r="AJ4280" s="6"/>
      <c r="AK4280" s="6"/>
      <c r="AL4280" s="6"/>
      <c r="AM4280" s="183"/>
      <c r="AN4280" s="183"/>
      <c r="AO4280" s="183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BR4280" s="185"/>
    </row>
    <row r="4281" spans="9:70" s="179" customFormat="1" x14ac:dyDescent="0.25">
      <c r="I4281" s="186"/>
      <c r="J4281" s="186"/>
      <c r="K4281" s="186"/>
      <c r="L4281" s="186"/>
      <c r="M4281" s="186"/>
      <c r="N4281" s="187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183"/>
      <c r="AF4281" s="183"/>
      <c r="AG4281" s="183"/>
      <c r="AH4281" s="6"/>
      <c r="AI4281" s="6"/>
      <c r="AJ4281" s="6"/>
      <c r="AK4281" s="6"/>
      <c r="AL4281" s="6"/>
      <c r="AM4281" s="183"/>
      <c r="AN4281" s="183"/>
      <c r="AO4281" s="183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BR4281" s="185"/>
    </row>
    <row r="4282" spans="9:70" s="179" customFormat="1" x14ac:dyDescent="0.25">
      <c r="I4282" s="186"/>
      <c r="J4282" s="186"/>
      <c r="K4282" s="186"/>
      <c r="L4282" s="186"/>
      <c r="M4282" s="186"/>
      <c r="N4282" s="187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183"/>
      <c r="AF4282" s="183"/>
      <c r="AG4282" s="183"/>
      <c r="AH4282" s="6"/>
      <c r="AI4282" s="6"/>
      <c r="AJ4282" s="6"/>
      <c r="AK4282" s="6"/>
      <c r="AL4282" s="6"/>
      <c r="AM4282" s="183"/>
      <c r="AN4282" s="183"/>
      <c r="AO4282" s="183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BR4282" s="185"/>
    </row>
    <row r="4283" spans="9:70" s="179" customFormat="1" x14ac:dyDescent="0.25">
      <c r="I4283" s="186"/>
      <c r="J4283" s="186"/>
      <c r="K4283" s="186"/>
      <c r="L4283" s="186"/>
      <c r="M4283" s="186"/>
      <c r="N4283" s="187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183"/>
      <c r="AF4283" s="183"/>
      <c r="AG4283" s="183"/>
      <c r="AH4283" s="6"/>
      <c r="AI4283" s="6"/>
      <c r="AJ4283" s="6"/>
      <c r="AK4283" s="6"/>
      <c r="AL4283" s="6"/>
      <c r="AM4283" s="183"/>
      <c r="AN4283" s="183"/>
      <c r="AO4283" s="183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BR4283" s="185"/>
    </row>
    <row r="4284" spans="9:70" s="179" customFormat="1" x14ac:dyDescent="0.25">
      <c r="I4284" s="186"/>
      <c r="J4284" s="186"/>
      <c r="K4284" s="186"/>
      <c r="L4284" s="186"/>
      <c r="M4284" s="186"/>
      <c r="N4284" s="187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183"/>
      <c r="AF4284" s="183"/>
      <c r="AG4284" s="183"/>
      <c r="AH4284" s="6"/>
      <c r="AI4284" s="6"/>
      <c r="AJ4284" s="6"/>
      <c r="AK4284" s="6"/>
      <c r="AL4284" s="6"/>
      <c r="AM4284" s="183"/>
      <c r="AN4284" s="183"/>
      <c r="AO4284" s="183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BR4284" s="185"/>
    </row>
    <row r="4285" spans="9:70" s="179" customFormat="1" x14ac:dyDescent="0.25">
      <c r="I4285" s="186"/>
      <c r="J4285" s="186"/>
      <c r="K4285" s="186"/>
      <c r="L4285" s="186"/>
      <c r="M4285" s="186"/>
      <c r="N4285" s="187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183"/>
      <c r="AF4285" s="183"/>
      <c r="AG4285" s="183"/>
      <c r="AH4285" s="6"/>
      <c r="AI4285" s="6"/>
      <c r="AJ4285" s="6"/>
      <c r="AK4285" s="6"/>
      <c r="AL4285" s="6"/>
      <c r="AM4285" s="183"/>
      <c r="AN4285" s="183"/>
      <c r="AO4285" s="183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BR4285" s="185"/>
    </row>
    <row r="4286" spans="9:70" s="179" customFormat="1" x14ac:dyDescent="0.25">
      <c r="I4286" s="186"/>
      <c r="J4286" s="186"/>
      <c r="K4286" s="186"/>
      <c r="L4286" s="186"/>
      <c r="M4286" s="186"/>
      <c r="N4286" s="187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183"/>
      <c r="AF4286" s="183"/>
      <c r="AG4286" s="183"/>
      <c r="AH4286" s="6"/>
      <c r="AI4286" s="6"/>
      <c r="AJ4286" s="6"/>
      <c r="AK4286" s="6"/>
      <c r="AL4286" s="6"/>
      <c r="AM4286" s="183"/>
      <c r="AN4286" s="183"/>
      <c r="AO4286" s="183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BR4286" s="185"/>
    </row>
    <row r="4287" spans="9:70" s="179" customFormat="1" x14ac:dyDescent="0.25">
      <c r="I4287" s="186"/>
      <c r="J4287" s="186"/>
      <c r="K4287" s="186"/>
      <c r="L4287" s="186"/>
      <c r="M4287" s="186"/>
      <c r="N4287" s="187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183"/>
      <c r="AF4287" s="183"/>
      <c r="AG4287" s="183"/>
      <c r="AH4287" s="6"/>
      <c r="AI4287" s="6"/>
      <c r="AJ4287" s="6"/>
      <c r="AK4287" s="6"/>
      <c r="AL4287" s="6"/>
      <c r="AM4287" s="183"/>
      <c r="AN4287" s="183"/>
      <c r="AO4287" s="183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BR4287" s="185"/>
    </row>
    <row r="4288" spans="9:70" s="179" customFormat="1" x14ac:dyDescent="0.25">
      <c r="I4288" s="186"/>
      <c r="J4288" s="186"/>
      <c r="K4288" s="186"/>
      <c r="L4288" s="186"/>
      <c r="M4288" s="186"/>
      <c r="N4288" s="187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183"/>
      <c r="AF4288" s="183"/>
      <c r="AG4288" s="183"/>
      <c r="AH4288" s="6"/>
      <c r="AI4288" s="6"/>
      <c r="AJ4288" s="6"/>
      <c r="AK4288" s="6"/>
      <c r="AL4288" s="6"/>
      <c r="AM4288" s="183"/>
      <c r="AN4288" s="183"/>
      <c r="AO4288" s="183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BR4288" s="185"/>
    </row>
    <row r="4289" spans="9:70" s="179" customFormat="1" x14ac:dyDescent="0.25">
      <c r="I4289" s="186"/>
      <c r="J4289" s="186"/>
      <c r="K4289" s="186"/>
      <c r="L4289" s="186"/>
      <c r="M4289" s="186"/>
      <c r="N4289" s="187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183"/>
      <c r="AF4289" s="183"/>
      <c r="AG4289" s="183"/>
      <c r="AH4289" s="6"/>
      <c r="AI4289" s="6"/>
      <c r="AJ4289" s="6"/>
      <c r="AK4289" s="6"/>
      <c r="AL4289" s="6"/>
      <c r="AM4289" s="183"/>
      <c r="AN4289" s="183"/>
      <c r="AO4289" s="183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BR4289" s="185"/>
    </row>
    <row r="4290" spans="9:70" s="179" customFormat="1" x14ac:dyDescent="0.25">
      <c r="I4290" s="186"/>
      <c r="J4290" s="186"/>
      <c r="K4290" s="186"/>
      <c r="L4290" s="186"/>
      <c r="M4290" s="186"/>
      <c r="N4290" s="187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183"/>
      <c r="AF4290" s="183"/>
      <c r="AG4290" s="183"/>
      <c r="AH4290" s="6"/>
      <c r="AI4290" s="6"/>
      <c r="AJ4290" s="6"/>
      <c r="AK4290" s="6"/>
      <c r="AL4290" s="6"/>
      <c r="AM4290" s="183"/>
      <c r="AN4290" s="183"/>
      <c r="AO4290" s="183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BR4290" s="185"/>
    </row>
    <row r="4291" spans="9:70" s="179" customFormat="1" x14ac:dyDescent="0.25">
      <c r="I4291" s="186"/>
      <c r="J4291" s="186"/>
      <c r="K4291" s="186"/>
      <c r="L4291" s="186"/>
      <c r="M4291" s="186"/>
      <c r="N4291" s="187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183"/>
      <c r="AF4291" s="183"/>
      <c r="AG4291" s="183"/>
      <c r="AH4291" s="6"/>
      <c r="AI4291" s="6"/>
      <c r="AJ4291" s="6"/>
      <c r="AK4291" s="6"/>
      <c r="AL4291" s="6"/>
      <c r="AM4291" s="183"/>
      <c r="AN4291" s="183"/>
      <c r="AO4291" s="183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BR4291" s="185"/>
    </row>
    <row r="4292" spans="9:70" s="179" customFormat="1" x14ac:dyDescent="0.25">
      <c r="I4292" s="186"/>
      <c r="J4292" s="186"/>
      <c r="K4292" s="186"/>
      <c r="L4292" s="186"/>
      <c r="M4292" s="186"/>
      <c r="N4292" s="187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183"/>
      <c r="AF4292" s="183"/>
      <c r="AG4292" s="183"/>
      <c r="AH4292" s="6"/>
      <c r="AI4292" s="6"/>
      <c r="AJ4292" s="6"/>
      <c r="AK4292" s="6"/>
      <c r="AL4292" s="6"/>
      <c r="AM4292" s="183"/>
      <c r="AN4292" s="183"/>
      <c r="AO4292" s="183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BR4292" s="185"/>
    </row>
    <row r="4293" spans="9:70" s="179" customFormat="1" x14ac:dyDescent="0.25">
      <c r="I4293" s="186"/>
      <c r="J4293" s="186"/>
      <c r="K4293" s="186"/>
      <c r="L4293" s="186"/>
      <c r="M4293" s="186"/>
      <c r="N4293" s="187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183"/>
      <c r="AF4293" s="183"/>
      <c r="AG4293" s="183"/>
      <c r="AH4293" s="6"/>
      <c r="AI4293" s="6"/>
      <c r="AJ4293" s="6"/>
      <c r="AK4293" s="6"/>
      <c r="AL4293" s="6"/>
      <c r="AM4293" s="183"/>
      <c r="AN4293" s="183"/>
      <c r="AO4293" s="183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BR4293" s="185"/>
    </row>
    <row r="4294" spans="9:70" s="179" customFormat="1" x14ac:dyDescent="0.25">
      <c r="I4294" s="186"/>
      <c r="J4294" s="186"/>
      <c r="K4294" s="186"/>
      <c r="L4294" s="186"/>
      <c r="M4294" s="186"/>
      <c r="N4294" s="187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183"/>
      <c r="AF4294" s="183"/>
      <c r="AG4294" s="183"/>
      <c r="AH4294" s="6"/>
      <c r="AI4294" s="6"/>
      <c r="AJ4294" s="6"/>
      <c r="AK4294" s="6"/>
      <c r="AL4294" s="6"/>
      <c r="AM4294" s="183"/>
      <c r="AN4294" s="183"/>
      <c r="AO4294" s="183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BR4294" s="185"/>
    </row>
    <row r="4295" spans="9:70" s="179" customFormat="1" x14ac:dyDescent="0.25">
      <c r="I4295" s="186"/>
      <c r="J4295" s="186"/>
      <c r="K4295" s="186"/>
      <c r="L4295" s="186"/>
      <c r="M4295" s="186"/>
      <c r="N4295" s="187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183"/>
      <c r="AF4295" s="183"/>
      <c r="AG4295" s="183"/>
      <c r="AH4295" s="6"/>
      <c r="AI4295" s="6"/>
      <c r="AJ4295" s="6"/>
      <c r="AK4295" s="6"/>
      <c r="AL4295" s="6"/>
      <c r="AM4295" s="183"/>
      <c r="AN4295" s="183"/>
      <c r="AO4295" s="183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BR4295" s="185"/>
    </row>
    <row r="4296" spans="9:70" s="179" customFormat="1" x14ac:dyDescent="0.25">
      <c r="I4296" s="186"/>
      <c r="J4296" s="186"/>
      <c r="K4296" s="186"/>
      <c r="L4296" s="186"/>
      <c r="M4296" s="186"/>
      <c r="N4296" s="187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183"/>
      <c r="AF4296" s="183"/>
      <c r="AG4296" s="183"/>
      <c r="AH4296" s="6"/>
      <c r="AI4296" s="6"/>
      <c r="AJ4296" s="6"/>
      <c r="AK4296" s="6"/>
      <c r="AL4296" s="6"/>
      <c r="AM4296" s="183"/>
      <c r="AN4296" s="183"/>
      <c r="AO4296" s="183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BR4296" s="185"/>
    </row>
    <row r="4297" spans="9:70" s="179" customFormat="1" x14ac:dyDescent="0.25">
      <c r="I4297" s="186"/>
      <c r="J4297" s="186"/>
      <c r="K4297" s="186"/>
      <c r="L4297" s="186"/>
      <c r="M4297" s="186"/>
      <c r="N4297" s="187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183"/>
      <c r="AF4297" s="183"/>
      <c r="AG4297" s="183"/>
      <c r="AH4297" s="6"/>
      <c r="AI4297" s="6"/>
      <c r="AJ4297" s="6"/>
      <c r="AK4297" s="6"/>
      <c r="AL4297" s="6"/>
      <c r="AM4297" s="183"/>
      <c r="AN4297" s="183"/>
      <c r="AO4297" s="183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BR4297" s="185"/>
    </row>
    <row r="4298" spans="9:70" s="179" customFormat="1" x14ac:dyDescent="0.25">
      <c r="I4298" s="186"/>
      <c r="J4298" s="186"/>
      <c r="K4298" s="186"/>
      <c r="L4298" s="186"/>
      <c r="M4298" s="186"/>
      <c r="N4298" s="187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183"/>
      <c r="AF4298" s="183"/>
      <c r="AG4298" s="183"/>
      <c r="AH4298" s="6"/>
      <c r="AI4298" s="6"/>
      <c r="AJ4298" s="6"/>
      <c r="AK4298" s="6"/>
      <c r="AL4298" s="6"/>
      <c r="AM4298" s="183"/>
      <c r="AN4298" s="183"/>
      <c r="AO4298" s="183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BR4298" s="185"/>
    </row>
    <row r="4299" spans="9:70" s="179" customFormat="1" x14ac:dyDescent="0.25">
      <c r="I4299" s="186"/>
      <c r="J4299" s="186"/>
      <c r="K4299" s="186"/>
      <c r="L4299" s="186"/>
      <c r="M4299" s="186"/>
      <c r="N4299" s="187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183"/>
      <c r="AF4299" s="183"/>
      <c r="AG4299" s="183"/>
      <c r="AH4299" s="6"/>
      <c r="AI4299" s="6"/>
      <c r="AJ4299" s="6"/>
      <c r="AK4299" s="6"/>
      <c r="AL4299" s="6"/>
      <c r="AM4299" s="183"/>
      <c r="AN4299" s="183"/>
      <c r="AO4299" s="183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BR4299" s="185"/>
    </row>
    <row r="4300" spans="9:70" s="179" customFormat="1" x14ac:dyDescent="0.25">
      <c r="I4300" s="186"/>
      <c r="J4300" s="186"/>
      <c r="K4300" s="186"/>
      <c r="L4300" s="186"/>
      <c r="M4300" s="186"/>
      <c r="N4300" s="187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183"/>
      <c r="AF4300" s="183"/>
      <c r="AG4300" s="183"/>
      <c r="AH4300" s="6"/>
      <c r="AI4300" s="6"/>
      <c r="AJ4300" s="6"/>
      <c r="AK4300" s="6"/>
      <c r="AL4300" s="6"/>
      <c r="AM4300" s="183"/>
      <c r="AN4300" s="183"/>
      <c r="AO4300" s="183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BR4300" s="185"/>
    </row>
    <row r="4301" spans="9:70" s="179" customFormat="1" x14ac:dyDescent="0.25">
      <c r="I4301" s="186"/>
      <c r="J4301" s="186"/>
      <c r="K4301" s="186"/>
      <c r="L4301" s="186"/>
      <c r="M4301" s="186"/>
      <c r="N4301" s="187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183"/>
      <c r="AF4301" s="183"/>
      <c r="AG4301" s="183"/>
      <c r="AH4301" s="6"/>
      <c r="AI4301" s="6"/>
      <c r="AJ4301" s="6"/>
      <c r="AK4301" s="6"/>
      <c r="AL4301" s="6"/>
      <c r="AM4301" s="183"/>
      <c r="AN4301" s="183"/>
      <c r="AO4301" s="183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BR4301" s="185"/>
    </row>
    <row r="4302" spans="9:70" s="179" customFormat="1" x14ac:dyDescent="0.25">
      <c r="I4302" s="186"/>
      <c r="J4302" s="186"/>
      <c r="K4302" s="186"/>
      <c r="L4302" s="186"/>
      <c r="M4302" s="186"/>
      <c r="N4302" s="187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183"/>
      <c r="AF4302" s="183"/>
      <c r="AG4302" s="183"/>
      <c r="AH4302" s="6"/>
      <c r="AI4302" s="6"/>
      <c r="AJ4302" s="6"/>
      <c r="AK4302" s="6"/>
      <c r="AL4302" s="6"/>
      <c r="AM4302" s="183"/>
      <c r="AN4302" s="183"/>
      <c r="AO4302" s="183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BR4302" s="185"/>
    </row>
    <row r="4303" spans="9:70" s="179" customFormat="1" x14ac:dyDescent="0.25">
      <c r="I4303" s="186"/>
      <c r="J4303" s="186"/>
      <c r="K4303" s="186"/>
      <c r="L4303" s="186"/>
      <c r="M4303" s="186"/>
      <c r="N4303" s="187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183"/>
      <c r="AF4303" s="183"/>
      <c r="AG4303" s="183"/>
      <c r="AH4303" s="6"/>
      <c r="AI4303" s="6"/>
      <c r="AJ4303" s="6"/>
      <c r="AK4303" s="6"/>
      <c r="AL4303" s="6"/>
      <c r="AM4303" s="183"/>
      <c r="AN4303" s="183"/>
      <c r="AO4303" s="183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BR4303" s="185"/>
    </row>
    <row r="4304" spans="9:70" s="179" customFormat="1" x14ac:dyDescent="0.25">
      <c r="I4304" s="186"/>
      <c r="J4304" s="186"/>
      <c r="K4304" s="186"/>
      <c r="L4304" s="186"/>
      <c r="M4304" s="186"/>
      <c r="N4304" s="187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183"/>
      <c r="AF4304" s="183"/>
      <c r="AG4304" s="183"/>
      <c r="AH4304" s="6"/>
      <c r="AI4304" s="6"/>
      <c r="AJ4304" s="6"/>
      <c r="AK4304" s="6"/>
      <c r="AL4304" s="6"/>
      <c r="AM4304" s="183"/>
      <c r="AN4304" s="183"/>
      <c r="AO4304" s="183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BR4304" s="185"/>
    </row>
    <row r="4305" spans="9:70" s="179" customFormat="1" x14ac:dyDescent="0.25">
      <c r="I4305" s="186"/>
      <c r="J4305" s="186"/>
      <c r="K4305" s="186"/>
      <c r="L4305" s="186"/>
      <c r="M4305" s="186"/>
      <c r="N4305" s="187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183"/>
      <c r="AF4305" s="183"/>
      <c r="AG4305" s="183"/>
      <c r="AH4305" s="6"/>
      <c r="AI4305" s="6"/>
      <c r="AJ4305" s="6"/>
      <c r="AK4305" s="6"/>
      <c r="AL4305" s="6"/>
      <c r="AM4305" s="183"/>
      <c r="AN4305" s="183"/>
      <c r="AO4305" s="183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BR4305" s="185"/>
    </row>
    <row r="4306" spans="9:70" s="179" customFormat="1" x14ac:dyDescent="0.25">
      <c r="I4306" s="186"/>
      <c r="J4306" s="186"/>
      <c r="K4306" s="186"/>
      <c r="L4306" s="186"/>
      <c r="M4306" s="186"/>
      <c r="N4306" s="187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183"/>
      <c r="AF4306" s="183"/>
      <c r="AG4306" s="183"/>
      <c r="AH4306" s="6"/>
      <c r="AI4306" s="6"/>
      <c r="AJ4306" s="6"/>
      <c r="AK4306" s="6"/>
      <c r="AL4306" s="6"/>
      <c r="AM4306" s="183"/>
      <c r="AN4306" s="183"/>
      <c r="AO4306" s="183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BR4306" s="185"/>
    </row>
    <row r="4307" spans="9:70" s="179" customFormat="1" x14ac:dyDescent="0.25">
      <c r="I4307" s="186"/>
      <c r="J4307" s="186"/>
      <c r="K4307" s="186"/>
      <c r="L4307" s="186"/>
      <c r="M4307" s="186"/>
      <c r="N4307" s="187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183"/>
      <c r="AF4307" s="183"/>
      <c r="AG4307" s="183"/>
      <c r="AH4307" s="6"/>
      <c r="AI4307" s="6"/>
      <c r="AJ4307" s="6"/>
      <c r="AK4307" s="6"/>
      <c r="AL4307" s="6"/>
      <c r="AM4307" s="183"/>
      <c r="AN4307" s="183"/>
      <c r="AO4307" s="183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BR4307" s="185"/>
    </row>
    <row r="4308" spans="9:70" s="179" customFormat="1" x14ac:dyDescent="0.25">
      <c r="I4308" s="186"/>
      <c r="J4308" s="186"/>
      <c r="K4308" s="186"/>
      <c r="L4308" s="186"/>
      <c r="M4308" s="186"/>
      <c r="N4308" s="187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183"/>
      <c r="AF4308" s="183"/>
      <c r="AG4308" s="183"/>
      <c r="AH4308" s="6"/>
      <c r="AI4308" s="6"/>
      <c r="AJ4308" s="6"/>
      <c r="AK4308" s="6"/>
      <c r="AL4308" s="6"/>
      <c r="AM4308" s="183"/>
      <c r="AN4308" s="183"/>
      <c r="AO4308" s="183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BR4308" s="185"/>
    </row>
    <row r="4309" spans="9:70" s="179" customFormat="1" x14ac:dyDescent="0.25">
      <c r="I4309" s="186"/>
      <c r="J4309" s="186"/>
      <c r="K4309" s="186"/>
      <c r="L4309" s="186"/>
      <c r="M4309" s="186"/>
      <c r="N4309" s="187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183"/>
      <c r="AF4309" s="183"/>
      <c r="AG4309" s="183"/>
      <c r="AH4309" s="6"/>
      <c r="AI4309" s="6"/>
      <c r="AJ4309" s="6"/>
      <c r="AK4309" s="6"/>
      <c r="AL4309" s="6"/>
      <c r="AM4309" s="183"/>
      <c r="AN4309" s="183"/>
      <c r="AO4309" s="183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BR4309" s="185"/>
    </row>
    <row r="4310" spans="9:70" s="179" customFormat="1" x14ac:dyDescent="0.25">
      <c r="I4310" s="186"/>
      <c r="J4310" s="186"/>
      <c r="K4310" s="186"/>
      <c r="L4310" s="186"/>
      <c r="M4310" s="186"/>
      <c r="N4310" s="187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183"/>
      <c r="AF4310" s="183"/>
      <c r="AG4310" s="183"/>
      <c r="AH4310" s="6"/>
      <c r="AI4310" s="6"/>
      <c r="AJ4310" s="6"/>
      <c r="AK4310" s="6"/>
      <c r="AL4310" s="6"/>
      <c r="AM4310" s="183"/>
      <c r="AN4310" s="183"/>
      <c r="AO4310" s="183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BR4310" s="185"/>
    </row>
    <row r="4311" spans="9:70" s="179" customFormat="1" x14ac:dyDescent="0.25">
      <c r="I4311" s="186"/>
      <c r="J4311" s="186"/>
      <c r="K4311" s="186"/>
      <c r="L4311" s="186"/>
      <c r="M4311" s="186"/>
      <c r="N4311" s="187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183"/>
      <c r="AF4311" s="183"/>
      <c r="AG4311" s="183"/>
      <c r="AH4311" s="6"/>
      <c r="AI4311" s="6"/>
      <c r="AJ4311" s="6"/>
      <c r="AK4311" s="6"/>
      <c r="AL4311" s="6"/>
      <c r="AM4311" s="183"/>
      <c r="AN4311" s="183"/>
      <c r="AO4311" s="183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BR4311" s="185"/>
    </row>
    <row r="4312" spans="9:70" s="179" customFormat="1" x14ac:dyDescent="0.25">
      <c r="I4312" s="186"/>
      <c r="J4312" s="186"/>
      <c r="K4312" s="186"/>
      <c r="L4312" s="186"/>
      <c r="M4312" s="186"/>
      <c r="N4312" s="187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183"/>
      <c r="AF4312" s="183"/>
      <c r="AG4312" s="183"/>
      <c r="AH4312" s="6"/>
      <c r="AI4312" s="6"/>
      <c r="AJ4312" s="6"/>
      <c r="AK4312" s="6"/>
      <c r="AL4312" s="6"/>
      <c r="AM4312" s="183"/>
      <c r="AN4312" s="183"/>
      <c r="AO4312" s="183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BR4312" s="185"/>
    </row>
    <row r="4313" spans="9:70" s="179" customFormat="1" x14ac:dyDescent="0.25">
      <c r="I4313" s="186"/>
      <c r="J4313" s="186"/>
      <c r="K4313" s="186"/>
      <c r="L4313" s="186"/>
      <c r="M4313" s="186"/>
      <c r="N4313" s="187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183"/>
      <c r="AF4313" s="183"/>
      <c r="AG4313" s="183"/>
      <c r="AH4313" s="6"/>
      <c r="AI4313" s="6"/>
      <c r="AJ4313" s="6"/>
      <c r="AK4313" s="6"/>
      <c r="AL4313" s="6"/>
      <c r="AM4313" s="183"/>
      <c r="AN4313" s="183"/>
      <c r="AO4313" s="183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BR4313" s="185"/>
    </row>
    <row r="4314" spans="9:70" s="179" customFormat="1" x14ac:dyDescent="0.25">
      <c r="I4314" s="186"/>
      <c r="J4314" s="186"/>
      <c r="K4314" s="186"/>
      <c r="L4314" s="186"/>
      <c r="M4314" s="186"/>
      <c r="N4314" s="187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183"/>
      <c r="AF4314" s="183"/>
      <c r="AG4314" s="183"/>
      <c r="AH4314" s="6"/>
      <c r="AI4314" s="6"/>
      <c r="AJ4314" s="6"/>
      <c r="AK4314" s="6"/>
      <c r="AL4314" s="6"/>
      <c r="AM4314" s="183"/>
      <c r="AN4314" s="183"/>
      <c r="AO4314" s="183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BR4314" s="185"/>
    </row>
    <row r="4315" spans="9:70" s="179" customFormat="1" x14ac:dyDescent="0.25">
      <c r="I4315" s="186"/>
      <c r="J4315" s="186"/>
      <c r="K4315" s="186"/>
      <c r="L4315" s="186"/>
      <c r="M4315" s="186"/>
      <c r="N4315" s="187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183"/>
      <c r="AF4315" s="183"/>
      <c r="AG4315" s="183"/>
      <c r="AH4315" s="6"/>
      <c r="AI4315" s="6"/>
      <c r="AJ4315" s="6"/>
      <c r="AK4315" s="6"/>
      <c r="AL4315" s="6"/>
      <c r="AM4315" s="183"/>
      <c r="AN4315" s="183"/>
      <c r="AO4315" s="183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BR4315" s="185"/>
    </row>
    <row r="4316" spans="9:70" s="179" customFormat="1" x14ac:dyDescent="0.25">
      <c r="I4316" s="186"/>
      <c r="J4316" s="186"/>
      <c r="K4316" s="186"/>
      <c r="L4316" s="186"/>
      <c r="M4316" s="186"/>
      <c r="N4316" s="187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183"/>
      <c r="AF4316" s="183"/>
      <c r="AG4316" s="183"/>
      <c r="AH4316" s="6"/>
      <c r="AI4316" s="6"/>
      <c r="AJ4316" s="6"/>
      <c r="AK4316" s="6"/>
      <c r="AL4316" s="6"/>
      <c r="AM4316" s="183"/>
      <c r="AN4316" s="183"/>
      <c r="AO4316" s="183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BR4316" s="185"/>
    </row>
    <row r="4317" spans="9:70" s="179" customFormat="1" x14ac:dyDescent="0.25">
      <c r="I4317" s="186"/>
      <c r="J4317" s="186"/>
      <c r="K4317" s="186"/>
      <c r="L4317" s="186"/>
      <c r="M4317" s="186"/>
      <c r="N4317" s="187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183"/>
      <c r="AF4317" s="183"/>
      <c r="AG4317" s="183"/>
      <c r="AH4317" s="6"/>
      <c r="AI4317" s="6"/>
      <c r="AJ4317" s="6"/>
      <c r="AK4317" s="6"/>
      <c r="AL4317" s="6"/>
      <c r="AM4317" s="183"/>
      <c r="AN4317" s="183"/>
      <c r="AO4317" s="183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BR4317" s="185"/>
    </row>
    <row r="4318" spans="9:70" s="179" customFormat="1" x14ac:dyDescent="0.25">
      <c r="I4318" s="186"/>
      <c r="J4318" s="186"/>
      <c r="K4318" s="186"/>
      <c r="L4318" s="186"/>
      <c r="M4318" s="186"/>
      <c r="N4318" s="187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183"/>
      <c r="AF4318" s="183"/>
      <c r="AG4318" s="183"/>
      <c r="AH4318" s="6"/>
      <c r="AI4318" s="6"/>
      <c r="AJ4318" s="6"/>
      <c r="AK4318" s="6"/>
      <c r="AL4318" s="6"/>
      <c r="AM4318" s="183"/>
      <c r="AN4318" s="183"/>
      <c r="AO4318" s="183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BR4318" s="185"/>
    </row>
    <row r="4319" spans="9:70" s="179" customFormat="1" x14ac:dyDescent="0.25">
      <c r="I4319" s="186"/>
      <c r="J4319" s="186"/>
      <c r="K4319" s="186"/>
      <c r="L4319" s="186"/>
      <c r="M4319" s="186"/>
      <c r="N4319" s="187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183"/>
      <c r="AF4319" s="183"/>
      <c r="AG4319" s="183"/>
      <c r="AH4319" s="6"/>
      <c r="AI4319" s="6"/>
      <c r="AJ4319" s="6"/>
      <c r="AK4319" s="6"/>
      <c r="AL4319" s="6"/>
      <c r="AM4319" s="183"/>
      <c r="AN4319" s="183"/>
      <c r="AO4319" s="183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BR4319" s="185"/>
    </row>
    <row r="4320" spans="9:70" s="179" customFormat="1" x14ac:dyDescent="0.25">
      <c r="I4320" s="186"/>
      <c r="J4320" s="186"/>
      <c r="K4320" s="186"/>
      <c r="L4320" s="186"/>
      <c r="M4320" s="186"/>
      <c r="N4320" s="187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183"/>
      <c r="AF4320" s="183"/>
      <c r="AG4320" s="183"/>
      <c r="AH4320" s="6"/>
      <c r="AI4320" s="6"/>
      <c r="AJ4320" s="6"/>
      <c r="AK4320" s="6"/>
      <c r="AL4320" s="6"/>
      <c r="AM4320" s="183"/>
      <c r="AN4320" s="183"/>
      <c r="AO4320" s="183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BR4320" s="185"/>
    </row>
    <row r="4321" spans="9:70" s="179" customFormat="1" x14ac:dyDescent="0.25">
      <c r="I4321" s="186"/>
      <c r="J4321" s="186"/>
      <c r="K4321" s="186"/>
      <c r="L4321" s="186"/>
      <c r="M4321" s="186"/>
      <c r="N4321" s="187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183"/>
      <c r="AF4321" s="183"/>
      <c r="AG4321" s="183"/>
      <c r="AH4321" s="6"/>
      <c r="AI4321" s="6"/>
      <c r="AJ4321" s="6"/>
      <c r="AK4321" s="6"/>
      <c r="AL4321" s="6"/>
      <c r="AM4321" s="183"/>
      <c r="AN4321" s="183"/>
      <c r="AO4321" s="183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BR4321" s="185"/>
    </row>
    <row r="4322" spans="9:70" s="179" customFormat="1" x14ac:dyDescent="0.25">
      <c r="I4322" s="186"/>
      <c r="J4322" s="186"/>
      <c r="K4322" s="186"/>
      <c r="L4322" s="186"/>
      <c r="M4322" s="186"/>
      <c r="N4322" s="187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183"/>
      <c r="AF4322" s="183"/>
      <c r="AG4322" s="183"/>
      <c r="AH4322" s="6"/>
      <c r="AI4322" s="6"/>
      <c r="AJ4322" s="6"/>
      <c r="AK4322" s="6"/>
      <c r="AL4322" s="6"/>
      <c r="AM4322" s="183"/>
      <c r="AN4322" s="183"/>
      <c r="AO4322" s="183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BR4322" s="185"/>
    </row>
    <row r="4323" spans="9:70" s="179" customFormat="1" x14ac:dyDescent="0.25">
      <c r="I4323" s="186"/>
      <c r="J4323" s="186"/>
      <c r="K4323" s="186"/>
      <c r="L4323" s="186"/>
      <c r="M4323" s="186"/>
      <c r="N4323" s="187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183"/>
      <c r="AF4323" s="183"/>
      <c r="AG4323" s="183"/>
      <c r="AH4323" s="6"/>
      <c r="AI4323" s="6"/>
      <c r="AJ4323" s="6"/>
      <c r="AK4323" s="6"/>
      <c r="AL4323" s="6"/>
      <c r="AM4323" s="183"/>
      <c r="AN4323" s="183"/>
      <c r="AO4323" s="183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BR4323" s="185"/>
    </row>
    <row r="4324" spans="9:70" s="179" customFormat="1" x14ac:dyDescent="0.25">
      <c r="I4324" s="186"/>
      <c r="J4324" s="186"/>
      <c r="K4324" s="186"/>
      <c r="L4324" s="186"/>
      <c r="M4324" s="186"/>
      <c r="N4324" s="187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183"/>
      <c r="AF4324" s="183"/>
      <c r="AG4324" s="183"/>
      <c r="AH4324" s="6"/>
      <c r="AI4324" s="6"/>
      <c r="AJ4324" s="6"/>
      <c r="AK4324" s="6"/>
      <c r="AL4324" s="6"/>
      <c r="AM4324" s="183"/>
      <c r="AN4324" s="183"/>
      <c r="AO4324" s="183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BR4324" s="185"/>
    </row>
    <row r="4325" spans="9:70" s="179" customFormat="1" x14ac:dyDescent="0.25">
      <c r="I4325" s="186"/>
      <c r="J4325" s="186"/>
      <c r="K4325" s="186"/>
      <c r="L4325" s="186"/>
      <c r="M4325" s="186"/>
      <c r="N4325" s="187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183"/>
      <c r="AF4325" s="183"/>
      <c r="AG4325" s="183"/>
      <c r="AH4325" s="6"/>
      <c r="AI4325" s="6"/>
      <c r="AJ4325" s="6"/>
      <c r="AK4325" s="6"/>
      <c r="AL4325" s="6"/>
      <c r="AM4325" s="183"/>
      <c r="AN4325" s="183"/>
      <c r="AO4325" s="183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BR4325" s="185"/>
    </row>
    <row r="4326" spans="9:70" s="179" customFormat="1" x14ac:dyDescent="0.25">
      <c r="I4326" s="186"/>
      <c r="J4326" s="186"/>
      <c r="K4326" s="186"/>
      <c r="L4326" s="186"/>
      <c r="M4326" s="186"/>
      <c r="N4326" s="187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183"/>
      <c r="AF4326" s="183"/>
      <c r="AG4326" s="183"/>
      <c r="AH4326" s="6"/>
      <c r="AI4326" s="6"/>
      <c r="AJ4326" s="6"/>
      <c r="AK4326" s="6"/>
      <c r="AL4326" s="6"/>
      <c r="AM4326" s="183"/>
      <c r="AN4326" s="183"/>
      <c r="AO4326" s="183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BR4326" s="185"/>
    </row>
    <row r="4327" spans="9:70" s="179" customFormat="1" x14ac:dyDescent="0.25">
      <c r="I4327" s="186"/>
      <c r="J4327" s="186"/>
      <c r="K4327" s="186"/>
      <c r="L4327" s="186"/>
      <c r="M4327" s="186"/>
      <c r="N4327" s="187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183"/>
      <c r="AF4327" s="183"/>
      <c r="AG4327" s="183"/>
      <c r="AH4327" s="6"/>
      <c r="AI4327" s="6"/>
      <c r="AJ4327" s="6"/>
      <c r="AK4327" s="6"/>
      <c r="AL4327" s="6"/>
      <c r="AM4327" s="183"/>
      <c r="AN4327" s="183"/>
      <c r="AO4327" s="183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BR4327" s="185"/>
    </row>
    <row r="4328" spans="9:70" s="179" customFormat="1" x14ac:dyDescent="0.25">
      <c r="I4328" s="186"/>
      <c r="J4328" s="186"/>
      <c r="K4328" s="186"/>
      <c r="L4328" s="186"/>
      <c r="M4328" s="186"/>
      <c r="N4328" s="187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183"/>
      <c r="AF4328" s="183"/>
      <c r="AG4328" s="183"/>
      <c r="AH4328" s="6"/>
      <c r="AI4328" s="6"/>
      <c r="AJ4328" s="6"/>
      <c r="AK4328" s="6"/>
      <c r="AL4328" s="6"/>
      <c r="AM4328" s="183"/>
      <c r="AN4328" s="183"/>
      <c r="AO4328" s="183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BR4328" s="185"/>
    </row>
    <row r="4329" spans="9:70" s="179" customFormat="1" x14ac:dyDescent="0.25">
      <c r="I4329" s="186"/>
      <c r="J4329" s="186"/>
      <c r="K4329" s="186"/>
      <c r="L4329" s="186"/>
      <c r="M4329" s="186"/>
      <c r="N4329" s="187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183"/>
      <c r="AF4329" s="183"/>
      <c r="AG4329" s="183"/>
      <c r="AH4329" s="6"/>
      <c r="AI4329" s="6"/>
      <c r="AJ4329" s="6"/>
      <c r="AK4329" s="6"/>
      <c r="AL4329" s="6"/>
      <c r="AM4329" s="183"/>
      <c r="AN4329" s="183"/>
      <c r="AO4329" s="183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BR4329" s="185"/>
    </row>
    <row r="4330" spans="9:70" s="179" customFormat="1" x14ac:dyDescent="0.25">
      <c r="I4330" s="186"/>
      <c r="J4330" s="186"/>
      <c r="K4330" s="186"/>
      <c r="L4330" s="186"/>
      <c r="M4330" s="186"/>
      <c r="N4330" s="187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183"/>
      <c r="AF4330" s="183"/>
      <c r="AG4330" s="183"/>
      <c r="AH4330" s="6"/>
      <c r="AI4330" s="6"/>
      <c r="AJ4330" s="6"/>
      <c r="AK4330" s="6"/>
      <c r="AL4330" s="6"/>
      <c r="AM4330" s="183"/>
      <c r="AN4330" s="183"/>
      <c r="AO4330" s="183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BR4330" s="185"/>
    </row>
    <row r="4331" spans="9:70" s="179" customFormat="1" x14ac:dyDescent="0.25">
      <c r="I4331" s="186"/>
      <c r="J4331" s="186"/>
      <c r="K4331" s="186"/>
      <c r="L4331" s="186"/>
      <c r="M4331" s="186"/>
      <c r="N4331" s="187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183"/>
      <c r="AF4331" s="183"/>
      <c r="AG4331" s="183"/>
      <c r="AH4331" s="6"/>
      <c r="AI4331" s="6"/>
      <c r="AJ4331" s="6"/>
      <c r="AK4331" s="6"/>
      <c r="AL4331" s="6"/>
      <c r="AM4331" s="183"/>
      <c r="AN4331" s="183"/>
      <c r="AO4331" s="183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BR4331" s="185"/>
    </row>
    <row r="4332" spans="9:70" s="179" customFormat="1" x14ac:dyDescent="0.25">
      <c r="I4332" s="186"/>
      <c r="J4332" s="186"/>
      <c r="K4332" s="186"/>
      <c r="L4332" s="186"/>
      <c r="M4332" s="186"/>
      <c r="N4332" s="187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183"/>
      <c r="AF4332" s="183"/>
      <c r="AG4332" s="183"/>
      <c r="AH4332" s="6"/>
      <c r="AI4332" s="6"/>
      <c r="AJ4332" s="6"/>
      <c r="AK4332" s="6"/>
      <c r="AL4332" s="6"/>
      <c r="AM4332" s="183"/>
      <c r="AN4332" s="183"/>
      <c r="AO4332" s="183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BR4332" s="185"/>
    </row>
    <row r="4333" spans="9:70" s="179" customFormat="1" x14ac:dyDescent="0.25">
      <c r="I4333" s="186"/>
      <c r="J4333" s="186"/>
      <c r="K4333" s="186"/>
      <c r="L4333" s="186"/>
      <c r="M4333" s="186"/>
      <c r="N4333" s="187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183"/>
      <c r="AF4333" s="183"/>
      <c r="AG4333" s="183"/>
      <c r="AH4333" s="6"/>
      <c r="AI4333" s="6"/>
      <c r="AJ4333" s="6"/>
      <c r="AK4333" s="6"/>
      <c r="AL4333" s="6"/>
      <c r="AM4333" s="183"/>
      <c r="AN4333" s="183"/>
      <c r="AO4333" s="183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BR4333" s="185"/>
    </row>
    <row r="4334" spans="9:70" s="179" customFormat="1" x14ac:dyDescent="0.25">
      <c r="I4334" s="186"/>
      <c r="J4334" s="186"/>
      <c r="K4334" s="186"/>
      <c r="L4334" s="186"/>
      <c r="M4334" s="186"/>
      <c r="N4334" s="187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183"/>
      <c r="AF4334" s="183"/>
      <c r="AG4334" s="183"/>
      <c r="AH4334" s="6"/>
      <c r="AI4334" s="6"/>
      <c r="AJ4334" s="6"/>
      <c r="AK4334" s="6"/>
      <c r="AL4334" s="6"/>
      <c r="AM4334" s="183"/>
      <c r="AN4334" s="183"/>
      <c r="AO4334" s="183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BR4334" s="185"/>
    </row>
    <row r="4335" spans="9:70" s="179" customFormat="1" x14ac:dyDescent="0.25">
      <c r="I4335" s="186"/>
      <c r="J4335" s="186"/>
      <c r="K4335" s="186"/>
      <c r="L4335" s="186"/>
      <c r="M4335" s="186"/>
      <c r="N4335" s="187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183"/>
      <c r="AF4335" s="183"/>
      <c r="AG4335" s="183"/>
      <c r="AH4335" s="6"/>
      <c r="AI4335" s="6"/>
      <c r="AJ4335" s="6"/>
      <c r="AK4335" s="6"/>
      <c r="AL4335" s="6"/>
      <c r="AM4335" s="183"/>
      <c r="AN4335" s="183"/>
      <c r="AO4335" s="183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BR4335" s="185"/>
    </row>
    <row r="4336" spans="9:70" s="179" customFormat="1" x14ac:dyDescent="0.25">
      <c r="I4336" s="186"/>
      <c r="J4336" s="186"/>
      <c r="K4336" s="186"/>
      <c r="L4336" s="186"/>
      <c r="M4336" s="186"/>
      <c r="N4336" s="187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183"/>
      <c r="AF4336" s="183"/>
      <c r="AG4336" s="183"/>
      <c r="AH4336" s="6"/>
      <c r="AI4336" s="6"/>
      <c r="AJ4336" s="6"/>
      <c r="AK4336" s="6"/>
      <c r="AL4336" s="6"/>
      <c r="AM4336" s="183"/>
      <c r="AN4336" s="183"/>
      <c r="AO4336" s="183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BR4336" s="185"/>
    </row>
    <row r="4337" spans="9:70" s="179" customFormat="1" x14ac:dyDescent="0.25">
      <c r="I4337" s="186"/>
      <c r="J4337" s="186"/>
      <c r="K4337" s="186"/>
      <c r="L4337" s="186"/>
      <c r="M4337" s="186"/>
      <c r="N4337" s="187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183"/>
      <c r="AF4337" s="183"/>
      <c r="AG4337" s="183"/>
      <c r="AH4337" s="6"/>
      <c r="AI4337" s="6"/>
      <c r="AJ4337" s="6"/>
      <c r="AK4337" s="6"/>
      <c r="AL4337" s="6"/>
      <c r="AM4337" s="183"/>
      <c r="AN4337" s="183"/>
      <c r="AO4337" s="183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BR4337" s="185"/>
    </row>
    <row r="4338" spans="9:70" s="179" customFormat="1" x14ac:dyDescent="0.25">
      <c r="I4338" s="186"/>
      <c r="J4338" s="186"/>
      <c r="K4338" s="186"/>
      <c r="L4338" s="186"/>
      <c r="M4338" s="186"/>
      <c r="N4338" s="187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183"/>
      <c r="AF4338" s="183"/>
      <c r="AG4338" s="183"/>
      <c r="AH4338" s="6"/>
      <c r="AI4338" s="6"/>
      <c r="AJ4338" s="6"/>
      <c r="AK4338" s="6"/>
      <c r="AL4338" s="6"/>
      <c r="AM4338" s="183"/>
      <c r="AN4338" s="183"/>
      <c r="AO4338" s="183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BR4338" s="185"/>
    </row>
    <row r="4339" spans="9:70" s="179" customFormat="1" x14ac:dyDescent="0.25">
      <c r="I4339" s="186"/>
      <c r="J4339" s="186"/>
      <c r="K4339" s="186"/>
      <c r="L4339" s="186"/>
      <c r="M4339" s="186"/>
      <c r="N4339" s="187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183"/>
      <c r="AF4339" s="183"/>
      <c r="AG4339" s="183"/>
      <c r="AH4339" s="6"/>
      <c r="AI4339" s="6"/>
      <c r="AJ4339" s="6"/>
      <c r="AK4339" s="6"/>
      <c r="AL4339" s="6"/>
      <c r="AM4339" s="183"/>
      <c r="AN4339" s="183"/>
      <c r="AO4339" s="183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BR4339" s="185"/>
    </row>
    <row r="4340" spans="9:70" s="179" customFormat="1" x14ac:dyDescent="0.25">
      <c r="I4340" s="186"/>
      <c r="J4340" s="186"/>
      <c r="K4340" s="186"/>
      <c r="L4340" s="186"/>
      <c r="M4340" s="186"/>
      <c r="N4340" s="187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183"/>
      <c r="AF4340" s="183"/>
      <c r="AG4340" s="183"/>
      <c r="AH4340" s="6"/>
      <c r="AI4340" s="6"/>
      <c r="AJ4340" s="6"/>
      <c r="AK4340" s="6"/>
      <c r="AL4340" s="6"/>
      <c r="AM4340" s="183"/>
      <c r="AN4340" s="183"/>
      <c r="AO4340" s="183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BR4340" s="185"/>
    </row>
    <row r="4341" spans="9:70" s="179" customFormat="1" x14ac:dyDescent="0.25">
      <c r="I4341" s="186"/>
      <c r="J4341" s="186"/>
      <c r="K4341" s="186"/>
      <c r="L4341" s="186"/>
      <c r="M4341" s="186"/>
      <c r="N4341" s="187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183"/>
      <c r="AF4341" s="183"/>
      <c r="AG4341" s="183"/>
      <c r="AH4341" s="6"/>
      <c r="AI4341" s="6"/>
      <c r="AJ4341" s="6"/>
      <c r="AK4341" s="6"/>
      <c r="AL4341" s="6"/>
      <c r="AM4341" s="183"/>
      <c r="AN4341" s="183"/>
      <c r="AO4341" s="183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BR4341" s="185"/>
    </row>
    <row r="4342" spans="9:70" s="179" customFormat="1" x14ac:dyDescent="0.25">
      <c r="I4342" s="186"/>
      <c r="J4342" s="186"/>
      <c r="K4342" s="186"/>
      <c r="L4342" s="186"/>
      <c r="M4342" s="186"/>
      <c r="N4342" s="187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183"/>
      <c r="AF4342" s="183"/>
      <c r="AG4342" s="183"/>
      <c r="AH4342" s="6"/>
      <c r="AI4342" s="6"/>
      <c r="AJ4342" s="6"/>
      <c r="AK4342" s="6"/>
      <c r="AL4342" s="6"/>
      <c r="AM4342" s="183"/>
      <c r="AN4342" s="183"/>
      <c r="AO4342" s="183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BR4342" s="185"/>
    </row>
    <row r="4343" spans="9:70" s="179" customFormat="1" x14ac:dyDescent="0.25">
      <c r="I4343" s="186"/>
      <c r="J4343" s="186"/>
      <c r="K4343" s="186"/>
      <c r="L4343" s="186"/>
      <c r="M4343" s="186"/>
      <c r="N4343" s="187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183"/>
      <c r="AF4343" s="183"/>
      <c r="AG4343" s="183"/>
      <c r="AH4343" s="6"/>
      <c r="AI4343" s="6"/>
      <c r="AJ4343" s="6"/>
      <c r="AK4343" s="6"/>
      <c r="AL4343" s="6"/>
      <c r="AM4343" s="183"/>
      <c r="AN4343" s="183"/>
      <c r="AO4343" s="183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BR4343" s="185"/>
    </row>
    <row r="4344" spans="9:70" s="179" customFormat="1" x14ac:dyDescent="0.25">
      <c r="I4344" s="186"/>
      <c r="J4344" s="186"/>
      <c r="K4344" s="186"/>
      <c r="L4344" s="186"/>
      <c r="M4344" s="186"/>
      <c r="N4344" s="187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183"/>
      <c r="AF4344" s="183"/>
      <c r="AG4344" s="183"/>
      <c r="AH4344" s="6"/>
      <c r="AI4344" s="6"/>
      <c r="AJ4344" s="6"/>
      <c r="AK4344" s="6"/>
      <c r="AL4344" s="6"/>
      <c r="AM4344" s="183"/>
      <c r="AN4344" s="183"/>
      <c r="AO4344" s="183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BR4344" s="185"/>
    </row>
    <row r="4345" spans="9:70" s="179" customFormat="1" x14ac:dyDescent="0.25">
      <c r="I4345" s="186"/>
      <c r="J4345" s="186"/>
      <c r="K4345" s="186"/>
      <c r="L4345" s="186"/>
      <c r="M4345" s="186"/>
      <c r="N4345" s="187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183"/>
      <c r="AF4345" s="183"/>
      <c r="AG4345" s="183"/>
      <c r="AH4345" s="6"/>
      <c r="AI4345" s="6"/>
      <c r="AJ4345" s="6"/>
      <c r="AK4345" s="6"/>
      <c r="AL4345" s="6"/>
      <c r="AM4345" s="183"/>
      <c r="AN4345" s="183"/>
      <c r="AO4345" s="183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BR4345" s="185"/>
    </row>
    <row r="4346" spans="9:70" s="179" customFormat="1" x14ac:dyDescent="0.25">
      <c r="I4346" s="186"/>
      <c r="J4346" s="186"/>
      <c r="K4346" s="186"/>
      <c r="L4346" s="186"/>
      <c r="M4346" s="186"/>
      <c r="N4346" s="187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183"/>
      <c r="AF4346" s="183"/>
      <c r="AG4346" s="183"/>
      <c r="AH4346" s="6"/>
      <c r="AI4346" s="6"/>
      <c r="AJ4346" s="6"/>
      <c r="AK4346" s="6"/>
      <c r="AL4346" s="6"/>
      <c r="AM4346" s="183"/>
      <c r="AN4346" s="183"/>
      <c r="AO4346" s="183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BR4346" s="185"/>
    </row>
    <row r="4347" spans="9:70" s="179" customFormat="1" x14ac:dyDescent="0.25">
      <c r="I4347" s="186"/>
      <c r="J4347" s="186"/>
      <c r="K4347" s="186"/>
      <c r="L4347" s="186"/>
      <c r="M4347" s="186"/>
      <c r="N4347" s="187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183"/>
      <c r="AF4347" s="183"/>
      <c r="AG4347" s="183"/>
      <c r="AH4347" s="6"/>
      <c r="AI4347" s="6"/>
      <c r="AJ4347" s="6"/>
      <c r="AK4347" s="6"/>
      <c r="AL4347" s="6"/>
      <c r="AM4347" s="183"/>
      <c r="AN4347" s="183"/>
      <c r="AO4347" s="183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BR4347" s="185"/>
    </row>
    <row r="4348" spans="9:70" s="179" customFormat="1" x14ac:dyDescent="0.25">
      <c r="I4348" s="186"/>
      <c r="J4348" s="186"/>
      <c r="K4348" s="186"/>
      <c r="L4348" s="186"/>
      <c r="M4348" s="186"/>
      <c r="N4348" s="187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183"/>
      <c r="AF4348" s="183"/>
      <c r="AG4348" s="183"/>
      <c r="AH4348" s="6"/>
      <c r="AI4348" s="6"/>
      <c r="AJ4348" s="6"/>
      <c r="AK4348" s="6"/>
      <c r="AL4348" s="6"/>
      <c r="AM4348" s="183"/>
      <c r="AN4348" s="183"/>
      <c r="AO4348" s="183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BR4348" s="185"/>
    </row>
    <row r="4349" spans="9:70" s="179" customFormat="1" x14ac:dyDescent="0.25">
      <c r="I4349" s="186"/>
      <c r="J4349" s="186"/>
      <c r="K4349" s="186"/>
      <c r="L4349" s="186"/>
      <c r="M4349" s="186"/>
      <c r="N4349" s="187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183"/>
      <c r="AF4349" s="183"/>
      <c r="AG4349" s="183"/>
      <c r="AH4349" s="6"/>
      <c r="AI4349" s="6"/>
      <c r="AJ4349" s="6"/>
      <c r="AK4349" s="6"/>
      <c r="AL4349" s="6"/>
      <c r="AM4349" s="183"/>
      <c r="AN4349" s="183"/>
      <c r="AO4349" s="183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BR4349" s="185"/>
    </row>
    <row r="4350" spans="9:70" s="179" customFormat="1" x14ac:dyDescent="0.25">
      <c r="I4350" s="186"/>
      <c r="J4350" s="186"/>
      <c r="K4350" s="186"/>
      <c r="L4350" s="186"/>
      <c r="M4350" s="186"/>
      <c r="N4350" s="187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183"/>
      <c r="AF4350" s="183"/>
      <c r="AG4350" s="183"/>
      <c r="AH4350" s="6"/>
      <c r="AI4350" s="6"/>
      <c r="AJ4350" s="6"/>
      <c r="AK4350" s="6"/>
      <c r="AL4350" s="6"/>
      <c r="AM4350" s="183"/>
      <c r="AN4350" s="183"/>
      <c r="AO4350" s="183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BR4350" s="185"/>
    </row>
    <row r="4351" spans="9:70" s="179" customFormat="1" x14ac:dyDescent="0.25">
      <c r="I4351" s="186"/>
      <c r="J4351" s="186"/>
      <c r="K4351" s="186"/>
      <c r="L4351" s="186"/>
      <c r="M4351" s="186"/>
      <c r="N4351" s="187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183"/>
      <c r="AF4351" s="183"/>
      <c r="AG4351" s="183"/>
      <c r="AH4351" s="6"/>
      <c r="AI4351" s="6"/>
      <c r="AJ4351" s="6"/>
      <c r="AK4351" s="6"/>
      <c r="AL4351" s="6"/>
      <c r="AM4351" s="183"/>
      <c r="AN4351" s="183"/>
      <c r="AO4351" s="183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BR4351" s="185"/>
    </row>
    <row r="4352" spans="9:70" s="179" customFormat="1" x14ac:dyDescent="0.25">
      <c r="I4352" s="186"/>
      <c r="J4352" s="186"/>
      <c r="K4352" s="186"/>
      <c r="L4352" s="186"/>
      <c r="M4352" s="186"/>
      <c r="N4352" s="187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183"/>
      <c r="AF4352" s="183"/>
      <c r="AG4352" s="183"/>
      <c r="AH4352" s="6"/>
      <c r="AI4352" s="6"/>
      <c r="AJ4352" s="6"/>
      <c r="AK4352" s="6"/>
      <c r="AL4352" s="6"/>
      <c r="AM4352" s="183"/>
      <c r="AN4352" s="183"/>
      <c r="AO4352" s="183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BR4352" s="185"/>
    </row>
    <row r="4353" spans="9:70" s="179" customFormat="1" x14ac:dyDescent="0.25">
      <c r="I4353" s="186"/>
      <c r="J4353" s="186"/>
      <c r="K4353" s="186"/>
      <c r="L4353" s="186"/>
      <c r="M4353" s="186"/>
      <c r="N4353" s="187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183"/>
      <c r="AF4353" s="183"/>
      <c r="AG4353" s="183"/>
      <c r="AH4353" s="6"/>
      <c r="AI4353" s="6"/>
      <c r="AJ4353" s="6"/>
      <c r="AK4353" s="6"/>
      <c r="AL4353" s="6"/>
      <c r="AM4353" s="183"/>
      <c r="AN4353" s="183"/>
      <c r="AO4353" s="183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BR4353" s="185"/>
    </row>
    <row r="4354" spans="9:70" s="179" customFormat="1" x14ac:dyDescent="0.25">
      <c r="I4354" s="186"/>
      <c r="J4354" s="186"/>
      <c r="K4354" s="186"/>
      <c r="L4354" s="186"/>
      <c r="M4354" s="186"/>
      <c r="N4354" s="187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183"/>
      <c r="AF4354" s="183"/>
      <c r="AG4354" s="183"/>
      <c r="AH4354" s="6"/>
      <c r="AI4354" s="6"/>
      <c r="AJ4354" s="6"/>
      <c r="AK4354" s="6"/>
      <c r="AL4354" s="6"/>
      <c r="AM4354" s="183"/>
      <c r="AN4354" s="183"/>
      <c r="AO4354" s="183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BR4354" s="185"/>
    </row>
    <row r="4355" spans="9:70" s="179" customFormat="1" x14ac:dyDescent="0.25">
      <c r="I4355" s="186"/>
      <c r="J4355" s="186"/>
      <c r="K4355" s="186"/>
      <c r="L4355" s="186"/>
      <c r="M4355" s="186"/>
      <c r="N4355" s="187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183"/>
      <c r="AF4355" s="183"/>
      <c r="AG4355" s="183"/>
      <c r="AH4355" s="6"/>
      <c r="AI4355" s="6"/>
      <c r="AJ4355" s="6"/>
      <c r="AK4355" s="6"/>
      <c r="AL4355" s="6"/>
      <c r="AM4355" s="183"/>
      <c r="AN4355" s="183"/>
      <c r="AO4355" s="183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BR4355" s="185"/>
    </row>
    <row r="4356" spans="9:70" s="179" customFormat="1" x14ac:dyDescent="0.25">
      <c r="I4356" s="186"/>
      <c r="J4356" s="186"/>
      <c r="K4356" s="186"/>
      <c r="L4356" s="186"/>
      <c r="M4356" s="186"/>
      <c r="N4356" s="187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183"/>
      <c r="AF4356" s="183"/>
      <c r="AG4356" s="183"/>
      <c r="AH4356" s="6"/>
      <c r="AI4356" s="6"/>
      <c r="AJ4356" s="6"/>
      <c r="AK4356" s="6"/>
      <c r="AL4356" s="6"/>
      <c r="AM4356" s="183"/>
      <c r="AN4356" s="183"/>
      <c r="AO4356" s="183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BR4356" s="185"/>
    </row>
    <row r="4357" spans="9:70" s="179" customFormat="1" x14ac:dyDescent="0.25">
      <c r="I4357" s="186"/>
      <c r="J4357" s="186"/>
      <c r="K4357" s="186"/>
      <c r="L4357" s="186"/>
      <c r="M4357" s="186"/>
      <c r="N4357" s="187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183"/>
      <c r="AF4357" s="183"/>
      <c r="AG4357" s="183"/>
      <c r="AH4357" s="6"/>
      <c r="AI4357" s="6"/>
      <c r="AJ4357" s="6"/>
      <c r="AK4357" s="6"/>
      <c r="AL4357" s="6"/>
      <c r="AM4357" s="183"/>
      <c r="AN4357" s="183"/>
      <c r="AO4357" s="183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BR4357" s="185"/>
    </row>
    <row r="4358" spans="9:70" s="179" customFormat="1" x14ac:dyDescent="0.25">
      <c r="I4358" s="186"/>
      <c r="J4358" s="186"/>
      <c r="K4358" s="186"/>
      <c r="L4358" s="186"/>
      <c r="M4358" s="186"/>
      <c r="N4358" s="187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183"/>
      <c r="AF4358" s="183"/>
      <c r="AG4358" s="183"/>
      <c r="AH4358" s="6"/>
      <c r="AI4358" s="6"/>
      <c r="AJ4358" s="6"/>
      <c r="AK4358" s="6"/>
      <c r="AL4358" s="6"/>
      <c r="AM4358" s="183"/>
      <c r="AN4358" s="183"/>
      <c r="AO4358" s="183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BR4358" s="185"/>
    </row>
    <row r="4359" spans="9:70" s="179" customFormat="1" x14ac:dyDescent="0.25">
      <c r="I4359" s="186"/>
      <c r="J4359" s="186"/>
      <c r="K4359" s="186"/>
      <c r="L4359" s="186"/>
      <c r="M4359" s="186"/>
      <c r="N4359" s="187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183"/>
      <c r="AF4359" s="183"/>
      <c r="AG4359" s="183"/>
      <c r="AH4359" s="6"/>
      <c r="AI4359" s="6"/>
      <c r="AJ4359" s="6"/>
      <c r="AK4359" s="6"/>
      <c r="AL4359" s="6"/>
      <c r="AM4359" s="183"/>
      <c r="AN4359" s="183"/>
      <c r="AO4359" s="183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BR4359" s="185"/>
    </row>
    <row r="4360" spans="9:70" s="179" customFormat="1" x14ac:dyDescent="0.25">
      <c r="I4360" s="186"/>
      <c r="J4360" s="186"/>
      <c r="K4360" s="186"/>
      <c r="L4360" s="186"/>
      <c r="M4360" s="186"/>
      <c r="N4360" s="187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183"/>
      <c r="AF4360" s="183"/>
      <c r="AG4360" s="183"/>
      <c r="AH4360" s="6"/>
      <c r="AI4360" s="6"/>
      <c r="AJ4360" s="6"/>
      <c r="AK4360" s="6"/>
      <c r="AL4360" s="6"/>
      <c r="AM4360" s="183"/>
      <c r="AN4360" s="183"/>
      <c r="AO4360" s="183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BR4360" s="185"/>
    </row>
    <row r="4361" spans="9:70" s="179" customFormat="1" x14ac:dyDescent="0.25">
      <c r="I4361" s="186"/>
      <c r="J4361" s="186"/>
      <c r="K4361" s="186"/>
      <c r="L4361" s="186"/>
      <c r="M4361" s="186"/>
      <c r="N4361" s="187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183"/>
      <c r="AF4361" s="183"/>
      <c r="AG4361" s="183"/>
      <c r="AH4361" s="6"/>
      <c r="AI4361" s="6"/>
      <c r="AJ4361" s="6"/>
      <c r="AK4361" s="6"/>
      <c r="AL4361" s="6"/>
      <c r="AM4361" s="183"/>
      <c r="AN4361" s="183"/>
      <c r="AO4361" s="183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BR4361" s="185"/>
    </row>
    <row r="4362" spans="9:70" s="179" customFormat="1" x14ac:dyDescent="0.25">
      <c r="I4362" s="186"/>
      <c r="J4362" s="186"/>
      <c r="K4362" s="186"/>
      <c r="L4362" s="186"/>
      <c r="M4362" s="186"/>
      <c r="N4362" s="187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183"/>
      <c r="AF4362" s="183"/>
      <c r="AG4362" s="183"/>
      <c r="AH4362" s="6"/>
      <c r="AI4362" s="6"/>
      <c r="AJ4362" s="6"/>
      <c r="AK4362" s="6"/>
      <c r="AL4362" s="6"/>
      <c r="AM4362" s="183"/>
      <c r="AN4362" s="183"/>
      <c r="AO4362" s="183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BR4362" s="185"/>
    </row>
    <row r="4363" spans="9:70" s="179" customFormat="1" x14ac:dyDescent="0.25">
      <c r="I4363" s="186"/>
      <c r="J4363" s="186"/>
      <c r="K4363" s="186"/>
      <c r="L4363" s="186"/>
      <c r="M4363" s="186"/>
      <c r="N4363" s="187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183"/>
      <c r="AF4363" s="183"/>
      <c r="AG4363" s="183"/>
      <c r="AH4363" s="6"/>
      <c r="AI4363" s="6"/>
      <c r="AJ4363" s="6"/>
      <c r="AK4363" s="6"/>
      <c r="AL4363" s="6"/>
      <c r="AM4363" s="183"/>
      <c r="AN4363" s="183"/>
      <c r="AO4363" s="183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BR4363" s="185"/>
    </row>
    <row r="4364" spans="9:70" s="179" customFormat="1" x14ac:dyDescent="0.25">
      <c r="I4364" s="186"/>
      <c r="J4364" s="186"/>
      <c r="K4364" s="186"/>
      <c r="L4364" s="186"/>
      <c r="M4364" s="186"/>
      <c r="N4364" s="187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183"/>
      <c r="AF4364" s="183"/>
      <c r="AG4364" s="183"/>
      <c r="AH4364" s="6"/>
      <c r="AI4364" s="6"/>
      <c r="AJ4364" s="6"/>
      <c r="AK4364" s="6"/>
      <c r="AL4364" s="6"/>
      <c r="AM4364" s="183"/>
      <c r="AN4364" s="183"/>
      <c r="AO4364" s="183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BR4364" s="185"/>
    </row>
    <row r="4365" spans="9:70" s="179" customFormat="1" x14ac:dyDescent="0.25">
      <c r="I4365" s="186"/>
      <c r="J4365" s="186"/>
      <c r="K4365" s="186"/>
      <c r="L4365" s="186"/>
      <c r="M4365" s="186"/>
      <c r="N4365" s="187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183"/>
      <c r="AF4365" s="183"/>
      <c r="AG4365" s="183"/>
      <c r="AH4365" s="6"/>
      <c r="AI4365" s="6"/>
      <c r="AJ4365" s="6"/>
      <c r="AK4365" s="6"/>
      <c r="AL4365" s="6"/>
      <c r="AM4365" s="183"/>
      <c r="AN4365" s="183"/>
      <c r="AO4365" s="183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BR4365" s="185"/>
    </row>
    <row r="4366" spans="9:70" s="179" customFormat="1" x14ac:dyDescent="0.25">
      <c r="I4366" s="186"/>
      <c r="J4366" s="186"/>
      <c r="K4366" s="186"/>
      <c r="L4366" s="186"/>
      <c r="M4366" s="186"/>
      <c r="N4366" s="187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183"/>
      <c r="AF4366" s="183"/>
      <c r="AG4366" s="183"/>
      <c r="AH4366" s="6"/>
      <c r="AI4366" s="6"/>
      <c r="AJ4366" s="6"/>
      <c r="AK4366" s="6"/>
      <c r="AL4366" s="6"/>
      <c r="AM4366" s="183"/>
      <c r="AN4366" s="183"/>
      <c r="AO4366" s="183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BR4366" s="185"/>
    </row>
    <row r="4367" spans="9:70" s="179" customFormat="1" x14ac:dyDescent="0.25">
      <c r="I4367" s="186"/>
      <c r="J4367" s="186"/>
      <c r="K4367" s="186"/>
      <c r="L4367" s="186"/>
      <c r="M4367" s="186"/>
      <c r="N4367" s="187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183"/>
      <c r="AF4367" s="183"/>
      <c r="AG4367" s="183"/>
      <c r="AH4367" s="6"/>
      <c r="AI4367" s="6"/>
      <c r="AJ4367" s="6"/>
      <c r="AK4367" s="6"/>
      <c r="AL4367" s="6"/>
      <c r="AM4367" s="183"/>
      <c r="AN4367" s="183"/>
      <c r="AO4367" s="183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BR4367" s="185"/>
    </row>
    <row r="4368" spans="9:70" s="179" customFormat="1" x14ac:dyDescent="0.25">
      <c r="I4368" s="186"/>
      <c r="J4368" s="186"/>
      <c r="K4368" s="186"/>
      <c r="L4368" s="186"/>
      <c r="M4368" s="186"/>
      <c r="N4368" s="187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183"/>
      <c r="AF4368" s="183"/>
      <c r="AG4368" s="183"/>
      <c r="AH4368" s="6"/>
      <c r="AI4368" s="6"/>
      <c r="AJ4368" s="6"/>
      <c r="AK4368" s="6"/>
      <c r="AL4368" s="6"/>
      <c r="AM4368" s="183"/>
      <c r="AN4368" s="183"/>
      <c r="AO4368" s="183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BR4368" s="185"/>
    </row>
    <row r="4369" spans="9:70" s="179" customFormat="1" x14ac:dyDescent="0.25">
      <c r="I4369" s="186"/>
      <c r="J4369" s="186"/>
      <c r="K4369" s="186"/>
      <c r="L4369" s="186"/>
      <c r="M4369" s="186"/>
      <c r="N4369" s="187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183"/>
      <c r="AF4369" s="183"/>
      <c r="AG4369" s="183"/>
      <c r="AH4369" s="6"/>
      <c r="AI4369" s="6"/>
      <c r="AJ4369" s="6"/>
      <c r="AK4369" s="6"/>
      <c r="AL4369" s="6"/>
      <c r="AM4369" s="183"/>
      <c r="AN4369" s="183"/>
      <c r="AO4369" s="183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BR4369" s="185"/>
    </row>
    <row r="4370" spans="9:70" s="179" customFormat="1" x14ac:dyDescent="0.25">
      <c r="I4370" s="186"/>
      <c r="J4370" s="186"/>
      <c r="K4370" s="186"/>
      <c r="L4370" s="186"/>
      <c r="M4370" s="186"/>
      <c r="N4370" s="187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183"/>
      <c r="AF4370" s="183"/>
      <c r="AG4370" s="183"/>
      <c r="AH4370" s="6"/>
      <c r="AI4370" s="6"/>
      <c r="AJ4370" s="6"/>
      <c r="AK4370" s="6"/>
      <c r="AL4370" s="6"/>
      <c r="AM4370" s="183"/>
      <c r="AN4370" s="183"/>
      <c r="AO4370" s="183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BR4370" s="185"/>
    </row>
    <row r="4371" spans="9:70" s="179" customFormat="1" x14ac:dyDescent="0.25">
      <c r="I4371" s="186"/>
      <c r="J4371" s="186"/>
      <c r="K4371" s="186"/>
      <c r="L4371" s="186"/>
      <c r="M4371" s="186"/>
      <c r="N4371" s="187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183"/>
      <c r="AF4371" s="183"/>
      <c r="AG4371" s="183"/>
      <c r="AH4371" s="6"/>
      <c r="AI4371" s="6"/>
      <c r="AJ4371" s="6"/>
      <c r="AK4371" s="6"/>
      <c r="AL4371" s="6"/>
      <c r="AM4371" s="183"/>
      <c r="AN4371" s="183"/>
      <c r="AO4371" s="183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BR4371" s="185"/>
    </row>
    <row r="4372" spans="9:70" s="179" customFormat="1" x14ac:dyDescent="0.25">
      <c r="I4372" s="186"/>
      <c r="J4372" s="186"/>
      <c r="K4372" s="186"/>
      <c r="L4372" s="186"/>
      <c r="M4372" s="186"/>
      <c r="N4372" s="187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183"/>
      <c r="AF4372" s="183"/>
      <c r="AG4372" s="183"/>
      <c r="AH4372" s="6"/>
      <c r="AI4372" s="6"/>
      <c r="AJ4372" s="6"/>
      <c r="AK4372" s="6"/>
      <c r="AL4372" s="6"/>
      <c r="AM4372" s="183"/>
      <c r="AN4372" s="183"/>
      <c r="AO4372" s="183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BR4372" s="185"/>
    </row>
    <row r="4373" spans="9:70" s="179" customFormat="1" x14ac:dyDescent="0.25">
      <c r="I4373" s="186"/>
      <c r="J4373" s="186"/>
      <c r="K4373" s="186"/>
      <c r="L4373" s="186"/>
      <c r="M4373" s="186"/>
      <c r="N4373" s="187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183"/>
      <c r="AF4373" s="183"/>
      <c r="AG4373" s="183"/>
      <c r="AH4373" s="6"/>
      <c r="AI4373" s="6"/>
      <c r="AJ4373" s="6"/>
      <c r="AK4373" s="6"/>
      <c r="AL4373" s="6"/>
      <c r="AM4373" s="183"/>
      <c r="AN4373" s="183"/>
      <c r="AO4373" s="183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BR4373" s="185"/>
    </row>
    <row r="4374" spans="9:70" s="179" customFormat="1" x14ac:dyDescent="0.25">
      <c r="I4374" s="186"/>
      <c r="J4374" s="186"/>
      <c r="K4374" s="186"/>
      <c r="L4374" s="186"/>
      <c r="M4374" s="186"/>
      <c r="N4374" s="187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183"/>
      <c r="AF4374" s="183"/>
      <c r="AG4374" s="183"/>
      <c r="AH4374" s="6"/>
      <c r="AI4374" s="6"/>
      <c r="AJ4374" s="6"/>
      <c r="AK4374" s="6"/>
      <c r="AL4374" s="6"/>
      <c r="AM4374" s="183"/>
      <c r="AN4374" s="183"/>
      <c r="AO4374" s="183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BR4374" s="185"/>
    </row>
    <row r="4375" spans="9:70" s="179" customFormat="1" x14ac:dyDescent="0.25">
      <c r="I4375" s="186"/>
      <c r="J4375" s="186"/>
      <c r="K4375" s="186"/>
      <c r="L4375" s="186"/>
      <c r="M4375" s="186"/>
      <c r="N4375" s="187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183"/>
      <c r="AF4375" s="183"/>
      <c r="AG4375" s="183"/>
      <c r="AH4375" s="6"/>
      <c r="AI4375" s="6"/>
      <c r="AJ4375" s="6"/>
      <c r="AK4375" s="6"/>
      <c r="AL4375" s="6"/>
      <c r="AM4375" s="183"/>
      <c r="AN4375" s="183"/>
      <c r="AO4375" s="183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BR4375" s="185"/>
    </row>
    <row r="4376" spans="9:70" s="179" customFormat="1" x14ac:dyDescent="0.25">
      <c r="I4376" s="186"/>
      <c r="J4376" s="186"/>
      <c r="K4376" s="186"/>
      <c r="L4376" s="186"/>
      <c r="M4376" s="186"/>
      <c r="N4376" s="187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183"/>
      <c r="AF4376" s="183"/>
      <c r="AG4376" s="183"/>
      <c r="AH4376" s="6"/>
      <c r="AI4376" s="6"/>
      <c r="AJ4376" s="6"/>
      <c r="AK4376" s="6"/>
      <c r="AL4376" s="6"/>
      <c r="AM4376" s="183"/>
      <c r="AN4376" s="183"/>
      <c r="AO4376" s="183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BR4376" s="185"/>
    </row>
    <row r="4377" spans="9:70" s="179" customFormat="1" x14ac:dyDescent="0.25">
      <c r="I4377" s="186"/>
      <c r="J4377" s="186"/>
      <c r="K4377" s="186"/>
      <c r="L4377" s="186"/>
      <c r="M4377" s="186"/>
      <c r="N4377" s="187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183"/>
      <c r="AF4377" s="183"/>
      <c r="AG4377" s="183"/>
      <c r="AH4377" s="6"/>
      <c r="AI4377" s="6"/>
      <c r="AJ4377" s="6"/>
      <c r="AK4377" s="6"/>
      <c r="AL4377" s="6"/>
      <c r="AM4377" s="183"/>
      <c r="AN4377" s="183"/>
      <c r="AO4377" s="183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BR4377" s="185"/>
    </row>
    <row r="4378" spans="9:70" s="179" customFormat="1" x14ac:dyDescent="0.25">
      <c r="I4378" s="186"/>
      <c r="J4378" s="186"/>
      <c r="K4378" s="186"/>
      <c r="L4378" s="186"/>
      <c r="M4378" s="186"/>
      <c r="N4378" s="187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183"/>
      <c r="AF4378" s="183"/>
      <c r="AG4378" s="183"/>
      <c r="AH4378" s="6"/>
      <c r="AI4378" s="6"/>
      <c r="AJ4378" s="6"/>
      <c r="AK4378" s="6"/>
      <c r="AL4378" s="6"/>
      <c r="AM4378" s="183"/>
      <c r="AN4378" s="183"/>
      <c r="AO4378" s="183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BR4378" s="185"/>
    </row>
    <row r="4379" spans="9:70" s="179" customFormat="1" x14ac:dyDescent="0.25">
      <c r="I4379" s="186"/>
      <c r="J4379" s="186"/>
      <c r="K4379" s="186"/>
      <c r="L4379" s="186"/>
      <c r="M4379" s="186"/>
      <c r="N4379" s="187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183"/>
      <c r="AF4379" s="183"/>
      <c r="AG4379" s="183"/>
      <c r="AH4379" s="6"/>
      <c r="AI4379" s="6"/>
      <c r="AJ4379" s="6"/>
      <c r="AK4379" s="6"/>
      <c r="AL4379" s="6"/>
      <c r="AM4379" s="183"/>
      <c r="AN4379" s="183"/>
      <c r="AO4379" s="183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BR4379" s="185"/>
    </row>
    <row r="4380" spans="9:70" s="179" customFormat="1" x14ac:dyDescent="0.25">
      <c r="I4380" s="186"/>
      <c r="J4380" s="186"/>
      <c r="K4380" s="186"/>
      <c r="L4380" s="186"/>
      <c r="M4380" s="186"/>
      <c r="N4380" s="187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183"/>
      <c r="AF4380" s="183"/>
      <c r="AG4380" s="183"/>
      <c r="AH4380" s="6"/>
      <c r="AI4380" s="6"/>
      <c r="AJ4380" s="6"/>
      <c r="AK4380" s="6"/>
      <c r="AL4380" s="6"/>
      <c r="AM4380" s="183"/>
      <c r="AN4380" s="183"/>
      <c r="AO4380" s="183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BR4380" s="185"/>
    </row>
    <row r="4381" spans="9:70" s="179" customFormat="1" x14ac:dyDescent="0.25">
      <c r="I4381" s="186"/>
      <c r="J4381" s="186"/>
      <c r="K4381" s="186"/>
      <c r="L4381" s="186"/>
      <c r="M4381" s="186"/>
      <c r="N4381" s="187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183"/>
      <c r="AF4381" s="183"/>
      <c r="AG4381" s="183"/>
      <c r="AH4381" s="6"/>
      <c r="AI4381" s="6"/>
      <c r="AJ4381" s="6"/>
      <c r="AK4381" s="6"/>
      <c r="AL4381" s="6"/>
      <c r="AM4381" s="183"/>
      <c r="AN4381" s="183"/>
      <c r="AO4381" s="183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BR4381" s="185"/>
    </row>
    <row r="4382" spans="9:70" s="179" customFormat="1" x14ac:dyDescent="0.25">
      <c r="I4382" s="186"/>
      <c r="J4382" s="186"/>
      <c r="K4382" s="186"/>
      <c r="L4382" s="186"/>
      <c r="M4382" s="186"/>
      <c r="N4382" s="187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183"/>
      <c r="AF4382" s="183"/>
      <c r="AG4382" s="183"/>
      <c r="AH4382" s="6"/>
      <c r="AI4382" s="6"/>
      <c r="AJ4382" s="6"/>
      <c r="AK4382" s="6"/>
      <c r="AL4382" s="6"/>
      <c r="AM4382" s="183"/>
      <c r="AN4382" s="183"/>
      <c r="AO4382" s="183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BR4382" s="185"/>
    </row>
    <row r="4383" spans="9:70" s="179" customFormat="1" x14ac:dyDescent="0.25">
      <c r="I4383" s="186"/>
      <c r="J4383" s="186"/>
      <c r="K4383" s="186"/>
      <c r="L4383" s="186"/>
      <c r="M4383" s="186"/>
      <c r="N4383" s="187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183"/>
      <c r="AF4383" s="183"/>
      <c r="AG4383" s="183"/>
      <c r="AH4383" s="6"/>
      <c r="AI4383" s="6"/>
      <c r="AJ4383" s="6"/>
      <c r="AK4383" s="6"/>
      <c r="AL4383" s="6"/>
      <c r="AM4383" s="183"/>
      <c r="AN4383" s="183"/>
      <c r="AO4383" s="183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BR4383" s="185"/>
    </row>
    <row r="4384" spans="9:70" s="179" customFormat="1" x14ac:dyDescent="0.25">
      <c r="I4384" s="186"/>
      <c r="J4384" s="186"/>
      <c r="K4384" s="186"/>
      <c r="L4384" s="186"/>
      <c r="M4384" s="186"/>
      <c r="N4384" s="187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183"/>
      <c r="AF4384" s="183"/>
      <c r="AG4384" s="183"/>
      <c r="AH4384" s="6"/>
      <c r="AI4384" s="6"/>
      <c r="AJ4384" s="6"/>
      <c r="AK4384" s="6"/>
      <c r="AL4384" s="6"/>
      <c r="AM4384" s="183"/>
      <c r="AN4384" s="183"/>
      <c r="AO4384" s="183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BR4384" s="185"/>
    </row>
    <row r="4385" spans="9:70" s="179" customFormat="1" x14ac:dyDescent="0.25">
      <c r="I4385" s="186"/>
      <c r="J4385" s="186"/>
      <c r="K4385" s="186"/>
      <c r="L4385" s="186"/>
      <c r="M4385" s="186"/>
      <c r="N4385" s="187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183"/>
      <c r="AF4385" s="183"/>
      <c r="AG4385" s="183"/>
      <c r="AH4385" s="6"/>
      <c r="AI4385" s="6"/>
      <c r="AJ4385" s="6"/>
      <c r="AK4385" s="6"/>
      <c r="AL4385" s="6"/>
      <c r="AM4385" s="183"/>
      <c r="AN4385" s="183"/>
      <c r="AO4385" s="183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BR4385" s="185"/>
    </row>
    <row r="4386" spans="9:70" s="179" customFormat="1" x14ac:dyDescent="0.25">
      <c r="I4386" s="186"/>
      <c r="J4386" s="186"/>
      <c r="K4386" s="186"/>
      <c r="L4386" s="186"/>
      <c r="M4386" s="186"/>
      <c r="N4386" s="187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183"/>
      <c r="AF4386" s="183"/>
      <c r="AG4386" s="183"/>
      <c r="AH4386" s="6"/>
      <c r="AI4386" s="6"/>
      <c r="AJ4386" s="6"/>
      <c r="AK4386" s="6"/>
      <c r="AL4386" s="6"/>
      <c r="AM4386" s="183"/>
      <c r="AN4386" s="183"/>
      <c r="AO4386" s="183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BR4386" s="185"/>
    </row>
    <row r="4387" spans="9:70" s="179" customFormat="1" x14ac:dyDescent="0.25">
      <c r="I4387" s="186"/>
      <c r="J4387" s="186"/>
      <c r="K4387" s="186"/>
      <c r="L4387" s="186"/>
      <c r="M4387" s="186"/>
      <c r="N4387" s="187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183"/>
      <c r="AF4387" s="183"/>
      <c r="AG4387" s="183"/>
      <c r="AH4387" s="6"/>
      <c r="AI4387" s="6"/>
      <c r="AJ4387" s="6"/>
      <c r="AK4387" s="6"/>
      <c r="AL4387" s="6"/>
      <c r="AM4387" s="183"/>
      <c r="AN4387" s="183"/>
      <c r="AO4387" s="183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BR4387" s="185"/>
    </row>
    <row r="4388" spans="9:70" s="179" customFormat="1" x14ac:dyDescent="0.25">
      <c r="I4388" s="186"/>
      <c r="J4388" s="186"/>
      <c r="K4388" s="186"/>
      <c r="L4388" s="186"/>
      <c r="M4388" s="186"/>
      <c r="N4388" s="187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183"/>
      <c r="AF4388" s="183"/>
      <c r="AG4388" s="183"/>
      <c r="AH4388" s="6"/>
      <c r="AI4388" s="6"/>
      <c r="AJ4388" s="6"/>
      <c r="AK4388" s="6"/>
      <c r="AL4388" s="6"/>
      <c r="AM4388" s="183"/>
      <c r="AN4388" s="183"/>
      <c r="AO4388" s="183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BR4388" s="185"/>
    </row>
    <row r="4389" spans="9:70" s="179" customFormat="1" x14ac:dyDescent="0.25">
      <c r="I4389" s="186"/>
      <c r="J4389" s="186"/>
      <c r="K4389" s="186"/>
      <c r="L4389" s="186"/>
      <c r="M4389" s="186"/>
      <c r="N4389" s="187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183"/>
      <c r="AF4389" s="183"/>
      <c r="AG4389" s="183"/>
      <c r="AH4389" s="6"/>
      <c r="AI4389" s="6"/>
      <c r="AJ4389" s="6"/>
      <c r="AK4389" s="6"/>
      <c r="AL4389" s="6"/>
      <c r="AM4389" s="183"/>
      <c r="AN4389" s="183"/>
      <c r="AO4389" s="183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BR4389" s="185"/>
    </row>
    <row r="4390" spans="9:70" s="179" customFormat="1" x14ac:dyDescent="0.25">
      <c r="I4390" s="186"/>
      <c r="J4390" s="186"/>
      <c r="K4390" s="186"/>
      <c r="L4390" s="186"/>
      <c r="M4390" s="186"/>
      <c r="N4390" s="187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183"/>
      <c r="AF4390" s="183"/>
      <c r="AG4390" s="183"/>
      <c r="AH4390" s="6"/>
      <c r="AI4390" s="6"/>
      <c r="AJ4390" s="6"/>
      <c r="AK4390" s="6"/>
      <c r="AL4390" s="6"/>
      <c r="AM4390" s="183"/>
      <c r="AN4390" s="183"/>
      <c r="AO4390" s="183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BR4390" s="185"/>
    </row>
    <row r="4391" spans="9:70" s="179" customFormat="1" x14ac:dyDescent="0.25">
      <c r="I4391" s="186"/>
      <c r="J4391" s="186"/>
      <c r="K4391" s="186"/>
      <c r="L4391" s="186"/>
      <c r="M4391" s="186"/>
      <c r="N4391" s="187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183"/>
      <c r="AF4391" s="183"/>
      <c r="AG4391" s="183"/>
      <c r="AH4391" s="6"/>
      <c r="AI4391" s="6"/>
      <c r="AJ4391" s="6"/>
      <c r="AK4391" s="6"/>
      <c r="AL4391" s="6"/>
      <c r="AM4391" s="183"/>
      <c r="AN4391" s="183"/>
      <c r="AO4391" s="183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BR4391" s="185"/>
    </row>
    <row r="4392" spans="9:70" s="179" customFormat="1" x14ac:dyDescent="0.25">
      <c r="I4392" s="186"/>
      <c r="J4392" s="186"/>
      <c r="K4392" s="186"/>
      <c r="L4392" s="186"/>
      <c r="M4392" s="186"/>
      <c r="N4392" s="187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183"/>
      <c r="AF4392" s="183"/>
      <c r="AG4392" s="183"/>
      <c r="AH4392" s="6"/>
      <c r="AI4392" s="6"/>
      <c r="AJ4392" s="6"/>
      <c r="AK4392" s="6"/>
      <c r="AL4392" s="6"/>
      <c r="AM4392" s="183"/>
      <c r="AN4392" s="183"/>
      <c r="AO4392" s="183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BR4392" s="185"/>
    </row>
    <row r="4393" spans="9:70" s="179" customFormat="1" x14ac:dyDescent="0.25">
      <c r="I4393" s="186"/>
      <c r="J4393" s="186"/>
      <c r="K4393" s="186"/>
      <c r="L4393" s="186"/>
      <c r="M4393" s="186"/>
      <c r="N4393" s="187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183"/>
      <c r="AF4393" s="183"/>
      <c r="AG4393" s="183"/>
      <c r="AH4393" s="6"/>
      <c r="AI4393" s="6"/>
      <c r="AJ4393" s="6"/>
      <c r="AK4393" s="6"/>
      <c r="AL4393" s="6"/>
      <c r="AM4393" s="183"/>
      <c r="AN4393" s="183"/>
      <c r="AO4393" s="183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BR4393" s="185"/>
    </row>
    <row r="4394" spans="9:70" s="179" customFormat="1" x14ac:dyDescent="0.25">
      <c r="I4394" s="186"/>
      <c r="J4394" s="186"/>
      <c r="K4394" s="186"/>
      <c r="L4394" s="186"/>
      <c r="M4394" s="186"/>
      <c r="N4394" s="187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183"/>
      <c r="AF4394" s="183"/>
      <c r="AG4394" s="183"/>
      <c r="AH4394" s="6"/>
      <c r="AI4394" s="6"/>
      <c r="AJ4394" s="6"/>
      <c r="AK4394" s="6"/>
      <c r="AL4394" s="6"/>
      <c r="AM4394" s="183"/>
      <c r="AN4394" s="183"/>
      <c r="AO4394" s="183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BR4394" s="185"/>
    </row>
    <row r="4395" spans="9:70" s="179" customFormat="1" x14ac:dyDescent="0.25">
      <c r="I4395" s="186"/>
      <c r="J4395" s="186"/>
      <c r="K4395" s="186"/>
      <c r="L4395" s="186"/>
      <c r="M4395" s="186"/>
      <c r="N4395" s="187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183"/>
      <c r="AF4395" s="183"/>
      <c r="AG4395" s="183"/>
      <c r="AH4395" s="6"/>
      <c r="AI4395" s="6"/>
      <c r="AJ4395" s="6"/>
      <c r="AK4395" s="6"/>
      <c r="AL4395" s="6"/>
      <c r="AM4395" s="183"/>
      <c r="AN4395" s="183"/>
      <c r="AO4395" s="183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BR4395" s="185"/>
    </row>
    <row r="4396" spans="9:70" s="179" customFormat="1" x14ac:dyDescent="0.25">
      <c r="I4396" s="186"/>
      <c r="J4396" s="186"/>
      <c r="K4396" s="186"/>
      <c r="L4396" s="186"/>
      <c r="M4396" s="186"/>
      <c r="N4396" s="187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183"/>
      <c r="AF4396" s="183"/>
      <c r="AG4396" s="183"/>
      <c r="AH4396" s="6"/>
      <c r="AI4396" s="6"/>
      <c r="AJ4396" s="6"/>
      <c r="AK4396" s="6"/>
      <c r="AL4396" s="6"/>
      <c r="AM4396" s="183"/>
      <c r="AN4396" s="183"/>
      <c r="AO4396" s="183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BR4396" s="185"/>
    </row>
    <row r="4397" spans="9:70" s="179" customFormat="1" x14ac:dyDescent="0.25">
      <c r="I4397" s="186"/>
      <c r="J4397" s="186"/>
      <c r="K4397" s="186"/>
      <c r="L4397" s="186"/>
      <c r="M4397" s="186"/>
      <c r="N4397" s="187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183"/>
      <c r="AF4397" s="183"/>
      <c r="AG4397" s="183"/>
      <c r="AH4397" s="6"/>
      <c r="AI4397" s="6"/>
      <c r="AJ4397" s="6"/>
      <c r="AK4397" s="6"/>
      <c r="AL4397" s="6"/>
      <c r="AM4397" s="183"/>
      <c r="AN4397" s="183"/>
      <c r="AO4397" s="183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BR4397" s="185"/>
    </row>
    <row r="4398" spans="9:70" s="179" customFormat="1" x14ac:dyDescent="0.25">
      <c r="I4398" s="186"/>
      <c r="J4398" s="186"/>
      <c r="K4398" s="186"/>
      <c r="L4398" s="186"/>
      <c r="M4398" s="186"/>
      <c r="N4398" s="187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183"/>
      <c r="AF4398" s="183"/>
      <c r="AG4398" s="183"/>
      <c r="AH4398" s="6"/>
      <c r="AI4398" s="6"/>
      <c r="AJ4398" s="6"/>
      <c r="AK4398" s="6"/>
      <c r="AL4398" s="6"/>
      <c r="AM4398" s="183"/>
      <c r="AN4398" s="183"/>
      <c r="AO4398" s="183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BR4398" s="185"/>
    </row>
    <row r="4399" spans="9:70" s="179" customFormat="1" x14ac:dyDescent="0.25">
      <c r="I4399" s="186"/>
      <c r="J4399" s="186"/>
      <c r="K4399" s="186"/>
      <c r="L4399" s="186"/>
      <c r="M4399" s="186"/>
      <c r="N4399" s="187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183"/>
      <c r="AF4399" s="183"/>
      <c r="AG4399" s="183"/>
      <c r="AH4399" s="6"/>
      <c r="AI4399" s="6"/>
      <c r="AJ4399" s="6"/>
      <c r="AK4399" s="6"/>
      <c r="AL4399" s="6"/>
      <c r="AM4399" s="183"/>
      <c r="AN4399" s="183"/>
      <c r="AO4399" s="183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BR4399" s="185"/>
    </row>
    <row r="4400" spans="9:70" s="179" customFormat="1" x14ac:dyDescent="0.25">
      <c r="I4400" s="186"/>
      <c r="J4400" s="186"/>
      <c r="K4400" s="186"/>
      <c r="L4400" s="186"/>
      <c r="M4400" s="186"/>
      <c r="N4400" s="187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183"/>
      <c r="AF4400" s="183"/>
      <c r="AG4400" s="183"/>
      <c r="AH4400" s="6"/>
      <c r="AI4400" s="6"/>
      <c r="AJ4400" s="6"/>
      <c r="AK4400" s="6"/>
      <c r="AL4400" s="6"/>
      <c r="AM4400" s="183"/>
      <c r="AN4400" s="183"/>
      <c r="AO4400" s="183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BR4400" s="185"/>
    </row>
    <row r="4401" spans="9:70" s="179" customFormat="1" x14ac:dyDescent="0.25">
      <c r="I4401" s="186"/>
      <c r="J4401" s="186"/>
      <c r="K4401" s="186"/>
      <c r="L4401" s="186"/>
      <c r="M4401" s="186"/>
      <c r="N4401" s="187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183"/>
      <c r="AF4401" s="183"/>
      <c r="AG4401" s="183"/>
      <c r="AH4401" s="6"/>
      <c r="AI4401" s="6"/>
      <c r="AJ4401" s="6"/>
      <c r="AK4401" s="6"/>
      <c r="AL4401" s="6"/>
      <c r="AM4401" s="183"/>
      <c r="AN4401" s="183"/>
      <c r="AO4401" s="183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BR4401" s="185"/>
    </row>
    <row r="4402" spans="9:70" s="179" customFormat="1" x14ac:dyDescent="0.25">
      <c r="I4402" s="186"/>
      <c r="J4402" s="186"/>
      <c r="K4402" s="186"/>
      <c r="L4402" s="186"/>
      <c r="M4402" s="186"/>
      <c r="N4402" s="187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183"/>
      <c r="AF4402" s="183"/>
      <c r="AG4402" s="183"/>
      <c r="AH4402" s="6"/>
      <c r="AI4402" s="6"/>
      <c r="AJ4402" s="6"/>
      <c r="AK4402" s="6"/>
      <c r="AL4402" s="6"/>
      <c r="AM4402" s="183"/>
      <c r="AN4402" s="183"/>
      <c r="AO4402" s="183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BR4402" s="185"/>
    </row>
    <row r="4403" spans="9:70" s="179" customFormat="1" x14ac:dyDescent="0.25">
      <c r="I4403" s="186"/>
      <c r="J4403" s="186"/>
      <c r="K4403" s="186"/>
      <c r="L4403" s="186"/>
      <c r="M4403" s="186"/>
      <c r="N4403" s="187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183"/>
      <c r="AF4403" s="183"/>
      <c r="AG4403" s="183"/>
      <c r="AH4403" s="6"/>
      <c r="AI4403" s="6"/>
      <c r="AJ4403" s="6"/>
      <c r="AK4403" s="6"/>
      <c r="AL4403" s="6"/>
      <c r="AM4403" s="183"/>
      <c r="AN4403" s="183"/>
      <c r="AO4403" s="183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BR4403" s="185"/>
    </row>
    <row r="4404" spans="9:70" s="179" customFormat="1" x14ac:dyDescent="0.25">
      <c r="I4404" s="186"/>
      <c r="J4404" s="186"/>
      <c r="K4404" s="186"/>
      <c r="L4404" s="186"/>
      <c r="M4404" s="186"/>
      <c r="N4404" s="187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183"/>
      <c r="AF4404" s="183"/>
      <c r="AG4404" s="183"/>
      <c r="AH4404" s="6"/>
      <c r="AI4404" s="6"/>
      <c r="AJ4404" s="6"/>
      <c r="AK4404" s="6"/>
      <c r="AL4404" s="6"/>
      <c r="AM4404" s="183"/>
      <c r="AN4404" s="183"/>
      <c r="AO4404" s="183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BR4404" s="185"/>
    </row>
    <row r="4405" spans="9:70" s="179" customFormat="1" x14ac:dyDescent="0.25">
      <c r="I4405" s="186"/>
      <c r="J4405" s="186"/>
      <c r="K4405" s="186"/>
      <c r="L4405" s="186"/>
      <c r="M4405" s="186"/>
      <c r="N4405" s="187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183"/>
      <c r="AF4405" s="183"/>
      <c r="AG4405" s="183"/>
      <c r="AH4405" s="6"/>
      <c r="AI4405" s="6"/>
      <c r="AJ4405" s="6"/>
      <c r="AK4405" s="6"/>
      <c r="AL4405" s="6"/>
      <c r="AM4405" s="183"/>
      <c r="AN4405" s="183"/>
      <c r="AO4405" s="183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BR4405" s="185"/>
    </row>
    <row r="4406" spans="9:70" s="179" customFormat="1" x14ac:dyDescent="0.25">
      <c r="I4406" s="186"/>
      <c r="J4406" s="186"/>
      <c r="K4406" s="186"/>
      <c r="L4406" s="186"/>
      <c r="M4406" s="186"/>
      <c r="N4406" s="187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183"/>
      <c r="AF4406" s="183"/>
      <c r="AG4406" s="183"/>
      <c r="AH4406" s="6"/>
      <c r="AI4406" s="6"/>
      <c r="AJ4406" s="6"/>
      <c r="AK4406" s="6"/>
      <c r="AL4406" s="6"/>
      <c r="AM4406" s="183"/>
      <c r="AN4406" s="183"/>
      <c r="AO4406" s="183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BR4406" s="185"/>
    </row>
    <row r="4407" spans="9:70" s="179" customFormat="1" x14ac:dyDescent="0.25">
      <c r="I4407" s="186"/>
      <c r="J4407" s="186"/>
      <c r="K4407" s="186"/>
      <c r="L4407" s="186"/>
      <c r="M4407" s="186"/>
      <c r="N4407" s="187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183"/>
      <c r="AF4407" s="183"/>
      <c r="AG4407" s="183"/>
      <c r="AH4407" s="6"/>
      <c r="AI4407" s="6"/>
      <c r="AJ4407" s="6"/>
      <c r="AK4407" s="6"/>
      <c r="AL4407" s="6"/>
      <c r="AM4407" s="183"/>
      <c r="AN4407" s="183"/>
      <c r="AO4407" s="183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BR4407" s="185"/>
    </row>
    <row r="4408" spans="9:70" s="179" customFormat="1" x14ac:dyDescent="0.25">
      <c r="I4408" s="186"/>
      <c r="J4408" s="186"/>
      <c r="K4408" s="186"/>
      <c r="L4408" s="186"/>
      <c r="M4408" s="186"/>
      <c r="N4408" s="187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183"/>
      <c r="AF4408" s="183"/>
      <c r="AG4408" s="183"/>
      <c r="AH4408" s="6"/>
      <c r="AI4408" s="6"/>
      <c r="AJ4408" s="6"/>
      <c r="AK4408" s="6"/>
      <c r="AL4408" s="6"/>
      <c r="AM4408" s="183"/>
      <c r="AN4408" s="183"/>
      <c r="AO4408" s="183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BR4408" s="185"/>
    </row>
    <row r="4409" spans="9:70" s="179" customFormat="1" x14ac:dyDescent="0.25">
      <c r="I4409" s="186"/>
      <c r="J4409" s="186"/>
      <c r="K4409" s="186"/>
      <c r="L4409" s="186"/>
      <c r="M4409" s="186"/>
      <c r="N4409" s="187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183"/>
      <c r="AF4409" s="183"/>
      <c r="AG4409" s="183"/>
      <c r="AH4409" s="6"/>
      <c r="AI4409" s="6"/>
      <c r="AJ4409" s="6"/>
      <c r="AK4409" s="6"/>
      <c r="AL4409" s="6"/>
      <c r="AM4409" s="183"/>
      <c r="AN4409" s="183"/>
      <c r="AO4409" s="183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BR4409" s="185"/>
    </row>
    <row r="4410" spans="9:70" s="179" customFormat="1" x14ac:dyDescent="0.25">
      <c r="I4410" s="186"/>
      <c r="J4410" s="186"/>
      <c r="K4410" s="186"/>
      <c r="L4410" s="186"/>
      <c r="M4410" s="186"/>
      <c r="N4410" s="187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183"/>
      <c r="AF4410" s="183"/>
      <c r="AG4410" s="183"/>
      <c r="AH4410" s="6"/>
      <c r="AI4410" s="6"/>
      <c r="AJ4410" s="6"/>
      <c r="AK4410" s="6"/>
      <c r="AL4410" s="6"/>
      <c r="AM4410" s="183"/>
      <c r="AN4410" s="183"/>
      <c r="AO4410" s="183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BR4410" s="185"/>
    </row>
    <row r="4411" spans="9:70" s="179" customFormat="1" x14ac:dyDescent="0.25">
      <c r="I4411" s="186"/>
      <c r="J4411" s="186"/>
      <c r="K4411" s="186"/>
      <c r="L4411" s="186"/>
      <c r="M4411" s="186"/>
      <c r="N4411" s="187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183"/>
      <c r="AF4411" s="183"/>
      <c r="AG4411" s="183"/>
      <c r="AH4411" s="6"/>
      <c r="AI4411" s="6"/>
      <c r="AJ4411" s="6"/>
      <c r="AK4411" s="6"/>
      <c r="AL4411" s="6"/>
      <c r="AM4411" s="183"/>
      <c r="AN4411" s="183"/>
      <c r="AO4411" s="183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BR4411" s="185"/>
    </row>
    <row r="4412" spans="9:70" s="179" customFormat="1" x14ac:dyDescent="0.25">
      <c r="I4412" s="186"/>
      <c r="J4412" s="186"/>
      <c r="K4412" s="186"/>
      <c r="L4412" s="186"/>
      <c r="M4412" s="186"/>
      <c r="N4412" s="187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183"/>
      <c r="AF4412" s="183"/>
      <c r="AG4412" s="183"/>
      <c r="AH4412" s="6"/>
      <c r="AI4412" s="6"/>
      <c r="AJ4412" s="6"/>
      <c r="AK4412" s="6"/>
      <c r="AL4412" s="6"/>
      <c r="AM4412" s="183"/>
      <c r="AN4412" s="183"/>
      <c r="AO4412" s="183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BR4412" s="185"/>
    </row>
    <row r="4413" spans="9:70" s="179" customFormat="1" x14ac:dyDescent="0.25">
      <c r="I4413" s="186"/>
      <c r="J4413" s="186"/>
      <c r="K4413" s="186"/>
      <c r="L4413" s="186"/>
      <c r="M4413" s="186"/>
      <c r="N4413" s="187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183"/>
      <c r="AF4413" s="183"/>
      <c r="AG4413" s="183"/>
      <c r="AH4413" s="6"/>
      <c r="AI4413" s="6"/>
      <c r="AJ4413" s="6"/>
      <c r="AK4413" s="6"/>
      <c r="AL4413" s="6"/>
      <c r="AM4413" s="183"/>
      <c r="AN4413" s="183"/>
      <c r="AO4413" s="183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BR4413" s="185"/>
    </row>
    <row r="4414" spans="9:70" s="179" customFormat="1" x14ac:dyDescent="0.25">
      <c r="I4414" s="186"/>
      <c r="J4414" s="186"/>
      <c r="K4414" s="186"/>
      <c r="L4414" s="186"/>
      <c r="M4414" s="186"/>
      <c r="N4414" s="187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183"/>
      <c r="AF4414" s="183"/>
      <c r="AG4414" s="183"/>
      <c r="AH4414" s="6"/>
      <c r="AI4414" s="6"/>
      <c r="AJ4414" s="6"/>
      <c r="AK4414" s="6"/>
      <c r="AL4414" s="6"/>
      <c r="AM4414" s="183"/>
      <c r="AN4414" s="183"/>
      <c r="AO4414" s="183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BR4414" s="185"/>
    </row>
    <row r="4415" spans="9:70" s="179" customFormat="1" x14ac:dyDescent="0.25">
      <c r="I4415" s="186"/>
      <c r="J4415" s="186"/>
      <c r="K4415" s="186"/>
      <c r="L4415" s="186"/>
      <c r="M4415" s="186"/>
      <c r="N4415" s="187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183"/>
      <c r="AF4415" s="183"/>
      <c r="AG4415" s="183"/>
      <c r="AH4415" s="6"/>
      <c r="AI4415" s="6"/>
      <c r="AJ4415" s="6"/>
      <c r="AK4415" s="6"/>
      <c r="AL4415" s="6"/>
      <c r="AM4415" s="183"/>
      <c r="AN4415" s="183"/>
      <c r="AO4415" s="183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BR4415" s="185"/>
    </row>
    <row r="4416" spans="9:70" s="179" customFormat="1" x14ac:dyDescent="0.25">
      <c r="I4416" s="186"/>
      <c r="J4416" s="186"/>
      <c r="K4416" s="186"/>
      <c r="L4416" s="186"/>
      <c r="M4416" s="186"/>
      <c r="N4416" s="187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183"/>
      <c r="AF4416" s="183"/>
      <c r="AG4416" s="183"/>
      <c r="AH4416" s="6"/>
      <c r="AI4416" s="6"/>
      <c r="AJ4416" s="6"/>
      <c r="AK4416" s="6"/>
      <c r="AL4416" s="6"/>
      <c r="AM4416" s="183"/>
      <c r="AN4416" s="183"/>
      <c r="AO4416" s="183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BR4416" s="185"/>
    </row>
    <row r="4417" spans="9:70" s="179" customFormat="1" x14ac:dyDescent="0.25">
      <c r="I4417" s="186"/>
      <c r="J4417" s="186"/>
      <c r="K4417" s="186"/>
      <c r="L4417" s="186"/>
      <c r="M4417" s="186"/>
      <c r="N4417" s="187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183"/>
      <c r="AF4417" s="183"/>
      <c r="AG4417" s="183"/>
      <c r="AH4417" s="6"/>
      <c r="AI4417" s="6"/>
      <c r="AJ4417" s="6"/>
      <c r="AK4417" s="6"/>
      <c r="AL4417" s="6"/>
      <c r="AM4417" s="183"/>
      <c r="AN4417" s="183"/>
      <c r="AO4417" s="183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BR4417" s="185"/>
    </row>
    <row r="4418" spans="9:70" s="179" customFormat="1" x14ac:dyDescent="0.25">
      <c r="I4418" s="186"/>
      <c r="J4418" s="186"/>
      <c r="K4418" s="186"/>
      <c r="L4418" s="186"/>
      <c r="M4418" s="186"/>
      <c r="N4418" s="187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183"/>
      <c r="AF4418" s="183"/>
      <c r="AG4418" s="183"/>
      <c r="AH4418" s="6"/>
      <c r="AI4418" s="6"/>
      <c r="AJ4418" s="6"/>
      <c r="AK4418" s="6"/>
      <c r="AL4418" s="6"/>
      <c r="AM4418" s="183"/>
      <c r="AN4418" s="183"/>
      <c r="AO4418" s="183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BR4418" s="185"/>
    </row>
    <row r="4419" spans="9:70" s="179" customFormat="1" x14ac:dyDescent="0.25">
      <c r="I4419" s="186"/>
      <c r="J4419" s="186"/>
      <c r="K4419" s="186"/>
      <c r="L4419" s="186"/>
      <c r="M4419" s="186"/>
      <c r="N4419" s="187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183"/>
      <c r="AF4419" s="183"/>
      <c r="AG4419" s="183"/>
      <c r="AH4419" s="6"/>
      <c r="AI4419" s="6"/>
      <c r="AJ4419" s="6"/>
      <c r="AK4419" s="6"/>
      <c r="AL4419" s="6"/>
      <c r="AM4419" s="183"/>
      <c r="AN4419" s="183"/>
      <c r="AO4419" s="183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BR4419" s="185"/>
    </row>
    <row r="4420" spans="9:70" s="179" customFormat="1" x14ac:dyDescent="0.25">
      <c r="I4420" s="186"/>
      <c r="J4420" s="186"/>
      <c r="K4420" s="186"/>
      <c r="L4420" s="186"/>
      <c r="M4420" s="186"/>
      <c r="N4420" s="187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183"/>
      <c r="AF4420" s="183"/>
      <c r="AG4420" s="183"/>
      <c r="AH4420" s="6"/>
      <c r="AI4420" s="6"/>
      <c r="AJ4420" s="6"/>
      <c r="AK4420" s="6"/>
      <c r="AL4420" s="6"/>
      <c r="AM4420" s="183"/>
      <c r="AN4420" s="183"/>
      <c r="AO4420" s="183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BR4420" s="185"/>
    </row>
    <row r="4421" spans="9:70" s="179" customFormat="1" x14ac:dyDescent="0.25">
      <c r="I4421" s="186"/>
      <c r="J4421" s="186"/>
      <c r="K4421" s="186"/>
      <c r="L4421" s="186"/>
      <c r="M4421" s="186"/>
      <c r="N4421" s="187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183"/>
      <c r="AF4421" s="183"/>
      <c r="AG4421" s="183"/>
      <c r="AH4421" s="6"/>
      <c r="AI4421" s="6"/>
      <c r="AJ4421" s="6"/>
      <c r="AK4421" s="6"/>
      <c r="AL4421" s="6"/>
      <c r="AM4421" s="183"/>
      <c r="AN4421" s="183"/>
      <c r="AO4421" s="183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BR4421" s="185"/>
    </row>
    <row r="4422" spans="9:70" s="179" customFormat="1" x14ac:dyDescent="0.25">
      <c r="I4422" s="186"/>
      <c r="J4422" s="186"/>
      <c r="K4422" s="186"/>
      <c r="L4422" s="186"/>
      <c r="M4422" s="186"/>
      <c r="N4422" s="187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183"/>
      <c r="AF4422" s="183"/>
      <c r="AG4422" s="183"/>
      <c r="AH4422" s="6"/>
      <c r="AI4422" s="6"/>
      <c r="AJ4422" s="6"/>
      <c r="AK4422" s="6"/>
      <c r="AL4422" s="6"/>
      <c r="AM4422" s="183"/>
      <c r="AN4422" s="183"/>
      <c r="AO4422" s="183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BR4422" s="185"/>
    </row>
    <row r="4423" spans="9:70" s="179" customFormat="1" x14ac:dyDescent="0.25">
      <c r="I4423" s="186"/>
      <c r="J4423" s="186"/>
      <c r="K4423" s="186"/>
      <c r="L4423" s="186"/>
      <c r="M4423" s="186"/>
      <c r="N4423" s="187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183"/>
      <c r="AF4423" s="183"/>
      <c r="AG4423" s="183"/>
      <c r="AH4423" s="6"/>
      <c r="AI4423" s="6"/>
      <c r="AJ4423" s="6"/>
      <c r="AK4423" s="6"/>
      <c r="AL4423" s="6"/>
      <c r="AM4423" s="183"/>
      <c r="AN4423" s="183"/>
      <c r="AO4423" s="183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BR4423" s="185"/>
    </row>
    <row r="4424" spans="9:70" s="179" customFormat="1" x14ac:dyDescent="0.25">
      <c r="I4424" s="186"/>
      <c r="J4424" s="186"/>
      <c r="K4424" s="186"/>
      <c r="L4424" s="186"/>
      <c r="M4424" s="186"/>
      <c r="N4424" s="187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183"/>
      <c r="AF4424" s="183"/>
      <c r="AG4424" s="183"/>
      <c r="AH4424" s="6"/>
      <c r="AI4424" s="6"/>
      <c r="AJ4424" s="6"/>
      <c r="AK4424" s="6"/>
      <c r="AL4424" s="6"/>
      <c r="AM4424" s="183"/>
      <c r="AN4424" s="183"/>
      <c r="AO4424" s="183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BR4424" s="185"/>
    </row>
    <row r="4425" spans="9:70" s="179" customFormat="1" x14ac:dyDescent="0.25">
      <c r="I4425" s="186"/>
      <c r="J4425" s="186"/>
      <c r="K4425" s="186"/>
      <c r="L4425" s="186"/>
      <c r="M4425" s="186"/>
      <c r="N4425" s="187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183"/>
      <c r="AF4425" s="183"/>
      <c r="AG4425" s="183"/>
      <c r="AH4425" s="6"/>
      <c r="AI4425" s="6"/>
      <c r="AJ4425" s="6"/>
      <c r="AK4425" s="6"/>
      <c r="AL4425" s="6"/>
      <c r="AM4425" s="183"/>
      <c r="AN4425" s="183"/>
      <c r="AO4425" s="183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BR4425" s="185"/>
    </row>
    <row r="4426" spans="9:70" s="179" customFormat="1" x14ac:dyDescent="0.25">
      <c r="I4426" s="186"/>
      <c r="J4426" s="186"/>
      <c r="K4426" s="186"/>
      <c r="L4426" s="186"/>
      <c r="M4426" s="186"/>
      <c r="N4426" s="187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183"/>
      <c r="AF4426" s="183"/>
      <c r="AG4426" s="183"/>
      <c r="AH4426" s="6"/>
      <c r="AI4426" s="6"/>
      <c r="AJ4426" s="6"/>
      <c r="AK4426" s="6"/>
      <c r="AL4426" s="6"/>
      <c r="AM4426" s="183"/>
      <c r="AN4426" s="183"/>
      <c r="AO4426" s="183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BR4426" s="185"/>
    </row>
    <row r="4427" spans="9:70" s="179" customFormat="1" x14ac:dyDescent="0.25">
      <c r="I4427" s="186"/>
      <c r="J4427" s="186"/>
      <c r="K4427" s="186"/>
      <c r="L4427" s="186"/>
      <c r="M4427" s="186"/>
      <c r="N4427" s="187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183"/>
      <c r="AF4427" s="183"/>
      <c r="AG4427" s="183"/>
      <c r="AH4427" s="6"/>
      <c r="AI4427" s="6"/>
      <c r="AJ4427" s="6"/>
      <c r="AK4427" s="6"/>
      <c r="AL4427" s="6"/>
      <c r="AM4427" s="183"/>
      <c r="AN4427" s="183"/>
      <c r="AO4427" s="183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BR4427" s="185"/>
    </row>
    <row r="4428" spans="9:70" s="179" customFormat="1" x14ac:dyDescent="0.25">
      <c r="I4428" s="186"/>
      <c r="J4428" s="186"/>
      <c r="K4428" s="186"/>
      <c r="L4428" s="186"/>
      <c r="M4428" s="186"/>
      <c r="N4428" s="187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183"/>
      <c r="AF4428" s="183"/>
      <c r="AG4428" s="183"/>
      <c r="AH4428" s="6"/>
      <c r="AI4428" s="6"/>
      <c r="AJ4428" s="6"/>
      <c r="AK4428" s="6"/>
      <c r="AL4428" s="6"/>
      <c r="AM4428" s="183"/>
      <c r="AN4428" s="183"/>
      <c r="AO4428" s="183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BR4428" s="185"/>
    </row>
    <row r="4429" spans="9:70" s="179" customFormat="1" x14ac:dyDescent="0.25">
      <c r="I4429" s="186"/>
      <c r="J4429" s="186"/>
      <c r="K4429" s="186"/>
      <c r="L4429" s="186"/>
      <c r="M4429" s="186"/>
      <c r="N4429" s="187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183"/>
      <c r="AF4429" s="183"/>
      <c r="AG4429" s="183"/>
      <c r="AH4429" s="6"/>
      <c r="AI4429" s="6"/>
      <c r="AJ4429" s="6"/>
      <c r="AK4429" s="6"/>
      <c r="AL4429" s="6"/>
      <c r="AM4429" s="183"/>
      <c r="AN4429" s="183"/>
      <c r="AO4429" s="183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BR4429" s="185"/>
    </row>
    <row r="4430" spans="9:70" s="179" customFormat="1" x14ac:dyDescent="0.25">
      <c r="I4430" s="186"/>
      <c r="J4430" s="186"/>
      <c r="K4430" s="186"/>
      <c r="L4430" s="186"/>
      <c r="M4430" s="186"/>
      <c r="N4430" s="187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183"/>
      <c r="AF4430" s="183"/>
      <c r="AG4430" s="183"/>
      <c r="AH4430" s="6"/>
      <c r="AI4430" s="6"/>
      <c r="AJ4430" s="6"/>
      <c r="AK4430" s="6"/>
      <c r="AL4430" s="6"/>
      <c r="AM4430" s="183"/>
      <c r="AN4430" s="183"/>
      <c r="AO4430" s="183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BR4430" s="185"/>
    </row>
    <row r="4431" spans="9:70" s="179" customFormat="1" x14ac:dyDescent="0.25">
      <c r="I4431" s="186"/>
      <c r="J4431" s="186"/>
      <c r="K4431" s="186"/>
      <c r="L4431" s="186"/>
      <c r="M4431" s="186"/>
      <c r="N4431" s="187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183"/>
      <c r="AF4431" s="183"/>
      <c r="AG4431" s="183"/>
      <c r="AH4431" s="6"/>
      <c r="AI4431" s="6"/>
      <c r="AJ4431" s="6"/>
      <c r="AK4431" s="6"/>
      <c r="AL4431" s="6"/>
      <c r="AM4431" s="183"/>
      <c r="AN4431" s="183"/>
      <c r="AO4431" s="183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BR4431" s="185"/>
    </row>
    <row r="4432" spans="9:70" s="179" customFormat="1" x14ac:dyDescent="0.25">
      <c r="I4432" s="186"/>
      <c r="J4432" s="186"/>
      <c r="K4432" s="186"/>
      <c r="L4432" s="186"/>
      <c r="M4432" s="186"/>
      <c r="N4432" s="187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183"/>
      <c r="AF4432" s="183"/>
      <c r="AG4432" s="183"/>
      <c r="AH4432" s="6"/>
      <c r="AI4432" s="6"/>
      <c r="AJ4432" s="6"/>
      <c r="AK4432" s="6"/>
      <c r="AL4432" s="6"/>
      <c r="AM4432" s="183"/>
      <c r="AN4432" s="183"/>
      <c r="AO4432" s="183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BR4432" s="185"/>
    </row>
    <row r="4433" spans="9:70" s="179" customFormat="1" x14ac:dyDescent="0.25">
      <c r="I4433" s="186"/>
      <c r="J4433" s="186"/>
      <c r="K4433" s="186"/>
      <c r="L4433" s="186"/>
      <c r="M4433" s="186"/>
      <c r="N4433" s="187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183"/>
      <c r="AF4433" s="183"/>
      <c r="AG4433" s="183"/>
      <c r="AH4433" s="6"/>
      <c r="AI4433" s="6"/>
      <c r="AJ4433" s="6"/>
      <c r="AK4433" s="6"/>
      <c r="AL4433" s="6"/>
      <c r="AM4433" s="183"/>
      <c r="AN4433" s="183"/>
      <c r="AO4433" s="183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BR4433" s="185"/>
    </row>
    <row r="4434" spans="9:70" s="179" customFormat="1" x14ac:dyDescent="0.25">
      <c r="I4434" s="186"/>
      <c r="J4434" s="186"/>
      <c r="K4434" s="186"/>
      <c r="L4434" s="186"/>
      <c r="M4434" s="186"/>
      <c r="N4434" s="187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183"/>
      <c r="AF4434" s="183"/>
      <c r="AG4434" s="183"/>
      <c r="AH4434" s="6"/>
      <c r="AI4434" s="6"/>
      <c r="AJ4434" s="6"/>
      <c r="AK4434" s="6"/>
      <c r="AL4434" s="6"/>
      <c r="AM4434" s="183"/>
      <c r="AN4434" s="183"/>
      <c r="AO4434" s="183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BR4434" s="185"/>
    </row>
    <row r="4435" spans="9:70" s="179" customFormat="1" x14ac:dyDescent="0.25">
      <c r="I4435" s="186"/>
      <c r="J4435" s="186"/>
      <c r="K4435" s="186"/>
      <c r="L4435" s="186"/>
      <c r="M4435" s="186"/>
      <c r="N4435" s="187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183"/>
      <c r="AF4435" s="183"/>
      <c r="AG4435" s="183"/>
      <c r="AH4435" s="6"/>
      <c r="AI4435" s="6"/>
      <c r="AJ4435" s="6"/>
      <c r="AK4435" s="6"/>
      <c r="AL4435" s="6"/>
      <c r="AM4435" s="183"/>
      <c r="AN4435" s="183"/>
      <c r="AO4435" s="183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BR4435" s="185"/>
    </row>
    <row r="4436" spans="9:70" s="179" customFormat="1" x14ac:dyDescent="0.25">
      <c r="I4436" s="186"/>
      <c r="J4436" s="186"/>
      <c r="K4436" s="186"/>
      <c r="L4436" s="186"/>
      <c r="M4436" s="186"/>
      <c r="N4436" s="187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183"/>
      <c r="AF4436" s="183"/>
      <c r="AG4436" s="183"/>
      <c r="AH4436" s="6"/>
      <c r="AI4436" s="6"/>
      <c r="AJ4436" s="6"/>
      <c r="AK4436" s="6"/>
      <c r="AL4436" s="6"/>
      <c r="AM4436" s="183"/>
      <c r="AN4436" s="183"/>
      <c r="AO4436" s="183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BR4436" s="185"/>
    </row>
    <row r="4437" spans="9:70" s="179" customFormat="1" x14ac:dyDescent="0.25">
      <c r="I4437" s="186"/>
      <c r="J4437" s="186"/>
      <c r="K4437" s="186"/>
      <c r="L4437" s="186"/>
      <c r="M4437" s="186"/>
      <c r="N4437" s="187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183"/>
      <c r="AF4437" s="183"/>
      <c r="AG4437" s="183"/>
      <c r="AH4437" s="6"/>
      <c r="AI4437" s="6"/>
      <c r="AJ4437" s="6"/>
      <c r="AK4437" s="6"/>
      <c r="AL4437" s="6"/>
      <c r="AM4437" s="183"/>
      <c r="AN4437" s="183"/>
      <c r="AO4437" s="183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BR4437" s="185"/>
    </row>
    <row r="4438" spans="9:70" s="179" customFormat="1" x14ac:dyDescent="0.25">
      <c r="I4438" s="186"/>
      <c r="J4438" s="186"/>
      <c r="K4438" s="186"/>
      <c r="L4438" s="186"/>
      <c r="M4438" s="186"/>
      <c r="N4438" s="187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183"/>
      <c r="AF4438" s="183"/>
      <c r="AG4438" s="183"/>
      <c r="AH4438" s="6"/>
      <c r="AI4438" s="6"/>
      <c r="AJ4438" s="6"/>
      <c r="AK4438" s="6"/>
      <c r="AL4438" s="6"/>
      <c r="AM4438" s="183"/>
      <c r="AN4438" s="183"/>
      <c r="AO4438" s="183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BR4438" s="185"/>
    </row>
    <row r="4439" spans="9:70" s="179" customFormat="1" x14ac:dyDescent="0.25">
      <c r="I4439" s="186"/>
      <c r="J4439" s="186"/>
      <c r="K4439" s="186"/>
      <c r="L4439" s="186"/>
      <c r="M4439" s="186"/>
      <c r="N4439" s="187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183"/>
      <c r="AF4439" s="183"/>
      <c r="AG4439" s="183"/>
      <c r="AH4439" s="6"/>
      <c r="AI4439" s="6"/>
      <c r="AJ4439" s="6"/>
      <c r="AK4439" s="6"/>
      <c r="AL4439" s="6"/>
      <c r="AM4439" s="183"/>
      <c r="AN4439" s="183"/>
      <c r="AO4439" s="183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BR4439" s="185"/>
    </row>
    <row r="4440" spans="9:70" s="179" customFormat="1" x14ac:dyDescent="0.25">
      <c r="I4440" s="186"/>
      <c r="J4440" s="186"/>
      <c r="K4440" s="186"/>
      <c r="L4440" s="186"/>
      <c r="M4440" s="186"/>
      <c r="N4440" s="187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183"/>
      <c r="AF4440" s="183"/>
      <c r="AG4440" s="183"/>
      <c r="AH4440" s="6"/>
      <c r="AI4440" s="6"/>
      <c r="AJ4440" s="6"/>
      <c r="AK4440" s="6"/>
      <c r="AL4440" s="6"/>
      <c r="AM4440" s="183"/>
      <c r="AN4440" s="183"/>
      <c r="AO4440" s="183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BR4440" s="185"/>
    </row>
    <row r="4441" spans="9:70" s="179" customFormat="1" x14ac:dyDescent="0.25">
      <c r="I4441" s="186"/>
      <c r="J4441" s="186"/>
      <c r="K4441" s="186"/>
      <c r="L4441" s="186"/>
      <c r="M4441" s="186"/>
      <c r="N4441" s="187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183"/>
      <c r="AF4441" s="183"/>
      <c r="AG4441" s="183"/>
      <c r="AH4441" s="6"/>
      <c r="AI4441" s="6"/>
      <c r="AJ4441" s="6"/>
      <c r="AK4441" s="6"/>
      <c r="AL4441" s="6"/>
      <c r="AM4441" s="183"/>
      <c r="AN4441" s="183"/>
      <c r="AO4441" s="183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BR4441" s="185"/>
    </row>
    <row r="4442" spans="9:70" s="179" customFormat="1" x14ac:dyDescent="0.25">
      <c r="I4442" s="186"/>
      <c r="J4442" s="186"/>
      <c r="K4442" s="186"/>
      <c r="L4442" s="186"/>
      <c r="M4442" s="186"/>
      <c r="N4442" s="187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183"/>
      <c r="AF4442" s="183"/>
      <c r="AG4442" s="183"/>
      <c r="AH4442" s="6"/>
      <c r="AI4442" s="6"/>
      <c r="AJ4442" s="6"/>
      <c r="AK4442" s="6"/>
      <c r="AL4442" s="6"/>
      <c r="AM4442" s="183"/>
      <c r="AN4442" s="183"/>
      <c r="AO4442" s="183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BR4442" s="185"/>
    </row>
    <row r="4443" spans="9:70" s="179" customFormat="1" x14ac:dyDescent="0.25">
      <c r="I4443" s="186"/>
      <c r="J4443" s="186"/>
      <c r="K4443" s="186"/>
      <c r="L4443" s="186"/>
      <c r="M4443" s="186"/>
      <c r="N4443" s="187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183"/>
      <c r="AF4443" s="183"/>
      <c r="AG4443" s="183"/>
      <c r="AH4443" s="6"/>
      <c r="AI4443" s="6"/>
      <c r="AJ4443" s="6"/>
      <c r="AK4443" s="6"/>
      <c r="AL4443" s="6"/>
      <c r="AM4443" s="183"/>
      <c r="AN4443" s="183"/>
      <c r="AO4443" s="183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BR4443" s="185"/>
    </row>
    <row r="4444" spans="9:70" s="179" customFormat="1" x14ac:dyDescent="0.25">
      <c r="I4444" s="186"/>
      <c r="J4444" s="186"/>
      <c r="K4444" s="186"/>
      <c r="L4444" s="186"/>
      <c r="M4444" s="186"/>
      <c r="N4444" s="187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183"/>
      <c r="AF4444" s="183"/>
      <c r="AG4444" s="183"/>
      <c r="AH4444" s="6"/>
      <c r="AI4444" s="6"/>
      <c r="AJ4444" s="6"/>
      <c r="AK4444" s="6"/>
      <c r="AL4444" s="6"/>
      <c r="AM4444" s="183"/>
      <c r="AN4444" s="183"/>
      <c r="AO4444" s="183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BR4444" s="185"/>
    </row>
    <row r="4445" spans="9:70" s="179" customFormat="1" x14ac:dyDescent="0.25">
      <c r="I4445" s="186"/>
      <c r="J4445" s="186"/>
      <c r="K4445" s="186"/>
      <c r="L4445" s="186"/>
      <c r="M4445" s="186"/>
      <c r="N4445" s="187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183"/>
      <c r="AF4445" s="183"/>
      <c r="AG4445" s="183"/>
      <c r="AH4445" s="6"/>
      <c r="AI4445" s="6"/>
      <c r="AJ4445" s="6"/>
      <c r="AK4445" s="6"/>
      <c r="AL4445" s="6"/>
      <c r="AM4445" s="183"/>
      <c r="AN4445" s="183"/>
      <c r="AO4445" s="183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BR4445" s="185"/>
    </row>
    <row r="4446" spans="9:70" s="179" customFormat="1" x14ac:dyDescent="0.25">
      <c r="I4446" s="186"/>
      <c r="J4446" s="186"/>
      <c r="K4446" s="186"/>
      <c r="L4446" s="186"/>
      <c r="M4446" s="186"/>
      <c r="N4446" s="187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183"/>
      <c r="AF4446" s="183"/>
      <c r="AG4446" s="183"/>
      <c r="AH4446" s="6"/>
      <c r="AI4446" s="6"/>
      <c r="AJ4446" s="6"/>
      <c r="AK4446" s="6"/>
      <c r="AL4446" s="6"/>
      <c r="AM4446" s="183"/>
      <c r="AN4446" s="183"/>
      <c r="AO4446" s="183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BR4446" s="185"/>
    </row>
    <row r="4447" spans="9:70" s="179" customFormat="1" x14ac:dyDescent="0.25">
      <c r="I4447" s="186"/>
      <c r="J4447" s="186"/>
      <c r="K4447" s="186"/>
      <c r="L4447" s="186"/>
      <c r="M4447" s="186"/>
      <c r="N4447" s="187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183"/>
      <c r="AF4447" s="183"/>
      <c r="AG4447" s="183"/>
      <c r="AH4447" s="6"/>
      <c r="AI4447" s="6"/>
      <c r="AJ4447" s="6"/>
      <c r="AK4447" s="6"/>
      <c r="AL4447" s="6"/>
      <c r="AM4447" s="183"/>
      <c r="AN4447" s="183"/>
      <c r="AO4447" s="183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BR4447" s="185"/>
    </row>
    <row r="4448" spans="9:70" s="179" customFormat="1" x14ac:dyDescent="0.25">
      <c r="I4448" s="186"/>
      <c r="J4448" s="186"/>
      <c r="K4448" s="186"/>
      <c r="L4448" s="186"/>
      <c r="M4448" s="186"/>
      <c r="N4448" s="187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183"/>
      <c r="AF4448" s="183"/>
      <c r="AG4448" s="183"/>
      <c r="AH4448" s="6"/>
      <c r="AI4448" s="6"/>
      <c r="AJ4448" s="6"/>
      <c r="AK4448" s="6"/>
      <c r="AL4448" s="6"/>
      <c r="AM4448" s="183"/>
      <c r="AN4448" s="183"/>
      <c r="AO4448" s="183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BR4448" s="185"/>
    </row>
    <row r="4449" spans="9:70" s="179" customFormat="1" x14ac:dyDescent="0.25">
      <c r="I4449" s="186"/>
      <c r="J4449" s="186"/>
      <c r="K4449" s="186"/>
      <c r="L4449" s="186"/>
      <c r="M4449" s="186"/>
      <c r="N4449" s="187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183"/>
      <c r="AF4449" s="183"/>
      <c r="AG4449" s="183"/>
      <c r="AH4449" s="6"/>
      <c r="AI4449" s="6"/>
      <c r="AJ4449" s="6"/>
      <c r="AK4449" s="6"/>
      <c r="AL4449" s="6"/>
      <c r="AM4449" s="183"/>
      <c r="AN4449" s="183"/>
      <c r="AO4449" s="183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BR4449" s="185"/>
    </row>
    <row r="4450" spans="9:70" s="179" customFormat="1" x14ac:dyDescent="0.25">
      <c r="I4450" s="186"/>
      <c r="J4450" s="186"/>
      <c r="K4450" s="186"/>
      <c r="L4450" s="186"/>
      <c r="M4450" s="186"/>
      <c r="N4450" s="187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183"/>
      <c r="AF4450" s="183"/>
      <c r="AG4450" s="183"/>
      <c r="AH4450" s="6"/>
      <c r="AI4450" s="6"/>
      <c r="AJ4450" s="6"/>
      <c r="AK4450" s="6"/>
      <c r="AL4450" s="6"/>
      <c r="AM4450" s="183"/>
      <c r="AN4450" s="183"/>
      <c r="AO4450" s="183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BR4450" s="185"/>
    </row>
    <row r="4451" spans="9:70" s="179" customFormat="1" x14ac:dyDescent="0.25">
      <c r="I4451" s="186"/>
      <c r="J4451" s="186"/>
      <c r="K4451" s="186"/>
      <c r="L4451" s="186"/>
      <c r="M4451" s="186"/>
      <c r="N4451" s="187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183"/>
      <c r="AF4451" s="183"/>
      <c r="AG4451" s="183"/>
      <c r="AH4451" s="6"/>
      <c r="AI4451" s="6"/>
      <c r="AJ4451" s="6"/>
      <c r="AK4451" s="6"/>
      <c r="AL4451" s="6"/>
      <c r="AM4451" s="183"/>
      <c r="AN4451" s="183"/>
      <c r="AO4451" s="183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BR4451" s="185"/>
    </row>
    <row r="4452" spans="9:70" s="179" customFormat="1" x14ac:dyDescent="0.25">
      <c r="I4452" s="186"/>
      <c r="J4452" s="186"/>
      <c r="K4452" s="186"/>
      <c r="L4452" s="186"/>
      <c r="M4452" s="186"/>
      <c r="N4452" s="187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183"/>
      <c r="AF4452" s="183"/>
      <c r="AG4452" s="183"/>
      <c r="AH4452" s="6"/>
      <c r="AI4452" s="6"/>
      <c r="AJ4452" s="6"/>
      <c r="AK4452" s="6"/>
      <c r="AL4452" s="6"/>
      <c r="AM4452" s="183"/>
      <c r="AN4452" s="183"/>
      <c r="AO4452" s="183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BR4452" s="185"/>
    </row>
    <row r="4453" spans="9:70" s="179" customFormat="1" x14ac:dyDescent="0.25">
      <c r="I4453" s="186"/>
      <c r="J4453" s="186"/>
      <c r="K4453" s="186"/>
      <c r="L4453" s="186"/>
      <c r="M4453" s="186"/>
      <c r="N4453" s="187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183"/>
      <c r="AF4453" s="183"/>
      <c r="AG4453" s="183"/>
      <c r="AH4453" s="6"/>
      <c r="AI4453" s="6"/>
      <c r="AJ4453" s="6"/>
      <c r="AK4453" s="6"/>
      <c r="AL4453" s="6"/>
      <c r="AM4453" s="183"/>
      <c r="AN4453" s="183"/>
      <c r="AO4453" s="183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BR4453" s="185"/>
    </row>
    <row r="4454" spans="9:70" s="179" customFormat="1" x14ac:dyDescent="0.25">
      <c r="I4454" s="186"/>
      <c r="J4454" s="186"/>
      <c r="K4454" s="186"/>
      <c r="L4454" s="186"/>
      <c r="M4454" s="186"/>
      <c r="N4454" s="187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183"/>
      <c r="AF4454" s="183"/>
      <c r="AG4454" s="183"/>
      <c r="AH4454" s="6"/>
      <c r="AI4454" s="6"/>
      <c r="AJ4454" s="6"/>
      <c r="AK4454" s="6"/>
      <c r="AL4454" s="6"/>
      <c r="AM4454" s="183"/>
      <c r="AN4454" s="183"/>
      <c r="AO4454" s="183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BR4454" s="185"/>
    </row>
    <row r="4455" spans="9:70" s="179" customFormat="1" x14ac:dyDescent="0.25">
      <c r="I4455" s="186"/>
      <c r="J4455" s="186"/>
      <c r="K4455" s="186"/>
      <c r="L4455" s="186"/>
      <c r="M4455" s="186"/>
      <c r="N4455" s="187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183"/>
      <c r="AF4455" s="183"/>
      <c r="AG4455" s="183"/>
      <c r="AH4455" s="6"/>
      <c r="AI4455" s="6"/>
      <c r="AJ4455" s="6"/>
      <c r="AK4455" s="6"/>
      <c r="AL4455" s="6"/>
      <c r="AM4455" s="183"/>
      <c r="AN4455" s="183"/>
      <c r="AO4455" s="183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BR4455" s="185"/>
    </row>
    <row r="4456" spans="9:70" s="179" customFormat="1" x14ac:dyDescent="0.25">
      <c r="I4456" s="186"/>
      <c r="J4456" s="186"/>
      <c r="K4456" s="186"/>
      <c r="L4456" s="186"/>
      <c r="M4456" s="186"/>
      <c r="N4456" s="187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183"/>
      <c r="AF4456" s="183"/>
      <c r="AG4456" s="183"/>
      <c r="AH4456" s="6"/>
      <c r="AI4456" s="6"/>
      <c r="AJ4456" s="6"/>
      <c r="AK4456" s="6"/>
      <c r="AL4456" s="6"/>
      <c r="AM4456" s="183"/>
      <c r="AN4456" s="183"/>
      <c r="AO4456" s="183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BR4456" s="185"/>
    </row>
    <row r="4457" spans="9:70" s="179" customFormat="1" x14ac:dyDescent="0.25">
      <c r="I4457" s="186"/>
      <c r="J4457" s="186"/>
      <c r="K4457" s="186"/>
      <c r="L4457" s="186"/>
      <c r="M4457" s="186"/>
      <c r="N4457" s="187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183"/>
      <c r="AF4457" s="183"/>
      <c r="AG4457" s="183"/>
      <c r="AH4457" s="6"/>
      <c r="AI4457" s="6"/>
      <c r="AJ4457" s="6"/>
      <c r="AK4457" s="6"/>
      <c r="AL4457" s="6"/>
      <c r="AM4457" s="183"/>
      <c r="AN4457" s="183"/>
      <c r="AO4457" s="183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BR4457" s="185"/>
    </row>
    <row r="4458" spans="9:70" s="179" customFormat="1" x14ac:dyDescent="0.25">
      <c r="I4458" s="186"/>
      <c r="J4458" s="186"/>
      <c r="K4458" s="186"/>
      <c r="L4458" s="186"/>
      <c r="M4458" s="186"/>
      <c r="N4458" s="187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183"/>
      <c r="AF4458" s="183"/>
      <c r="AG4458" s="183"/>
      <c r="AH4458" s="6"/>
      <c r="AI4458" s="6"/>
      <c r="AJ4458" s="6"/>
      <c r="AK4458" s="6"/>
      <c r="AL4458" s="6"/>
      <c r="AM4458" s="183"/>
      <c r="AN4458" s="183"/>
      <c r="AO4458" s="183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BR4458" s="185"/>
    </row>
    <row r="4459" spans="9:70" s="179" customFormat="1" x14ac:dyDescent="0.25">
      <c r="I4459" s="186"/>
      <c r="J4459" s="186"/>
      <c r="K4459" s="186"/>
      <c r="L4459" s="186"/>
      <c r="M4459" s="186"/>
      <c r="N4459" s="187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183"/>
      <c r="AF4459" s="183"/>
      <c r="AG4459" s="183"/>
      <c r="AH4459" s="6"/>
      <c r="AI4459" s="6"/>
      <c r="AJ4459" s="6"/>
      <c r="AK4459" s="6"/>
      <c r="AL4459" s="6"/>
      <c r="AM4459" s="183"/>
      <c r="AN4459" s="183"/>
      <c r="AO4459" s="183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BR4459" s="185"/>
    </row>
    <row r="4460" spans="9:70" s="179" customFormat="1" x14ac:dyDescent="0.25">
      <c r="I4460" s="186"/>
      <c r="J4460" s="186"/>
      <c r="K4460" s="186"/>
      <c r="L4460" s="186"/>
      <c r="M4460" s="186"/>
      <c r="N4460" s="187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183"/>
      <c r="AF4460" s="183"/>
      <c r="AG4460" s="183"/>
      <c r="AH4460" s="6"/>
      <c r="AI4460" s="6"/>
      <c r="AJ4460" s="6"/>
      <c r="AK4460" s="6"/>
      <c r="AL4460" s="6"/>
      <c r="AM4460" s="183"/>
      <c r="AN4460" s="183"/>
      <c r="AO4460" s="183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BR4460" s="185"/>
    </row>
    <row r="4461" spans="9:70" s="179" customFormat="1" x14ac:dyDescent="0.25">
      <c r="I4461" s="186"/>
      <c r="J4461" s="186"/>
      <c r="K4461" s="186"/>
      <c r="L4461" s="186"/>
      <c r="M4461" s="186"/>
      <c r="N4461" s="187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183"/>
      <c r="AF4461" s="183"/>
      <c r="AG4461" s="183"/>
      <c r="AH4461" s="6"/>
      <c r="AI4461" s="6"/>
      <c r="AJ4461" s="6"/>
      <c r="AK4461" s="6"/>
      <c r="AL4461" s="6"/>
      <c r="AM4461" s="183"/>
      <c r="AN4461" s="183"/>
      <c r="AO4461" s="183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BR4461" s="185"/>
    </row>
    <row r="4462" spans="9:70" s="179" customFormat="1" x14ac:dyDescent="0.25">
      <c r="I4462" s="186"/>
      <c r="J4462" s="186"/>
      <c r="K4462" s="186"/>
      <c r="L4462" s="186"/>
      <c r="M4462" s="186"/>
      <c r="N4462" s="187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183"/>
      <c r="AF4462" s="183"/>
      <c r="AG4462" s="183"/>
      <c r="AH4462" s="6"/>
      <c r="AI4462" s="6"/>
      <c r="AJ4462" s="6"/>
      <c r="AK4462" s="6"/>
      <c r="AL4462" s="6"/>
      <c r="AM4462" s="183"/>
      <c r="AN4462" s="183"/>
      <c r="AO4462" s="183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BR4462" s="185"/>
    </row>
    <row r="4463" spans="9:70" s="179" customFormat="1" x14ac:dyDescent="0.25">
      <c r="I4463" s="186"/>
      <c r="J4463" s="186"/>
      <c r="K4463" s="186"/>
      <c r="L4463" s="186"/>
      <c r="M4463" s="186"/>
      <c r="N4463" s="187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183"/>
      <c r="AF4463" s="183"/>
      <c r="AG4463" s="183"/>
      <c r="AH4463" s="6"/>
      <c r="AI4463" s="6"/>
      <c r="AJ4463" s="6"/>
      <c r="AK4463" s="6"/>
      <c r="AL4463" s="6"/>
      <c r="AM4463" s="183"/>
      <c r="AN4463" s="183"/>
      <c r="AO4463" s="183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BR4463" s="185"/>
    </row>
    <row r="4464" spans="9:70" s="179" customFormat="1" x14ac:dyDescent="0.25">
      <c r="I4464" s="186"/>
      <c r="J4464" s="186"/>
      <c r="K4464" s="186"/>
      <c r="L4464" s="186"/>
      <c r="M4464" s="186"/>
      <c r="N4464" s="187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183"/>
      <c r="AF4464" s="183"/>
      <c r="AG4464" s="183"/>
      <c r="AH4464" s="6"/>
      <c r="AI4464" s="6"/>
      <c r="AJ4464" s="6"/>
      <c r="AK4464" s="6"/>
      <c r="AL4464" s="6"/>
      <c r="AM4464" s="183"/>
      <c r="AN4464" s="183"/>
      <c r="AO4464" s="183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BR4464" s="185"/>
    </row>
    <row r="4465" spans="9:70" s="179" customFormat="1" x14ac:dyDescent="0.25">
      <c r="I4465" s="186"/>
      <c r="J4465" s="186"/>
      <c r="K4465" s="186"/>
      <c r="L4465" s="186"/>
      <c r="M4465" s="186"/>
      <c r="N4465" s="187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183"/>
      <c r="AF4465" s="183"/>
      <c r="AG4465" s="183"/>
      <c r="AH4465" s="6"/>
      <c r="AI4465" s="6"/>
      <c r="AJ4465" s="6"/>
      <c r="AK4465" s="6"/>
      <c r="AL4465" s="6"/>
      <c r="AM4465" s="183"/>
      <c r="AN4465" s="183"/>
      <c r="AO4465" s="183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BR4465" s="185"/>
    </row>
    <row r="4466" spans="9:70" s="179" customFormat="1" x14ac:dyDescent="0.25">
      <c r="I4466" s="186"/>
      <c r="J4466" s="186"/>
      <c r="K4466" s="186"/>
      <c r="L4466" s="186"/>
      <c r="M4466" s="186"/>
      <c r="N4466" s="187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183"/>
      <c r="AF4466" s="183"/>
      <c r="AG4466" s="183"/>
      <c r="AH4466" s="6"/>
      <c r="AI4466" s="6"/>
      <c r="AJ4466" s="6"/>
      <c r="AK4466" s="6"/>
      <c r="AL4466" s="6"/>
      <c r="AM4466" s="183"/>
      <c r="AN4466" s="183"/>
      <c r="AO4466" s="183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BR4466" s="185"/>
    </row>
    <row r="4467" spans="9:70" s="179" customFormat="1" x14ac:dyDescent="0.25">
      <c r="I4467" s="186"/>
      <c r="J4467" s="186"/>
      <c r="K4467" s="186"/>
      <c r="L4467" s="186"/>
      <c r="M4467" s="186"/>
      <c r="N4467" s="187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183"/>
      <c r="AF4467" s="183"/>
      <c r="AG4467" s="183"/>
      <c r="AH4467" s="6"/>
      <c r="AI4467" s="6"/>
      <c r="AJ4467" s="6"/>
      <c r="AK4467" s="6"/>
      <c r="AL4467" s="6"/>
      <c r="AM4467" s="183"/>
      <c r="AN4467" s="183"/>
      <c r="AO4467" s="183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BR4467" s="185"/>
    </row>
    <row r="4468" spans="9:70" s="179" customFormat="1" x14ac:dyDescent="0.25">
      <c r="I4468" s="186"/>
      <c r="J4468" s="186"/>
      <c r="K4468" s="186"/>
      <c r="L4468" s="186"/>
      <c r="M4468" s="186"/>
      <c r="N4468" s="187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183"/>
      <c r="AF4468" s="183"/>
      <c r="AG4468" s="183"/>
      <c r="AH4468" s="6"/>
      <c r="AI4468" s="6"/>
      <c r="AJ4468" s="6"/>
      <c r="AK4468" s="6"/>
      <c r="AL4468" s="6"/>
      <c r="AM4468" s="183"/>
      <c r="AN4468" s="183"/>
      <c r="AO4468" s="183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BR4468" s="185"/>
    </row>
    <row r="4469" spans="9:70" s="179" customFormat="1" x14ac:dyDescent="0.25">
      <c r="I4469" s="186"/>
      <c r="J4469" s="186"/>
      <c r="K4469" s="186"/>
      <c r="L4469" s="186"/>
      <c r="M4469" s="186"/>
      <c r="N4469" s="187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183"/>
      <c r="AF4469" s="183"/>
      <c r="AG4469" s="183"/>
      <c r="AH4469" s="6"/>
      <c r="AI4469" s="6"/>
      <c r="AJ4469" s="6"/>
      <c r="AK4469" s="6"/>
      <c r="AL4469" s="6"/>
      <c r="AM4469" s="183"/>
      <c r="AN4469" s="183"/>
      <c r="AO4469" s="183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BR4469" s="185"/>
    </row>
    <row r="4470" spans="9:70" s="179" customFormat="1" x14ac:dyDescent="0.25">
      <c r="I4470" s="186"/>
      <c r="J4470" s="186"/>
      <c r="K4470" s="186"/>
      <c r="L4470" s="186"/>
      <c r="M4470" s="186"/>
      <c r="N4470" s="187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183"/>
      <c r="AF4470" s="183"/>
      <c r="AG4470" s="183"/>
      <c r="AH4470" s="6"/>
      <c r="AI4470" s="6"/>
      <c r="AJ4470" s="6"/>
      <c r="AK4470" s="6"/>
      <c r="AL4470" s="6"/>
      <c r="AM4470" s="183"/>
      <c r="AN4470" s="183"/>
      <c r="AO4470" s="183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BR4470" s="185"/>
    </row>
    <row r="4471" spans="9:70" s="179" customFormat="1" x14ac:dyDescent="0.25">
      <c r="I4471" s="186"/>
      <c r="J4471" s="186"/>
      <c r="K4471" s="186"/>
      <c r="L4471" s="186"/>
      <c r="M4471" s="186"/>
      <c r="N4471" s="187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183"/>
      <c r="AF4471" s="183"/>
      <c r="AG4471" s="183"/>
      <c r="AH4471" s="6"/>
      <c r="AI4471" s="6"/>
      <c r="AJ4471" s="6"/>
      <c r="AK4471" s="6"/>
      <c r="AL4471" s="6"/>
      <c r="AM4471" s="183"/>
      <c r="AN4471" s="183"/>
      <c r="AO4471" s="183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BR4471" s="185"/>
    </row>
    <row r="4472" spans="9:70" s="179" customFormat="1" x14ac:dyDescent="0.25">
      <c r="I4472" s="186"/>
      <c r="J4472" s="186"/>
      <c r="K4472" s="186"/>
      <c r="L4472" s="186"/>
      <c r="M4472" s="186"/>
      <c r="N4472" s="187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183"/>
      <c r="AF4472" s="183"/>
      <c r="AG4472" s="183"/>
      <c r="AH4472" s="6"/>
      <c r="AI4472" s="6"/>
      <c r="AJ4472" s="6"/>
      <c r="AK4472" s="6"/>
      <c r="AL4472" s="6"/>
      <c r="AM4472" s="183"/>
      <c r="AN4472" s="183"/>
      <c r="AO4472" s="183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BR4472" s="185"/>
    </row>
    <row r="4473" spans="9:70" s="179" customFormat="1" x14ac:dyDescent="0.25">
      <c r="I4473" s="186"/>
      <c r="J4473" s="186"/>
      <c r="K4473" s="186"/>
      <c r="L4473" s="186"/>
      <c r="M4473" s="186"/>
      <c r="N4473" s="187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183"/>
      <c r="AF4473" s="183"/>
      <c r="AG4473" s="183"/>
      <c r="AH4473" s="6"/>
      <c r="AI4473" s="6"/>
      <c r="AJ4473" s="6"/>
      <c r="AK4473" s="6"/>
      <c r="AL4473" s="6"/>
      <c r="AM4473" s="183"/>
      <c r="AN4473" s="183"/>
      <c r="AO4473" s="183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BR4473" s="185"/>
    </row>
    <row r="4474" spans="9:70" s="179" customFormat="1" x14ac:dyDescent="0.25">
      <c r="I4474" s="186"/>
      <c r="J4474" s="186"/>
      <c r="K4474" s="186"/>
      <c r="L4474" s="186"/>
      <c r="M4474" s="186"/>
      <c r="N4474" s="187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183"/>
      <c r="AF4474" s="183"/>
      <c r="AG4474" s="183"/>
      <c r="AH4474" s="6"/>
      <c r="AI4474" s="6"/>
      <c r="AJ4474" s="6"/>
      <c r="AK4474" s="6"/>
      <c r="AL4474" s="6"/>
      <c r="AM4474" s="183"/>
      <c r="AN4474" s="183"/>
      <c r="AO4474" s="183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BR4474" s="185"/>
    </row>
    <row r="4475" spans="9:70" s="179" customFormat="1" x14ac:dyDescent="0.25">
      <c r="I4475" s="186"/>
      <c r="J4475" s="186"/>
      <c r="K4475" s="186"/>
      <c r="L4475" s="186"/>
      <c r="M4475" s="186"/>
      <c r="N4475" s="187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183"/>
      <c r="AF4475" s="183"/>
      <c r="AG4475" s="183"/>
      <c r="AH4475" s="6"/>
      <c r="AI4475" s="6"/>
      <c r="AJ4475" s="6"/>
      <c r="AK4475" s="6"/>
      <c r="AL4475" s="6"/>
      <c r="AM4475" s="183"/>
      <c r="AN4475" s="183"/>
      <c r="AO4475" s="183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BR4475" s="185"/>
    </row>
    <row r="4476" spans="9:70" s="179" customFormat="1" x14ac:dyDescent="0.25">
      <c r="I4476" s="186"/>
      <c r="J4476" s="186"/>
      <c r="K4476" s="186"/>
      <c r="L4476" s="186"/>
      <c r="M4476" s="186"/>
      <c r="N4476" s="187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183"/>
      <c r="AF4476" s="183"/>
      <c r="AG4476" s="183"/>
      <c r="AH4476" s="6"/>
      <c r="AI4476" s="6"/>
      <c r="AJ4476" s="6"/>
      <c r="AK4476" s="6"/>
      <c r="AL4476" s="6"/>
      <c r="AM4476" s="183"/>
      <c r="AN4476" s="183"/>
      <c r="AO4476" s="183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BR4476" s="185"/>
    </row>
    <row r="4477" spans="9:70" s="179" customFormat="1" x14ac:dyDescent="0.25">
      <c r="I4477" s="186"/>
      <c r="J4477" s="186"/>
      <c r="K4477" s="186"/>
      <c r="L4477" s="186"/>
      <c r="M4477" s="186"/>
      <c r="N4477" s="187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183"/>
      <c r="AF4477" s="183"/>
      <c r="AG4477" s="183"/>
      <c r="AH4477" s="6"/>
      <c r="AI4477" s="6"/>
      <c r="AJ4477" s="6"/>
      <c r="AK4477" s="6"/>
      <c r="AL4477" s="6"/>
      <c r="AM4477" s="183"/>
      <c r="AN4477" s="183"/>
      <c r="AO4477" s="183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BR4477" s="185"/>
    </row>
    <row r="4478" spans="9:70" s="179" customFormat="1" x14ac:dyDescent="0.25">
      <c r="I4478" s="186"/>
      <c r="J4478" s="186"/>
      <c r="K4478" s="186"/>
      <c r="L4478" s="186"/>
      <c r="M4478" s="186"/>
      <c r="N4478" s="187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183"/>
      <c r="AF4478" s="183"/>
      <c r="AG4478" s="183"/>
      <c r="AH4478" s="6"/>
      <c r="AI4478" s="6"/>
      <c r="AJ4478" s="6"/>
      <c r="AK4478" s="6"/>
      <c r="AL4478" s="6"/>
      <c r="AM4478" s="183"/>
      <c r="AN4478" s="183"/>
      <c r="AO4478" s="183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BR4478" s="185"/>
    </row>
    <row r="4479" spans="9:70" s="179" customFormat="1" x14ac:dyDescent="0.25">
      <c r="I4479" s="186"/>
      <c r="J4479" s="186"/>
      <c r="K4479" s="186"/>
      <c r="L4479" s="186"/>
      <c r="M4479" s="186"/>
      <c r="N4479" s="187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183"/>
      <c r="AF4479" s="183"/>
      <c r="AG4479" s="183"/>
      <c r="AH4479" s="6"/>
      <c r="AI4479" s="6"/>
      <c r="AJ4479" s="6"/>
      <c r="AK4479" s="6"/>
      <c r="AL4479" s="6"/>
      <c r="AM4479" s="183"/>
      <c r="AN4479" s="183"/>
      <c r="AO4479" s="183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BR4479" s="185"/>
    </row>
    <row r="4480" spans="9:70" s="179" customFormat="1" x14ac:dyDescent="0.25">
      <c r="I4480" s="186"/>
      <c r="J4480" s="186"/>
      <c r="K4480" s="186"/>
      <c r="L4480" s="186"/>
      <c r="M4480" s="186"/>
      <c r="N4480" s="187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183"/>
      <c r="AF4480" s="183"/>
      <c r="AG4480" s="183"/>
      <c r="AH4480" s="6"/>
      <c r="AI4480" s="6"/>
      <c r="AJ4480" s="6"/>
      <c r="AK4480" s="6"/>
      <c r="AL4480" s="6"/>
      <c r="AM4480" s="183"/>
      <c r="AN4480" s="183"/>
      <c r="AO4480" s="183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BR4480" s="185"/>
    </row>
    <row r="4481" spans="9:70" s="179" customFormat="1" x14ac:dyDescent="0.25">
      <c r="I4481" s="186"/>
      <c r="J4481" s="186"/>
      <c r="K4481" s="186"/>
      <c r="L4481" s="186"/>
      <c r="M4481" s="186"/>
      <c r="N4481" s="187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183"/>
      <c r="AF4481" s="183"/>
      <c r="AG4481" s="183"/>
      <c r="AH4481" s="6"/>
      <c r="AI4481" s="6"/>
      <c r="AJ4481" s="6"/>
      <c r="AK4481" s="6"/>
      <c r="AL4481" s="6"/>
      <c r="AM4481" s="183"/>
      <c r="AN4481" s="183"/>
      <c r="AO4481" s="183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BR4481" s="185"/>
    </row>
    <row r="4482" spans="9:70" s="179" customFormat="1" x14ac:dyDescent="0.25">
      <c r="I4482" s="186"/>
      <c r="J4482" s="186"/>
      <c r="K4482" s="186"/>
      <c r="L4482" s="186"/>
      <c r="M4482" s="186"/>
      <c r="N4482" s="187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183"/>
      <c r="AF4482" s="183"/>
      <c r="AG4482" s="183"/>
      <c r="AH4482" s="6"/>
      <c r="AI4482" s="6"/>
      <c r="AJ4482" s="6"/>
      <c r="AK4482" s="6"/>
      <c r="AL4482" s="6"/>
      <c r="AM4482" s="183"/>
      <c r="AN4482" s="183"/>
      <c r="AO4482" s="183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BR4482" s="185"/>
    </row>
    <row r="4483" spans="9:70" s="179" customFormat="1" x14ac:dyDescent="0.25">
      <c r="I4483" s="186"/>
      <c r="J4483" s="186"/>
      <c r="K4483" s="186"/>
      <c r="L4483" s="186"/>
      <c r="M4483" s="186"/>
      <c r="N4483" s="187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183"/>
      <c r="AF4483" s="183"/>
      <c r="AG4483" s="183"/>
      <c r="AH4483" s="6"/>
      <c r="AI4483" s="6"/>
      <c r="AJ4483" s="6"/>
      <c r="AK4483" s="6"/>
      <c r="AL4483" s="6"/>
      <c r="AM4483" s="183"/>
      <c r="AN4483" s="183"/>
      <c r="AO4483" s="183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BR4483" s="185"/>
    </row>
    <row r="4484" spans="9:70" s="179" customFormat="1" x14ac:dyDescent="0.25">
      <c r="I4484" s="186"/>
      <c r="J4484" s="186"/>
      <c r="K4484" s="186"/>
      <c r="L4484" s="186"/>
      <c r="M4484" s="186"/>
      <c r="N4484" s="187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183"/>
      <c r="AF4484" s="183"/>
      <c r="AG4484" s="183"/>
      <c r="AH4484" s="6"/>
      <c r="AI4484" s="6"/>
      <c r="AJ4484" s="6"/>
      <c r="AK4484" s="6"/>
      <c r="AL4484" s="6"/>
      <c r="AM4484" s="183"/>
      <c r="AN4484" s="183"/>
      <c r="AO4484" s="183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BR4484" s="185"/>
    </row>
    <row r="4485" spans="9:70" s="179" customFormat="1" x14ac:dyDescent="0.25">
      <c r="I4485" s="186"/>
      <c r="J4485" s="186"/>
      <c r="K4485" s="186"/>
      <c r="L4485" s="186"/>
      <c r="M4485" s="186"/>
      <c r="N4485" s="187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183"/>
      <c r="AF4485" s="183"/>
      <c r="AG4485" s="183"/>
      <c r="AH4485" s="6"/>
      <c r="AI4485" s="6"/>
      <c r="AJ4485" s="6"/>
      <c r="AK4485" s="6"/>
      <c r="AL4485" s="6"/>
      <c r="AM4485" s="183"/>
      <c r="AN4485" s="183"/>
      <c r="AO4485" s="183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BR4485" s="185"/>
    </row>
    <row r="4486" spans="9:70" s="179" customFormat="1" x14ac:dyDescent="0.25">
      <c r="I4486" s="186"/>
      <c r="J4486" s="186"/>
      <c r="K4486" s="186"/>
      <c r="L4486" s="186"/>
      <c r="M4486" s="186"/>
      <c r="N4486" s="187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183"/>
      <c r="AF4486" s="183"/>
      <c r="AG4486" s="183"/>
      <c r="AH4486" s="6"/>
      <c r="AI4486" s="6"/>
      <c r="AJ4486" s="6"/>
      <c r="AK4486" s="6"/>
      <c r="AL4486" s="6"/>
      <c r="AM4486" s="183"/>
      <c r="AN4486" s="183"/>
      <c r="AO4486" s="183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BR4486" s="185"/>
    </row>
    <row r="4487" spans="9:70" s="179" customFormat="1" x14ac:dyDescent="0.25">
      <c r="I4487" s="186"/>
      <c r="J4487" s="186"/>
      <c r="K4487" s="186"/>
      <c r="L4487" s="186"/>
      <c r="M4487" s="186"/>
      <c r="N4487" s="187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183"/>
      <c r="AF4487" s="183"/>
      <c r="AG4487" s="183"/>
      <c r="AH4487" s="6"/>
      <c r="AI4487" s="6"/>
      <c r="AJ4487" s="6"/>
      <c r="AK4487" s="6"/>
      <c r="AL4487" s="6"/>
      <c r="AM4487" s="183"/>
      <c r="AN4487" s="183"/>
      <c r="AO4487" s="183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BR4487" s="185"/>
    </row>
    <row r="4488" spans="9:70" s="179" customFormat="1" x14ac:dyDescent="0.25">
      <c r="I4488" s="186"/>
      <c r="J4488" s="186"/>
      <c r="K4488" s="186"/>
      <c r="L4488" s="186"/>
      <c r="M4488" s="186"/>
      <c r="N4488" s="187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183"/>
      <c r="AF4488" s="183"/>
      <c r="AG4488" s="183"/>
      <c r="AH4488" s="6"/>
      <c r="AI4488" s="6"/>
      <c r="AJ4488" s="6"/>
      <c r="AK4488" s="6"/>
      <c r="AL4488" s="6"/>
      <c r="AM4488" s="183"/>
      <c r="AN4488" s="183"/>
      <c r="AO4488" s="183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BR4488" s="185"/>
    </row>
    <row r="4489" spans="9:70" s="179" customFormat="1" x14ac:dyDescent="0.25">
      <c r="I4489" s="186"/>
      <c r="J4489" s="186"/>
      <c r="K4489" s="186"/>
      <c r="L4489" s="186"/>
      <c r="M4489" s="186"/>
      <c r="N4489" s="187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183"/>
      <c r="AF4489" s="183"/>
      <c r="AG4489" s="183"/>
      <c r="AH4489" s="6"/>
      <c r="AI4489" s="6"/>
      <c r="AJ4489" s="6"/>
      <c r="AK4489" s="6"/>
      <c r="AL4489" s="6"/>
      <c r="AM4489" s="183"/>
      <c r="AN4489" s="183"/>
      <c r="AO4489" s="183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BR4489" s="185"/>
    </row>
    <row r="4490" spans="9:70" s="179" customFormat="1" x14ac:dyDescent="0.25">
      <c r="I4490" s="186"/>
      <c r="J4490" s="186"/>
      <c r="K4490" s="186"/>
      <c r="L4490" s="186"/>
      <c r="M4490" s="186"/>
      <c r="N4490" s="187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183"/>
      <c r="AF4490" s="183"/>
      <c r="AG4490" s="183"/>
      <c r="AH4490" s="6"/>
      <c r="AI4490" s="6"/>
      <c r="AJ4490" s="6"/>
      <c r="AK4490" s="6"/>
      <c r="AL4490" s="6"/>
      <c r="AM4490" s="183"/>
      <c r="AN4490" s="183"/>
      <c r="AO4490" s="183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BR4490" s="185"/>
    </row>
    <row r="4491" spans="9:70" s="179" customFormat="1" x14ac:dyDescent="0.25">
      <c r="I4491" s="186"/>
      <c r="J4491" s="186"/>
      <c r="K4491" s="186"/>
      <c r="L4491" s="186"/>
      <c r="M4491" s="186"/>
      <c r="N4491" s="187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183"/>
      <c r="AF4491" s="183"/>
      <c r="AG4491" s="183"/>
      <c r="AH4491" s="6"/>
      <c r="AI4491" s="6"/>
      <c r="AJ4491" s="6"/>
      <c r="AK4491" s="6"/>
      <c r="AL4491" s="6"/>
      <c r="AM4491" s="183"/>
      <c r="AN4491" s="183"/>
      <c r="AO4491" s="183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BR4491" s="185"/>
    </row>
    <row r="4492" spans="9:70" s="179" customFormat="1" x14ac:dyDescent="0.25">
      <c r="I4492" s="186"/>
      <c r="J4492" s="186"/>
      <c r="K4492" s="186"/>
      <c r="L4492" s="186"/>
      <c r="M4492" s="186"/>
      <c r="N4492" s="187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183"/>
      <c r="AF4492" s="183"/>
      <c r="AG4492" s="183"/>
      <c r="AH4492" s="6"/>
      <c r="AI4492" s="6"/>
      <c r="AJ4492" s="6"/>
      <c r="AK4492" s="6"/>
      <c r="AL4492" s="6"/>
      <c r="AM4492" s="183"/>
      <c r="AN4492" s="183"/>
      <c r="AO4492" s="183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BR4492" s="185"/>
    </row>
    <row r="4493" spans="9:70" s="179" customFormat="1" x14ac:dyDescent="0.25">
      <c r="I4493" s="186"/>
      <c r="J4493" s="186"/>
      <c r="K4493" s="186"/>
      <c r="L4493" s="186"/>
      <c r="M4493" s="186"/>
      <c r="N4493" s="187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183"/>
      <c r="AF4493" s="183"/>
      <c r="AG4493" s="183"/>
      <c r="AH4493" s="6"/>
      <c r="AI4493" s="6"/>
      <c r="AJ4493" s="6"/>
      <c r="AK4493" s="6"/>
      <c r="AL4493" s="6"/>
      <c r="AM4493" s="183"/>
      <c r="AN4493" s="183"/>
      <c r="AO4493" s="183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BR4493" s="185"/>
    </row>
    <row r="4494" spans="9:70" s="179" customFormat="1" x14ac:dyDescent="0.25">
      <c r="I4494" s="186"/>
      <c r="J4494" s="186"/>
      <c r="K4494" s="186"/>
      <c r="L4494" s="186"/>
      <c r="M4494" s="186"/>
      <c r="N4494" s="187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183"/>
      <c r="AF4494" s="183"/>
      <c r="AG4494" s="183"/>
      <c r="AH4494" s="6"/>
      <c r="AI4494" s="6"/>
      <c r="AJ4494" s="6"/>
      <c r="AK4494" s="6"/>
      <c r="AL4494" s="6"/>
      <c r="AM4494" s="183"/>
      <c r="AN4494" s="183"/>
      <c r="AO4494" s="183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BR4494" s="185"/>
    </row>
    <row r="4495" spans="9:70" s="179" customFormat="1" x14ac:dyDescent="0.25">
      <c r="I4495" s="186"/>
      <c r="J4495" s="186"/>
      <c r="K4495" s="186"/>
      <c r="L4495" s="186"/>
      <c r="M4495" s="186"/>
      <c r="N4495" s="187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183"/>
      <c r="AF4495" s="183"/>
      <c r="AG4495" s="183"/>
      <c r="AH4495" s="6"/>
      <c r="AI4495" s="6"/>
      <c r="AJ4495" s="6"/>
      <c r="AK4495" s="6"/>
      <c r="AL4495" s="6"/>
      <c r="AM4495" s="183"/>
      <c r="AN4495" s="183"/>
      <c r="AO4495" s="183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BR4495" s="185"/>
    </row>
    <row r="4496" spans="9:70" s="179" customFormat="1" x14ac:dyDescent="0.25">
      <c r="I4496" s="186"/>
      <c r="J4496" s="186"/>
      <c r="K4496" s="186"/>
      <c r="L4496" s="186"/>
      <c r="M4496" s="186"/>
      <c r="N4496" s="187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183"/>
      <c r="AF4496" s="183"/>
      <c r="AG4496" s="183"/>
      <c r="AH4496" s="6"/>
      <c r="AI4496" s="6"/>
      <c r="AJ4496" s="6"/>
      <c r="AK4496" s="6"/>
      <c r="AL4496" s="6"/>
      <c r="AM4496" s="183"/>
      <c r="AN4496" s="183"/>
      <c r="AO4496" s="183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BR4496" s="185"/>
    </row>
    <row r="4497" spans="9:70" s="179" customFormat="1" x14ac:dyDescent="0.25">
      <c r="I4497" s="186"/>
      <c r="J4497" s="186"/>
      <c r="K4497" s="186"/>
      <c r="L4497" s="186"/>
      <c r="M4497" s="186"/>
      <c r="N4497" s="187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183"/>
      <c r="AF4497" s="183"/>
      <c r="AG4497" s="183"/>
      <c r="AH4497" s="6"/>
      <c r="AI4497" s="6"/>
      <c r="AJ4497" s="6"/>
      <c r="AK4497" s="6"/>
      <c r="AL4497" s="6"/>
      <c r="AM4497" s="183"/>
      <c r="AN4497" s="183"/>
      <c r="AO4497" s="183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BR4497" s="185"/>
    </row>
    <row r="4498" spans="9:70" s="179" customFormat="1" x14ac:dyDescent="0.25">
      <c r="I4498" s="186"/>
      <c r="J4498" s="186"/>
      <c r="K4498" s="186"/>
      <c r="L4498" s="186"/>
      <c r="M4498" s="186"/>
      <c r="N4498" s="187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183"/>
      <c r="AF4498" s="183"/>
      <c r="AG4498" s="183"/>
      <c r="AH4498" s="6"/>
      <c r="AI4498" s="6"/>
      <c r="AJ4498" s="6"/>
      <c r="AK4498" s="6"/>
      <c r="AL4498" s="6"/>
      <c r="AM4498" s="183"/>
      <c r="AN4498" s="183"/>
      <c r="AO4498" s="183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BR4498" s="185"/>
    </row>
    <row r="4499" spans="9:70" s="179" customFormat="1" x14ac:dyDescent="0.25">
      <c r="I4499" s="186"/>
      <c r="J4499" s="186"/>
      <c r="K4499" s="186"/>
      <c r="L4499" s="186"/>
      <c r="M4499" s="186"/>
      <c r="N4499" s="187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183"/>
      <c r="AF4499" s="183"/>
      <c r="AG4499" s="183"/>
      <c r="AH4499" s="6"/>
      <c r="AI4499" s="6"/>
      <c r="AJ4499" s="6"/>
      <c r="AK4499" s="6"/>
      <c r="AL4499" s="6"/>
      <c r="AM4499" s="183"/>
      <c r="AN4499" s="183"/>
      <c r="AO4499" s="183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BR4499" s="185"/>
    </row>
    <row r="4500" spans="9:70" s="179" customFormat="1" x14ac:dyDescent="0.25">
      <c r="I4500" s="186"/>
      <c r="J4500" s="186"/>
      <c r="K4500" s="186"/>
      <c r="L4500" s="186"/>
      <c r="M4500" s="186"/>
      <c r="N4500" s="187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183"/>
      <c r="AF4500" s="183"/>
      <c r="AG4500" s="183"/>
      <c r="AH4500" s="6"/>
      <c r="AI4500" s="6"/>
      <c r="AJ4500" s="6"/>
      <c r="AK4500" s="6"/>
      <c r="AL4500" s="6"/>
      <c r="AM4500" s="183"/>
      <c r="AN4500" s="183"/>
      <c r="AO4500" s="183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BR4500" s="185"/>
    </row>
    <row r="4501" spans="9:70" s="179" customFormat="1" x14ac:dyDescent="0.25">
      <c r="I4501" s="186"/>
      <c r="J4501" s="186"/>
      <c r="K4501" s="186"/>
      <c r="L4501" s="186"/>
      <c r="M4501" s="186"/>
      <c r="N4501" s="187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183"/>
      <c r="AF4501" s="183"/>
      <c r="AG4501" s="183"/>
      <c r="AH4501" s="6"/>
      <c r="AI4501" s="6"/>
      <c r="AJ4501" s="6"/>
      <c r="AK4501" s="6"/>
      <c r="AL4501" s="6"/>
      <c r="AM4501" s="183"/>
      <c r="AN4501" s="183"/>
      <c r="AO4501" s="183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BR4501" s="185"/>
    </row>
    <row r="4502" spans="9:70" s="179" customFormat="1" x14ac:dyDescent="0.25">
      <c r="I4502" s="186"/>
      <c r="J4502" s="186"/>
      <c r="K4502" s="186"/>
      <c r="L4502" s="186"/>
      <c r="M4502" s="186"/>
      <c r="N4502" s="187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183"/>
      <c r="AF4502" s="183"/>
      <c r="AG4502" s="183"/>
      <c r="AH4502" s="6"/>
      <c r="AI4502" s="6"/>
      <c r="AJ4502" s="6"/>
      <c r="AK4502" s="6"/>
      <c r="AL4502" s="6"/>
      <c r="AM4502" s="183"/>
      <c r="AN4502" s="183"/>
      <c r="AO4502" s="183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BR4502" s="185"/>
    </row>
    <row r="4503" spans="9:70" s="179" customFormat="1" x14ac:dyDescent="0.25">
      <c r="I4503" s="186"/>
      <c r="J4503" s="186"/>
      <c r="K4503" s="186"/>
      <c r="L4503" s="186"/>
      <c r="M4503" s="186"/>
      <c r="N4503" s="187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183"/>
      <c r="AF4503" s="183"/>
      <c r="AG4503" s="183"/>
      <c r="AH4503" s="6"/>
      <c r="AI4503" s="6"/>
      <c r="AJ4503" s="6"/>
      <c r="AK4503" s="6"/>
      <c r="AL4503" s="6"/>
      <c r="AM4503" s="183"/>
      <c r="AN4503" s="183"/>
      <c r="AO4503" s="183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BR4503" s="185"/>
    </row>
    <row r="4504" spans="9:70" s="179" customFormat="1" x14ac:dyDescent="0.25">
      <c r="I4504" s="186"/>
      <c r="J4504" s="186"/>
      <c r="K4504" s="186"/>
      <c r="L4504" s="186"/>
      <c r="M4504" s="186"/>
      <c r="N4504" s="187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183"/>
      <c r="AF4504" s="183"/>
      <c r="AG4504" s="183"/>
      <c r="AH4504" s="6"/>
      <c r="AI4504" s="6"/>
      <c r="AJ4504" s="6"/>
      <c r="AK4504" s="6"/>
      <c r="AL4504" s="6"/>
      <c r="AM4504" s="183"/>
      <c r="AN4504" s="183"/>
      <c r="AO4504" s="183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BR4504" s="185"/>
    </row>
    <row r="4505" spans="9:70" s="179" customFormat="1" x14ac:dyDescent="0.25">
      <c r="I4505" s="186"/>
      <c r="J4505" s="186"/>
      <c r="K4505" s="186"/>
      <c r="L4505" s="186"/>
      <c r="M4505" s="186"/>
      <c r="N4505" s="187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183"/>
      <c r="AF4505" s="183"/>
      <c r="AG4505" s="183"/>
      <c r="AH4505" s="6"/>
      <c r="AI4505" s="6"/>
      <c r="AJ4505" s="6"/>
      <c r="AK4505" s="6"/>
      <c r="AL4505" s="6"/>
      <c r="AM4505" s="183"/>
      <c r="AN4505" s="183"/>
      <c r="AO4505" s="183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BR4505" s="185"/>
    </row>
    <row r="4506" spans="9:70" s="179" customFormat="1" x14ac:dyDescent="0.25">
      <c r="I4506" s="186"/>
      <c r="J4506" s="186"/>
      <c r="K4506" s="186"/>
      <c r="L4506" s="186"/>
      <c r="M4506" s="186"/>
      <c r="N4506" s="187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183"/>
      <c r="AF4506" s="183"/>
      <c r="AG4506" s="183"/>
      <c r="AH4506" s="6"/>
      <c r="AI4506" s="6"/>
      <c r="AJ4506" s="6"/>
      <c r="AK4506" s="6"/>
      <c r="AL4506" s="6"/>
      <c r="AM4506" s="183"/>
      <c r="AN4506" s="183"/>
      <c r="AO4506" s="183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BR4506" s="185"/>
    </row>
    <row r="4507" spans="9:70" s="179" customFormat="1" x14ac:dyDescent="0.25">
      <c r="I4507" s="186"/>
      <c r="J4507" s="186"/>
      <c r="K4507" s="186"/>
      <c r="L4507" s="186"/>
      <c r="M4507" s="186"/>
      <c r="N4507" s="187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183"/>
      <c r="AF4507" s="183"/>
      <c r="AG4507" s="183"/>
      <c r="AH4507" s="6"/>
      <c r="AI4507" s="6"/>
      <c r="AJ4507" s="6"/>
      <c r="AK4507" s="6"/>
      <c r="AL4507" s="6"/>
      <c r="AM4507" s="183"/>
      <c r="AN4507" s="183"/>
      <c r="AO4507" s="183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BR4507" s="185"/>
    </row>
    <row r="4508" spans="9:70" s="179" customFormat="1" x14ac:dyDescent="0.25">
      <c r="I4508" s="186"/>
      <c r="J4508" s="186"/>
      <c r="K4508" s="186"/>
      <c r="L4508" s="186"/>
      <c r="M4508" s="186"/>
      <c r="N4508" s="187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183"/>
      <c r="AF4508" s="183"/>
      <c r="AG4508" s="183"/>
      <c r="AH4508" s="6"/>
      <c r="AI4508" s="6"/>
      <c r="AJ4508" s="6"/>
      <c r="AK4508" s="6"/>
      <c r="AL4508" s="6"/>
      <c r="AM4508" s="183"/>
      <c r="AN4508" s="183"/>
      <c r="AO4508" s="183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BR4508" s="185"/>
    </row>
    <row r="4509" spans="9:70" s="179" customFormat="1" x14ac:dyDescent="0.25">
      <c r="I4509" s="186"/>
      <c r="J4509" s="186"/>
      <c r="K4509" s="186"/>
      <c r="L4509" s="186"/>
      <c r="M4509" s="186"/>
      <c r="N4509" s="187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183"/>
      <c r="AF4509" s="183"/>
      <c r="AG4509" s="183"/>
      <c r="AH4509" s="6"/>
      <c r="AI4509" s="6"/>
      <c r="AJ4509" s="6"/>
      <c r="AK4509" s="6"/>
      <c r="AL4509" s="6"/>
      <c r="AM4509" s="183"/>
      <c r="AN4509" s="183"/>
      <c r="AO4509" s="183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BR4509" s="185"/>
    </row>
    <row r="4510" spans="9:70" s="179" customFormat="1" x14ac:dyDescent="0.25">
      <c r="I4510" s="186"/>
      <c r="J4510" s="186"/>
      <c r="K4510" s="186"/>
      <c r="L4510" s="186"/>
      <c r="M4510" s="186"/>
      <c r="N4510" s="187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183"/>
      <c r="AF4510" s="183"/>
      <c r="AG4510" s="183"/>
      <c r="AH4510" s="6"/>
      <c r="AI4510" s="6"/>
      <c r="AJ4510" s="6"/>
      <c r="AK4510" s="6"/>
      <c r="AL4510" s="6"/>
      <c r="AM4510" s="183"/>
      <c r="AN4510" s="183"/>
      <c r="AO4510" s="183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BR4510" s="185"/>
    </row>
    <row r="4511" spans="9:70" s="179" customFormat="1" x14ac:dyDescent="0.25">
      <c r="I4511" s="186"/>
      <c r="J4511" s="186"/>
      <c r="K4511" s="186"/>
      <c r="L4511" s="186"/>
      <c r="M4511" s="186"/>
      <c r="N4511" s="187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183"/>
      <c r="AF4511" s="183"/>
      <c r="AG4511" s="183"/>
      <c r="AH4511" s="6"/>
      <c r="AI4511" s="6"/>
      <c r="AJ4511" s="6"/>
      <c r="AK4511" s="6"/>
      <c r="AL4511" s="6"/>
      <c r="AM4511" s="183"/>
      <c r="AN4511" s="183"/>
      <c r="AO4511" s="183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BR4511" s="185"/>
    </row>
    <row r="4512" spans="9:70" s="179" customFormat="1" x14ac:dyDescent="0.25">
      <c r="I4512" s="186"/>
      <c r="J4512" s="186"/>
      <c r="K4512" s="186"/>
      <c r="L4512" s="186"/>
      <c r="M4512" s="186"/>
      <c r="N4512" s="187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183"/>
      <c r="AF4512" s="183"/>
      <c r="AG4512" s="183"/>
      <c r="AH4512" s="6"/>
      <c r="AI4512" s="6"/>
      <c r="AJ4512" s="6"/>
      <c r="AK4512" s="6"/>
      <c r="AL4512" s="6"/>
      <c r="AM4512" s="183"/>
      <c r="AN4512" s="183"/>
      <c r="AO4512" s="183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BR4512" s="185"/>
    </row>
    <row r="4513" spans="9:70" s="179" customFormat="1" x14ac:dyDescent="0.25">
      <c r="I4513" s="186"/>
      <c r="J4513" s="186"/>
      <c r="K4513" s="186"/>
      <c r="L4513" s="186"/>
      <c r="M4513" s="186"/>
      <c r="N4513" s="187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183"/>
      <c r="AF4513" s="183"/>
      <c r="AG4513" s="183"/>
      <c r="AH4513" s="6"/>
      <c r="AI4513" s="6"/>
      <c r="AJ4513" s="6"/>
      <c r="AK4513" s="6"/>
      <c r="AL4513" s="6"/>
      <c r="AM4513" s="183"/>
      <c r="AN4513" s="183"/>
      <c r="AO4513" s="183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BR4513" s="185"/>
    </row>
    <row r="4514" spans="9:70" s="179" customFormat="1" x14ac:dyDescent="0.25">
      <c r="I4514" s="186"/>
      <c r="J4514" s="186"/>
      <c r="K4514" s="186"/>
      <c r="L4514" s="186"/>
      <c r="M4514" s="186"/>
      <c r="N4514" s="187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183"/>
      <c r="AF4514" s="183"/>
      <c r="AG4514" s="183"/>
      <c r="AH4514" s="6"/>
      <c r="AI4514" s="6"/>
      <c r="AJ4514" s="6"/>
      <c r="AK4514" s="6"/>
      <c r="AL4514" s="6"/>
      <c r="AM4514" s="183"/>
      <c r="AN4514" s="183"/>
      <c r="AO4514" s="183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BR4514" s="185"/>
    </row>
    <row r="4515" spans="9:70" s="179" customFormat="1" x14ac:dyDescent="0.25">
      <c r="I4515" s="186"/>
      <c r="J4515" s="186"/>
      <c r="K4515" s="186"/>
      <c r="L4515" s="186"/>
      <c r="M4515" s="186"/>
      <c r="N4515" s="187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183"/>
      <c r="AF4515" s="183"/>
      <c r="AG4515" s="183"/>
      <c r="AH4515" s="6"/>
      <c r="AI4515" s="6"/>
      <c r="AJ4515" s="6"/>
      <c r="AK4515" s="6"/>
      <c r="AL4515" s="6"/>
      <c r="AM4515" s="183"/>
      <c r="AN4515" s="183"/>
      <c r="AO4515" s="183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BR4515" s="185"/>
    </row>
    <row r="4516" spans="9:70" s="179" customFormat="1" x14ac:dyDescent="0.25">
      <c r="I4516" s="186"/>
      <c r="J4516" s="186"/>
      <c r="K4516" s="186"/>
      <c r="L4516" s="186"/>
      <c r="M4516" s="186"/>
      <c r="N4516" s="187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183"/>
      <c r="AF4516" s="183"/>
      <c r="AG4516" s="183"/>
      <c r="AH4516" s="6"/>
      <c r="AI4516" s="6"/>
      <c r="AJ4516" s="6"/>
      <c r="AK4516" s="6"/>
      <c r="AL4516" s="6"/>
      <c r="AM4516" s="183"/>
      <c r="AN4516" s="183"/>
      <c r="AO4516" s="183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BR4516" s="185"/>
    </row>
    <row r="4517" spans="9:70" s="179" customFormat="1" x14ac:dyDescent="0.25">
      <c r="I4517" s="186"/>
      <c r="J4517" s="186"/>
      <c r="K4517" s="186"/>
      <c r="L4517" s="186"/>
      <c r="M4517" s="186"/>
      <c r="N4517" s="187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183"/>
      <c r="AF4517" s="183"/>
      <c r="AG4517" s="183"/>
      <c r="AH4517" s="6"/>
      <c r="AI4517" s="6"/>
      <c r="AJ4517" s="6"/>
      <c r="AK4517" s="6"/>
      <c r="AL4517" s="6"/>
      <c r="AM4517" s="183"/>
      <c r="AN4517" s="183"/>
      <c r="AO4517" s="183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BR4517" s="185"/>
    </row>
    <row r="4518" spans="9:70" s="179" customFormat="1" x14ac:dyDescent="0.25">
      <c r="I4518" s="186"/>
      <c r="J4518" s="186"/>
      <c r="K4518" s="186"/>
      <c r="L4518" s="186"/>
      <c r="M4518" s="186"/>
      <c r="N4518" s="187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183"/>
      <c r="AF4518" s="183"/>
      <c r="AG4518" s="183"/>
      <c r="AH4518" s="6"/>
      <c r="AI4518" s="6"/>
      <c r="AJ4518" s="6"/>
      <c r="AK4518" s="6"/>
      <c r="AL4518" s="6"/>
      <c r="AM4518" s="183"/>
      <c r="AN4518" s="183"/>
      <c r="AO4518" s="183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BR4518" s="185"/>
    </row>
    <row r="4519" spans="9:70" s="179" customFormat="1" x14ac:dyDescent="0.25">
      <c r="I4519" s="186"/>
      <c r="J4519" s="186"/>
      <c r="K4519" s="186"/>
      <c r="L4519" s="186"/>
      <c r="M4519" s="186"/>
      <c r="N4519" s="187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183"/>
      <c r="AF4519" s="183"/>
      <c r="AG4519" s="183"/>
      <c r="AH4519" s="6"/>
      <c r="AI4519" s="6"/>
      <c r="AJ4519" s="6"/>
      <c r="AK4519" s="6"/>
      <c r="AL4519" s="6"/>
      <c r="AM4519" s="183"/>
      <c r="AN4519" s="183"/>
      <c r="AO4519" s="183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BR4519" s="185"/>
    </row>
    <row r="4520" spans="9:70" s="179" customFormat="1" x14ac:dyDescent="0.25">
      <c r="I4520" s="186"/>
      <c r="J4520" s="186"/>
      <c r="K4520" s="186"/>
      <c r="L4520" s="186"/>
      <c r="M4520" s="186"/>
      <c r="N4520" s="187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183"/>
      <c r="AF4520" s="183"/>
      <c r="AG4520" s="183"/>
      <c r="AH4520" s="6"/>
      <c r="AI4520" s="6"/>
      <c r="AJ4520" s="6"/>
      <c r="AK4520" s="6"/>
      <c r="AL4520" s="6"/>
      <c r="AM4520" s="183"/>
      <c r="AN4520" s="183"/>
      <c r="AO4520" s="183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BR4520" s="185"/>
    </row>
    <row r="4521" spans="9:70" s="179" customFormat="1" x14ac:dyDescent="0.25">
      <c r="I4521" s="186"/>
      <c r="J4521" s="186"/>
      <c r="K4521" s="186"/>
      <c r="L4521" s="186"/>
      <c r="M4521" s="186"/>
      <c r="N4521" s="187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183"/>
      <c r="AF4521" s="183"/>
      <c r="AG4521" s="183"/>
      <c r="AH4521" s="6"/>
      <c r="AI4521" s="6"/>
      <c r="AJ4521" s="6"/>
      <c r="AK4521" s="6"/>
      <c r="AL4521" s="6"/>
      <c r="AM4521" s="183"/>
      <c r="AN4521" s="183"/>
      <c r="AO4521" s="183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BR4521" s="185"/>
    </row>
    <row r="4522" spans="9:70" s="179" customFormat="1" x14ac:dyDescent="0.25">
      <c r="I4522" s="186"/>
      <c r="J4522" s="186"/>
      <c r="K4522" s="186"/>
      <c r="L4522" s="186"/>
      <c r="M4522" s="186"/>
      <c r="N4522" s="187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183"/>
      <c r="AF4522" s="183"/>
      <c r="AG4522" s="183"/>
      <c r="AH4522" s="6"/>
      <c r="AI4522" s="6"/>
      <c r="AJ4522" s="6"/>
      <c r="AK4522" s="6"/>
      <c r="AL4522" s="6"/>
      <c r="AM4522" s="183"/>
      <c r="AN4522" s="183"/>
      <c r="AO4522" s="183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BR4522" s="185"/>
    </row>
    <row r="4523" spans="9:70" s="179" customFormat="1" x14ac:dyDescent="0.25">
      <c r="I4523" s="186"/>
      <c r="J4523" s="186"/>
      <c r="K4523" s="186"/>
      <c r="L4523" s="186"/>
      <c r="M4523" s="186"/>
      <c r="N4523" s="187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183"/>
      <c r="AF4523" s="183"/>
      <c r="AG4523" s="183"/>
      <c r="AH4523" s="6"/>
      <c r="AI4523" s="6"/>
      <c r="AJ4523" s="6"/>
      <c r="AK4523" s="6"/>
      <c r="AL4523" s="6"/>
      <c r="AM4523" s="183"/>
      <c r="AN4523" s="183"/>
      <c r="AO4523" s="183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BR4523" s="185"/>
    </row>
    <row r="4524" spans="9:70" s="179" customFormat="1" x14ac:dyDescent="0.25">
      <c r="I4524" s="186"/>
      <c r="J4524" s="186"/>
      <c r="K4524" s="186"/>
      <c r="L4524" s="186"/>
      <c r="M4524" s="186"/>
      <c r="N4524" s="187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183"/>
      <c r="AF4524" s="183"/>
      <c r="AG4524" s="183"/>
      <c r="AH4524" s="6"/>
      <c r="AI4524" s="6"/>
      <c r="AJ4524" s="6"/>
      <c r="AK4524" s="6"/>
      <c r="AL4524" s="6"/>
      <c r="AM4524" s="183"/>
      <c r="AN4524" s="183"/>
      <c r="AO4524" s="183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BR4524" s="185"/>
    </row>
    <row r="4525" spans="9:70" s="179" customFormat="1" x14ac:dyDescent="0.25">
      <c r="I4525" s="186"/>
      <c r="J4525" s="186"/>
      <c r="K4525" s="186"/>
      <c r="L4525" s="186"/>
      <c r="M4525" s="186"/>
      <c r="N4525" s="187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183"/>
      <c r="AF4525" s="183"/>
      <c r="AG4525" s="183"/>
      <c r="AH4525" s="6"/>
      <c r="AI4525" s="6"/>
      <c r="AJ4525" s="6"/>
      <c r="AK4525" s="6"/>
      <c r="AL4525" s="6"/>
      <c r="AM4525" s="183"/>
      <c r="AN4525" s="183"/>
      <c r="AO4525" s="183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BR4525" s="185"/>
    </row>
    <row r="4526" spans="9:70" s="179" customFormat="1" x14ac:dyDescent="0.25">
      <c r="I4526" s="186"/>
      <c r="J4526" s="186"/>
      <c r="K4526" s="186"/>
      <c r="L4526" s="186"/>
      <c r="M4526" s="186"/>
      <c r="N4526" s="187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183"/>
      <c r="AF4526" s="183"/>
      <c r="AG4526" s="183"/>
      <c r="AH4526" s="6"/>
      <c r="AI4526" s="6"/>
      <c r="AJ4526" s="6"/>
      <c r="AK4526" s="6"/>
      <c r="AL4526" s="6"/>
      <c r="AM4526" s="183"/>
      <c r="AN4526" s="183"/>
      <c r="AO4526" s="183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BR4526" s="185"/>
    </row>
    <row r="4527" spans="9:70" s="179" customFormat="1" x14ac:dyDescent="0.25">
      <c r="I4527" s="186"/>
      <c r="J4527" s="186"/>
      <c r="K4527" s="186"/>
      <c r="L4527" s="186"/>
      <c r="M4527" s="186"/>
      <c r="N4527" s="187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183"/>
      <c r="AF4527" s="183"/>
      <c r="AG4527" s="183"/>
      <c r="AH4527" s="6"/>
      <c r="AI4527" s="6"/>
      <c r="AJ4527" s="6"/>
      <c r="AK4527" s="6"/>
      <c r="AL4527" s="6"/>
      <c r="AM4527" s="183"/>
      <c r="AN4527" s="183"/>
      <c r="AO4527" s="183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BR4527" s="185"/>
    </row>
    <row r="4528" spans="9:70" s="179" customFormat="1" x14ac:dyDescent="0.25">
      <c r="I4528" s="186"/>
      <c r="J4528" s="186"/>
      <c r="K4528" s="186"/>
      <c r="L4528" s="186"/>
      <c r="M4528" s="186"/>
      <c r="N4528" s="187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183"/>
      <c r="AF4528" s="183"/>
      <c r="AG4528" s="183"/>
      <c r="AH4528" s="6"/>
      <c r="AI4528" s="6"/>
      <c r="AJ4528" s="6"/>
      <c r="AK4528" s="6"/>
      <c r="AL4528" s="6"/>
      <c r="AM4528" s="183"/>
      <c r="AN4528" s="183"/>
      <c r="AO4528" s="183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BR4528" s="185"/>
    </row>
    <row r="4529" spans="9:70" s="179" customFormat="1" x14ac:dyDescent="0.25">
      <c r="I4529" s="186"/>
      <c r="J4529" s="186"/>
      <c r="K4529" s="186"/>
      <c r="L4529" s="186"/>
      <c r="M4529" s="186"/>
      <c r="N4529" s="187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183"/>
      <c r="AF4529" s="183"/>
      <c r="AG4529" s="183"/>
      <c r="AH4529" s="6"/>
      <c r="AI4529" s="6"/>
      <c r="AJ4529" s="6"/>
      <c r="AK4529" s="6"/>
      <c r="AL4529" s="6"/>
      <c r="AM4529" s="183"/>
      <c r="AN4529" s="183"/>
      <c r="AO4529" s="183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BR4529" s="185"/>
    </row>
    <row r="4530" spans="9:70" s="179" customFormat="1" x14ac:dyDescent="0.25">
      <c r="I4530" s="186"/>
      <c r="J4530" s="186"/>
      <c r="K4530" s="186"/>
      <c r="L4530" s="186"/>
      <c r="M4530" s="186"/>
      <c r="N4530" s="187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183"/>
      <c r="AF4530" s="183"/>
      <c r="AG4530" s="183"/>
      <c r="AH4530" s="6"/>
      <c r="AI4530" s="6"/>
      <c r="AJ4530" s="6"/>
      <c r="AK4530" s="6"/>
      <c r="AL4530" s="6"/>
      <c r="AM4530" s="183"/>
      <c r="AN4530" s="183"/>
      <c r="AO4530" s="183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BR4530" s="185"/>
    </row>
    <row r="4531" spans="9:70" s="179" customFormat="1" x14ac:dyDescent="0.25">
      <c r="I4531" s="186"/>
      <c r="J4531" s="186"/>
      <c r="K4531" s="186"/>
      <c r="L4531" s="186"/>
      <c r="M4531" s="186"/>
      <c r="N4531" s="187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183"/>
      <c r="AF4531" s="183"/>
      <c r="AG4531" s="183"/>
      <c r="AH4531" s="6"/>
      <c r="AI4531" s="6"/>
      <c r="AJ4531" s="6"/>
      <c r="AK4531" s="6"/>
      <c r="AL4531" s="6"/>
      <c r="AM4531" s="183"/>
      <c r="AN4531" s="183"/>
      <c r="AO4531" s="183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BR4531" s="185"/>
    </row>
    <row r="4532" spans="9:70" s="179" customFormat="1" x14ac:dyDescent="0.25">
      <c r="I4532" s="186"/>
      <c r="J4532" s="186"/>
      <c r="K4532" s="186"/>
      <c r="L4532" s="186"/>
      <c r="M4532" s="186"/>
      <c r="N4532" s="187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183"/>
      <c r="AF4532" s="183"/>
      <c r="AG4532" s="183"/>
      <c r="AH4532" s="6"/>
      <c r="AI4532" s="6"/>
      <c r="AJ4532" s="6"/>
      <c r="AK4532" s="6"/>
      <c r="AL4532" s="6"/>
      <c r="AM4532" s="183"/>
      <c r="AN4532" s="183"/>
      <c r="AO4532" s="183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BR4532" s="185"/>
    </row>
    <row r="4533" spans="9:70" s="179" customFormat="1" x14ac:dyDescent="0.25">
      <c r="I4533" s="186"/>
      <c r="J4533" s="186"/>
      <c r="K4533" s="186"/>
      <c r="L4533" s="186"/>
      <c r="M4533" s="186"/>
      <c r="N4533" s="187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183"/>
      <c r="AF4533" s="183"/>
      <c r="AG4533" s="183"/>
      <c r="AH4533" s="6"/>
      <c r="AI4533" s="6"/>
      <c r="AJ4533" s="6"/>
      <c r="AK4533" s="6"/>
      <c r="AL4533" s="6"/>
      <c r="AM4533" s="183"/>
      <c r="AN4533" s="183"/>
      <c r="AO4533" s="183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BR4533" s="185"/>
    </row>
    <row r="4534" spans="9:70" s="179" customFormat="1" x14ac:dyDescent="0.25">
      <c r="I4534" s="186"/>
      <c r="J4534" s="186"/>
      <c r="K4534" s="186"/>
      <c r="L4534" s="186"/>
      <c r="M4534" s="186"/>
      <c r="N4534" s="187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183"/>
      <c r="AF4534" s="183"/>
      <c r="AG4534" s="183"/>
      <c r="AH4534" s="6"/>
      <c r="AI4534" s="6"/>
      <c r="AJ4534" s="6"/>
      <c r="AK4534" s="6"/>
      <c r="AL4534" s="6"/>
      <c r="AM4534" s="183"/>
      <c r="AN4534" s="183"/>
      <c r="AO4534" s="183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BR4534" s="185"/>
    </row>
    <row r="4535" spans="9:70" s="179" customFormat="1" x14ac:dyDescent="0.25">
      <c r="I4535" s="186"/>
      <c r="J4535" s="186"/>
      <c r="K4535" s="186"/>
      <c r="L4535" s="186"/>
      <c r="M4535" s="186"/>
      <c r="N4535" s="187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183"/>
      <c r="AF4535" s="183"/>
      <c r="AG4535" s="183"/>
      <c r="AH4535" s="6"/>
      <c r="AI4535" s="6"/>
      <c r="AJ4535" s="6"/>
      <c r="AK4535" s="6"/>
      <c r="AL4535" s="6"/>
      <c r="AM4535" s="183"/>
      <c r="AN4535" s="183"/>
      <c r="AO4535" s="183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BR4535" s="185"/>
    </row>
    <row r="4536" spans="9:70" s="179" customFormat="1" x14ac:dyDescent="0.25">
      <c r="I4536" s="186"/>
      <c r="J4536" s="186"/>
      <c r="K4536" s="186"/>
      <c r="L4536" s="186"/>
      <c r="M4536" s="186"/>
      <c r="N4536" s="187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183"/>
      <c r="AF4536" s="183"/>
      <c r="AG4536" s="183"/>
      <c r="AH4536" s="6"/>
      <c r="AI4536" s="6"/>
      <c r="AJ4536" s="6"/>
      <c r="AK4536" s="6"/>
      <c r="AL4536" s="6"/>
      <c r="AM4536" s="183"/>
      <c r="AN4536" s="183"/>
      <c r="AO4536" s="183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BR4536" s="185"/>
    </row>
    <row r="4537" spans="9:70" s="179" customFormat="1" x14ac:dyDescent="0.25">
      <c r="I4537" s="186"/>
      <c r="J4537" s="186"/>
      <c r="K4537" s="186"/>
      <c r="L4537" s="186"/>
      <c r="M4537" s="186"/>
      <c r="N4537" s="187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183"/>
      <c r="AF4537" s="183"/>
      <c r="AG4537" s="183"/>
      <c r="AH4537" s="6"/>
      <c r="AI4537" s="6"/>
      <c r="AJ4537" s="6"/>
      <c r="AK4537" s="6"/>
      <c r="AL4537" s="6"/>
      <c r="AM4537" s="183"/>
      <c r="AN4537" s="183"/>
      <c r="AO4537" s="183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BR4537" s="185"/>
    </row>
    <row r="4538" spans="9:70" s="179" customFormat="1" x14ac:dyDescent="0.25">
      <c r="I4538" s="186"/>
      <c r="J4538" s="186"/>
      <c r="K4538" s="186"/>
      <c r="L4538" s="186"/>
      <c r="M4538" s="186"/>
      <c r="N4538" s="187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183"/>
      <c r="AF4538" s="183"/>
      <c r="AG4538" s="183"/>
      <c r="AH4538" s="6"/>
      <c r="AI4538" s="6"/>
      <c r="AJ4538" s="6"/>
      <c r="AK4538" s="6"/>
      <c r="AL4538" s="6"/>
      <c r="AM4538" s="183"/>
      <c r="AN4538" s="183"/>
      <c r="AO4538" s="183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BR4538" s="185"/>
    </row>
    <row r="4539" spans="9:70" s="179" customFormat="1" x14ac:dyDescent="0.25">
      <c r="I4539" s="186"/>
      <c r="J4539" s="186"/>
      <c r="K4539" s="186"/>
      <c r="L4539" s="186"/>
      <c r="M4539" s="186"/>
      <c r="N4539" s="187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183"/>
      <c r="AF4539" s="183"/>
      <c r="AG4539" s="183"/>
      <c r="AH4539" s="6"/>
      <c r="AI4539" s="6"/>
      <c r="AJ4539" s="6"/>
      <c r="AK4539" s="6"/>
      <c r="AL4539" s="6"/>
      <c r="AM4539" s="183"/>
      <c r="AN4539" s="183"/>
      <c r="AO4539" s="183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BR4539" s="185"/>
    </row>
    <row r="4540" spans="9:70" s="179" customFormat="1" x14ac:dyDescent="0.25">
      <c r="I4540" s="186"/>
      <c r="J4540" s="186"/>
      <c r="K4540" s="186"/>
      <c r="L4540" s="186"/>
      <c r="M4540" s="186"/>
      <c r="N4540" s="187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183"/>
      <c r="AF4540" s="183"/>
      <c r="AG4540" s="183"/>
      <c r="AH4540" s="6"/>
      <c r="AI4540" s="6"/>
      <c r="AJ4540" s="6"/>
      <c r="AK4540" s="6"/>
      <c r="AL4540" s="6"/>
      <c r="AM4540" s="183"/>
      <c r="AN4540" s="183"/>
      <c r="AO4540" s="183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BR4540" s="185"/>
    </row>
    <row r="4541" spans="9:70" s="179" customFormat="1" x14ac:dyDescent="0.25">
      <c r="I4541" s="186"/>
      <c r="J4541" s="186"/>
      <c r="K4541" s="186"/>
      <c r="L4541" s="186"/>
      <c r="M4541" s="186"/>
      <c r="N4541" s="187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183"/>
      <c r="AF4541" s="183"/>
      <c r="AG4541" s="183"/>
      <c r="AH4541" s="6"/>
      <c r="AI4541" s="6"/>
      <c r="AJ4541" s="6"/>
      <c r="AK4541" s="6"/>
      <c r="AL4541" s="6"/>
      <c r="AM4541" s="183"/>
      <c r="AN4541" s="183"/>
      <c r="AO4541" s="183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BR4541" s="185"/>
    </row>
    <row r="4542" spans="9:70" s="179" customFormat="1" x14ac:dyDescent="0.25">
      <c r="I4542" s="186"/>
      <c r="J4542" s="186"/>
      <c r="K4542" s="186"/>
      <c r="L4542" s="186"/>
      <c r="M4542" s="186"/>
      <c r="N4542" s="187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183"/>
      <c r="AF4542" s="183"/>
      <c r="AG4542" s="183"/>
      <c r="AH4542" s="6"/>
      <c r="AI4542" s="6"/>
      <c r="AJ4542" s="6"/>
      <c r="AK4542" s="6"/>
      <c r="AL4542" s="6"/>
      <c r="AM4542" s="183"/>
      <c r="AN4542" s="183"/>
      <c r="AO4542" s="183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BR4542" s="185"/>
    </row>
    <row r="4543" spans="9:70" s="179" customFormat="1" x14ac:dyDescent="0.25">
      <c r="I4543" s="186"/>
      <c r="J4543" s="186"/>
      <c r="K4543" s="186"/>
      <c r="L4543" s="186"/>
      <c r="M4543" s="186"/>
      <c r="N4543" s="187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183"/>
      <c r="AF4543" s="183"/>
      <c r="AG4543" s="183"/>
      <c r="AH4543" s="6"/>
      <c r="AI4543" s="6"/>
      <c r="AJ4543" s="6"/>
      <c r="AK4543" s="6"/>
      <c r="AL4543" s="6"/>
      <c r="AM4543" s="183"/>
      <c r="AN4543" s="183"/>
      <c r="AO4543" s="183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BR4543" s="185"/>
    </row>
    <row r="4544" spans="9:70" s="179" customFormat="1" x14ac:dyDescent="0.25">
      <c r="I4544" s="186"/>
      <c r="J4544" s="186"/>
      <c r="K4544" s="186"/>
      <c r="L4544" s="186"/>
      <c r="M4544" s="186"/>
      <c r="N4544" s="187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183"/>
      <c r="AF4544" s="183"/>
      <c r="AG4544" s="183"/>
      <c r="AH4544" s="6"/>
      <c r="AI4544" s="6"/>
      <c r="AJ4544" s="6"/>
      <c r="AK4544" s="6"/>
      <c r="AL4544" s="6"/>
      <c r="AM4544" s="183"/>
      <c r="AN4544" s="183"/>
      <c r="AO4544" s="183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BR4544" s="185"/>
    </row>
    <row r="4545" spans="9:70" s="179" customFormat="1" x14ac:dyDescent="0.25">
      <c r="I4545" s="186"/>
      <c r="J4545" s="186"/>
      <c r="K4545" s="186"/>
      <c r="L4545" s="186"/>
      <c r="M4545" s="186"/>
      <c r="N4545" s="187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183"/>
      <c r="AF4545" s="183"/>
      <c r="AG4545" s="183"/>
      <c r="AH4545" s="6"/>
      <c r="AI4545" s="6"/>
      <c r="AJ4545" s="6"/>
      <c r="AK4545" s="6"/>
      <c r="AL4545" s="6"/>
      <c r="AM4545" s="183"/>
      <c r="AN4545" s="183"/>
      <c r="AO4545" s="183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BR4545" s="185"/>
    </row>
    <row r="4546" spans="9:70" s="179" customFormat="1" x14ac:dyDescent="0.25">
      <c r="I4546" s="186"/>
      <c r="J4546" s="186"/>
      <c r="K4546" s="186"/>
      <c r="L4546" s="186"/>
      <c r="M4546" s="186"/>
      <c r="N4546" s="187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183"/>
      <c r="AF4546" s="183"/>
      <c r="AG4546" s="183"/>
      <c r="AH4546" s="6"/>
      <c r="AI4546" s="6"/>
      <c r="AJ4546" s="6"/>
      <c r="AK4546" s="6"/>
      <c r="AL4546" s="6"/>
      <c r="AM4546" s="183"/>
      <c r="AN4546" s="183"/>
      <c r="AO4546" s="183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BR4546" s="185"/>
    </row>
    <row r="4547" spans="9:70" s="179" customFormat="1" x14ac:dyDescent="0.25">
      <c r="I4547" s="186"/>
      <c r="J4547" s="186"/>
      <c r="K4547" s="186"/>
      <c r="L4547" s="186"/>
      <c r="M4547" s="186"/>
      <c r="N4547" s="187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183"/>
      <c r="AF4547" s="183"/>
      <c r="AG4547" s="183"/>
      <c r="AH4547" s="6"/>
      <c r="AI4547" s="6"/>
      <c r="AJ4547" s="6"/>
      <c r="AK4547" s="6"/>
      <c r="AL4547" s="6"/>
      <c r="AM4547" s="183"/>
      <c r="AN4547" s="183"/>
      <c r="AO4547" s="183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BR4547" s="185"/>
    </row>
    <row r="4548" spans="9:70" s="179" customFormat="1" x14ac:dyDescent="0.25">
      <c r="I4548" s="186"/>
      <c r="J4548" s="186"/>
      <c r="K4548" s="186"/>
      <c r="L4548" s="186"/>
      <c r="M4548" s="186"/>
      <c r="N4548" s="187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183"/>
      <c r="AF4548" s="183"/>
      <c r="AG4548" s="183"/>
      <c r="AH4548" s="6"/>
      <c r="AI4548" s="6"/>
      <c r="AJ4548" s="6"/>
      <c r="AK4548" s="6"/>
      <c r="AL4548" s="6"/>
      <c r="AM4548" s="183"/>
      <c r="AN4548" s="183"/>
      <c r="AO4548" s="183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BR4548" s="185"/>
    </row>
    <row r="4549" spans="9:70" s="179" customFormat="1" x14ac:dyDescent="0.25">
      <c r="I4549" s="186"/>
      <c r="J4549" s="186"/>
      <c r="K4549" s="186"/>
      <c r="L4549" s="186"/>
      <c r="M4549" s="186"/>
      <c r="N4549" s="187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183"/>
      <c r="AF4549" s="183"/>
      <c r="AG4549" s="183"/>
      <c r="AH4549" s="6"/>
      <c r="AI4549" s="6"/>
      <c r="AJ4549" s="6"/>
      <c r="AK4549" s="6"/>
      <c r="AL4549" s="6"/>
      <c r="AM4549" s="183"/>
      <c r="AN4549" s="183"/>
      <c r="AO4549" s="183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BR4549" s="185"/>
    </row>
    <row r="4550" spans="9:70" s="179" customFormat="1" x14ac:dyDescent="0.25">
      <c r="I4550" s="186"/>
      <c r="J4550" s="186"/>
      <c r="K4550" s="186"/>
      <c r="L4550" s="186"/>
      <c r="M4550" s="186"/>
      <c r="N4550" s="187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183"/>
      <c r="AF4550" s="183"/>
      <c r="AG4550" s="183"/>
      <c r="AH4550" s="6"/>
      <c r="AI4550" s="6"/>
      <c r="AJ4550" s="6"/>
      <c r="AK4550" s="6"/>
      <c r="AL4550" s="6"/>
      <c r="AM4550" s="183"/>
      <c r="AN4550" s="183"/>
      <c r="AO4550" s="183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BR4550" s="185"/>
    </row>
    <row r="4551" spans="9:70" s="179" customFormat="1" x14ac:dyDescent="0.25">
      <c r="I4551" s="186"/>
      <c r="J4551" s="186"/>
      <c r="K4551" s="186"/>
      <c r="L4551" s="186"/>
      <c r="M4551" s="186"/>
      <c r="N4551" s="187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183"/>
      <c r="AF4551" s="183"/>
      <c r="AG4551" s="183"/>
      <c r="AH4551" s="6"/>
      <c r="AI4551" s="6"/>
      <c r="AJ4551" s="6"/>
      <c r="AK4551" s="6"/>
      <c r="AL4551" s="6"/>
      <c r="AM4551" s="183"/>
      <c r="AN4551" s="183"/>
      <c r="AO4551" s="183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BR4551" s="185"/>
    </row>
    <row r="4552" spans="9:70" s="179" customFormat="1" x14ac:dyDescent="0.25">
      <c r="I4552" s="186"/>
      <c r="J4552" s="186"/>
      <c r="K4552" s="186"/>
      <c r="L4552" s="186"/>
      <c r="M4552" s="186"/>
      <c r="N4552" s="187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183"/>
      <c r="AF4552" s="183"/>
      <c r="AG4552" s="183"/>
      <c r="AH4552" s="6"/>
      <c r="AI4552" s="6"/>
      <c r="AJ4552" s="6"/>
      <c r="AK4552" s="6"/>
      <c r="AL4552" s="6"/>
      <c r="AM4552" s="183"/>
      <c r="AN4552" s="183"/>
      <c r="AO4552" s="183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BR4552" s="185"/>
    </row>
    <row r="4553" spans="9:70" s="179" customFormat="1" x14ac:dyDescent="0.25">
      <c r="I4553" s="186"/>
      <c r="J4553" s="186"/>
      <c r="K4553" s="186"/>
      <c r="L4553" s="186"/>
      <c r="M4553" s="186"/>
      <c r="N4553" s="187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183"/>
      <c r="AF4553" s="183"/>
      <c r="AG4553" s="183"/>
      <c r="AH4553" s="6"/>
      <c r="AI4553" s="6"/>
      <c r="AJ4553" s="6"/>
      <c r="AK4553" s="6"/>
      <c r="AL4553" s="6"/>
      <c r="AM4553" s="183"/>
      <c r="AN4553" s="183"/>
      <c r="AO4553" s="183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BR4553" s="185"/>
    </row>
    <row r="4554" spans="9:70" s="179" customFormat="1" x14ac:dyDescent="0.25">
      <c r="I4554" s="186"/>
      <c r="J4554" s="186"/>
      <c r="K4554" s="186"/>
      <c r="L4554" s="186"/>
      <c r="M4554" s="186"/>
      <c r="N4554" s="187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183"/>
      <c r="AF4554" s="183"/>
      <c r="AG4554" s="183"/>
      <c r="AH4554" s="6"/>
      <c r="AI4554" s="6"/>
      <c r="AJ4554" s="6"/>
      <c r="AK4554" s="6"/>
      <c r="AL4554" s="6"/>
      <c r="AM4554" s="183"/>
      <c r="AN4554" s="183"/>
      <c r="AO4554" s="183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BR4554" s="185"/>
    </row>
    <row r="4555" spans="9:70" s="179" customFormat="1" x14ac:dyDescent="0.25">
      <c r="I4555" s="186"/>
      <c r="J4555" s="186"/>
      <c r="K4555" s="186"/>
      <c r="L4555" s="186"/>
      <c r="M4555" s="186"/>
      <c r="N4555" s="187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183"/>
      <c r="AF4555" s="183"/>
      <c r="AG4555" s="183"/>
      <c r="AH4555" s="6"/>
      <c r="AI4555" s="6"/>
      <c r="AJ4555" s="6"/>
      <c r="AK4555" s="6"/>
      <c r="AL4555" s="6"/>
      <c r="AM4555" s="183"/>
      <c r="AN4555" s="183"/>
      <c r="AO4555" s="183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BR4555" s="185"/>
    </row>
    <row r="4556" spans="9:70" s="179" customFormat="1" x14ac:dyDescent="0.25">
      <c r="I4556" s="186"/>
      <c r="J4556" s="186"/>
      <c r="K4556" s="186"/>
      <c r="L4556" s="186"/>
      <c r="M4556" s="186"/>
      <c r="N4556" s="187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183"/>
      <c r="AF4556" s="183"/>
      <c r="AG4556" s="183"/>
      <c r="AH4556" s="6"/>
      <c r="AI4556" s="6"/>
      <c r="AJ4556" s="6"/>
      <c r="AK4556" s="6"/>
      <c r="AL4556" s="6"/>
      <c r="AM4556" s="183"/>
      <c r="AN4556" s="183"/>
      <c r="AO4556" s="183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BR4556" s="185"/>
    </row>
    <row r="4557" spans="9:70" s="179" customFormat="1" x14ac:dyDescent="0.25">
      <c r="I4557" s="186"/>
      <c r="J4557" s="186"/>
      <c r="K4557" s="186"/>
      <c r="L4557" s="186"/>
      <c r="M4557" s="186"/>
      <c r="N4557" s="187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183"/>
      <c r="AF4557" s="183"/>
      <c r="AG4557" s="183"/>
      <c r="AH4557" s="6"/>
      <c r="AI4557" s="6"/>
      <c r="AJ4557" s="6"/>
      <c r="AK4557" s="6"/>
      <c r="AL4557" s="6"/>
      <c r="AM4557" s="183"/>
      <c r="AN4557" s="183"/>
      <c r="AO4557" s="183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BR4557" s="185"/>
    </row>
    <row r="4558" spans="9:70" s="179" customFormat="1" x14ac:dyDescent="0.25">
      <c r="I4558" s="186"/>
      <c r="J4558" s="186"/>
      <c r="K4558" s="186"/>
      <c r="L4558" s="186"/>
      <c r="M4558" s="186"/>
      <c r="N4558" s="187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183"/>
      <c r="AF4558" s="183"/>
      <c r="AG4558" s="183"/>
      <c r="AH4558" s="6"/>
      <c r="AI4558" s="6"/>
      <c r="AJ4558" s="6"/>
      <c r="AK4558" s="6"/>
      <c r="AL4558" s="6"/>
      <c r="AM4558" s="183"/>
      <c r="AN4558" s="183"/>
      <c r="AO4558" s="183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BR4558" s="185"/>
    </row>
    <row r="4559" spans="9:70" s="179" customFormat="1" x14ac:dyDescent="0.25">
      <c r="I4559" s="186"/>
      <c r="J4559" s="186"/>
      <c r="K4559" s="186"/>
      <c r="L4559" s="186"/>
      <c r="M4559" s="186"/>
      <c r="N4559" s="187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183"/>
      <c r="AF4559" s="183"/>
      <c r="AG4559" s="183"/>
      <c r="AH4559" s="6"/>
      <c r="AI4559" s="6"/>
      <c r="AJ4559" s="6"/>
      <c r="AK4559" s="6"/>
      <c r="AL4559" s="6"/>
      <c r="AM4559" s="183"/>
      <c r="AN4559" s="183"/>
      <c r="AO4559" s="183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BR4559" s="185"/>
    </row>
    <row r="4560" spans="9:70" s="179" customFormat="1" x14ac:dyDescent="0.25">
      <c r="I4560" s="186"/>
      <c r="J4560" s="186"/>
      <c r="K4560" s="186"/>
      <c r="L4560" s="186"/>
      <c r="M4560" s="186"/>
      <c r="N4560" s="187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183"/>
      <c r="AF4560" s="183"/>
      <c r="AG4560" s="183"/>
      <c r="AH4560" s="6"/>
      <c r="AI4560" s="6"/>
      <c r="AJ4560" s="6"/>
      <c r="AK4560" s="6"/>
      <c r="AL4560" s="6"/>
      <c r="AM4560" s="183"/>
      <c r="AN4560" s="183"/>
      <c r="AO4560" s="183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BR4560" s="185"/>
    </row>
    <row r="4561" spans="9:70" s="179" customFormat="1" x14ac:dyDescent="0.25">
      <c r="I4561" s="186"/>
      <c r="J4561" s="186"/>
      <c r="K4561" s="186"/>
      <c r="L4561" s="186"/>
      <c r="M4561" s="186"/>
      <c r="N4561" s="187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183"/>
      <c r="AF4561" s="183"/>
      <c r="AG4561" s="183"/>
      <c r="AH4561" s="6"/>
      <c r="AI4561" s="6"/>
      <c r="AJ4561" s="6"/>
      <c r="AK4561" s="6"/>
      <c r="AL4561" s="6"/>
      <c r="AM4561" s="183"/>
      <c r="AN4561" s="183"/>
      <c r="AO4561" s="183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BR4561" s="185"/>
    </row>
    <row r="4562" spans="9:70" s="179" customFormat="1" x14ac:dyDescent="0.25">
      <c r="I4562" s="186"/>
      <c r="J4562" s="186"/>
      <c r="K4562" s="186"/>
      <c r="L4562" s="186"/>
      <c r="M4562" s="186"/>
      <c r="N4562" s="187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183"/>
      <c r="AF4562" s="183"/>
      <c r="AG4562" s="183"/>
      <c r="AH4562" s="6"/>
      <c r="AI4562" s="6"/>
      <c r="AJ4562" s="6"/>
      <c r="AK4562" s="6"/>
      <c r="AL4562" s="6"/>
      <c r="AM4562" s="183"/>
      <c r="AN4562" s="183"/>
      <c r="AO4562" s="183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BR4562" s="185"/>
    </row>
    <row r="4563" spans="9:70" s="179" customFormat="1" x14ac:dyDescent="0.25">
      <c r="I4563" s="186"/>
      <c r="J4563" s="186"/>
      <c r="K4563" s="186"/>
      <c r="L4563" s="186"/>
      <c r="M4563" s="186"/>
      <c r="N4563" s="187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183"/>
      <c r="AF4563" s="183"/>
      <c r="AG4563" s="183"/>
      <c r="AH4563" s="6"/>
      <c r="AI4563" s="6"/>
      <c r="AJ4563" s="6"/>
      <c r="AK4563" s="6"/>
      <c r="AL4563" s="6"/>
      <c r="AM4563" s="183"/>
      <c r="AN4563" s="183"/>
      <c r="AO4563" s="183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BR4563" s="185"/>
    </row>
    <row r="4564" spans="9:70" s="179" customFormat="1" x14ac:dyDescent="0.25">
      <c r="I4564" s="186"/>
      <c r="J4564" s="186"/>
      <c r="K4564" s="186"/>
      <c r="L4564" s="186"/>
      <c r="M4564" s="186"/>
      <c r="N4564" s="187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183"/>
      <c r="AF4564" s="183"/>
      <c r="AG4564" s="183"/>
      <c r="AH4564" s="6"/>
      <c r="AI4564" s="6"/>
      <c r="AJ4564" s="6"/>
      <c r="AK4564" s="6"/>
      <c r="AL4564" s="6"/>
      <c r="AM4564" s="183"/>
      <c r="AN4564" s="183"/>
      <c r="AO4564" s="183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BR4564" s="185"/>
    </row>
    <row r="4565" spans="9:70" s="179" customFormat="1" x14ac:dyDescent="0.25">
      <c r="I4565" s="186"/>
      <c r="J4565" s="186"/>
      <c r="K4565" s="186"/>
      <c r="L4565" s="186"/>
      <c r="M4565" s="186"/>
      <c r="N4565" s="187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183"/>
      <c r="AF4565" s="183"/>
      <c r="AG4565" s="183"/>
      <c r="AH4565" s="6"/>
      <c r="AI4565" s="6"/>
      <c r="AJ4565" s="6"/>
      <c r="AK4565" s="6"/>
      <c r="AL4565" s="6"/>
      <c r="AM4565" s="183"/>
      <c r="AN4565" s="183"/>
      <c r="AO4565" s="183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BR4565" s="185"/>
    </row>
    <row r="4566" spans="9:70" s="179" customFormat="1" x14ac:dyDescent="0.25">
      <c r="I4566" s="186"/>
      <c r="J4566" s="186"/>
      <c r="K4566" s="186"/>
      <c r="L4566" s="186"/>
      <c r="M4566" s="186"/>
      <c r="N4566" s="187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183"/>
      <c r="AF4566" s="183"/>
      <c r="AG4566" s="183"/>
      <c r="AH4566" s="6"/>
      <c r="AI4566" s="6"/>
      <c r="AJ4566" s="6"/>
      <c r="AK4566" s="6"/>
      <c r="AL4566" s="6"/>
      <c r="AM4566" s="183"/>
      <c r="AN4566" s="183"/>
      <c r="AO4566" s="183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BR4566" s="185"/>
    </row>
    <row r="4567" spans="9:70" s="179" customFormat="1" x14ac:dyDescent="0.25">
      <c r="I4567" s="186"/>
      <c r="J4567" s="186"/>
      <c r="K4567" s="186"/>
      <c r="L4567" s="186"/>
      <c r="M4567" s="186"/>
      <c r="N4567" s="187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183"/>
      <c r="AF4567" s="183"/>
      <c r="AG4567" s="183"/>
      <c r="AH4567" s="6"/>
      <c r="AI4567" s="6"/>
      <c r="AJ4567" s="6"/>
      <c r="AK4567" s="6"/>
      <c r="AL4567" s="6"/>
      <c r="AM4567" s="183"/>
      <c r="AN4567" s="183"/>
      <c r="AO4567" s="183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BR4567" s="185"/>
    </row>
    <row r="4568" spans="9:70" s="179" customFormat="1" x14ac:dyDescent="0.25">
      <c r="I4568" s="186"/>
      <c r="J4568" s="186"/>
      <c r="K4568" s="186"/>
      <c r="L4568" s="186"/>
      <c r="M4568" s="186"/>
      <c r="N4568" s="187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183"/>
      <c r="AF4568" s="183"/>
      <c r="AG4568" s="183"/>
      <c r="AH4568" s="6"/>
      <c r="AI4568" s="6"/>
      <c r="AJ4568" s="6"/>
      <c r="AK4568" s="6"/>
      <c r="AL4568" s="6"/>
      <c r="AM4568" s="183"/>
      <c r="AN4568" s="183"/>
      <c r="AO4568" s="183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BR4568" s="185"/>
    </row>
    <row r="4569" spans="9:70" s="179" customFormat="1" x14ac:dyDescent="0.25">
      <c r="I4569" s="186"/>
      <c r="J4569" s="186"/>
      <c r="K4569" s="186"/>
      <c r="L4569" s="186"/>
      <c r="M4569" s="186"/>
      <c r="N4569" s="187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183"/>
      <c r="AF4569" s="183"/>
      <c r="AG4569" s="183"/>
      <c r="AH4569" s="6"/>
      <c r="AI4569" s="6"/>
      <c r="AJ4569" s="6"/>
      <c r="AK4569" s="6"/>
      <c r="AL4569" s="6"/>
      <c r="AM4569" s="183"/>
      <c r="AN4569" s="183"/>
      <c r="AO4569" s="183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BR4569" s="185"/>
    </row>
    <row r="4570" spans="9:70" s="179" customFormat="1" x14ac:dyDescent="0.25">
      <c r="I4570" s="186"/>
      <c r="J4570" s="186"/>
      <c r="K4570" s="186"/>
      <c r="L4570" s="186"/>
      <c r="M4570" s="186"/>
      <c r="N4570" s="187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183"/>
      <c r="AF4570" s="183"/>
      <c r="AG4570" s="183"/>
      <c r="AH4570" s="6"/>
      <c r="AI4570" s="6"/>
      <c r="AJ4570" s="6"/>
      <c r="AK4570" s="6"/>
      <c r="AL4570" s="6"/>
      <c r="AM4570" s="183"/>
      <c r="AN4570" s="183"/>
      <c r="AO4570" s="183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BR4570" s="185"/>
    </row>
    <row r="4571" spans="9:70" s="179" customFormat="1" x14ac:dyDescent="0.25">
      <c r="I4571" s="186"/>
      <c r="J4571" s="186"/>
      <c r="K4571" s="186"/>
      <c r="L4571" s="186"/>
      <c r="M4571" s="186"/>
      <c r="N4571" s="187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183"/>
      <c r="AF4571" s="183"/>
      <c r="AG4571" s="183"/>
      <c r="AH4571" s="6"/>
      <c r="AI4571" s="6"/>
      <c r="AJ4571" s="6"/>
      <c r="AK4571" s="6"/>
      <c r="AL4571" s="6"/>
      <c r="AM4571" s="183"/>
      <c r="AN4571" s="183"/>
      <c r="AO4571" s="183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BR4571" s="185"/>
    </row>
    <row r="4572" spans="9:70" s="179" customFormat="1" x14ac:dyDescent="0.25">
      <c r="I4572" s="186"/>
      <c r="J4572" s="186"/>
      <c r="K4572" s="186"/>
      <c r="L4572" s="186"/>
      <c r="M4572" s="186"/>
      <c r="N4572" s="187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183"/>
      <c r="AF4572" s="183"/>
      <c r="AG4572" s="183"/>
      <c r="AH4572" s="6"/>
      <c r="AI4572" s="6"/>
      <c r="AJ4572" s="6"/>
      <c r="AK4572" s="6"/>
      <c r="AL4572" s="6"/>
      <c r="AM4572" s="183"/>
      <c r="AN4572" s="183"/>
      <c r="AO4572" s="183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BR4572" s="185"/>
    </row>
    <row r="4573" spans="9:70" s="179" customFormat="1" x14ac:dyDescent="0.25">
      <c r="I4573" s="186"/>
      <c r="J4573" s="186"/>
      <c r="K4573" s="186"/>
      <c r="L4573" s="186"/>
      <c r="M4573" s="186"/>
      <c r="N4573" s="187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183"/>
      <c r="AF4573" s="183"/>
      <c r="AG4573" s="183"/>
      <c r="AH4573" s="6"/>
      <c r="AI4573" s="6"/>
      <c r="AJ4573" s="6"/>
      <c r="AK4573" s="6"/>
      <c r="AL4573" s="6"/>
      <c r="AM4573" s="183"/>
      <c r="AN4573" s="183"/>
      <c r="AO4573" s="183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BR4573" s="185"/>
    </row>
    <row r="4574" spans="9:70" s="179" customFormat="1" x14ac:dyDescent="0.25">
      <c r="I4574" s="186"/>
      <c r="J4574" s="186"/>
      <c r="K4574" s="186"/>
      <c r="L4574" s="186"/>
      <c r="M4574" s="186"/>
      <c r="N4574" s="187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183"/>
      <c r="AF4574" s="183"/>
      <c r="AG4574" s="183"/>
      <c r="AH4574" s="6"/>
      <c r="AI4574" s="6"/>
      <c r="AJ4574" s="6"/>
      <c r="AK4574" s="6"/>
      <c r="AL4574" s="6"/>
      <c r="AM4574" s="183"/>
      <c r="AN4574" s="183"/>
      <c r="AO4574" s="183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BR4574" s="185"/>
    </row>
    <row r="4575" spans="9:70" s="179" customFormat="1" x14ac:dyDescent="0.25">
      <c r="I4575" s="186"/>
      <c r="J4575" s="186"/>
      <c r="K4575" s="186"/>
      <c r="L4575" s="186"/>
      <c r="M4575" s="186"/>
      <c r="N4575" s="187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183"/>
      <c r="AF4575" s="183"/>
      <c r="AG4575" s="183"/>
      <c r="AH4575" s="6"/>
      <c r="AI4575" s="6"/>
      <c r="AJ4575" s="6"/>
      <c r="AK4575" s="6"/>
      <c r="AL4575" s="6"/>
      <c r="AM4575" s="183"/>
      <c r="AN4575" s="183"/>
      <c r="AO4575" s="183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BR4575" s="185"/>
    </row>
    <row r="4576" spans="9:70" s="179" customFormat="1" x14ac:dyDescent="0.25">
      <c r="I4576" s="186"/>
      <c r="J4576" s="186"/>
      <c r="K4576" s="186"/>
      <c r="L4576" s="186"/>
      <c r="M4576" s="186"/>
      <c r="N4576" s="187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183"/>
      <c r="AF4576" s="183"/>
      <c r="AG4576" s="183"/>
      <c r="AH4576" s="6"/>
      <c r="AI4576" s="6"/>
      <c r="AJ4576" s="6"/>
      <c r="AK4576" s="6"/>
      <c r="AL4576" s="6"/>
      <c r="AM4576" s="183"/>
      <c r="AN4576" s="183"/>
      <c r="AO4576" s="183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BR4576" s="185"/>
    </row>
    <row r="4577" spans="9:70" s="179" customFormat="1" x14ac:dyDescent="0.25">
      <c r="I4577" s="186"/>
      <c r="J4577" s="186"/>
      <c r="K4577" s="186"/>
      <c r="L4577" s="186"/>
      <c r="M4577" s="186"/>
      <c r="N4577" s="187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183"/>
      <c r="AF4577" s="183"/>
      <c r="AG4577" s="183"/>
      <c r="AH4577" s="6"/>
      <c r="AI4577" s="6"/>
      <c r="AJ4577" s="6"/>
      <c r="AK4577" s="6"/>
      <c r="AL4577" s="6"/>
      <c r="AM4577" s="183"/>
      <c r="AN4577" s="183"/>
      <c r="AO4577" s="183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BR4577" s="185"/>
    </row>
    <row r="4578" spans="9:70" s="179" customFormat="1" x14ac:dyDescent="0.25">
      <c r="I4578" s="186"/>
      <c r="J4578" s="186"/>
      <c r="K4578" s="186"/>
      <c r="L4578" s="186"/>
      <c r="M4578" s="186"/>
      <c r="N4578" s="187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183"/>
      <c r="AF4578" s="183"/>
      <c r="AG4578" s="183"/>
      <c r="AH4578" s="6"/>
      <c r="AI4578" s="6"/>
      <c r="AJ4578" s="6"/>
      <c r="AK4578" s="6"/>
      <c r="AL4578" s="6"/>
      <c r="AM4578" s="183"/>
      <c r="AN4578" s="183"/>
      <c r="AO4578" s="183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BR4578" s="185"/>
    </row>
    <row r="4579" spans="9:70" s="179" customFormat="1" x14ac:dyDescent="0.25">
      <c r="I4579" s="186"/>
      <c r="J4579" s="186"/>
      <c r="K4579" s="186"/>
      <c r="L4579" s="186"/>
      <c r="M4579" s="186"/>
      <c r="N4579" s="187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183"/>
      <c r="AF4579" s="183"/>
      <c r="AG4579" s="183"/>
      <c r="AH4579" s="6"/>
      <c r="AI4579" s="6"/>
      <c r="AJ4579" s="6"/>
      <c r="AK4579" s="6"/>
      <c r="AL4579" s="6"/>
      <c r="AM4579" s="183"/>
      <c r="AN4579" s="183"/>
      <c r="AO4579" s="183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BR4579" s="185"/>
    </row>
    <row r="4580" spans="9:70" s="179" customFormat="1" x14ac:dyDescent="0.25">
      <c r="I4580" s="186"/>
      <c r="J4580" s="186"/>
      <c r="K4580" s="186"/>
      <c r="L4580" s="186"/>
      <c r="M4580" s="186"/>
      <c r="N4580" s="187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183"/>
      <c r="AF4580" s="183"/>
      <c r="AG4580" s="183"/>
      <c r="AH4580" s="6"/>
      <c r="AI4580" s="6"/>
      <c r="AJ4580" s="6"/>
      <c r="AK4580" s="6"/>
      <c r="AL4580" s="6"/>
      <c r="AM4580" s="183"/>
      <c r="AN4580" s="183"/>
      <c r="AO4580" s="183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BR4580" s="185"/>
    </row>
    <row r="4581" spans="9:70" s="179" customFormat="1" x14ac:dyDescent="0.25">
      <c r="I4581" s="186"/>
      <c r="J4581" s="186"/>
      <c r="K4581" s="186"/>
      <c r="L4581" s="186"/>
      <c r="M4581" s="186"/>
      <c r="N4581" s="187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183"/>
      <c r="AF4581" s="183"/>
      <c r="AG4581" s="183"/>
      <c r="AH4581" s="6"/>
      <c r="AI4581" s="6"/>
      <c r="AJ4581" s="6"/>
      <c r="AK4581" s="6"/>
      <c r="AL4581" s="6"/>
      <c r="AM4581" s="183"/>
      <c r="AN4581" s="183"/>
      <c r="AO4581" s="183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BR4581" s="185"/>
    </row>
    <row r="4582" spans="9:70" s="179" customFormat="1" x14ac:dyDescent="0.25">
      <c r="I4582" s="186"/>
      <c r="J4582" s="186"/>
      <c r="K4582" s="186"/>
      <c r="L4582" s="186"/>
      <c r="M4582" s="186"/>
      <c r="N4582" s="187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183"/>
      <c r="AF4582" s="183"/>
      <c r="AG4582" s="183"/>
      <c r="AH4582" s="6"/>
      <c r="AI4582" s="6"/>
      <c r="AJ4582" s="6"/>
      <c r="AK4582" s="6"/>
      <c r="AL4582" s="6"/>
      <c r="AM4582" s="183"/>
      <c r="AN4582" s="183"/>
      <c r="AO4582" s="183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BR4582" s="185"/>
    </row>
    <row r="4583" spans="9:70" s="179" customFormat="1" x14ac:dyDescent="0.25">
      <c r="I4583" s="186"/>
      <c r="J4583" s="186"/>
      <c r="K4583" s="186"/>
      <c r="L4583" s="186"/>
      <c r="M4583" s="186"/>
      <c r="N4583" s="187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183"/>
      <c r="AF4583" s="183"/>
      <c r="AG4583" s="183"/>
      <c r="AH4583" s="6"/>
      <c r="AI4583" s="6"/>
      <c r="AJ4583" s="6"/>
      <c r="AK4583" s="6"/>
      <c r="AL4583" s="6"/>
      <c r="AM4583" s="183"/>
      <c r="AN4583" s="183"/>
      <c r="AO4583" s="183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BR4583" s="185"/>
    </row>
    <row r="4584" spans="9:70" s="179" customFormat="1" x14ac:dyDescent="0.25">
      <c r="I4584" s="186"/>
      <c r="J4584" s="186"/>
      <c r="K4584" s="186"/>
      <c r="L4584" s="186"/>
      <c r="M4584" s="186"/>
      <c r="N4584" s="187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183"/>
      <c r="AF4584" s="183"/>
      <c r="AG4584" s="183"/>
      <c r="AH4584" s="6"/>
      <c r="AI4584" s="6"/>
      <c r="AJ4584" s="6"/>
      <c r="AK4584" s="6"/>
      <c r="AL4584" s="6"/>
      <c r="AM4584" s="183"/>
      <c r="AN4584" s="183"/>
      <c r="AO4584" s="183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BR4584" s="185"/>
    </row>
    <row r="4585" spans="9:70" s="179" customFormat="1" x14ac:dyDescent="0.25">
      <c r="I4585" s="186"/>
      <c r="J4585" s="186"/>
      <c r="K4585" s="186"/>
      <c r="L4585" s="186"/>
      <c r="M4585" s="186"/>
      <c r="N4585" s="187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183"/>
      <c r="AF4585" s="183"/>
      <c r="AG4585" s="183"/>
      <c r="AH4585" s="6"/>
      <c r="AI4585" s="6"/>
      <c r="AJ4585" s="6"/>
      <c r="AK4585" s="6"/>
      <c r="AL4585" s="6"/>
      <c r="AM4585" s="183"/>
      <c r="AN4585" s="183"/>
      <c r="AO4585" s="183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BR4585" s="185"/>
    </row>
    <row r="4586" spans="9:70" s="179" customFormat="1" x14ac:dyDescent="0.25">
      <c r="I4586" s="186"/>
      <c r="J4586" s="186"/>
      <c r="K4586" s="186"/>
      <c r="L4586" s="186"/>
      <c r="M4586" s="186"/>
      <c r="N4586" s="187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183"/>
      <c r="AF4586" s="183"/>
      <c r="AG4586" s="183"/>
      <c r="AH4586" s="6"/>
      <c r="AI4586" s="6"/>
      <c r="AJ4586" s="6"/>
      <c r="AK4586" s="6"/>
      <c r="AL4586" s="6"/>
      <c r="AM4586" s="183"/>
      <c r="AN4586" s="183"/>
      <c r="AO4586" s="183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BR4586" s="185"/>
    </row>
    <row r="4587" spans="9:70" s="179" customFormat="1" x14ac:dyDescent="0.25">
      <c r="I4587" s="186"/>
      <c r="J4587" s="186"/>
      <c r="K4587" s="186"/>
      <c r="L4587" s="186"/>
      <c r="M4587" s="186"/>
      <c r="N4587" s="187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183"/>
      <c r="AF4587" s="183"/>
      <c r="AG4587" s="183"/>
      <c r="AH4587" s="6"/>
      <c r="AI4587" s="6"/>
      <c r="AJ4587" s="6"/>
      <c r="AK4587" s="6"/>
      <c r="AL4587" s="6"/>
      <c r="AM4587" s="183"/>
      <c r="AN4587" s="183"/>
      <c r="AO4587" s="183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BR4587" s="185"/>
    </row>
    <row r="4588" spans="9:70" s="179" customFormat="1" x14ac:dyDescent="0.25">
      <c r="I4588" s="186"/>
      <c r="J4588" s="186"/>
      <c r="K4588" s="186"/>
      <c r="L4588" s="186"/>
      <c r="M4588" s="186"/>
      <c r="N4588" s="187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183"/>
      <c r="AF4588" s="183"/>
      <c r="AG4588" s="183"/>
      <c r="AH4588" s="6"/>
      <c r="AI4588" s="6"/>
      <c r="AJ4588" s="6"/>
      <c r="AK4588" s="6"/>
      <c r="AL4588" s="6"/>
      <c r="AM4588" s="183"/>
      <c r="AN4588" s="183"/>
      <c r="AO4588" s="183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BR4588" s="185"/>
    </row>
    <row r="4589" spans="9:70" s="179" customFormat="1" x14ac:dyDescent="0.25">
      <c r="I4589" s="186"/>
      <c r="J4589" s="186"/>
      <c r="K4589" s="186"/>
      <c r="L4589" s="186"/>
      <c r="M4589" s="186"/>
      <c r="N4589" s="187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183"/>
      <c r="AF4589" s="183"/>
      <c r="AG4589" s="183"/>
      <c r="AH4589" s="6"/>
      <c r="AI4589" s="6"/>
      <c r="AJ4589" s="6"/>
      <c r="AK4589" s="6"/>
      <c r="AL4589" s="6"/>
      <c r="AM4589" s="183"/>
      <c r="AN4589" s="183"/>
      <c r="AO4589" s="183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BR4589" s="185"/>
    </row>
    <row r="4590" spans="9:70" s="179" customFormat="1" x14ac:dyDescent="0.25">
      <c r="I4590" s="186"/>
      <c r="J4590" s="186"/>
      <c r="K4590" s="186"/>
      <c r="L4590" s="186"/>
      <c r="M4590" s="186"/>
      <c r="N4590" s="187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183"/>
      <c r="AF4590" s="183"/>
      <c r="AG4590" s="183"/>
      <c r="AH4590" s="6"/>
      <c r="AI4590" s="6"/>
      <c r="AJ4590" s="6"/>
      <c r="AK4590" s="6"/>
      <c r="AL4590" s="6"/>
      <c r="AM4590" s="183"/>
      <c r="AN4590" s="183"/>
      <c r="AO4590" s="183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BR4590" s="185"/>
    </row>
    <row r="4591" spans="9:70" s="179" customFormat="1" x14ac:dyDescent="0.25">
      <c r="I4591" s="186"/>
      <c r="J4591" s="186"/>
      <c r="K4591" s="186"/>
      <c r="L4591" s="186"/>
      <c r="M4591" s="186"/>
      <c r="N4591" s="187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183"/>
      <c r="AF4591" s="183"/>
      <c r="AG4591" s="183"/>
      <c r="AH4591" s="6"/>
      <c r="AI4591" s="6"/>
      <c r="AJ4591" s="6"/>
      <c r="AK4591" s="6"/>
      <c r="AL4591" s="6"/>
      <c r="AM4591" s="183"/>
      <c r="AN4591" s="183"/>
      <c r="AO4591" s="183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BR4591" s="185"/>
    </row>
    <row r="4592" spans="9:70" s="179" customFormat="1" x14ac:dyDescent="0.25">
      <c r="I4592" s="186"/>
      <c r="J4592" s="186"/>
      <c r="K4592" s="186"/>
      <c r="L4592" s="186"/>
      <c r="M4592" s="186"/>
      <c r="N4592" s="187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183"/>
      <c r="AF4592" s="183"/>
      <c r="AG4592" s="183"/>
      <c r="AH4592" s="6"/>
      <c r="AI4592" s="6"/>
      <c r="AJ4592" s="6"/>
      <c r="AK4592" s="6"/>
      <c r="AL4592" s="6"/>
      <c r="AM4592" s="183"/>
      <c r="AN4592" s="183"/>
      <c r="AO4592" s="183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BR4592" s="185"/>
    </row>
    <row r="4593" spans="9:70" s="179" customFormat="1" x14ac:dyDescent="0.25">
      <c r="I4593" s="186"/>
      <c r="J4593" s="186"/>
      <c r="K4593" s="186"/>
      <c r="L4593" s="186"/>
      <c r="M4593" s="186"/>
      <c r="N4593" s="187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183"/>
      <c r="AF4593" s="183"/>
      <c r="AG4593" s="183"/>
      <c r="AH4593" s="6"/>
      <c r="AI4593" s="6"/>
      <c r="AJ4593" s="6"/>
      <c r="AK4593" s="6"/>
      <c r="AL4593" s="6"/>
      <c r="AM4593" s="183"/>
      <c r="AN4593" s="183"/>
      <c r="AO4593" s="183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BR4593" s="185"/>
    </row>
    <row r="4594" spans="9:70" s="179" customFormat="1" x14ac:dyDescent="0.25">
      <c r="I4594" s="186"/>
      <c r="J4594" s="186"/>
      <c r="K4594" s="186"/>
      <c r="L4594" s="186"/>
      <c r="M4594" s="186"/>
      <c r="N4594" s="187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183"/>
      <c r="AF4594" s="183"/>
      <c r="AG4594" s="183"/>
      <c r="AH4594" s="6"/>
      <c r="AI4594" s="6"/>
      <c r="AJ4594" s="6"/>
      <c r="AK4594" s="6"/>
      <c r="AL4594" s="6"/>
      <c r="AM4594" s="183"/>
      <c r="AN4594" s="183"/>
      <c r="AO4594" s="183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BR4594" s="185"/>
    </row>
    <row r="4595" spans="9:70" s="179" customFormat="1" x14ac:dyDescent="0.25">
      <c r="I4595" s="186"/>
      <c r="J4595" s="186"/>
      <c r="K4595" s="186"/>
      <c r="L4595" s="186"/>
      <c r="M4595" s="186"/>
      <c r="N4595" s="187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183"/>
      <c r="AF4595" s="183"/>
      <c r="AG4595" s="183"/>
      <c r="AH4595" s="6"/>
      <c r="AI4595" s="6"/>
      <c r="AJ4595" s="6"/>
      <c r="AK4595" s="6"/>
      <c r="AL4595" s="6"/>
      <c r="AM4595" s="183"/>
      <c r="AN4595" s="183"/>
      <c r="AO4595" s="183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BR4595" s="185"/>
    </row>
    <row r="4596" spans="9:70" s="179" customFormat="1" x14ac:dyDescent="0.25">
      <c r="I4596" s="186"/>
      <c r="J4596" s="186"/>
      <c r="K4596" s="186"/>
      <c r="L4596" s="186"/>
      <c r="M4596" s="186"/>
      <c r="N4596" s="187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183"/>
      <c r="AF4596" s="183"/>
      <c r="AG4596" s="183"/>
      <c r="AH4596" s="6"/>
      <c r="AI4596" s="6"/>
      <c r="AJ4596" s="6"/>
      <c r="AK4596" s="6"/>
      <c r="AL4596" s="6"/>
      <c r="AM4596" s="183"/>
      <c r="AN4596" s="183"/>
      <c r="AO4596" s="183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BR4596" s="185"/>
    </row>
    <row r="4597" spans="9:70" s="179" customFormat="1" x14ac:dyDescent="0.25">
      <c r="I4597" s="186"/>
      <c r="J4597" s="186"/>
      <c r="K4597" s="186"/>
      <c r="L4597" s="186"/>
      <c r="M4597" s="186"/>
      <c r="N4597" s="187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183"/>
      <c r="AF4597" s="183"/>
      <c r="AG4597" s="183"/>
      <c r="AH4597" s="6"/>
      <c r="AI4597" s="6"/>
      <c r="AJ4597" s="6"/>
      <c r="AK4597" s="6"/>
      <c r="AL4597" s="6"/>
      <c r="AM4597" s="183"/>
      <c r="AN4597" s="183"/>
      <c r="AO4597" s="183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BR4597" s="185"/>
    </row>
    <row r="4598" spans="9:70" s="179" customFormat="1" x14ac:dyDescent="0.25">
      <c r="I4598" s="186"/>
      <c r="J4598" s="186"/>
      <c r="K4598" s="186"/>
      <c r="L4598" s="186"/>
      <c r="M4598" s="186"/>
      <c r="N4598" s="187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183"/>
      <c r="AF4598" s="183"/>
      <c r="AG4598" s="183"/>
      <c r="AH4598" s="6"/>
      <c r="AI4598" s="6"/>
      <c r="AJ4598" s="6"/>
      <c r="AK4598" s="6"/>
      <c r="AL4598" s="6"/>
      <c r="AM4598" s="183"/>
      <c r="AN4598" s="183"/>
      <c r="AO4598" s="183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BR4598" s="185"/>
    </row>
    <row r="4599" spans="9:70" s="179" customFormat="1" x14ac:dyDescent="0.25">
      <c r="I4599" s="186"/>
      <c r="J4599" s="186"/>
      <c r="K4599" s="186"/>
      <c r="L4599" s="186"/>
      <c r="M4599" s="186"/>
      <c r="N4599" s="187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183"/>
      <c r="AF4599" s="183"/>
      <c r="AG4599" s="183"/>
      <c r="AH4599" s="6"/>
      <c r="AI4599" s="6"/>
      <c r="AJ4599" s="6"/>
      <c r="AK4599" s="6"/>
      <c r="AL4599" s="6"/>
      <c r="AM4599" s="183"/>
      <c r="AN4599" s="183"/>
      <c r="AO4599" s="183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BR4599" s="185"/>
    </row>
    <row r="4600" spans="9:70" s="179" customFormat="1" x14ac:dyDescent="0.25">
      <c r="I4600" s="186"/>
      <c r="J4600" s="186"/>
      <c r="K4600" s="186"/>
      <c r="L4600" s="186"/>
      <c r="M4600" s="186"/>
      <c r="N4600" s="187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183"/>
      <c r="AF4600" s="183"/>
      <c r="AG4600" s="183"/>
      <c r="AH4600" s="6"/>
      <c r="AI4600" s="6"/>
      <c r="AJ4600" s="6"/>
      <c r="AK4600" s="6"/>
      <c r="AL4600" s="6"/>
      <c r="AM4600" s="183"/>
      <c r="AN4600" s="183"/>
      <c r="AO4600" s="183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BR4600" s="185"/>
    </row>
    <row r="4601" spans="9:70" s="179" customFormat="1" x14ac:dyDescent="0.25">
      <c r="I4601" s="186"/>
      <c r="J4601" s="186"/>
      <c r="K4601" s="186"/>
      <c r="L4601" s="186"/>
      <c r="M4601" s="186"/>
      <c r="N4601" s="187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183"/>
      <c r="AF4601" s="183"/>
      <c r="AG4601" s="183"/>
      <c r="AH4601" s="6"/>
      <c r="AI4601" s="6"/>
      <c r="AJ4601" s="6"/>
      <c r="AK4601" s="6"/>
      <c r="AL4601" s="6"/>
      <c r="AM4601" s="183"/>
      <c r="AN4601" s="183"/>
      <c r="AO4601" s="183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BR4601" s="185"/>
    </row>
    <row r="4602" spans="9:70" s="179" customFormat="1" x14ac:dyDescent="0.25">
      <c r="I4602" s="186"/>
      <c r="J4602" s="186"/>
      <c r="K4602" s="186"/>
      <c r="L4602" s="186"/>
      <c r="M4602" s="186"/>
      <c r="N4602" s="187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183"/>
      <c r="AF4602" s="183"/>
      <c r="AG4602" s="183"/>
      <c r="AH4602" s="6"/>
      <c r="AI4602" s="6"/>
      <c r="AJ4602" s="6"/>
      <c r="AK4602" s="6"/>
      <c r="AL4602" s="6"/>
      <c r="AM4602" s="183"/>
      <c r="AN4602" s="183"/>
      <c r="AO4602" s="183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BR4602" s="185"/>
    </row>
    <row r="4603" spans="9:70" s="179" customFormat="1" x14ac:dyDescent="0.25">
      <c r="I4603" s="186"/>
      <c r="J4603" s="186"/>
      <c r="K4603" s="186"/>
      <c r="L4603" s="186"/>
      <c r="M4603" s="186"/>
      <c r="N4603" s="187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183"/>
      <c r="AF4603" s="183"/>
      <c r="AG4603" s="183"/>
      <c r="AH4603" s="6"/>
      <c r="AI4603" s="6"/>
      <c r="AJ4603" s="6"/>
      <c r="AK4603" s="6"/>
      <c r="AL4603" s="6"/>
      <c r="AM4603" s="183"/>
      <c r="AN4603" s="183"/>
      <c r="AO4603" s="183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BR4603" s="185"/>
    </row>
    <row r="4604" spans="9:70" s="179" customFormat="1" x14ac:dyDescent="0.25">
      <c r="I4604" s="186"/>
      <c r="J4604" s="186"/>
      <c r="K4604" s="186"/>
      <c r="L4604" s="186"/>
      <c r="M4604" s="186"/>
      <c r="N4604" s="187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183"/>
      <c r="AF4604" s="183"/>
      <c r="AG4604" s="183"/>
      <c r="AH4604" s="6"/>
      <c r="AI4604" s="6"/>
      <c r="AJ4604" s="6"/>
      <c r="AK4604" s="6"/>
      <c r="AL4604" s="6"/>
      <c r="AM4604" s="183"/>
      <c r="AN4604" s="183"/>
      <c r="AO4604" s="183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BR4604" s="185"/>
    </row>
    <row r="4605" spans="9:70" s="179" customFormat="1" x14ac:dyDescent="0.25">
      <c r="I4605" s="186"/>
      <c r="J4605" s="186"/>
      <c r="K4605" s="186"/>
      <c r="L4605" s="186"/>
      <c r="M4605" s="186"/>
      <c r="N4605" s="187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183"/>
      <c r="AF4605" s="183"/>
      <c r="AG4605" s="183"/>
      <c r="AH4605" s="6"/>
      <c r="AI4605" s="6"/>
      <c r="AJ4605" s="6"/>
      <c r="AK4605" s="6"/>
      <c r="AL4605" s="6"/>
      <c r="AM4605" s="183"/>
      <c r="AN4605" s="183"/>
      <c r="AO4605" s="183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BR4605" s="185"/>
    </row>
    <row r="4606" spans="9:70" s="179" customFormat="1" x14ac:dyDescent="0.25">
      <c r="I4606" s="186"/>
      <c r="J4606" s="186"/>
      <c r="K4606" s="186"/>
      <c r="L4606" s="186"/>
      <c r="M4606" s="186"/>
      <c r="N4606" s="187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183"/>
      <c r="AF4606" s="183"/>
      <c r="AG4606" s="183"/>
      <c r="AH4606" s="6"/>
      <c r="AI4606" s="6"/>
      <c r="AJ4606" s="6"/>
      <c r="AK4606" s="6"/>
      <c r="AL4606" s="6"/>
      <c r="AM4606" s="183"/>
      <c r="AN4606" s="183"/>
      <c r="AO4606" s="183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BR4606" s="185"/>
    </row>
    <row r="4607" spans="9:70" s="179" customFormat="1" x14ac:dyDescent="0.25">
      <c r="I4607" s="186"/>
      <c r="J4607" s="186"/>
      <c r="K4607" s="186"/>
      <c r="L4607" s="186"/>
      <c r="M4607" s="186"/>
      <c r="N4607" s="187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183"/>
      <c r="AF4607" s="183"/>
      <c r="AG4607" s="183"/>
      <c r="AH4607" s="6"/>
      <c r="AI4607" s="6"/>
      <c r="AJ4607" s="6"/>
      <c r="AK4607" s="6"/>
      <c r="AL4607" s="6"/>
      <c r="AM4607" s="183"/>
      <c r="AN4607" s="183"/>
      <c r="AO4607" s="183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BR4607" s="185"/>
    </row>
    <row r="4608" spans="9:70" s="179" customFormat="1" x14ac:dyDescent="0.25">
      <c r="I4608" s="186"/>
      <c r="J4608" s="186"/>
      <c r="K4608" s="186"/>
      <c r="L4608" s="186"/>
      <c r="M4608" s="186"/>
      <c r="N4608" s="187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183"/>
      <c r="AF4608" s="183"/>
      <c r="AG4608" s="183"/>
      <c r="AH4608" s="6"/>
      <c r="AI4608" s="6"/>
      <c r="AJ4608" s="6"/>
      <c r="AK4608" s="6"/>
      <c r="AL4608" s="6"/>
      <c r="AM4608" s="183"/>
      <c r="AN4608" s="183"/>
      <c r="AO4608" s="183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BR4608" s="185"/>
    </row>
    <row r="4609" spans="9:70" s="179" customFormat="1" x14ac:dyDescent="0.25">
      <c r="I4609" s="186"/>
      <c r="J4609" s="186"/>
      <c r="K4609" s="186"/>
      <c r="L4609" s="186"/>
      <c r="M4609" s="186"/>
      <c r="N4609" s="187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183"/>
      <c r="AF4609" s="183"/>
      <c r="AG4609" s="183"/>
      <c r="AH4609" s="6"/>
      <c r="AI4609" s="6"/>
      <c r="AJ4609" s="6"/>
      <c r="AK4609" s="6"/>
      <c r="AL4609" s="6"/>
      <c r="AM4609" s="183"/>
      <c r="AN4609" s="183"/>
      <c r="AO4609" s="183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BR4609" s="185"/>
    </row>
    <row r="4610" spans="9:70" s="179" customFormat="1" x14ac:dyDescent="0.25">
      <c r="I4610" s="186"/>
      <c r="J4610" s="186"/>
      <c r="K4610" s="186"/>
      <c r="L4610" s="186"/>
      <c r="M4610" s="186"/>
      <c r="N4610" s="187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183"/>
      <c r="AF4610" s="183"/>
      <c r="AG4610" s="183"/>
      <c r="AH4610" s="6"/>
      <c r="AI4610" s="6"/>
      <c r="AJ4610" s="6"/>
      <c r="AK4610" s="6"/>
      <c r="AL4610" s="6"/>
      <c r="AM4610" s="183"/>
      <c r="AN4610" s="183"/>
      <c r="AO4610" s="183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BR4610" s="185"/>
    </row>
    <row r="4611" spans="9:70" s="179" customFormat="1" x14ac:dyDescent="0.25">
      <c r="I4611" s="186"/>
      <c r="J4611" s="186"/>
      <c r="K4611" s="186"/>
      <c r="L4611" s="186"/>
      <c r="M4611" s="186"/>
      <c r="N4611" s="187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183"/>
      <c r="AF4611" s="183"/>
      <c r="AG4611" s="183"/>
      <c r="AH4611" s="6"/>
      <c r="AI4611" s="6"/>
      <c r="AJ4611" s="6"/>
      <c r="AK4611" s="6"/>
      <c r="AL4611" s="6"/>
      <c r="AM4611" s="183"/>
      <c r="AN4611" s="183"/>
      <c r="AO4611" s="183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BR4611" s="185"/>
    </row>
    <row r="4612" spans="9:70" s="179" customFormat="1" x14ac:dyDescent="0.25">
      <c r="I4612" s="186"/>
      <c r="J4612" s="186"/>
      <c r="K4612" s="186"/>
      <c r="L4612" s="186"/>
      <c r="M4612" s="186"/>
      <c r="N4612" s="187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183"/>
      <c r="AF4612" s="183"/>
      <c r="AG4612" s="183"/>
      <c r="AH4612" s="6"/>
      <c r="AI4612" s="6"/>
      <c r="AJ4612" s="6"/>
      <c r="AK4612" s="6"/>
      <c r="AL4612" s="6"/>
      <c r="AM4612" s="183"/>
      <c r="AN4612" s="183"/>
      <c r="AO4612" s="183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BR4612" s="185"/>
    </row>
    <row r="4613" spans="9:70" s="179" customFormat="1" x14ac:dyDescent="0.25">
      <c r="I4613" s="186"/>
      <c r="J4613" s="186"/>
      <c r="K4613" s="186"/>
      <c r="L4613" s="186"/>
      <c r="M4613" s="186"/>
      <c r="N4613" s="187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183"/>
      <c r="AF4613" s="183"/>
      <c r="AG4613" s="183"/>
      <c r="AH4613" s="6"/>
      <c r="AI4613" s="6"/>
      <c r="AJ4613" s="6"/>
      <c r="AK4613" s="6"/>
      <c r="AL4613" s="6"/>
      <c r="AM4613" s="183"/>
      <c r="AN4613" s="183"/>
      <c r="AO4613" s="183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BR4613" s="185"/>
    </row>
    <row r="4614" spans="9:70" s="179" customFormat="1" x14ac:dyDescent="0.25">
      <c r="I4614" s="186"/>
      <c r="J4614" s="186"/>
      <c r="K4614" s="186"/>
      <c r="L4614" s="186"/>
      <c r="M4614" s="186"/>
      <c r="N4614" s="187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183"/>
      <c r="AF4614" s="183"/>
      <c r="AG4614" s="183"/>
      <c r="AH4614" s="6"/>
      <c r="AI4614" s="6"/>
      <c r="AJ4614" s="6"/>
      <c r="AK4614" s="6"/>
      <c r="AL4614" s="6"/>
      <c r="AM4614" s="183"/>
      <c r="AN4614" s="183"/>
      <c r="AO4614" s="183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BR4614" s="185"/>
    </row>
    <row r="4615" spans="9:70" s="179" customFormat="1" x14ac:dyDescent="0.25">
      <c r="I4615" s="186"/>
      <c r="J4615" s="186"/>
      <c r="K4615" s="186"/>
      <c r="L4615" s="186"/>
      <c r="M4615" s="186"/>
      <c r="N4615" s="187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183"/>
      <c r="AF4615" s="183"/>
      <c r="AG4615" s="183"/>
      <c r="AH4615" s="6"/>
      <c r="AI4615" s="6"/>
      <c r="AJ4615" s="6"/>
      <c r="AK4615" s="6"/>
      <c r="AL4615" s="6"/>
      <c r="AM4615" s="183"/>
      <c r="AN4615" s="183"/>
      <c r="AO4615" s="183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BR4615" s="185"/>
    </row>
    <row r="4616" spans="9:70" s="179" customFormat="1" x14ac:dyDescent="0.25">
      <c r="I4616" s="186"/>
      <c r="J4616" s="186"/>
      <c r="K4616" s="186"/>
      <c r="L4616" s="186"/>
      <c r="M4616" s="186"/>
      <c r="N4616" s="187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183"/>
      <c r="AF4616" s="183"/>
      <c r="AG4616" s="183"/>
      <c r="AH4616" s="6"/>
      <c r="AI4616" s="6"/>
      <c r="AJ4616" s="6"/>
      <c r="AK4616" s="6"/>
      <c r="AL4616" s="6"/>
      <c r="AM4616" s="183"/>
      <c r="AN4616" s="183"/>
      <c r="AO4616" s="183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BR4616" s="185"/>
    </row>
    <row r="4617" spans="9:70" s="179" customFormat="1" x14ac:dyDescent="0.25">
      <c r="I4617" s="186"/>
      <c r="J4617" s="186"/>
      <c r="K4617" s="186"/>
      <c r="L4617" s="186"/>
      <c r="M4617" s="186"/>
      <c r="N4617" s="187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183"/>
      <c r="AF4617" s="183"/>
      <c r="AG4617" s="183"/>
      <c r="AH4617" s="6"/>
      <c r="AI4617" s="6"/>
      <c r="AJ4617" s="6"/>
      <c r="AK4617" s="6"/>
      <c r="AL4617" s="6"/>
      <c r="AM4617" s="183"/>
      <c r="AN4617" s="183"/>
      <c r="AO4617" s="183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BR4617" s="185"/>
    </row>
    <row r="4618" spans="9:70" s="179" customFormat="1" x14ac:dyDescent="0.25">
      <c r="I4618" s="186"/>
      <c r="J4618" s="186"/>
      <c r="K4618" s="186"/>
      <c r="L4618" s="186"/>
      <c r="M4618" s="186"/>
      <c r="N4618" s="187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183"/>
      <c r="AF4618" s="183"/>
      <c r="AG4618" s="183"/>
      <c r="AH4618" s="6"/>
      <c r="AI4618" s="6"/>
      <c r="AJ4618" s="6"/>
      <c r="AK4618" s="6"/>
      <c r="AL4618" s="6"/>
      <c r="AM4618" s="183"/>
      <c r="AN4618" s="183"/>
      <c r="AO4618" s="183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BR4618" s="185"/>
    </row>
    <row r="4619" spans="9:70" s="179" customFormat="1" x14ac:dyDescent="0.25">
      <c r="I4619" s="186"/>
      <c r="J4619" s="186"/>
      <c r="K4619" s="186"/>
      <c r="L4619" s="186"/>
      <c r="M4619" s="186"/>
      <c r="N4619" s="187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183"/>
      <c r="AF4619" s="183"/>
      <c r="AG4619" s="183"/>
      <c r="AH4619" s="6"/>
      <c r="AI4619" s="6"/>
      <c r="AJ4619" s="6"/>
      <c r="AK4619" s="6"/>
      <c r="AL4619" s="6"/>
      <c r="AM4619" s="183"/>
      <c r="AN4619" s="183"/>
      <c r="AO4619" s="183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BR4619" s="185"/>
    </row>
    <row r="4620" spans="9:70" s="179" customFormat="1" x14ac:dyDescent="0.25">
      <c r="I4620" s="186"/>
      <c r="J4620" s="186"/>
      <c r="K4620" s="186"/>
      <c r="L4620" s="186"/>
      <c r="M4620" s="186"/>
      <c r="N4620" s="187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183"/>
      <c r="AF4620" s="183"/>
      <c r="AG4620" s="183"/>
      <c r="AH4620" s="6"/>
      <c r="AI4620" s="6"/>
      <c r="AJ4620" s="6"/>
      <c r="AK4620" s="6"/>
      <c r="AL4620" s="6"/>
      <c r="AM4620" s="183"/>
      <c r="AN4620" s="183"/>
      <c r="AO4620" s="183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BR4620" s="185"/>
    </row>
    <row r="4621" spans="9:70" s="179" customFormat="1" x14ac:dyDescent="0.25">
      <c r="I4621" s="186"/>
      <c r="J4621" s="186"/>
      <c r="K4621" s="186"/>
      <c r="L4621" s="186"/>
      <c r="M4621" s="186"/>
      <c r="N4621" s="187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183"/>
      <c r="AF4621" s="183"/>
      <c r="AG4621" s="183"/>
      <c r="AH4621" s="6"/>
      <c r="AI4621" s="6"/>
      <c r="AJ4621" s="6"/>
      <c r="AK4621" s="6"/>
      <c r="AL4621" s="6"/>
      <c r="AM4621" s="183"/>
      <c r="AN4621" s="183"/>
      <c r="AO4621" s="183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BR4621" s="185"/>
    </row>
    <row r="4622" spans="9:70" s="179" customFormat="1" x14ac:dyDescent="0.25">
      <c r="I4622" s="186"/>
      <c r="J4622" s="186"/>
      <c r="K4622" s="186"/>
      <c r="L4622" s="186"/>
      <c r="M4622" s="186"/>
      <c r="N4622" s="187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183"/>
      <c r="AF4622" s="183"/>
      <c r="AG4622" s="183"/>
      <c r="AH4622" s="6"/>
      <c r="AI4622" s="6"/>
      <c r="AJ4622" s="6"/>
      <c r="AK4622" s="6"/>
      <c r="AL4622" s="6"/>
      <c r="AM4622" s="183"/>
      <c r="AN4622" s="183"/>
      <c r="AO4622" s="183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BR4622" s="185"/>
    </row>
    <row r="4623" spans="9:70" s="179" customFormat="1" x14ac:dyDescent="0.25">
      <c r="I4623" s="186"/>
      <c r="J4623" s="186"/>
      <c r="K4623" s="186"/>
      <c r="L4623" s="186"/>
      <c r="M4623" s="186"/>
      <c r="N4623" s="187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183"/>
      <c r="AF4623" s="183"/>
      <c r="AG4623" s="183"/>
      <c r="AH4623" s="6"/>
      <c r="AI4623" s="6"/>
      <c r="AJ4623" s="6"/>
      <c r="AK4623" s="6"/>
      <c r="AL4623" s="6"/>
      <c r="AM4623" s="183"/>
      <c r="AN4623" s="183"/>
      <c r="AO4623" s="183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BR4623" s="185"/>
    </row>
    <row r="4624" spans="9:70" s="179" customFormat="1" x14ac:dyDescent="0.25">
      <c r="I4624" s="186"/>
      <c r="J4624" s="186"/>
      <c r="K4624" s="186"/>
      <c r="L4624" s="186"/>
      <c r="M4624" s="186"/>
      <c r="N4624" s="187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183"/>
      <c r="AF4624" s="183"/>
      <c r="AG4624" s="183"/>
      <c r="AH4624" s="6"/>
      <c r="AI4624" s="6"/>
      <c r="AJ4624" s="6"/>
      <c r="AK4624" s="6"/>
      <c r="AL4624" s="6"/>
      <c r="AM4624" s="183"/>
      <c r="AN4624" s="183"/>
      <c r="AO4624" s="183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BR4624" s="185"/>
    </row>
    <row r="4625" spans="9:70" s="179" customFormat="1" x14ac:dyDescent="0.25">
      <c r="I4625" s="186"/>
      <c r="J4625" s="186"/>
      <c r="K4625" s="186"/>
      <c r="L4625" s="186"/>
      <c r="M4625" s="186"/>
      <c r="N4625" s="187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183"/>
      <c r="AF4625" s="183"/>
      <c r="AG4625" s="183"/>
      <c r="AH4625" s="6"/>
      <c r="AI4625" s="6"/>
      <c r="AJ4625" s="6"/>
      <c r="AK4625" s="6"/>
      <c r="AL4625" s="6"/>
      <c r="AM4625" s="183"/>
      <c r="AN4625" s="183"/>
      <c r="AO4625" s="183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BR4625" s="185"/>
    </row>
    <row r="4626" spans="9:70" s="179" customFormat="1" x14ac:dyDescent="0.25">
      <c r="I4626" s="186"/>
      <c r="J4626" s="186"/>
      <c r="K4626" s="186"/>
      <c r="L4626" s="186"/>
      <c r="M4626" s="186"/>
      <c r="N4626" s="187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183"/>
      <c r="AF4626" s="183"/>
      <c r="AG4626" s="183"/>
      <c r="AH4626" s="6"/>
      <c r="AI4626" s="6"/>
      <c r="AJ4626" s="6"/>
      <c r="AK4626" s="6"/>
      <c r="AL4626" s="6"/>
      <c r="AM4626" s="183"/>
      <c r="AN4626" s="183"/>
      <c r="AO4626" s="183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BR4626" s="185"/>
    </row>
    <row r="4627" spans="9:70" s="179" customFormat="1" x14ac:dyDescent="0.25">
      <c r="I4627" s="186"/>
      <c r="J4627" s="186"/>
      <c r="K4627" s="186"/>
      <c r="L4627" s="186"/>
      <c r="M4627" s="186"/>
      <c r="N4627" s="187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183"/>
      <c r="AF4627" s="183"/>
      <c r="AG4627" s="183"/>
      <c r="AH4627" s="6"/>
      <c r="AI4627" s="6"/>
      <c r="AJ4627" s="6"/>
      <c r="AK4627" s="6"/>
      <c r="AL4627" s="6"/>
      <c r="AM4627" s="183"/>
      <c r="AN4627" s="183"/>
      <c r="AO4627" s="183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BR4627" s="185"/>
    </row>
    <row r="4628" spans="9:70" s="179" customFormat="1" x14ac:dyDescent="0.25">
      <c r="I4628" s="186"/>
      <c r="J4628" s="186"/>
      <c r="K4628" s="186"/>
      <c r="L4628" s="186"/>
      <c r="M4628" s="186"/>
      <c r="N4628" s="187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183"/>
      <c r="AF4628" s="183"/>
      <c r="AG4628" s="183"/>
      <c r="AH4628" s="6"/>
      <c r="AI4628" s="6"/>
      <c r="AJ4628" s="6"/>
      <c r="AK4628" s="6"/>
      <c r="AL4628" s="6"/>
      <c r="AM4628" s="183"/>
      <c r="AN4628" s="183"/>
      <c r="AO4628" s="183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BR4628" s="185"/>
    </row>
    <row r="4629" spans="9:70" s="179" customFormat="1" x14ac:dyDescent="0.25">
      <c r="I4629" s="186"/>
      <c r="J4629" s="186"/>
      <c r="K4629" s="186"/>
      <c r="L4629" s="186"/>
      <c r="M4629" s="186"/>
      <c r="N4629" s="187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183"/>
      <c r="AF4629" s="183"/>
      <c r="AG4629" s="183"/>
      <c r="AH4629" s="6"/>
      <c r="AI4629" s="6"/>
      <c r="AJ4629" s="6"/>
      <c r="AK4629" s="6"/>
      <c r="AL4629" s="6"/>
      <c r="AM4629" s="183"/>
      <c r="AN4629" s="183"/>
      <c r="AO4629" s="183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BR4629" s="185"/>
    </row>
    <row r="4630" spans="9:70" s="179" customFormat="1" x14ac:dyDescent="0.25">
      <c r="I4630" s="186"/>
      <c r="J4630" s="186"/>
      <c r="K4630" s="186"/>
      <c r="L4630" s="186"/>
      <c r="M4630" s="186"/>
      <c r="N4630" s="187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183"/>
      <c r="AF4630" s="183"/>
      <c r="AG4630" s="183"/>
      <c r="AH4630" s="6"/>
      <c r="AI4630" s="6"/>
      <c r="AJ4630" s="6"/>
      <c r="AK4630" s="6"/>
      <c r="AL4630" s="6"/>
      <c r="AM4630" s="183"/>
      <c r="AN4630" s="183"/>
      <c r="AO4630" s="183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BR4630" s="185"/>
    </row>
    <row r="4631" spans="9:70" s="179" customFormat="1" x14ac:dyDescent="0.25">
      <c r="I4631" s="186"/>
      <c r="J4631" s="186"/>
      <c r="K4631" s="186"/>
      <c r="L4631" s="186"/>
      <c r="M4631" s="186"/>
      <c r="N4631" s="187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183"/>
      <c r="AF4631" s="183"/>
      <c r="AG4631" s="183"/>
      <c r="AH4631" s="6"/>
      <c r="AI4631" s="6"/>
      <c r="AJ4631" s="6"/>
      <c r="AK4631" s="6"/>
      <c r="AL4631" s="6"/>
      <c r="AM4631" s="183"/>
      <c r="AN4631" s="183"/>
      <c r="AO4631" s="183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BR4631" s="185"/>
    </row>
    <row r="4632" spans="9:70" s="179" customFormat="1" x14ac:dyDescent="0.25">
      <c r="I4632" s="186"/>
      <c r="J4632" s="186"/>
      <c r="K4632" s="186"/>
      <c r="L4632" s="186"/>
      <c r="M4632" s="186"/>
      <c r="N4632" s="187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183"/>
      <c r="AF4632" s="183"/>
      <c r="AG4632" s="183"/>
      <c r="AH4632" s="6"/>
      <c r="AI4632" s="6"/>
      <c r="AJ4632" s="6"/>
      <c r="AK4632" s="6"/>
      <c r="AL4632" s="6"/>
      <c r="AM4632" s="183"/>
      <c r="AN4632" s="183"/>
      <c r="AO4632" s="183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BR4632" s="185"/>
    </row>
    <row r="4633" spans="9:70" s="179" customFormat="1" x14ac:dyDescent="0.25">
      <c r="I4633" s="186"/>
      <c r="J4633" s="186"/>
      <c r="K4633" s="186"/>
      <c r="L4633" s="186"/>
      <c r="M4633" s="186"/>
      <c r="N4633" s="187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183"/>
      <c r="AF4633" s="183"/>
      <c r="AG4633" s="183"/>
      <c r="AH4633" s="6"/>
      <c r="AI4633" s="6"/>
      <c r="AJ4633" s="6"/>
      <c r="AK4633" s="6"/>
      <c r="AL4633" s="6"/>
      <c r="AM4633" s="183"/>
      <c r="AN4633" s="183"/>
      <c r="AO4633" s="183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BR4633" s="185"/>
    </row>
    <row r="4634" spans="9:70" s="179" customFormat="1" x14ac:dyDescent="0.25">
      <c r="I4634" s="186"/>
      <c r="J4634" s="186"/>
      <c r="K4634" s="186"/>
      <c r="L4634" s="186"/>
      <c r="M4634" s="186"/>
      <c r="N4634" s="187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183"/>
      <c r="AF4634" s="183"/>
      <c r="AG4634" s="183"/>
      <c r="AH4634" s="6"/>
      <c r="AI4634" s="6"/>
      <c r="AJ4634" s="6"/>
      <c r="AK4634" s="6"/>
      <c r="AL4634" s="6"/>
      <c r="AM4634" s="183"/>
      <c r="AN4634" s="183"/>
      <c r="AO4634" s="183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BR4634" s="185"/>
    </row>
    <row r="4635" spans="9:70" s="179" customFormat="1" x14ac:dyDescent="0.25">
      <c r="I4635" s="186"/>
      <c r="J4635" s="186"/>
      <c r="K4635" s="186"/>
      <c r="L4635" s="186"/>
      <c r="M4635" s="186"/>
      <c r="N4635" s="187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183"/>
      <c r="AF4635" s="183"/>
      <c r="AG4635" s="183"/>
      <c r="AH4635" s="6"/>
      <c r="AI4635" s="6"/>
      <c r="AJ4635" s="6"/>
      <c r="AK4635" s="6"/>
      <c r="AL4635" s="6"/>
      <c r="AM4635" s="183"/>
      <c r="AN4635" s="183"/>
      <c r="AO4635" s="183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BR4635" s="185"/>
    </row>
    <row r="4636" spans="9:70" s="179" customFormat="1" x14ac:dyDescent="0.25">
      <c r="I4636" s="186"/>
      <c r="J4636" s="186"/>
      <c r="K4636" s="186"/>
      <c r="L4636" s="186"/>
      <c r="M4636" s="186"/>
      <c r="N4636" s="187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183"/>
      <c r="AF4636" s="183"/>
      <c r="AG4636" s="183"/>
      <c r="AH4636" s="6"/>
      <c r="AI4636" s="6"/>
      <c r="AJ4636" s="6"/>
      <c r="AK4636" s="6"/>
      <c r="AL4636" s="6"/>
      <c r="AM4636" s="183"/>
      <c r="AN4636" s="183"/>
      <c r="AO4636" s="183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BR4636" s="185"/>
    </row>
    <row r="4637" spans="9:70" s="179" customFormat="1" x14ac:dyDescent="0.25">
      <c r="I4637" s="186"/>
      <c r="J4637" s="186"/>
      <c r="K4637" s="186"/>
      <c r="L4637" s="186"/>
      <c r="M4637" s="186"/>
      <c r="N4637" s="187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183"/>
      <c r="AF4637" s="183"/>
      <c r="AG4637" s="183"/>
      <c r="AH4637" s="6"/>
      <c r="AI4637" s="6"/>
      <c r="AJ4637" s="6"/>
      <c r="AK4637" s="6"/>
      <c r="AL4637" s="6"/>
      <c r="AM4637" s="183"/>
      <c r="AN4637" s="183"/>
      <c r="AO4637" s="183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BR4637" s="185"/>
    </row>
    <row r="4638" spans="9:70" s="179" customFormat="1" x14ac:dyDescent="0.25">
      <c r="I4638" s="186"/>
      <c r="J4638" s="186"/>
      <c r="K4638" s="186"/>
      <c r="L4638" s="186"/>
      <c r="M4638" s="186"/>
      <c r="N4638" s="187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183"/>
      <c r="AF4638" s="183"/>
      <c r="AG4638" s="183"/>
      <c r="AH4638" s="6"/>
      <c r="AI4638" s="6"/>
      <c r="AJ4638" s="6"/>
      <c r="AK4638" s="6"/>
      <c r="AL4638" s="6"/>
      <c r="AM4638" s="183"/>
      <c r="AN4638" s="183"/>
      <c r="AO4638" s="183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BR4638" s="185"/>
    </row>
    <row r="4639" spans="9:70" s="179" customFormat="1" x14ac:dyDescent="0.25">
      <c r="I4639" s="186"/>
      <c r="J4639" s="186"/>
      <c r="K4639" s="186"/>
      <c r="L4639" s="186"/>
      <c r="M4639" s="186"/>
      <c r="N4639" s="187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183"/>
      <c r="AF4639" s="183"/>
      <c r="AG4639" s="183"/>
      <c r="AH4639" s="6"/>
      <c r="AI4639" s="6"/>
      <c r="AJ4639" s="6"/>
      <c r="AK4639" s="6"/>
      <c r="AL4639" s="6"/>
      <c r="AM4639" s="183"/>
      <c r="AN4639" s="183"/>
      <c r="AO4639" s="183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BR4639" s="185"/>
    </row>
    <row r="4640" spans="9:70" s="179" customFormat="1" x14ac:dyDescent="0.25">
      <c r="I4640" s="186"/>
      <c r="J4640" s="186"/>
      <c r="K4640" s="186"/>
      <c r="L4640" s="186"/>
      <c r="M4640" s="186"/>
      <c r="N4640" s="187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183"/>
      <c r="AF4640" s="183"/>
      <c r="AG4640" s="183"/>
      <c r="AH4640" s="6"/>
      <c r="AI4640" s="6"/>
      <c r="AJ4640" s="6"/>
      <c r="AK4640" s="6"/>
      <c r="AL4640" s="6"/>
      <c r="AM4640" s="183"/>
      <c r="AN4640" s="183"/>
      <c r="AO4640" s="183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BR4640" s="185"/>
    </row>
    <row r="4641" spans="9:70" s="179" customFormat="1" x14ac:dyDescent="0.25">
      <c r="I4641" s="186"/>
      <c r="J4641" s="186"/>
      <c r="K4641" s="186"/>
      <c r="L4641" s="186"/>
      <c r="M4641" s="186"/>
      <c r="N4641" s="187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183"/>
      <c r="AF4641" s="183"/>
      <c r="AG4641" s="183"/>
      <c r="AH4641" s="6"/>
      <c r="AI4641" s="6"/>
      <c r="AJ4641" s="6"/>
      <c r="AK4641" s="6"/>
      <c r="AL4641" s="6"/>
      <c r="AM4641" s="183"/>
      <c r="AN4641" s="183"/>
      <c r="AO4641" s="183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BR4641" s="185"/>
    </row>
    <row r="4642" spans="9:70" s="179" customFormat="1" x14ac:dyDescent="0.25">
      <c r="I4642" s="186"/>
      <c r="J4642" s="186"/>
      <c r="K4642" s="186"/>
      <c r="L4642" s="186"/>
      <c r="M4642" s="186"/>
      <c r="N4642" s="187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183"/>
      <c r="AF4642" s="183"/>
      <c r="AG4642" s="183"/>
      <c r="AH4642" s="6"/>
      <c r="AI4642" s="6"/>
      <c r="AJ4642" s="6"/>
      <c r="AK4642" s="6"/>
      <c r="AL4642" s="6"/>
      <c r="AM4642" s="183"/>
      <c r="AN4642" s="183"/>
      <c r="AO4642" s="183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BR4642" s="185"/>
    </row>
    <row r="4643" spans="9:70" s="179" customFormat="1" x14ac:dyDescent="0.25">
      <c r="I4643" s="186"/>
      <c r="J4643" s="186"/>
      <c r="K4643" s="186"/>
      <c r="L4643" s="186"/>
      <c r="M4643" s="186"/>
      <c r="N4643" s="187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183"/>
      <c r="AF4643" s="183"/>
      <c r="AG4643" s="183"/>
      <c r="AH4643" s="6"/>
      <c r="AI4643" s="6"/>
      <c r="AJ4643" s="6"/>
      <c r="AK4643" s="6"/>
      <c r="AL4643" s="6"/>
      <c r="AM4643" s="183"/>
      <c r="AN4643" s="183"/>
      <c r="AO4643" s="183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BR4643" s="185"/>
    </row>
    <row r="4644" spans="9:70" s="179" customFormat="1" x14ac:dyDescent="0.25">
      <c r="I4644" s="186"/>
      <c r="J4644" s="186"/>
      <c r="K4644" s="186"/>
      <c r="L4644" s="186"/>
      <c r="M4644" s="186"/>
      <c r="N4644" s="187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183"/>
      <c r="AF4644" s="183"/>
      <c r="AG4644" s="183"/>
      <c r="AH4644" s="6"/>
      <c r="AI4644" s="6"/>
      <c r="AJ4644" s="6"/>
      <c r="AK4644" s="6"/>
      <c r="AL4644" s="6"/>
      <c r="AM4644" s="183"/>
      <c r="AN4644" s="183"/>
      <c r="AO4644" s="183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BR4644" s="185"/>
    </row>
    <row r="4645" spans="9:70" s="179" customFormat="1" x14ac:dyDescent="0.25">
      <c r="I4645" s="186"/>
      <c r="J4645" s="186"/>
      <c r="K4645" s="186"/>
      <c r="L4645" s="186"/>
      <c r="M4645" s="186"/>
      <c r="N4645" s="187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183"/>
      <c r="AF4645" s="183"/>
      <c r="AG4645" s="183"/>
      <c r="AH4645" s="6"/>
      <c r="AI4645" s="6"/>
      <c r="AJ4645" s="6"/>
      <c r="AK4645" s="6"/>
      <c r="AL4645" s="6"/>
      <c r="AM4645" s="183"/>
      <c r="AN4645" s="183"/>
      <c r="AO4645" s="183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BR4645" s="185"/>
    </row>
    <row r="4646" spans="9:70" s="179" customFormat="1" x14ac:dyDescent="0.25">
      <c r="I4646" s="186"/>
      <c r="J4646" s="186"/>
      <c r="K4646" s="186"/>
      <c r="L4646" s="186"/>
      <c r="M4646" s="186"/>
      <c r="N4646" s="187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183"/>
      <c r="AF4646" s="183"/>
      <c r="AG4646" s="183"/>
      <c r="AH4646" s="6"/>
      <c r="AI4646" s="6"/>
      <c r="AJ4646" s="6"/>
      <c r="AK4646" s="6"/>
      <c r="AL4646" s="6"/>
      <c r="AM4646" s="183"/>
      <c r="AN4646" s="183"/>
      <c r="AO4646" s="183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BR4646" s="185"/>
    </row>
    <row r="4647" spans="9:70" s="179" customFormat="1" x14ac:dyDescent="0.25">
      <c r="I4647" s="186"/>
      <c r="J4647" s="186"/>
      <c r="K4647" s="186"/>
      <c r="L4647" s="186"/>
      <c r="M4647" s="186"/>
      <c r="N4647" s="187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183"/>
      <c r="AF4647" s="183"/>
      <c r="AG4647" s="183"/>
      <c r="AH4647" s="6"/>
      <c r="AI4647" s="6"/>
      <c r="AJ4647" s="6"/>
      <c r="AK4647" s="6"/>
      <c r="AL4647" s="6"/>
      <c r="AM4647" s="183"/>
      <c r="AN4647" s="183"/>
      <c r="AO4647" s="183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BR4647" s="185"/>
    </row>
    <row r="4648" spans="9:70" s="179" customFormat="1" x14ac:dyDescent="0.25">
      <c r="I4648" s="186"/>
      <c r="J4648" s="186"/>
      <c r="K4648" s="186"/>
      <c r="L4648" s="186"/>
      <c r="M4648" s="186"/>
      <c r="N4648" s="187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183"/>
      <c r="AF4648" s="183"/>
      <c r="AG4648" s="183"/>
      <c r="AH4648" s="6"/>
      <c r="AI4648" s="6"/>
      <c r="AJ4648" s="6"/>
      <c r="AK4648" s="6"/>
      <c r="AL4648" s="6"/>
      <c r="AM4648" s="183"/>
      <c r="AN4648" s="183"/>
      <c r="AO4648" s="183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BR4648" s="185"/>
    </row>
    <row r="4649" spans="9:70" s="179" customFormat="1" x14ac:dyDescent="0.25">
      <c r="I4649" s="186"/>
      <c r="J4649" s="186"/>
      <c r="K4649" s="186"/>
      <c r="L4649" s="186"/>
      <c r="M4649" s="186"/>
      <c r="N4649" s="187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183"/>
      <c r="AF4649" s="183"/>
      <c r="AG4649" s="183"/>
      <c r="AH4649" s="6"/>
      <c r="AI4649" s="6"/>
      <c r="AJ4649" s="6"/>
      <c r="AK4649" s="6"/>
      <c r="AL4649" s="6"/>
      <c r="AM4649" s="183"/>
      <c r="AN4649" s="183"/>
      <c r="AO4649" s="183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BR4649" s="185"/>
    </row>
    <row r="4650" spans="9:70" s="179" customFormat="1" x14ac:dyDescent="0.25">
      <c r="I4650" s="186"/>
      <c r="J4650" s="186"/>
      <c r="K4650" s="186"/>
      <c r="L4650" s="186"/>
      <c r="M4650" s="186"/>
      <c r="N4650" s="187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183"/>
      <c r="AF4650" s="183"/>
      <c r="AG4650" s="183"/>
      <c r="AH4650" s="6"/>
      <c r="AI4650" s="6"/>
      <c r="AJ4650" s="6"/>
      <c r="AK4650" s="6"/>
      <c r="AL4650" s="6"/>
      <c r="AM4650" s="183"/>
      <c r="AN4650" s="183"/>
      <c r="AO4650" s="183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BR4650" s="185"/>
    </row>
    <row r="4651" spans="9:70" s="179" customFormat="1" x14ac:dyDescent="0.25">
      <c r="I4651" s="186"/>
      <c r="J4651" s="186"/>
      <c r="K4651" s="186"/>
      <c r="L4651" s="186"/>
      <c r="M4651" s="186"/>
      <c r="N4651" s="187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183"/>
      <c r="AF4651" s="183"/>
      <c r="AG4651" s="183"/>
      <c r="AH4651" s="6"/>
      <c r="AI4651" s="6"/>
      <c r="AJ4651" s="6"/>
      <c r="AK4651" s="6"/>
      <c r="AL4651" s="6"/>
      <c r="AM4651" s="183"/>
      <c r="AN4651" s="183"/>
      <c r="AO4651" s="183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BR4651" s="185"/>
    </row>
    <row r="4652" spans="9:70" s="179" customFormat="1" x14ac:dyDescent="0.25">
      <c r="I4652" s="186"/>
      <c r="J4652" s="186"/>
      <c r="K4652" s="186"/>
      <c r="L4652" s="186"/>
      <c r="M4652" s="186"/>
      <c r="N4652" s="187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183"/>
      <c r="AF4652" s="183"/>
      <c r="AG4652" s="183"/>
      <c r="AH4652" s="6"/>
      <c r="AI4652" s="6"/>
      <c r="AJ4652" s="6"/>
      <c r="AK4652" s="6"/>
      <c r="AL4652" s="6"/>
      <c r="AM4652" s="183"/>
      <c r="AN4652" s="183"/>
      <c r="AO4652" s="183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BR4652" s="185"/>
    </row>
    <row r="4653" spans="9:70" s="179" customFormat="1" x14ac:dyDescent="0.25">
      <c r="I4653" s="186"/>
      <c r="J4653" s="186"/>
      <c r="K4653" s="186"/>
      <c r="L4653" s="186"/>
      <c r="M4653" s="186"/>
      <c r="N4653" s="187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183"/>
      <c r="AF4653" s="183"/>
      <c r="AG4653" s="183"/>
      <c r="AH4653" s="6"/>
      <c r="AI4653" s="6"/>
      <c r="AJ4653" s="6"/>
      <c r="AK4653" s="6"/>
      <c r="AL4653" s="6"/>
      <c r="AM4653" s="183"/>
      <c r="AN4653" s="183"/>
      <c r="AO4653" s="183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BR4653" s="185"/>
    </row>
    <row r="4654" spans="9:70" s="179" customFormat="1" x14ac:dyDescent="0.25">
      <c r="I4654" s="186"/>
      <c r="J4654" s="186"/>
      <c r="K4654" s="186"/>
      <c r="L4654" s="186"/>
      <c r="M4654" s="186"/>
      <c r="N4654" s="187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183"/>
      <c r="AF4654" s="183"/>
      <c r="AG4654" s="183"/>
      <c r="AH4654" s="6"/>
      <c r="AI4654" s="6"/>
      <c r="AJ4654" s="6"/>
      <c r="AK4654" s="6"/>
      <c r="AL4654" s="6"/>
      <c r="AM4654" s="183"/>
      <c r="AN4654" s="183"/>
      <c r="AO4654" s="183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BR4654" s="185"/>
    </row>
    <row r="4655" spans="9:70" s="179" customFormat="1" x14ac:dyDescent="0.25">
      <c r="I4655" s="186"/>
      <c r="J4655" s="186"/>
      <c r="K4655" s="186"/>
      <c r="L4655" s="186"/>
      <c r="M4655" s="186"/>
      <c r="N4655" s="187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183"/>
      <c r="AF4655" s="183"/>
      <c r="AG4655" s="183"/>
      <c r="AH4655" s="6"/>
      <c r="AI4655" s="6"/>
      <c r="AJ4655" s="6"/>
      <c r="AK4655" s="6"/>
      <c r="AL4655" s="6"/>
      <c r="AM4655" s="183"/>
      <c r="AN4655" s="183"/>
      <c r="AO4655" s="183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BR4655" s="185"/>
    </row>
    <row r="4656" spans="9:70" s="179" customFormat="1" x14ac:dyDescent="0.25">
      <c r="I4656" s="186"/>
      <c r="J4656" s="186"/>
      <c r="K4656" s="186"/>
      <c r="L4656" s="186"/>
      <c r="M4656" s="186"/>
      <c r="N4656" s="187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183"/>
      <c r="AF4656" s="183"/>
      <c r="AG4656" s="183"/>
      <c r="AH4656" s="6"/>
      <c r="AI4656" s="6"/>
      <c r="AJ4656" s="6"/>
      <c r="AK4656" s="6"/>
      <c r="AL4656" s="6"/>
      <c r="AM4656" s="183"/>
      <c r="AN4656" s="183"/>
      <c r="AO4656" s="183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BR4656" s="185"/>
    </row>
    <row r="4657" spans="9:70" s="179" customFormat="1" x14ac:dyDescent="0.25">
      <c r="I4657" s="186"/>
      <c r="J4657" s="186"/>
      <c r="K4657" s="186"/>
      <c r="L4657" s="186"/>
      <c r="M4657" s="186"/>
      <c r="N4657" s="187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183"/>
      <c r="AF4657" s="183"/>
      <c r="AG4657" s="183"/>
      <c r="AH4657" s="6"/>
      <c r="AI4657" s="6"/>
      <c r="AJ4657" s="6"/>
      <c r="AK4657" s="6"/>
      <c r="AL4657" s="6"/>
      <c r="AM4657" s="183"/>
      <c r="AN4657" s="183"/>
      <c r="AO4657" s="183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BR4657" s="185"/>
    </row>
    <row r="4658" spans="9:70" s="179" customFormat="1" x14ac:dyDescent="0.25">
      <c r="I4658" s="186"/>
      <c r="J4658" s="186"/>
      <c r="K4658" s="186"/>
      <c r="L4658" s="186"/>
      <c r="M4658" s="186"/>
      <c r="N4658" s="187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183"/>
      <c r="AF4658" s="183"/>
      <c r="AG4658" s="183"/>
      <c r="AH4658" s="6"/>
      <c r="AI4658" s="6"/>
      <c r="AJ4658" s="6"/>
      <c r="AK4658" s="6"/>
      <c r="AL4658" s="6"/>
      <c r="AM4658" s="183"/>
      <c r="AN4658" s="183"/>
      <c r="AO4658" s="183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BR4658" s="185"/>
    </row>
    <row r="4659" spans="9:70" s="179" customFormat="1" x14ac:dyDescent="0.25">
      <c r="I4659" s="186"/>
      <c r="J4659" s="186"/>
      <c r="K4659" s="186"/>
      <c r="L4659" s="186"/>
      <c r="M4659" s="186"/>
      <c r="N4659" s="187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183"/>
      <c r="AF4659" s="183"/>
      <c r="AG4659" s="183"/>
      <c r="AH4659" s="6"/>
      <c r="AI4659" s="6"/>
      <c r="AJ4659" s="6"/>
      <c r="AK4659" s="6"/>
      <c r="AL4659" s="6"/>
      <c r="AM4659" s="183"/>
      <c r="AN4659" s="183"/>
      <c r="AO4659" s="183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BR4659" s="185"/>
    </row>
    <row r="4660" spans="9:70" s="179" customFormat="1" x14ac:dyDescent="0.25">
      <c r="I4660" s="186"/>
      <c r="J4660" s="186"/>
      <c r="K4660" s="186"/>
      <c r="L4660" s="186"/>
      <c r="M4660" s="186"/>
      <c r="N4660" s="187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183"/>
      <c r="AF4660" s="183"/>
      <c r="AG4660" s="183"/>
      <c r="AH4660" s="6"/>
      <c r="AI4660" s="6"/>
      <c r="AJ4660" s="6"/>
      <c r="AK4660" s="6"/>
      <c r="AL4660" s="6"/>
      <c r="AM4660" s="183"/>
      <c r="AN4660" s="183"/>
      <c r="AO4660" s="183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BR4660" s="185"/>
    </row>
    <row r="4661" spans="9:70" s="179" customFormat="1" x14ac:dyDescent="0.25">
      <c r="I4661" s="186"/>
      <c r="J4661" s="186"/>
      <c r="K4661" s="186"/>
      <c r="L4661" s="186"/>
      <c r="M4661" s="186"/>
      <c r="N4661" s="187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183"/>
      <c r="AF4661" s="183"/>
      <c r="AG4661" s="183"/>
      <c r="AH4661" s="6"/>
      <c r="AI4661" s="6"/>
      <c r="AJ4661" s="6"/>
      <c r="AK4661" s="6"/>
      <c r="AL4661" s="6"/>
      <c r="AM4661" s="183"/>
      <c r="AN4661" s="183"/>
      <c r="AO4661" s="183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BR4661" s="185"/>
    </row>
    <row r="4662" spans="9:70" s="179" customFormat="1" x14ac:dyDescent="0.25">
      <c r="I4662" s="186"/>
      <c r="J4662" s="186"/>
      <c r="K4662" s="186"/>
      <c r="L4662" s="186"/>
      <c r="M4662" s="186"/>
      <c r="N4662" s="187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183"/>
      <c r="AF4662" s="183"/>
      <c r="AG4662" s="183"/>
      <c r="AH4662" s="6"/>
      <c r="AI4662" s="6"/>
      <c r="AJ4662" s="6"/>
      <c r="AK4662" s="6"/>
      <c r="AL4662" s="6"/>
      <c r="AM4662" s="183"/>
      <c r="AN4662" s="183"/>
      <c r="AO4662" s="183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BR4662" s="185"/>
    </row>
    <row r="4663" spans="9:70" s="179" customFormat="1" x14ac:dyDescent="0.25">
      <c r="I4663" s="186"/>
      <c r="J4663" s="186"/>
      <c r="K4663" s="186"/>
      <c r="L4663" s="186"/>
      <c r="M4663" s="186"/>
      <c r="N4663" s="187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183"/>
      <c r="AF4663" s="183"/>
      <c r="AG4663" s="183"/>
      <c r="AH4663" s="6"/>
      <c r="AI4663" s="6"/>
      <c r="AJ4663" s="6"/>
      <c r="AK4663" s="6"/>
      <c r="AL4663" s="6"/>
      <c r="AM4663" s="183"/>
      <c r="AN4663" s="183"/>
      <c r="AO4663" s="183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BR4663" s="185"/>
    </row>
    <row r="4664" spans="9:70" s="179" customFormat="1" x14ac:dyDescent="0.25">
      <c r="I4664" s="186"/>
      <c r="J4664" s="186"/>
      <c r="K4664" s="186"/>
      <c r="L4664" s="186"/>
      <c r="M4664" s="186"/>
      <c r="N4664" s="187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183"/>
      <c r="AF4664" s="183"/>
      <c r="AG4664" s="183"/>
      <c r="AH4664" s="6"/>
      <c r="AI4664" s="6"/>
      <c r="AJ4664" s="6"/>
      <c r="AK4664" s="6"/>
      <c r="AL4664" s="6"/>
      <c r="AM4664" s="183"/>
      <c r="AN4664" s="183"/>
      <c r="AO4664" s="183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BR4664" s="185"/>
    </row>
    <row r="4665" spans="9:70" s="179" customFormat="1" x14ac:dyDescent="0.25">
      <c r="I4665" s="186"/>
      <c r="J4665" s="186"/>
      <c r="K4665" s="186"/>
      <c r="L4665" s="186"/>
      <c r="M4665" s="186"/>
      <c r="N4665" s="187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183"/>
      <c r="AF4665" s="183"/>
      <c r="AG4665" s="183"/>
      <c r="AH4665" s="6"/>
      <c r="AI4665" s="6"/>
      <c r="AJ4665" s="6"/>
      <c r="AK4665" s="6"/>
      <c r="AL4665" s="6"/>
      <c r="AM4665" s="183"/>
      <c r="AN4665" s="183"/>
      <c r="AO4665" s="183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BR4665" s="185"/>
    </row>
    <row r="4666" spans="9:70" s="179" customFormat="1" x14ac:dyDescent="0.25">
      <c r="I4666" s="186"/>
      <c r="J4666" s="186"/>
      <c r="K4666" s="186"/>
      <c r="L4666" s="186"/>
      <c r="M4666" s="186"/>
      <c r="N4666" s="187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183"/>
      <c r="AF4666" s="183"/>
      <c r="AG4666" s="183"/>
      <c r="AH4666" s="6"/>
      <c r="AI4666" s="6"/>
      <c r="AJ4666" s="6"/>
      <c r="AK4666" s="6"/>
      <c r="AL4666" s="6"/>
      <c r="AM4666" s="183"/>
      <c r="AN4666" s="183"/>
      <c r="AO4666" s="183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BR4666" s="185"/>
    </row>
    <row r="4667" spans="9:70" s="179" customFormat="1" x14ac:dyDescent="0.25">
      <c r="I4667" s="186"/>
      <c r="J4667" s="186"/>
      <c r="K4667" s="186"/>
      <c r="L4667" s="186"/>
      <c r="M4667" s="186"/>
      <c r="N4667" s="187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183"/>
      <c r="AF4667" s="183"/>
      <c r="AG4667" s="183"/>
      <c r="AH4667" s="6"/>
      <c r="AI4667" s="6"/>
      <c r="AJ4667" s="6"/>
      <c r="AK4667" s="6"/>
      <c r="AL4667" s="6"/>
      <c r="AM4667" s="183"/>
      <c r="AN4667" s="183"/>
      <c r="AO4667" s="183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BR4667" s="185"/>
    </row>
    <row r="4668" spans="9:70" s="179" customFormat="1" x14ac:dyDescent="0.25">
      <c r="I4668" s="186"/>
      <c r="J4668" s="186"/>
      <c r="K4668" s="186"/>
      <c r="L4668" s="186"/>
      <c r="M4668" s="186"/>
      <c r="N4668" s="187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183"/>
      <c r="AF4668" s="183"/>
      <c r="AG4668" s="183"/>
      <c r="AH4668" s="6"/>
      <c r="AI4668" s="6"/>
      <c r="AJ4668" s="6"/>
      <c r="AK4668" s="6"/>
      <c r="AL4668" s="6"/>
      <c r="AM4668" s="183"/>
      <c r="AN4668" s="183"/>
      <c r="AO4668" s="183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BR4668" s="185"/>
    </row>
    <row r="4669" spans="9:70" s="179" customFormat="1" x14ac:dyDescent="0.25">
      <c r="I4669" s="186"/>
      <c r="J4669" s="186"/>
      <c r="K4669" s="186"/>
      <c r="L4669" s="186"/>
      <c r="M4669" s="186"/>
      <c r="N4669" s="187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183"/>
      <c r="AF4669" s="183"/>
      <c r="AG4669" s="183"/>
      <c r="AH4669" s="6"/>
      <c r="AI4669" s="6"/>
      <c r="AJ4669" s="6"/>
      <c r="AK4669" s="6"/>
      <c r="AL4669" s="6"/>
      <c r="AM4669" s="183"/>
      <c r="AN4669" s="183"/>
      <c r="AO4669" s="183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BR4669" s="185"/>
    </row>
    <row r="4670" spans="9:70" s="179" customFormat="1" x14ac:dyDescent="0.25">
      <c r="I4670" s="186"/>
      <c r="J4670" s="186"/>
      <c r="K4670" s="186"/>
      <c r="L4670" s="186"/>
      <c r="M4670" s="186"/>
      <c r="N4670" s="187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183"/>
      <c r="AF4670" s="183"/>
      <c r="AG4670" s="183"/>
      <c r="AH4670" s="6"/>
      <c r="AI4670" s="6"/>
      <c r="AJ4670" s="6"/>
      <c r="AK4670" s="6"/>
      <c r="AL4670" s="6"/>
      <c r="AM4670" s="183"/>
      <c r="AN4670" s="183"/>
      <c r="AO4670" s="183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BR4670" s="185"/>
    </row>
    <row r="4671" spans="9:70" s="179" customFormat="1" x14ac:dyDescent="0.25">
      <c r="I4671" s="186"/>
      <c r="J4671" s="186"/>
      <c r="K4671" s="186"/>
      <c r="L4671" s="186"/>
      <c r="M4671" s="186"/>
      <c r="N4671" s="187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183"/>
      <c r="AF4671" s="183"/>
      <c r="AG4671" s="183"/>
      <c r="AH4671" s="6"/>
      <c r="AI4671" s="6"/>
      <c r="AJ4671" s="6"/>
      <c r="AK4671" s="6"/>
      <c r="AL4671" s="6"/>
      <c r="AM4671" s="183"/>
      <c r="AN4671" s="183"/>
      <c r="AO4671" s="183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BR4671" s="185"/>
    </row>
    <row r="4672" spans="9:70" s="179" customFormat="1" x14ac:dyDescent="0.25">
      <c r="I4672" s="186"/>
      <c r="J4672" s="186"/>
      <c r="K4672" s="186"/>
      <c r="L4672" s="186"/>
      <c r="M4672" s="186"/>
      <c r="N4672" s="187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183"/>
      <c r="AF4672" s="183"/>
      <c r="AG4672" s="183"/>
      <c r="AH4672" s="6"/>
      <c r="AI4672" s="6"/>
      <c r="AJ4672" s="6"/>
      <c r="AK4672" s="6"/>
      <c r="AL4672" s="6"/>
      <c r="AM4672" s="183"/>
      <c r="AN4672" s="183"/>
      <c r="AO4672" s="183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BR4672" s="185"/>
    </row>
    <row r="4673" spans="9:70" s="179" customFormat="1" x14ac:dyDescent="0.25">
      <c r="I4673" s="186"/>
      <c r="J4673" s="186"/>
      <c r="K4673" s="186"/>
      <c r="L4673" s="186"/>
      <c r="M4673" s="186"/>
      <c r="N4673" s="187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183"/>
      <c r="AF4673" s="183"/>
      <c r="AG4673" s="183"/>
      <c r="AH4673" s="6"/>
      <c r="AI4673" s="6"/>
      <c r="AJ4673" s="6"/>
      <c r="AK4673" s="6"/>
      <c r="AL4673" s="6"/>
      <c r="AM4673" s="183"/>
      <c r="AN4673" s="183"/>
      <c r="AO4673" s="183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BR4673" s="185"/>
    </row>
    <row r="4674" spans="9:70" s="179" customFormat="1" x14ac:dyDescent="0.25">
      <c r="I4674" s="186"/>
      <c r="J4674" s="186"/>
      <c r="K4674" s="186"/>
      <c r="L4674" s="186"/>
      <c r="M4674" s="186"/>
      <c r="N4674" s="187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183"/>
      <c r="AF4674" s="183"/>
      <c r="AG4674" s="183"/>
      <c r="AH4674" s="6"/>
      <c r="AI4674" s="6"/>
      <c r="AJ4674" s="6"/>
      <c r="AK4674" s="6"/>
      <c r="AL4674" s="6"/>
      <c r="AM4674" s="183"/>
      <c r="AN4674" s="183"/>
      <c r="AO4674" s="183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BR4674" s="185"/>
    </row>
    <row r="4675" spans="9:70" s="179" customFormat="1" x14ac:dyDescent="0.25">
      <c r="I4675" s="186"/>
      <c r="J4675" s="186"/>
      <c r="K4675" s="186"/>
      <c r="L4675" s="186"/>
      <c r="M4675" s="186"/>
      <c r="N4675" s="187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183"/>
      <c r="AF4675" s="183"/>
      <c r="AG4675" s="183"/>
      <c r="AH4675" s="6"/>
      <c r="AI4675" s="6"/>
      <c r="AJ4675" s="6"/>
      <c r="AK4675" s="6"/>
      <c r="AL4675" s="6"/>
      <c r="AM4675" s="183"/>
      <c r="AN4675" s="183"/>
      <c r="AO4675" s="183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BR4675" s="185"/>
    </row>
    <row r="4676" spans="9:70" s="179" customFormat="1" x14ac:dyDescent="0.25">
      <c r="I4676" s="186"/>
      <c r="J4676" s="186"/>
      <c r="K4676" s="186"/>
      <c r="L4676" s="186"/>
      <c r="M4676" s="186"/>
      <c r="N4676" s="187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183"/>
      <c r="AF4676" s="183"/>
      <c r="AG4676" s="183"/>
      <c r="AH4676" s="6"/>
      <c r="AI4676" s="6"/>
      <c r="AJ4676" s="6"/>
      <c r="AK4676" s="6"/>
      <c r="AL4676" s="6"/>
      <c r="AM4676" s="183"/>
      <c r="AN4676" s="183"/>
      <c r="AO4676" s="183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BR4676" s="185"/>
    </row>
    <row r="4677" spans="9:70" s="179" customFormat="1" x14ac:dyDescent="0.25">
      <c r="I4677" s="186"/>
      <c r="J4677" s="186"/>
      <c r="K4677" s="186"/>
      <c r="L4677" s="186"/>
      <c r="M4677" s="186"/>
      <c r="N4677" s="187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183"/>
      <c r="AF4677" s="183"/>
      <c r="AG4677" s="183"/>
      <c r="AH4677" s="6"/>
      <c r="AI4677" s="6"/>
      <c r="AJ4677" s="6"/>
      <c r="AK4677" s="6"/>
      <c r="AL4677" s="6"/>
      <c r="AM4677" s="183"/>
      <c r="AN4677" s="183"/>
      <c r="AO4677" s="183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BR4677" s="185"/>
    </row>
    <row r="4678" spans="9:70" s="179" customFormat="1" x14ac:dyDescent="0.25">
      <c r="I4678" s="186"/>
      <c r="J4678" s="186"/>
      <c r="K4678" s="186"/>
      <c r="L4678" s="186"/>
      <c r="M4678" s="186"/>
      <c r="N4678" s="187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183"/>
      <c r="AF4678" s="183"/>
      <c r="AG4678" s="183"/>
      <c r="AH4678" s="6"/>
      <c r="AI4678" s="6"/>
      <c r="AJ4678" s="6"/>
      <c r="AK4678" s="6"/>
      <c r="AL4678" s="6"/>
      <c r="AM4678" s="183"/>
      <c r="AN4678" s="183"/>
      <c r="AO4678" s="183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BR4678" s="185"/>
    </row>
    <row r="4679" spans="9:70" s="179" customFormat="1" x14ac:dyDescent="0.25">
      <c r="I4679" s="186"/>
      <c r="J4679" s="186"/>
      <c r="K4679" s="186"/>
      <c r="L4679" s="186"/>
      <c r="M4679" s="186"/>
      <c r="N4679" s="187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183"/>
      <c r="AF4679" s="183"/>
      <c r="AG4679" s="183"/>
      <c r="AH4679" s="6"/>
      <c r="AI4679" s="6"/>
      <c r="AJ4679" s="6"/>
      <c r="AK4679" s="6"/>
      <c r="AL4679" s="6"/>
      <c r="AM4679" s="183"/>
      <c r="AN4679" s="183"/>
      <c r="AO4679" s="183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BR4679" s="185"/>
    </row>
    <row r="4680" spans="9:70" s="179" customFormat="1" x14ac:dyDescent="0.25">
      <c r="I4680" s="186"/>
      <c r="J4680" s="186"/>
      <c r="K4680" s="186"/>
      <c r="L4680" s="186"/>
      <c r="M4680" s="186"/>
      <c r="N4680" s="187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183"/>
      <c r="AF4680" s="183"/>
      <c r="AG4680" s="183"/>
      <c r="AH4680" s="6"/>
      <c r="AI4680" s="6"/>
      <c r="AJ4680" s="6"/>
      <c r="AK4680" s="6"/>
      <c r="AL4680" s="6"/>
      <c r="AM4680" s="183"/>
      <c r="AN4680" s="183"/>
      <c r="AO4680" s="183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BR4680" s="185"/>
    </row>
    <row r="4681" spans="9:70" s="179" customFormat="1" x14ac:dyDescent="0.25">
      <c r="I4681" s="186"/>
      <c r="J4681" s="186"/>
      <c r="K4681" s="186"/>
      <c r="L4681" s="186"/>
      <c r="M4681" s="186"/>
      <c r="N4681" s="187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183"/>
      <c r="AF4681" s="183"/>
      <c r="AG4681" s="183"/>
      <c r="AH4681" s="6"/>
      <c r="AI4681" s="6"/>
      <c r="AJ4681" s="6"/>
      <c r="AK4681" s="6"/>
      <c r="AL4681" s="6"/>
      <c r="AM4681" s="183"/>
      <c r="AN4681" s="183"/>
      <c r="AO4681" s="183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BR4681" s="185"/>
    </row>
    <row r="4682" spans="9:70" s="179" customFormat="1" x14ac:dyDescent="0.25">
      <c r="I4682" s="186"/>
      <c r="J4682" s="186"/>
      <c r="K4682" s="186"/>
      <c r="L4682" s="186"/>
      <c r="M4682" s="186"/>
      <c r="N4682" s="187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183"/>
      <c r="AF4682" s="183"/>
      <c r="AG4682" s="183"/>
      <c r="AH4682" s="6"/>
      <c r="AI4682" s="6"/>
      <c r="AJ4682" s="6"/>
      <c r="AK4682" s="6"/>
      <c r="AL4682" s="6"/>
      <c r="AM4682" s="183"/>
      <c r="AN4682" s="183"/>
      <c r="AO4682" s="183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BR4682" s="185"/>
    </row>
    <row r="4683" spans="9:70" s="179" customFormat="1" x14ac:dyDescent="0.25">
      <c r="I4683" s="186"/>
      <c r="J4683" s="186"/>
      <c r="K4683" s="186"/>
      <c r="L4683" s="186"/>
      <c r="M4683" s="186"/>
      <c r="N4683" s="187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183"/>
      <c r="AF4683" s="183"/>
      <c r="AG4683" s="183"/>
      <c r="AH4683" s="6"/>
      <c r="AI4683" s="6"/>
      <c r="AJ4683" s="6"/>
      <c r="AK4683" s="6"/>
      <c r="AL4683" s="6"/>
      <c r="AM4683" s="183"/>
      <c r="AN4683" s="183"/>
      <c r="AO4683" s="183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BR4683" s="185"/>
    </row>
    <row r="4684" spans="9:70" s="179" customFormat="1" x14ac:dyDescent="0.25">
      <c r="I4684" s="186"/>
      <c r="J4684" s="186"/>
      <c r="K4684" s="186"/>
      <c r="L4684" s="186"/>
      <c r="M4684" s="186"/>
      <c r="N4684" s="187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183"/>
      <c r="AF4684" s="183"/>
      <c r="AG4684" s="183"/>
      <c r="AH4684" s="6"/>
      <c r="AI4684" s="6"/>
      <c r="AJ4684" s="6"/>
      <c r="AK4684" s="6"/>
      <c r="AL4684" s="6"/>
      <c r="AM4684" s="183"/>
      <c r="AN4684" s="183"/>
      <c r="AO4684" s="183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BR4684" s="185"/>
    </row>
    <row r="4685" spans="9:70" s="179" customFormat="1" x14ac:dyDescent="0.25">
      <c r="I4685" s="186"/>
      <c r="J4685" s="186"/>
      <c r="K4685" s="186"/>
      <c r="L4685" s="186"/>
      <c r="M4685" s="186"/>
      <c r="N4685" s="187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183"/>
      <c r="AF4685" s="183"/>
      <c r="AG4685" s="183"/>
      <c r="AH4685" s="6"/>
      <c r="AI4685" s="6"/>
      <c r="AJ4685" s="6"/>
      <c r="AK4685" s="6"/>
      <c r="AL4685" s="6"/>
      <c r="AM4685" s="183"/>
      <c r="AN4685" s="183"/>
      <c r="AO4685" s="183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BR4685" s="185"/>
    </row>
    <row r="4686" spans="9:70" s="179" customFormat="1" x14ac:dyDescent="0.25">
      <c r="I4686" s="186"/>
      <c r="J4686" s="186"/>
      <c r="K4686" s="186"/>
      <c r="L4686" s="186"/>
      <c r="M4686" s="186"/>
      <c r="N4686" s="187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183"/>
      <c r="AF4686" s="183"/>
      <c r="AG4686" s="183"/>
      <c r="AH4686" s="6"/>
      <c r="AI4686" s="6"/>
      <c r="AJ4686" s="6"/>
      <c r="AK4686" s="6"/>
      <c r="AL4686" s="6"/>
      <c r="AM4686" s="183"/>
      <c r="AN4686" s="183"/>
      <c r="AO4686" s="183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BR4686" s="185"/>
    </row>
    <row r="4687" spans="9:70" s="179" customFormat="1" x14ac:dyDescent="0.25">
      <c r="I4687" s="186"/>
      <c r="J4687" s="186"/>
      <c r="K4687" s="186"/>
      <c r="L4687" s="186"/>
      <c r="M4687" s="186"/>
      <c r="N4687" s="187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183"/>
      <c r="AF4687" s="183"/>
      <c r="AG4687" s="183"/>
      <c r="AH4687" s="6"/>
      <c r="AI4687" s="6"/>
      <c r="AJ4687" s="6"/>
      <c r="AK4687" s="6"/>
      <c r="AL4687" s="6"/>
      <c r="AM4687" s="183"/>
      <c r="AN4687" s="183"/>
      <c r="AO4687" s="183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BR4687" s="185"/>
    </row>
    <row r="4688" spans="9:70" s="179" customFormat="1" x14ac:dyDescent="0.25">
      <c r="I4688" s="186"/>
      <c r="J4688" s="186"/>
      <c r="K4688" s="186"/>
      <c r="L4688" s="186"/>
      <c r="M4688" s="186"/>
      <c r="N4688" s="187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183"/>
      <c r="AF4688" s="183"/>
      <c r="AG4688" s="183"/>
      <c r="AH4688" s="6"/>
      <c r="AI4688" s="6"/>
      <c r="AJ4688" s="6"/>
      <c r="AK4688" s="6"/>
      <c r="AL4688" s="6"/>
      <c r="AM4688" s="183"/>
      <c r="AN4688" s="183"/>
      <c r="AO4688" s="183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BR4688" s="185"/>
    </row>
    <row r="4689" spans="9:70" s="179" customFormat="1" x14ac:dyDescent="0.25">
      <c r="I4689" s="186"/>
      <c r="J4689" s="186"/>
      <c r="K4689" s="186"/>
      <c r="L4689" s="186"/>
      <c r="M4689" s="186"/>
      <c r="N4689" s="187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183"/>
      <c r="AF4689" s="183"/>
      <c r="AG4689" s="183"/>
      <c r="AH4689" s="6"/>
      <c r="AI4689" s="6"/>
      <c r="AJ4689" s="6"/>
      <c r="AK4689" s="6"/>
      <c r="AL4689" s="6"/>
      <c r="AM4689" s="183"/>
      <c r="AN4689" s="183"/>
      <c r="AO4689" s="183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BR4689" s="185"/>
    </row>
    <row r="4690" spans="9:70" s="179" customFormat="1" x14ac:dyDescent="0.25">
      <c r="I4690" s="186"/>
      <c r="J4690" s="186"/>
      <c r="K4690" s="186"/>
      <c r="L4690" s="186"/>
      <c r="M4690" s="186"/>
      <c r="N4690" s="187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183"/>
      <c r="AF4690" s="183"/>
      <c r="AG4690" s="183"/>
      <c r="AH4690" s="6"/>
      <c r="AI4690" s="6"/>
      <c r="AJ4690" s="6"/>
      <c r="AK4690" s="6"/>
      <c r="AL4690" s="6"/>
      <c r="AM4690" s="183"/>
      <c r="AN4690" s="183"/>
      <c r="AO4690" s="183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BR4690" s="185"/>
    </row>
    <row r="4691" spans="9:70" s="179" customFormat="1" x14ac:dyDescent="0.25">
      <c r="I4691" s="186"/>
      <c r="J4691" s="186"/>
      <c r="K4691" s="186"/>
      <c r="L4691" s="186"/>
      <c r="M4691" s="186"/>
      <c r="N4691" s="187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183"/>
      <c r="AF4691" s="183"/>
      <c r="AG4691" s="183"/>
      <c r="AH4691" s="6"/>
      <c r="AI4691" s="6"/>
      <c r="AJ4691" s="6"/>
      <c r="AK4691" s="6"/>
      <c r="AL4691" s="6"/>
      <c r="AM4691" s="183"/>
      <c r="AN4691" s="183"/>
      <c r="AO4691" s="183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BR4691" s="185"/>
    </row>
    <row r="4692" spans="9:70" s="179" customFormat="1" x14ac:dyDescent="0.25">
      <c r="I4692" s="186"/>
      <c r="J4692" s="186"/>
      <c r="K4692" s="186"/>
      <c r="L4692" s="186"/>
      <c r="M4692" s="186"/>
      <c r="N4692" s="187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183"/>
      <c r="AF4692" s="183"/>
      <c r="AG4692" s="183"/>
      <c r="AH4692" s="6"/>
      <c r="AI4692" s="6"/>
      <c r="AJ4692" s="6"/>
      <c r="AK4692" s="6"/>
      <c r="AL4692" s="6"/>
      <c r="AM4692" s="183"/>
      <c r="AN4692" s="183"/>
      <c r="AO4692" s="183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BR4692" s="185"/>
    </row>
    <row r="4693" spans="9:70" s="179" customFormat="1" x14ac:dyDescent="0.25">
      <c r="I4693" s="186"/>
      <c r="J4693" s="186"/>
      <c r="K4693" s="186"/>
      <c r="L4693" s="186"/>
      <c r="M4693" s="186"/>
      <c r="N4693" s="187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183"/>
      <c r="AF4693" s="183"/>
      <c r="AG4693" s="183"/>
      <c r="AH4693" s="6"/>
      <c r="AI4693" s="6"/>
      <c r="AJ4693" s="6"/>
      <c r="AK4693" s="6"/>
      <c r="AL4693" s="6"/>
      <c r="AM4693" s="183"/>
      <c r="AN4693" s="183"/>
      <c r="AO4693" s="183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BR4693" s="185"/>
    </row>
    <row r="4694" spans="9:70" s="179" customFormat="1" x14ac:dyDescent="0.25">
      <c r="I4694" s="186"/>
      <c r="J4694" s="186"/>
      <c r="K4694" s="186"/>
      <c r="L4694" s="186"/>
      <c r="M4694" s="186"/>
      <c r="N4694" s="187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183"/>
      <c r="AF4694" s="183"/>
      <c r="AG4694" s="183"/>
      <c r="AH4694" s="6"/>
      <c r="AI4694" s="6"/>
      <c r="AJ4694" s="6"/>
      <c r="AK4694" s="6"/>
      <c r="AL4694" s="6"/>
      <c r="AM4694" s="183"/>
      <c r="AN4694" s="183"/>
      <c r="AO4694" s="183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BR4694" s="185"/>
    </row>
    <row r="4695" spans="9:70" s="179" customFormat="1" x14ac:dyDescent="0.25">
      <c r="I4695" s="186"/>
      <c r="J4695" s="186"/>
      <c r="K4695" s="186"/>
      <c r="L4695" s="186"/>
      <c r="M4695" s="186"/>
      <c r="N4695" s="187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183"/>
      <c r="AF4695" s="183"/>
      <c r="AG4695" s="183"/>
      <c r="AH4695" s="6"/>
      <c r="AI4695" s="6"/>
      <c r="AJ4695" s="6"/>
      <c r="AK4695" s="6"/>
      <c r="AL4695" s="6"/>
      <c r="AM4695" s="183"/>
      <c r="AN4695" s="183"/>
      <c r="AO4695" s="183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BR4695" s="185"/>
    </row>
    <row r="4696" spans="9:70" s="179" customFormat="1" x14ac:dyDescent="0.25">
      <c r="I4696" s="186"/>
      <c r="J4696" s="186"/>
      <c r="K4696" s="186"/>
      <c r="L4696" s="186"/>
      <c r="M4696" s="186"/>
      <c r="N4696" s="187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183"/>
      <c r="AF4696" s="183"/>
      <c r="AG4696" s="183"/>
      <c r="AH4696" s="6"/>
      <c r="AI4696" s="6"/>
      <c r="AJ4696" s="6"/>
      <c r="AK4696" s="6"/>
      <c r="AL4696" s="6"/>
      <c r="AM4696" s="183"/>
      <c r="AN4696" s="183"/>
      <c r="AO4696" s="183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BR4696" s="185"/>
    </row>
    <row r="4697" spans="9:70" s="179" customFormat="1" x14ac:dyDescent="0.25">
      <c r="I4697" s="186"/>
      <c r="J4697" s="186"/>
      <c r="K4697" s="186"/>
      <c r="L4697" s="186"/>
      <c r="M4697" s="186"/>
      <c r="N4697" s="187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183"/>
      <c r="AF4697" s="183"/>
      <c r="AG4697" s="183"/>
      <c r="AH4697" s="6"/>
      <c r="AI4697" s="6"/>
      <c r="AJ4697" s="6"/>
      <c r="AK4697" s="6"/>
      <c r="AL4697" s="6"/>
      <c r="AM4697" s="183"/>
      <c r="AN4697" s="183"/>
      <c r="AO4697" s="183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BR4697" s="185"/>
    </row>
    <row r="4698" spans="9:70" s="179" customFormat="1" x14ac:dyDescent="0.25">
      <c r="I4698" s="186"/>
      <c r="J4698" s="186"/>
      <c r="K4698" s="186"/>
      <c r="L4698" s="186"/>
      <c r="M4698" s="186"/>
      <c r="N4698" s="187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183"/>
      <c r="AF4698" s="183"/>
      <c r="AG4698" s="183"/>
      <c r="AH4698" s="6"/>
      <c r="AI4698" s="6"/>
      <c r="AJ4698" s="6"/>
      <c r="AK4698" s="6"/>
      <c r="AL4698" s="6"/>
      <c r="AM4698" s="183"/>
      <c r="AN4698" s="183"/>
      <c r="AO4698" s="183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BR4698" s="185"/>
    </row>
    <row r="4699" spans="9:70" s="179" customFormat="1" x14ac:dyDescent="0.25">
      <c r="I4699" s="186"/>
      <c r="J4699" s="186"/>
      <c r="K4699" s="186"/>
      <c r="L4699" s="186"/>
      <c r="M4699" s="186"/>
      <c r="N4699" s="187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183"/>
      <c r="AF4699" s="183"/>
      <c r="AG4699" s="183"/>
      <c r="AH4699" s="6"/>
      <c r="AI4699" s="6"/>
      <c r="AJ4699" s="6"/>
      <c r="AK4699" s="6"/>
      <c r="AL4699" s="6"/>
      <c r="AM4699" s="183"/>
      <c r="AN4699" s="183"/>
      <c r="AO4699" s="183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BR4699" s="185"/>
    </row>
    <row r="4700" spans="9:70" s="179" customFormat="1" x14ac:dyDescent="0.25">
      <c r="I4700" s="186"/>
      <c r="J4700" s="186"/>
      <c r="K4700" s="186"/>
      <c r="L4700" s="186"/>
      <c r="M4700" s="186"/>
      <c r="N4700" s="187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183"/>
      <c r="AF4700" s="183"/>
      <c r="AG4700" s="183"/>
      <c r="AH4700" s="6"/>
      <c r="AI4700" s="6"/>
      <c r="AJ4700" s="6"/>
      <c r="AK4700" s="6"/>
      <c r="AL4700" s="6"/>
      <c r="AM4700" s="183"/>
      <c r="AN4700" s="183"/>
      <c r="AO4700" s="183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BR4700" s="185"/>
    </row>
    <row r="4701" spans="9:70" s="179" customFormat="1" x14ac:dyDescent="0.25">
      <c r="I4701" s="186"/>
      <c r="J4701" s="186"/>
      <c r="K4701" s="186"/>
      <c r="L4701" s="186"/>
      <c r="M4701" s="186"/>
      <c r="N4701" s="187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183"/>
      <c r="AF4701" s="183"/>
      <c r="AG4701" s="183"/>
      <c r="AH4701" s="6"/>
      <c r="AI4701" s="6"/>
      <c r="AJ4701" s="6"/>
      <c r="AK4701" s="6"/>
      <c r="AL4701" s="6"/>
      <c r="AM4701" s="183"/>
      <c r="AN4701" s="183"/>
      <c r="AO4701" s="183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BR4701" s="185"/>
    </row>
    <row r="4702" spans="9:70" s="179" customFormat="1" x14ac:dyDescent="0.25">
      <c r="I4702" s="186"/>
      <c r="J4702" s="186"/>
      <c r="K4702" s="186"/>
      <c r="L4702" s="186"/>
      <c r="M4702" s="186"/>
      <c r="N4702" s="187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183"/>
      <c r="AF4702" s="183"/>
      <c r="AG4702" s="183"/>
      <c r="AH4702" s="6"/>
      <c r="AI4702" s="6"/>
      <c r="AJ4702" s="6"/>
      <c r="AK4702" s="6"/>
      <c r="AL4702" s="6"/>
      <c r="AM4702" s="183"/>
      <c r="AN4702" s="183"/>
      <c r="AO4702" s="183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BR4702" s="185"/>
    </row>
    <row r="4703" spans="9:70" s="179" customFormat="1" x14ac:dyDescent="0.25">
      <c r="I4703" s="186"/>
      <c r="J4703" s="186"/>
      <c r="K4703" s="186"/>
      <c r="L4703" s="186"/>
      <c r="M4703" s="186"/>
      <c r="N4703" s="187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183"/>
      <c r="AF4703" s="183"/>
      <c r="AG4703" s="183"/>
      <c r="AH4703" s="6"/>
      <c r="AI4703" s="6"/>
      <c r="AJ4703" s="6"/>
      <c r="AK4703" s="6"/>
      <c r="AL4703" s="6"/>
      <c r="AM4703" s="183"/>
      <c r="AN4703" s="183"/>
      <c r="AO4703" s="183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BR4703" s="185"/>
    </row>
    <row r="4704" spans="9:70" s="179" customFormat="1" x14ac:dyDescent="0.25">
      <c r="I4704" s="186"/>
      <c r="J4704" s="186"/>
      <c r="K4704" s="186"/>
      <c r="L4704" s="186"/>
      <c r="M4704" s="186"/>
      <c r="N4704" s="187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183"/>
      <c r="AF4704" s="183"/>
      <c r="AG4704" s="183"/>
      <c r="AH4704" s="6"/>
      <c r="AI4704" s="6"/>
      <c r="AJ4704" s="6"/>
      <c r="AK4704" s="6"/>
      <c r="AL4704" s="6"/>
      <c r="AM4704" s="183"/>
      <c r="AN4704" s="183"/>
      <c r="AO4704" s="183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BR4704" s="185"/>
    </row>
    <row r="4705" spans="9:70" s="179" customFormat="1" x14ac:dyDescent="0.25">
      <c r="I4705" s="186"/>
      <c r="J4705" s="186"/>
      <c r="K4705" s="186"/>
      <c r="L4705" s="186"/>
      <c r="M4705" s="186"/>
      <c r="N4705" s="187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183"/>
      <c r="AF4705" s="183"/>
      <c r="AG4705" s="183"/>
      <c r="AH4705" s="6"/>
      <c r="AI4705" s="6"/>
      <c r="AJ4705" s="6"/>
      <c r="AK4705" s="6"/>
      <c r="AL4705" s="6"/>
      <c r="AM4705" s="183"/>
      <c r="AN4705" s="183"/>
      <c r="AO4705" s="183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BR4705" s="185"/>
    </row>
    <row r="4706" spans="9:70" s="179" customFormat="1" x14ac:dyDescent="0.25">
      <c r="I4706" s="186"/>
      <c r="J4706" s="186"/>
      <c r="K4706" s="186"/>
      <c r="L4706" s="186"/>
      <c r="M4706" s="186"/>
      <c r="N4706" s="187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183"/>
      <c r="AF4706" s="183"/>
      <c r="AG4706" s="183"/>
      <c r="AH4706" s="6"/>
      <c r="AI4706" s="6"/>
      <c r="AJ4706" s="6"/>
      <c r="AK4706" s="6"/>
      <c r="AL4706" s="6"/>
      <c r="AM4706" s="183"/>
      <c r="AN4706" s="183"/>
      <c r="AO4706" s="183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BR4706" s="185"/>
    </row>
    <row r="4707" spans="9:70" s="179" customFormat="1" x14ac:dyDescent="0.25">
      <c r="I4707" s="186"/>
      <c r="J4707" s="186"/>
      <c r="K4707" s="186"/>
      <c r="L4707" s="186"/>
      <c r="M4707" s="186"/>
      <c r="N4707" s="187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183"/>
      <c r="AF4707" s="183"/>
      <c r="AG4707" s="183"/>
      <c r="AH4707" s="6"/>
      <c r="AI4707" s="6"/>
      <c r="AJ4707" s="6"/>
      <c r="AK4707" s="6"/>
      <c r="AL4707" s="6"/>
      <c r="AM4707" s="183"/>
      <c r="AN4707" s="183"/>
      <c r="AO4707" s="183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BR4707" s="185"/>
    </row>
    <row r="4708" spans="9:70" s="179" customFormat="1" x14ac:dyDescent="0.25">
      <c r="I4708" s="186"/>
      <c r="J4708" s="186"/>
      <c r="K4708" s="186"/>
      <c r="L4708" s="186"/>
      <c r="M4708" s="186"/>
      <c r="N4708" s="187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183"/>
      <c r="AF4708" s="183"/>
      <c r="AG4708" s="183"/>
      <c r="AH4708" s="6"/>
      <c r="AI4708" s="6"/>
      <c r="AJ4708" s="6"/>
      <c r="AK4708" s="6"/>
      <c r="AL4708" s="6"/>
      <c r="AM4708" s="183"/>
      <c r="AN4708" s="183"/>
      <c r="AO4708" s="183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BR4708" s="185"/>
    </row>
    <row r="4709" spans="9:70" s="179" customFormat="1" x14ac:dyDescent="0.25">
      <c r="I4709" s="186"/>
      <c r="J4709" s="186"/>
      <c r="K4709" s="186"/>
      <c r="L4709" s="186"/>
      <c r="M4709" s="186"/>
      <c r="N4709" s="187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183"/>
      <c r="AF4709" s="183"/>
      <c r="AG4709" s="183"/>
      <c r="AH4709" s="6"/>
      <c r="AI4709" s="6"/>
      <c r="AJ4709" s="6"/>
      <c r="AK4709" s="6"/>
      <c r="AL4709" s="6"/>
      <c r="AM4709" s="183"/>
      <c r="AN4709" s="183"/>
      <c r="AO4709" s="183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BR4709" s="185"/>
    </row>
    <row r="4710" spans="9:70" s="179" customFormat="1" x14ac:dyDescent="0.25">
      <c r="I4710" s="186"/>
      <c r="J4710" s="186"/>
      <c r="K4710" s="186"/>
      <c r="L4710" s="186"/>
      <c r="M4710" s="186"/>
      <c r="N4710" s="187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183"/>
      <c r="AF4710" s="183"/>
      <c r="AG4710" s="183"/>
      <c r="AH4710" s="6"/>
      <c r="AI4710" s="6"/>
      <c r="AJ4710" s="6"/>
      <c r="AK4710" s="6"/>
      <c r="AL4710" s="6"/>
      <c r="AM4710" s="183"/>
      <c r="AN4710" s="183"/>
      <c r="AO4710" s="183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BR4710" s="185"/>
    </row>
    <row r="4711" spans="9:70" s="179" customFormat="1" x14ac:dyDescent="0.25">
      <c r="I4711" s="186"/>
      <c r="J4711" s="186"/>
      <c r="K4711" s="186"/>
      <c r="L4711" s="186"/>
      <c r="M4711" s="186"/>
      <c r="N4711" s="187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183"/>
      <c r="AF4711" s="183"/>
      <c r="AG4711" s="183"/>
      <c r="AH4711" s="6"/>
      <c r="AI4711" s="6"/>
      <c r="AJ4711" s="6"/>
      <c r="AK4711" s="6"/>
      <c r="AL4711" s="6"/>
      <c r="AM4711" s="183"/>
      <c r="AN4711" s="183"/>
      <c r="AO4711" s="183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BR4711" s="185"/>
    </row>
    <row r="4712" spans="9:70" s="179" customFormat="1" x14ac:dyDescent="0.25">
      <c r="I4712" s="186"/>
      <c r="J4712" s="186"/>
      <c r="K4712" s="186"/>
      <c r="L4712" s="186"/>
      <c r="M4712" s="186"/>
      <c r="N4712" s="187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183"/>
      <c r="AF4712" s="183"/>
      <c r="AG4712" s="183"/>
      <c r="AH4712" s="6"/>
      <c r="AI4712" s="6"/>
      <c r="AJ4712" s="6"/>
      <c r="AK4712" s="6"/>
      <c r="AL4712" s="6"/>
      <c r="AM4712" s="183"/>
      <c r="AN4712" s="183"/>
      <c r="AO4712" s="183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BR4712" s="185"/>
    </row>
    <row r="4713" spans="9:70" s="179" customFormat="1" x14ac:dyDescent="0.25">
      <c r="I4713" s="186"/>
      <c r="J4713" s="186"/>
      <c r="K4713" s="186"/>
      <c r="L4713" s="186"/>
      <c r="M4713" s="186"/>
      <c r="N4713" s="187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183"/>
      <c r="AF4713" s="183"/>
      <c r="AG4713" s="183"/>
      <c r="AH4713" s="6"/>
      <c r="AI4713" s="6"/>
      <c r="AJ4713" s="6"/>
      <c r="AK4713" s="6"/>
      <c r="AL4713" s="6"/>
      <c r="AM4713" s="183"/>
      <c r="AN4713" s="183"/>
      <c r="AO4713" s="183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BR4713" s="185"/>
    </row>
    <row r="4714" spans="9:70" s="179" customFormat="1" x14ac:dyDescent="0.25">
      <c r="I4714" s="186"/>
      <c r="J4714" s="186"/>
      <c r="K4714" s="186"/>
      <c r="L4714" s="186"/>
      <c r="M4714" s="186"/>
      <c r="N4714" s="187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183"/>
      <c r="AF4714" s="183"/>
      <c r="AG4714" s="183"/>
      <c r="AH4714" s="6"/>
      <c r="AI4714" s="6"/>
      <c r="AJ4714" s="6"/>
      <c r="AK4714" s="6"/>
      <c r="AL4714" s="6"/>
      <c r="AM4714" s="183"/>
      <c r="AN4714" s="183"/>
      <c r="AO4714" s="183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BR4714" s="185"/>
    </row>
    <row r="4715" spans="9:70" s="179" customFormat="1" x14ac:dyDescent="0.25">
      <c r="I4715" s="186"/>
      <c r="J4715" s="186"/>
      <c r="K4715" s="186"/>
      <c r="L4715" s="186"/>
      <c r="M4715" s="186"/>
      <c r="N4715" s="187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183"/>
      <c r="AF4715" s="183"/>
      <c r="AG4715" s="183"/>
      <c r="AH4715" s="6"/>
      <c r="AI4715" s="6"/>
      <c r="AJ4715" s="6"/>
      <c r="AK4715" s="6"/>
      <c r="AL4715" s="6"/>
      <c r="AM4715" s="183"/>
      <c r="AN4715" s="183"/>
      <c r="AO4715" s="183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BR4715" s="185"/>
    </row>
    <row r="4716" spans="9:70" s="179" customFormat="1" x14ac:dyDescent="0.25">
      <c r="I4716" s="186"/>
      <c r="J4716" s="186"/>
      <c r="K4716" s="186"/>
      <c r="L4716" s="186"/>
      <c r="M4716" s="186"/>
      <c r="N4716" s="187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183"/>
      <c r="AF4716" s="183"/>
      <c r="AG4716" s="183"/>
      <c r="AH4716" s="6"/>
      <c r="AI4716" s="6"/>
      <c r="AJ4716" s="6"/>
      <c r="AK4716" s="6"/>
      <c r="AL4716" s="6"/>
      <c r="AM4716" s="183"/>
      <c r="AN4716" s="183"/>
      <c r="AO4716" s="183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BR4716" s="185"/>
    </row>
    <row r="4717" spans="9:70" s="179" customFormat="1" x14ac:dyDescent="0.25">
      <c r="I4717" s="186"/>
      <c r="J4717" s="186"/>
      <c r="K4717" s="186"/>
      <c r="L4717" s="186"/>
      <c r="M4717" s="186"/>
      <c r="N4717" s="187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183"/>
      <c r="AF4717" s="183"/>
      <c r="AG4717" s="183"/>
      <c r="AH4717" s="6"/>
      <c r="AI4717" s="6"/>
      <c r="AJ4717" s="6"/>
      <c r="AK4717" s="6"/>
      <c r="AL4717" s="6"/>
      <c r="AM4717" s="183"/>
      <c r="AN4717" s="183"/>
      <c r="AO4717" s="183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BR4717" s="185"/>
    </row>
    <row r="4718" spans="9:70" s="179" customFormat="1" x14ac:dyDescent="0.25">
      <c r="I4718" s="186"/>
      <c r="J4718" s="186"/>
      <c r="K4718" s="186"/>
      <c r="L4718" s="186"/>
      <c r="M4718" s="186"/>
      <c r="N4718" s="187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183"/>
      <c r="AF4718" s="183"/>
      <c r="AG4718" s="183"/>
      <c r="AH4718" s="6"/>
      <c r="AI4718" s="6"/>
      <c r="AJ4718" s="6"/>
      <c r="AK4718" s="6"/>
      <c r="AL4718" s="6"/>
      <c r="AM4718" s="183"/>
      <c r="AN4718" s="183"/>
      <c r="AO4718" s="183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BR4718" s="185"/>
    </row>
    <row r="4719" spans="9:70" s="179" customFormat="1" x14ac:dyDescent="0.25">
      <c r="I4719" s="186"/>
      <c r="J4719" s="186"/>
      <c r="K4719" s="186"/>
      <c r="L4719" s="186"/>
      <c r="M4719" s="186"/>
      <c r="N4719" s="187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183"/>
      <c r="AF4719" s="183"/>
      <c r="AG4719" s="183"/>
      <c r="AH4719" s="6"/>
      <c r="AI4719" s="6"/>
      <c r="AJ4719" s="6"/>
      <c r="AK4719" s="6"/>
      <c r="AL4719" s="6"/>
      <c r="AM4719" s="183"/>
      <c r="AN4719" s="183"/>
      <c r="AO4719" s="183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BR4719" s="185"/>
    </row>
    <row r="4720" spans="9:70" s="179" customFormat="1" x14ac:dyDescent="0.25">
      <c r="I4720" s="186"/>
      <c r="J4720" s="186"/>
      <c r="K4720" s="186"/>
      <c r="L4720" s="186"/>
      <c r="M4720" s="186"/>
      <c r="N4720" s="187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183"/>
      <c r="AF4720" s="183"/>
      <c r="AG4720" s="183"/>
      <c r="AH4720" s="6"/>
      <c r="AI4720" s="6"/>
      <c r="AJ4720" s="6"/>
      <c r="AK4720" s="6"/>
      <c r="AL4720" s="6"/>
      <c r="AM4720" s="183"/>
      <c r="AN4720" s="183"/>
      <c r="AO4720" s="183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BR4720" s="185"/>
    </row>
    <row r="4721" spans="9:70" s="179" customFormat="1" x14ac:dyDescent="0.25">
      <c r="I4721" s="186"/>
      <c r="J4721" s="186"/>
      <c r="K4721" s="186"/>
      <c r="L4721" s="186"/>
      <c r="M4721" s="186"/>
      <c r="N4721" s="187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183"/>
      <c r="AF4721" s="183"/>
      <c r="AG4721" s="183"/>
      <c r="AH4721" s="6"/>
      <c r="AI4721" s="6"/>
      <c r="AJ4721" s="6"/>
      <c r="AK4721" s="6"/>
      <c r="AL4721" s="6"/>
      <c r="AM4721" s="183"/>
      <c r="AN4721" s="183"/>
      <c r="AO4721" s="183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BR4721" s="185"/>
    </row>
    <row r="4722" spans="9:70" s="179" customFormat="1" x14ac:dyDescent="0.25">
      <c r="I4722" s="186"/>
      <c r="J4722" s="186"/>
      <c r="K4722" s="186"/>
      <c r="L4722" s="186"/>
      <c r="M4722" s="186"/>
      <c r="N4722" s="187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183"/>
      <c r="AF4722" s="183"/>
      <c r="AG4722" s="183"/>
      <c r="AH4722" s="6"/>
      <c r="AI4722" s="6"/>
      <c r="AJ4722" s="6"/>
      <c r="AK4722" s="6"/>
      <c r="AL4722" s="6"/>
      <c r="AM4722" s="183"/>
      <c r="AN4722" s="183"/>
      <c r="AO4722" s="183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BR4722" s="185"/>
    </row>
    <row r="4723" spans="9:70" s="179" customFormat="1" x14ac:dyDescent="0.25">
      <c r="I4723" s="186"/>
      <c r="J4723" s="186"/>
      <c r="K4723" s="186"/>
      <c r="L4723" s="186"/>
      <c r="M4723" s="186"/>
      <c r="N4723" s="187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183"/>
      <c r="AF4723" s="183"/>
      <c r="AG4723" s="183"/>
      <c r="AH4723" s="6"/>
      <c r="AI4723" s="6"/>
      <c r="AJ4723" s="6"/>
      <c r="AK4723" s="6"/>
      <c r="AL4723" s="6"/>
      <c r="AM4723" s="183"/>
      <c r="AN4723" s="183"/>
      <c r="AO4723" s="183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BR4723" s="185"/>
    </row>
    <row r="4724" spans="9:70" s="179" customFormat="1" x14ac:dyDescent="0.25">
      <c r="I4724" s="186"/>
      <c r="J4724" s="186"/>
      <c r="K4724" s="186"/>
      <c r="L4724" s="186"/>
      <c r="M4724" s="186"/>
      <c r="N4724" s="187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183"/>
      <c r="AF4724" s="183"/>
      <c r="AG4724" s="183"/>
      <c r="AH4724" s="6"/>
      <c r="AI4724" s="6"/>
      <c r="AJ4724" s="6"/>
      <c r="AK4724" s="6"/>
      <c r="AL4724" s="6"/>
      <c r="AM4724" s="183"/>
      <c r="AN4724" s="183"/>
      <c r="AO4724" s="183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BR4724" s="185"/>
    </row>
    <row r="4725" spans="9:70" s="179" customFormat="1" x14ac:dyDescent="0.25">
      <c r="I4725" s="186"/>
      <c r="J4725" s="186"/>
      <c r="K4725" s="186"/>
      <c r="L4725" s="186"/>
      <c r="M4725" s="186"/>
      <c r="N4725" s="187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183"/>
      <c r="AF4725" s="183"/>
      <c r="AG4725" s="183"/>
      <c r="AH4725" s="6"/>
      <c r="AI4725" s="6"/>
      <c r="AJ4725" s="6"/>
      <c r="AK4725" s="6"/>
      <c r="AL4725" s="6"/>
      <c r="AM4725" s="183"/>
      <c r="AN4725" s="183"/>
      <c r="AO4725" s="183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BR4725" s="185"/>
    </row>
    <row r="4726" spans="9:70" s="179" customFormat="1" x14ac:dyDescent="0.25">
      <c r="I4726" s="186"/>
      <c r="J4726" s="186"/>
      <c r="K4726" s="186"/>
      <c r="L4726" s="186"/>
      <c r="M4726" s="186"/>
      <c r="N4726" s="187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183"/>
      <c r="AF4726" s="183"/>
      <c r="AG4726" s="183"/>
      <c r="AH4726" s="6"/>
      <c r="AI4726" s="6"/>
      <c r="AJ4726" s="6"/>
      <c r="AK4726" s="6"/>
      <c r="AL4726" s="6"/>
      <c r="AM4726" s="183"/>
      <c r="AN4726" s="183"/>
      <c r="AO4726" s="183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BR4726" s="185"/>
    </row>
    <row r="4727" spans="9:70" s="179" customFormat="1" x14ac:dyDescent="0.25">
      <c r="I4727" s="186"/>
      <c r="J4727" s="186"/>
      <c r="K4727" s="186"/>
      <c r="L4727" s="186"/>
      <c r="M4727" s="186"/>
      <c r="N4727" s="187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183"/>
      <c r="AF4727" s="183"/>
      <c r="AG4727" s="183"/>
      <c r="AH4727" s="6"/>
      <c r="AI4727" s="6"/>
      <c r="AJ4727" s="6"/>
      <c r="AK4727" s="6"/>
      <c r="AL4727" s="6"/>
      <c r="AM4727" s="183"/>
      <c r="AN4727" s="183"/>
      <c r="AO4727" s="183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BR4727" s="185"/>
    </row>
    <row r="4728" spans="9:70" s="179" customFormat="1" x14ac:dyDescent="0.25">
      <c r="I4728" s="186"/>
      <c r="J4728" s="186"/>
      <c r="K4728" s="186"/>
      <c r="L4728" s="186"/>
      <c r="M4728" s="186"/>
      <c r="N4728" s="187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183"/>
      <c r="AF4728" s="183"/>
      <c r="AG4728" s="183"/>
      <c r="AH4728" s="6"/>
      <c r="AI4728" s="6"/>
      <c r="AJ4728" s="6"/>
      <c r="AK4728" s="6"/>
      <c r="AL4728" s="6"/>
      <c r="AM4728" s="183"/>
      <c r="AN4728" s="183"/>
      <c r="AO4728" s="183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BR4728" s="185"/>
    </row>
    <row r="4729" spans="9:70" s="179" customFormat="1" x14ac:dyDescent="0.25">
      <c r="I4729" s="186"/>
      <c r="J4729" s="186"/>
      <c r="K4729" s="186"/>
      <c r="L4729" s="186"/>
      <c r="M4729" s="186"/>
      <c r="N4729" s="187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183"/>
      <c r="AF4729" s="183"/>
      <c r="AG4729" s="183"/>
      <c r="AH4729" s="6"/>
      <c r="AI4729" s="6"/>
      <c r="AJ4729" s="6"/>
      <c r="AK4729" s="6"/>
      <c r="AL4729" s="6"/>
      <c r="AM4729" s="183"/>
      <c r="AN4729" s="183"/>
      <c r="AO4729" s="183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BR4729" s="185"/>
    </row>
    <row r="4730" spans="9:70" s="179" customFormat="1" x14ac:dyDescent="0.25">
      <c r="I4730" s="186"/>
      <c r="J4730" s="186"/>
      <c r="K4730" s="186"/>
      <c r="L4730" s="186"/>
      <c r="M4730" s="186"/>
      <c r="N4730" s="187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183"/>
      <c r="AF4730" s="183"/>
      <c r="AG4730" s="183"/>
      <c r="AH4730" s="6"/>
      <c r="AI4730" s="6"/>
      <c r="AJ4730" s="6"/>
      <c r="AK4730" s="6"/>
      <c r="AL4730" s="6"/>
      <c r="AM4730" s="183"/>
      <c r="AN4730" s="183"/>
      <c r="AO4730" s="183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BR4730" s="185"/>
    </row>
    <row r="4731" spans="9:70" s="179" customFormat="1" x14ac:dyDescent="0.25">
      <c r="I4731" s="186"/>
      <c r="J4731" s="186"/>
      <c r="K4731" s="186"/>
      <c r="L4731" s="186"/>
      <c r="M4731" s="186"/>
      <c r="N4731" s="187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183"/>
      <c r="AF4731" s="183"/>
      <c r="AG4731" s="183"/>
      <c r="AH4731" s="6"/>
      <c r="AI4731" s="6"/>
      <c r="AJ4731" s="6"/>
      <c r="AK4731" s="6"/>
      <c r="AL4731" s="6"/>
      <c r="AM4731" s="183"/>
      <c r="AN4731" s="183"/>
      <c r="AO4731" s="183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BR4731" s="185"/>
    </row>
    <row r="4732" spans="9:70" s="179" customFormat="1" x14ac:dyDescent="0.25">
      <c r="I4732" s="186"/>
      <c r="J4732" s="186"/>
      <c r="K4732" s="186"/>
      <c r="L4732" s="186"/>
      <c r="M4732" s="186"/>
      <c r="N4732" s="187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183"/>
      <c r="AF4732" s="183"/>
      <c r="AG4732" s="183"/>
      <c r="AH4732" s="6"/>
      <c r="AI4732" s="6"/>
      <c r="AJ4732" s="6"/>
      <c r="AK4732" s="6"/>
      <c r="AL4732" s="6"/>
      <c r="AM4732" s="183"/>
      <c r="AN4732" s="183"/>
      <c r="AO4732" s="183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BR4732" s="185"/>
    </row>
    <row r="4733" spans="9:70" s="179" customFormat="1" x14ac:dyDescent="0.25">
      <c r="I4733" s="186"/>
      <c r="J4733" s="186"/>
      <c r="K4733" s="186"/>
      <c r="L4733" s="186"/>
      <c r="M4733" s="186"/>
      <c r="N4733" s="187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183"/>
      <c r="AF4733" s="183"/>
      <c r="AG4733" s="183"/>
      <c r="AH4733" s="6"/>
      <c r="AI4733" s="6"/>
      <c r="AJ4733" s="6"/>
      <c r="AK4733" s="6"/>
      <c r="AL4733" s="6"/>
      <c r="AM4733" s="183"/>
      <c r="AN4733" s="183"/>
      <c r="AO4733" s="183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BR4733" s="185"/>
    </row>
    <row r="4734" spans="9:70" s="179" customFormat="1" x14ac:dyDescent="0.25">
      <c r="I4734" s="186"/>
      <c r="J4734" s="186"/>
      <c r="K4734" s="186"/>
      <c r="L4734" s="186"/>
      <c r="M4734" s="186"/>
      <c r="N4734" s="187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183"/>
      <c r="AF4734" s="183"/>
      <c r="AG4734" s="183"/>
      <c r="AH4734" s="6"/>
      <c r="AI4734" s="6"/>
      <c r="AJ4734" s="6"/>
      <c r="AK4734" s="6"/>
      <c r="AL4734" s="6"/>
      <c r="AM4734" s="183"/>
      <c r="AN4734" s="183"/>
      <c r="AO4734" s="183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BR4734" s="185"/>
    </row>
    <row r="4735" spans="9:70" s="179" customFormat="1" x14ac:dyDescent="0.25">
      <c r="I4735" s="186"/>
      <c r="J4735" s="186"/>
      <c r="K4735" s="186"/>
      <c r="L4735" s="186"/>
      <c r="M4735" s="186"/>
      <c r="N4735" s="187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183"/>
      <c r="AF4735" s="183"/>
      <c r="AG4735" s="183"/>
      <c r="AH4735" s="6"/>
      <c r="AI4735" s="6"/>
      <c r="AJ4735" s="6"/>
      <c r="AK4735" s="6"/>
      <c r="AL4735" s="6"/>
      <c r="AM4735" s="183"/>
      <c r="AN4735" s="183"/>
      <c r="AO4735" s="183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BR4735" s="185"/>
    </row>
    <row r="4736" spans="9:70" s="179" customFormat="1" x14ac:dyDescent="0.25">
      <c r="I4736" s="186"/>
      <c r="J4736" s="186"/>
      <c r="K4736" s="186"/>
      <c r="L4736" s="186"/>
      <c r="M4736" s="186"/>
      <c r="N4736" s="187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183"/>
      <c r="AF4736" s="183"/>
      <c r="AG4736" s="183"/>
      <c r="AH4736" s="6"/>
      <c r="AI4736" s="6"/>
      <c r="AJ4736" s="6"/>
      <c r="AK4736" s="6"/>
      <c r="AL4736" s="6"/>
      <c r="AM4736" s="183"/>
      <c r="AN4736" s="183"/>
      <c r="AO4736" s="183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BR4736" s="185"/>
    </row>
    <row r="4737" spans="9:70" s="179" customFormat="1" x14ac:dyDescent="0.25">
      <c r="I4737" s="186"/>
      <c r="J4737" s="186"/>
      <c r="K4737" s="186"/>
      <c r="L4737" s="186"/>
      <c r="M4737" s="186"/>
      <c r="N4737" s="187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183"/>
      <c r="AF4737" s="183"/>
      <c r="AG4737" s="183"/>
      <c r="AH4737" s="6"/>
      <c r="AI4737" s="6"/>
      <c r="AJ4737" s="6"/>
      <c r="AK4737" s="6"/>
      <c r="AL4737" s="6"/>
      <c r="AM4737" s="183"/>
      <c r="AN4737" s="183"/>
      <c r="AO4737" s="183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BR4737" s="185"/>
    </row>
    <row r="4738" spans="9:70" s="179" customFormat="1" x14ac:dyDescent="0.25">
      <c r="I4738" s="186"/>
      <c r="J4738" s="186"/>
      <c r="K4738" s="186"/>
      <c r="L4738" s="186"/>
      <c r="M4738" s="186"/>
      <c r="N4738" s="187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183"/>
      <c r="AF4738" s="183"/>
      <c r="AG4738" s="183"/>
      <c r="AH4738" s="6"/>
      <c r="AI4738" s="6"/>
      <c r="AJ4738" s="6"/>
      <c r="AK4738" s="6"/>
      <c r="AL4738" s="6"/>
      <c r="AM4738" s="183"/>
      <c r="AN4738" s="183"/>
      <c r="AO4738" s="183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BR4738" s="185"/>
    </row>
    <row r="4739" spans="9:70" s="179" customFormat="1" x14ac:dyDescent="0.25">
      <c r="I4739" s="186"/>
      <c r="J4739" s="186"/>
      <c r="K4739" s="186"/>
      <c r="L4739" s="186"/>
      <c r="M4739" s="186"/>
      <c r="N4739" s="187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183"/>
      <c r="AF4739" s="183"/>
      <c r="AG4739" s="183"/>
      <c r="AH4739" s="6"/>
      <c r="AI4739" s="6"/>
      <c r="AJ4739" s="6"/>
      <c r="AK4739" s="6"/>
      <c r="AL4739" s="6"/>
      <c r="AM4739" s="183"/>
      <c r="AN4739" s="183"/>
      <c r="AO4739" s="183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BR4739" s="185"/>
    </row>
    <row r="4740" spans="9:70" s="179" customFormat="1" x14ac:dyDescent="0.25">
      <c r="I4740" s="186"/>
      <c r="J4740" s="186"/>
      <c r="K4740" s="186"/>
      <c r="L4740" s="186"/>
      <c r="M4740" s="186"/>
      <c r="N4740" s="187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183"/>
      <c r="AF4740" s="183"/>
      <c r="AG4740" s="183"/>
      <c r="AH4740" s="6"/>
      <c r="AI4740" s="6"/>
      <c r="AJ4740" s="6"/>
      <c r="AK4740" s="6"/>
      <c r="AL4740" s="6"/>
      <c r="AM4740" s="183"/>
      <c r="AN4740" s="183"/>
      <c r="AO4740" s="183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BR4740" s="185"/>
    </row>
    <row r="4741" spans="9:70" s="179" customFormat="1" x14ac:dyDescent="0.25">
      <c r="I4741" s="186"/>
      <c r="J4741" s="186"/>
      <c r="K4741" s="186"/>
      <c r="L4741" s="186"/>
      <c r="M4741" s="186"/>
      <c r="N4741" s="187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183"/>
      <c r="AF4741" s="183"/>
      <c r="AG4741" s="183"/>
      <c r="AH4741" s="6"/>
      <c r="AI4741" s="6"/>
      <c r="AJ4741" s="6"/>
      <c r="AK4741" s="6"/>
      <c r="AL4741" s="6"/>
      <c r="AM4741" s="183"/>
      <c r="AN4741" s="183"/>
      <c r="AO4741" s="183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BR4741" s="185"/>
    </row>
    <row r="4742" spans="9:70" s="179" customFormat="1" x14ac:dyDescent="0.25">
      <c r="I4742" s="186"/>
      <c r="J4742" s="186"/>
      <c r="K4742" s="186"/>
      <c r="L4742" s="186"/>
      <c r="M4742" s="186"/>
      <c r="N4742" s="187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183"/>
      <c r="AF4742" s="183"/>
      <c r="AG4742" s="183"/>
      <c r="AH4742" s="6"/>
      <c r="AI4742" s="6"/>
      <c r="AJ4742" s="6"/>
      <c r="AK4742" s="6"/>
      <c r="AL4742" s="6"/>
      <c r="AM4742" s="183"/>
      <c r="AN4742" s="183"/>
      <c r="AO4742" s="183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BR4742" s="185"/>
    </row>
    <row r="4743" spans="9:70" s="179" customFormat="1" x14ac:dyDescent="0.25">
      <c r="I4743" s="186"/>
      <c r="J4743" s="186"/>
      <c r="K4743" s="186"/>
      <c r="L4743" s="186"/>
      <c r="M4743" s="186"/>
      <c r="N4743" s="187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183"/>
      <c r="AF4743" s="183"/>
      <c r="AG4743" s="183"/>
      <c r="AH4743" s="6"/>
      <c r="AI4743" s="6"/>
      <c r="AJ4743" s="6"/>
      <c r="AK4743" s="6"/>
      <c r="AL4743" s="6"/>
      <c r="AM4743" s="183"/>
      <c r="AN4743" s="183"/>
      <c r="AO4743" s="183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BR4743" s="185"/>
    </row>
    <row r="4744" spans="9:70" s="179" customFormat="1" x14ac:dyDescent="0.25">
      <c r="I4744" s="186"/>
      <c r="J4744" s="186"/>
      <c r="K4744" s="186"/>
      <c r="L4744" s="186"/>
      <c r="M4744" s="186"/>
      <c r="N4744" s="187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183"/>
      <c r="AF4744" s="183"/>
      <c r="AG4744" s="183"/>
      <c r="AH4744" s="6"/>
      <c r="AI4744" s="6"/>
      <c r="AJ4744" s="6"/>
      <c r="AK4744" s="6"/>
      <c r="AL4744" s="6"/>
      <c r="AM4744" s="183"/>
      <c r="AN4744" s="183"/>
      <c r="AO4744" s="183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BR4744" s="185"/>
    </row>
    <row r="4745" spans="9:70" s="179" customFormat="1" x14ac:dyDescent="0.25">
      <c r="I4745" s="186"/>
      <c r="J4745" s="186"/>
      <c r="K4745" s="186"/>
      <c r="L4745" s="186"/>
      <c r="M4745" s="186"/>
      <c r="N4745" s="187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183"/>
      <c r="AF4745" s="183"/>
      <c r="AG4745" s="183"/>
      <c r="AH4745" s="6"/>
      <c r="AI4745" s="6"/>
      <c r="AJ4745" s="6"/>
      <c r="AK4745" s="6"/>
      <c r="AL4745" s="6"/>
      <c r="AM4745" s="183"/>
      <c r="AN4745" s="183"/>
      <c r="AO4745" s="183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BR4745" s="185"/>
    </row>
    <row r="4746" spans="9:70" s="179" customFormat="1" x14ac:dyDescent="0.25">
      <c r="I4746" s="186"/>
      <c r="J4746" s="186"/>
      <c r="K4746" s="186"/>
      <c r="L4746" s="186"/>
      <c r="M4746" s="186"/>
      <c r="N4746" s="187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183"/>
      <c r="AF4746" s="183"/>
      <c r="AG4746" s="183"/>
      <c r="AH4746" s="6"/>
      <c r="AI4746" s="6"/>
      <c r="AJ4746" s="6"/>
      <c r="AK4746" s="6"/>
      <c r="AL4746" s="6"/>
      <c r="AM4746" s="183"/>
      <c r="AN4746" s="183"/>
      <c r="AO4746" s="183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BR4746" s="185"/>
    </row>
    <row r="4747" spans="9:70" s="179" customFormat="1" x14ac:dyDescent="0.25">
      <c r="I4747" s="186"/>
      <c r="J4747" s="186"/>
      <c r="K4747" s="186"/>
      <c r="L4747" s="186"/>
      <c r="M4747" s="186"/>
      <c r="N4747" s="187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183"/>
      <c r="AF4747" s="183"/>
      <c r="AG4747" s="183"/>
      <c r="AH4747" s="6"/>
      <c r="AI4747" s="6"/>
      <c r="AJ4747" s="6"/>
      <c r="AK4747" s="6"/>
      <c r="AL4747" s="6"/>
      <c r="AM4747" s="183"/>
      <c r="AN4747" s="183"/>
      <c r="AO4747" s="183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BR4747" s="185"/>
    </row>
    <row r="4748" spans="9:70" s="179" customFormat="1" x14ac:dyDescent="0.25">
      <c r="I4748" s="186"/>
      <c r="J4748" s="186"/>
      <c r="K4748" s="186"/>
      <c r="L4748" s="186"/>
      <c r="M4748" s="186"/>
      <c r="N4748" s="187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183"/>
      <c r="AF4748" s="183"/>
      <c r="AG4748" s="183"/>
      <c r="AH4748" s="6"/>
      <c r="AI4748" s="6"/>
      <c r="AJ4748" s="6"/>
      <c r="AK4748" s="6"/>
      <c r="AL4748" s="6"/>
      <c r="AM4748" s="183"/>
      <c r="AN4748" s="183"/>
      <c r="AO4748" s="183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BR4748" s="185"/>
    </row>
    <row r="4749" spans="9:70" s="179" customFormat="1" x14ac:dyDescent="0.25">
      <c r="I4749" s="186"/>
      <c r="J4749" s="186"/>
      <c r="K4749" s="186"/>
      <c r="L4749" s="186"/>
      <c r="M4749" s="186"/>
      <c r="N4749" s="187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183"/>
      <c r="AF4749" s="183"/>
      <c r="AG4749" s="183"/>
      <c r="AH4749" s="6"/>
      <c r="AI4749" s="6"/>
      <c r="AJ4749" s="6"/>
      <c r="AK4749" s="6"/>
      <c r="AL4749" s="6"/>
      <c r="AM4749" s="183"/>
      <c r="AN4749" s="183"/>
      <c r="AO4749" s="183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BR4749" s="185"/>
    </row>
    <row r="4750" spans="9:70" s="179" customFormat="1" x14ac:dyDescent="0.25">
      <c r="I4750" s="186"/>
      <c r="J4750" s="186"/>
      <c r="K4750" s="186"/>
      <c r="L4750" s="186"/>
      <c r="M4750" s="186"/>
      <c r="N4750" s="187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183"/>
      <c r="AF4750" s="183"/>
      <c r="AG4750" s="183"/>
      <c r="AH4750" s="6"/>
      <c r="AI4750" s="6"/>
      <c r="AJ4750" s="6"/>
      <c r="AK4750" s="6"/>
      <c r="AL4750" s="6"/>
      <c r="AM4750" s="183"/>
      <c r="AN4750" s="183"/>
      <c r="AO4750" s="183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BR4750" s="185"/>
    </row>
    <row r="4751" spans="9:70" s="179" customFormat="1" x14ac:dyDescent="0.25">
      <c r="I4751" s="186"/>
      <c r="J4751" s="186"/>
      <c r="K4751" s="186"/>
      <c r="L4751" s="186"/>
      <c r="M4751" s="186"/>
      <c r="N4751" s="187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183"/>
      <c r="AF4751" s="183"/>
      <c r="AG4751" s="183"/>
      <c r="AH4751" s="6"/>
      <c r="AI4751" s="6"/>
      <c r="AJ4751" s="6"/>
      <c r="AK4751" s="6"/>
      <c r="AL4751" s="6"/>
      <c r="AM4751" s="183"/>
      <c r="AN4751" s="183"/>
      <c r="AO4751" s="183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BR4751" s="185"/>
    </row>
    <row r="4752" spans="9:70" s="179" customFormat="1" x14ac:dyDescent="0.25">
      <c r="I4752" s="186"/>
      <c r="J4752" s="186"/>
      <c r="K4752" s="186"/>
      <c r="L4752" s="186"/>
      <c r="M4752" s="186"/>
      <c r="N4752" s="187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183"/>
      <c r="AF4752" s="183"/>
      <c r="AG4752" s="183"/>
      <c r="AH4752" s="6"/>
      <c r="AI4752" s="6"/>
      <c r="AJ4752" s="6"/>
      <c r="AK4752" s="6"/>
      <c r="AL4752" s="6"/>
      <c r="AM4752" s="183"/>
      <c r="AN4752" s="183"/>
      <c r="AO4752" s="183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BR4752" s="185"/>
    </row>
    <row r="4753" spans="9:70" s="179" customFormat="1" x14ac:dyDescent="0.25">
      <c r="I4753" s="186"/>
      <c r="J4753" s="186"/>
      <c r="K4753" s="186"/>
      <c r="L4753" s="186"/>
      <c r="M4753" s="186"/>
      <c r="N4753" s="187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183"/>
      <c r="AF4753" s="183"/>
      <c r="AG4753" s="183"/>
      <c r="AH4753" s="6"/>
      <c r="AI4753" s="6"/>
      <c r="AJ4753" s="6"/>
      <c r="AK4753" s="6"/>
      <c r="AL4753" s="6"/>
      <c r="AM4753" s="183"/>
      <c r="AN4753" s="183"/>
      <c r="AO4753" s="183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BR4753" s="185"/>
    </row>
    <row r="4754" spans="9:70" s="179" customFormat="1" x14ac:dyDescent="0.25">
      <c r="I4754" s="186"/>
      <c r="J4754" s="186"/>
      <c r="K4754" s="186"/>
      <c r="L4754" s="186"/>
      <c r="M4754" s="186"/>
      <c r="N4754" s="187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183"/>
      <c r="AF4754" s="183"/>
      <c r="AG4754" s="183"/>
      <c r="AH4754" s="6"/>
      <c r="AI4754" s="6"/>
      <c r="AJ4754" s="6"/>
      <c r="AK4754" s="6"/>
      <c r="AL4754" s="6"/>
      <c r="AM4754" s="183"/>
      <c r="AN4754" s="183"/>
      <c r="AO4754" s="183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BR4754" s="185"/>
    </row>
    <row r="4755" spans="9:70" s="179" customFormat="1" x14ac:dyDescent="0.25">
      <c r="I4755" s="186"/>
      <c r="J4755" s="186"/>
      <c r="K4755" s="186"/>
      <c r="L4755" s="186"/>
      <c r="M4755" s="186"/>
      <c r="N4755" s="187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183"/>
      <c r="AF4755" s="183"/>
      <c r="AG4755" s="183"/>
      <c r="AH4755" s="6"/>
      <c r="AI4755" s="6"/>
      <c r="AJ4755" s="6"/>
      <c r="AK4755" s="6"/>
      <c r="AL4755" s="6"/>
      <c r="AM4755" s="183"/>
      <c r="AN4755" s="183"/>
      <c r="AO4755" s="183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BR4755" s="185"/>
    </row>
    <row r="4756" spans="9:70" s="179" customFormat="1" x14ac:dyDescent="0.25">
      <c r="I4756" s="186"/>
      <c r="J4756" s="186"/>
      <c r="K4756" s="186"/>
      <c r="L4756" s="186"/>
      <c r="M4756" s="186"/>
      <c r="N4756" s="187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183"/>
      <c r="AF4756" s="183"/>
      <c r="AG4756" s="183"/>
      <c r="AH4756" s="6"/>
      <c r="AI4756" s="6"/>
      <c r="AJ4756" s="6"/>
      <c r="AK4756" s="6"/>
      <c r="AL4756" s="6"/>
      <c r="AM4756" s="183"/>
      <c r="AN4756" s="183"/>
      <c r="AO4756" s="183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BR4756" s="185"/>
    </row>
    <row r="4757" spans="9:70" s="179" customFormat="1" x14ac:dyDescent="0.25">
      <c r="I4757" s="186"/>
      <c r="J4757" s="186"/>
      <c r="K4757" s="186"/>
      <c r="L4757" s="186"/>
      <c r="M4757" s="186"/>
      <c r="N4757" s="187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183"/>
      <c r="AF4757" s="183"/>
      <c r="AG4757" s="183"/>
      <c r="AH4757" s="6"/>
      <c r="AI4757" s="6"/>
      <c r="AJ4757" s="6"/>
      <c r="AK4757" s="6"/>
      <c r="AL4757" s="6"/>
      <c r="AM4757" s="183"/>
      <c r="AN4757" s="183"/>
      <c r="AO4757" s="183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BR4757" s="185"/>
    </row>
    <row r="4758" spans="9:70" s="179" customFormat="1" x14ac:dyDescent="0.25">
      <c r="I4758" s="186"/>
      <c r="J4758" s="186"/>
      <c r="K4758" s="186"/>
      <c r="L4758" s="186"/>
      <c r="M4758" s="186"/>
      <c r="N4758" s="187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183"/>
      <c r="AF4758" s="183"/>
      <c r="AG4758" s="183"/>
      <c r="AH4758" s="6"/>
      <c r="AI4758" s="6"/>
      <c r="AJ4758" s="6"/>
      <c r="AK4758" s="6"/>
      <c r="AL4758" s="6"/>
      <c r="AM4758" s="183"/>
      <c r="AN4758" s="183"/>
      <c r="AO4758" s="183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BR4758" s="185"/>
    </row>
    <row r="4759" spans="9:70" s="179" customFormat="1" x14ac:dyDescent="0.25">
      <c r="I4759" s="186"/>
      <c r="J4759" s="186"/>
      <c r="K4759" s="186"/>
      <c r="L4759" s="186"/>
      <c r="M4759" s="186"/>
      <c r="N4759" s="187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183"/>
      <c r="AF4759" s="183"/>
      <c r="AG4759" s="183"/>
      <c r="AH4759" s="6"/>
      <c r="AI4759" s="6"/>
      <c r="AJ4759" s="6"/>
      <c r="AK4759" s="6"/>
      <c r="AL4759" s="6"/>
      <c r="AM4759" s="183"/>
      <c r="AN4759" s="183"/>
      <c r="AO4759" s="183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BR4759" s="185"/>
    </row>
    <row r="4760" spans="9:70" s="179" customFormat="1" x14ac:dyDescent="0.25">
      <c r="I4760" s="186"/>
      <c r="J4760" s="186"/>
      <c r="K4760" s="186"/>
      <c r="L4760" s="186"/>
      <c r="M4760" s="186"/>
      <c r="N4760" s="187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183"/>
      <c r="AF4760" s="183"/>
      <c r="AG4760" s="183"/>
      <c r="AH4760" s="6"/>
      <c r="AI4760" s="6"/>
      <c r="AJ4760" s="6"/>
      <c r="AK4760" s="6"/>
      <c r="AL4760" s="6"/>
      <c r="AM4760" s="183"/>
      <c r="AN4760" s="183"/>
      <c r="AO4760" s="183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BR4760" s="185"/>
    </row>
    <row r="4761" spans="9:70" s="179" customFormat="1" x14ac:dyDescent="0.25">
      <c r="I4761" s="186"/>
      <c r="J4761" s="186"/>
      <c r="K4761" s="186"/>
      <c r="L4761" s="186"/>
      <c r="M4761" s="186"/>
      <c r="N4761" s="187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183"/>
      <c r="AF4761" s="183"/>
      <c r="AG4761" s="183"/>
      <c r="AH4761" s="6"/>
      <c r="AI4761" s="6"/>
      <c r="AJ4761" s="6"/>
      <c r="AK4761" s="6"/>
      <c r="AL4761" s="6"/>
      <c r="AM4761" s="183"/>
      <c r="AN4761" s="183"/>
      <c r="AO4761" s="183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BR4761" s="185"/>
    </row>
    <row r="4762" spans="9:70" s="179" customFormat="1" x14ac:dyDescent="0.25">
      <c r="I4762" s="186"/>
      <c r="J4762" s="186"/>
      <c r="K4762" s="186"/>
      <c r="L4762" s="186"/>
      <c r="M4762" s="186"/>
      <c r="N4762" s="187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183"/>
      <c r="AF4762" s="183"/>
      <c r="AG4762" s="183"/>
      <c r="AH4762" s="6"/>
      <c r="AI4762" s="6"/>
      <c r="AJ4762" s="6"/>
      <c r="AK4762" s="6"/>
      <c r="AL4762" s="6"/>
      <c r="AM4762" s="183"/>
      <c r="AN4762" s="183"/>
      <c r="AO4762" s="183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BR4762" s="185"/>
    </row>
    <row r="4763" spans="9:70" s="179" customFormat="1" x14ac:dyDescent="0.25">
      <c r="I4763" s="186"/>
      <c r="J4763" s="186"/>
      <c r="K4763" s="186"/>
      <c r="L4763" s="186"/>
      <c r="M4763" s="186"/>
      <c r="N4763" s="187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183"/>
      <c r="AF4763" s="183"/>
      <c r="AG4763" s="183"/>
      <c r="AH4763" s="6"/>
      <c r="AI4763" s="6"/>
      <c r="AJ4763" s="6"/>
      <c r="AK4763" s="6"/>
      <c r="AL4763" s="6"/>
      <c r="AM4763" s="183"/>
      <c r="AN4763" s="183"/>
      <c r="AO4763" s="183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BR4763" s="185"/>
    </row>
    <row r="4764" spans="9:70" s="179" customFormat="1" x14ac:dyDescent="0.25">
      <c r="I4764" s="186"/>
      <c r="J4764" s="186"/>
      <c r="K4764" s="186"/>
      <c r="L4764" s="186"/>
      <c r="M4764" s="186"/>
      <c r="N4764" s="187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183"/>
      <c r="AF4764" s="183"/>
      <c r="AG4764" s="183"/>
      <c r="AH4764" s="6"/>
      <c r="AI4764" s="6"/>
      <c r="AJ4764" s="6"/>
      <c r="AK4764" s="6"/>
      <c r="AL4764" s="6"/>
      <c r="AM4764" s="183"/>
      <c r="AN4764" s="183"/>
      <c r="AO4764" s="183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BR4764" s="185"/>
    </row>
    <row r="4765" spans="9:70" s="179" customFormat="1" x14ac:dyDescent="0.25">
      <c r="I4765" s="186"/>
      <c r="J4765" s="186"/>
      <c r="K4765" s="186"/>
      <c r="L4765" s="186"/>
      <c r="M4765" s="186"/>
      <c r="N4765" s="187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183"/>
      <c r="AF4765" s="183"/>
      <c r="AG4765" s="183"/>
      <c r="AH4765" s="6"/>
      <c r="AI4765" s="6"/>
      <c r="AJ4765" s="6"/>
      <c r="AK4765" s="6"/>
      <c r="AL4765" s="6"/>
      <c r="AM4765" s="183"/>
      <c r="AN4765" s="183"/>
      <c r="AO4765" s="183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BR4765" s="185"/>
    </row>
    <row r="4766" spans="9:70" s="179" customFormat="1" x14ac:dyDescent="0.25">
      <c r="I4766" s="186"/>
      <c r="J4766" s="186"/>
      <c r="K4766" s="186"/>
      <c r="L4766" s="186"/>
      <c r="M4766" s="186"/>
      <c r="N4766" s="187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183"/>
      <c r="AF4766" s="183"/>
      <c r="AG4766" s="183"/>
      <c r="AH4766" s="6"/>
      <c r="AI4766" s="6"/>
      <c r="AJ4766" s="6"/>
      <c r="AK4766" s="6"/>
      <c r="AL4766" s="6"/>
      <c r="AM4766" s="183"/>
      <c r="AN4766" s="183"/>
      <c r="AO4766" s="183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BR4766" s="185"/>
    </row>
    <row r="4767" spans="9:70" s="179" customFormat="1" x14ac:dyDescent="0.25">
      <c r="I4767" s="186"/>
      <c r="J4767" s="186"/>
      <c r="K4767" s="186"/>
      <c r="L4767" s="186"/>
      <c r="M4767" s="186"/>
      <c r="N4767" s="187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183"/>
      <c r="AF4767" s="183"/>
      <c r="AG4767" s="183"/>
      <c r="AH4767" s="6"/>
      <c r="AI4767" s="6"/>
      <c r="AJ4767" s="6"/>
      <c r="AK4767" s="6"/>
      <c r="AL4767" s="6"/>
      <c r="AM4767" s="183"/>
      <c r="AN4767" s="183"/>
      <c r="AO4767" s="183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BR4767" s="185"/>
    </row>
    <row r="4768" spans="9:70" s="179" customFormat="1" x14ac:dyDescent="0.25">
      <c r="I4768" s="186"/>
      <c r="J4768" s="186"/>
      <c r="K4768" s="186"/>
      <c r="L4768" s="186"/>
      <c r="M4768" s="186"/>
      <c r="N4768" s="187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183"/>
      <c r="AF4768" s="183"/>
      <c r="AG4768" s="183"/>
      <c r="AH4768" s="6"/>
      <c r="AI4768" s="6"/>
      <c r="AJ4768" s="6"/>
      <c r="AK4768" s="6"/>
      <c r="AL4768" s="6"/>
      <c r="AM4768" s="183"/>
      <c r="AN4768" s="183"/>
      <c r="AO4768" s="183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BR4768" s="185"/>
    </row>
    <row r="4769" spans="9:70" s="179" customFormat="1" x14ac:dyDescent="0.25">
      <c r="I4769" s="186"/>
      <c r="J4769" s="186"/>
      <c r="K4769" s="186"/>
      <c r="L4769" s="186"/>
      <c r="M4769" s="186"/>
      <c r="N4769" s="187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183"/>
      <c r="AF4769" s="183"/>
      <c r="AG4769" s="183"/>
      <c r="AH4769" s="6"/>
      <c r="AI4769" s="6"/>
      <c r="AJ4769" s="6"/>
      <c r="AK4769" s="6"/>
      <c r="AL4769" s="6"/>
      <c r="AM4769" s="183"/>
      <c r="AN4769" s="183"/>
      <c r="AO4769" s="183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BR4769" s="185"/>
    </row>
    <row r="4770" spans="9:70" s="179" customFormat="1" x14ac:dyDescent="0.25">
      <c r="I4770" s="186"/>
      <c r="J4770" s="186"/>
      <c r="K4770" s="186"/>
      <c r="L4770" s="186"/>
      <c r="M4770" s="186"/>
      <c r="N4770" s="187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183"/>
      <c r="AF4770" s="183"/>
      <c r="AG4770" s="183"/>
      <c r="AH4770" s="6"/>
      <c r="AI4770" s="6"/>
      <c r="AJ4770" s="6"/>
      <c r="AK4770" s="6"/>
      <c r="AL4770" s="6"/>
      <c r="AM4770" s="183"/>
      <c r="AN4770" s="183"/>
      <c r="AO4770" s="183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BR4770" s="185"/>
    </row>
    <row r="4771" spans="9:70" s="179" customFormat="1" x14ac:dyDescent="0.25">
      <c r="I4771" s="186"/>
      <c r="J4771" s="186"/>
      <c r="K4771" s="186"/>
      <c r="L4771" s="186"/>
      <c r="M4771" s="186"/>
      <c r="N4771" s="187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183"/>
      <c r="AF4771" s="183"/>
      <c r="AG4771" s="183"/>
      <c r="AH4771" s="6"/>
      <c r="AI4771" s="6"/>
      <c r="AJ4771" s="6"/>
      <c r="AK4771" s="6"/>
      <c r="AL4771" s="6"/>
      <c r="AM4771" s="183"/>
      <c r="AN4771" s="183"/>
      <c r="AO4771" s="183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BR4771" s="185"/>
    </row>
    <row r="4772" spans="9:70" s="179" customFormat="1" x14ac:dyDescent="0.25">
      <c r="I4772" s="186"/>
      <c r="J4772" s="186"/>
      <c r="K4772" s="186"/>
      <c r="L4772" s="186"/>
      <c r="M4772" s="186"/>
      <c r="N4772" s="187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183"/>
      <c r="AF4772" s="183"/>
      <c r="AG4772" s="183"/>
      <c r="AH4772" s="6"/>
      <c r="AI4772" s="6"/>
      <c r="AJ4772" s="6"/>
      <c r="AK4772" s="6"/>
      <c r="AL4772" s="6"/>
      <c r="AM4772" s="183"/>
      <c r="AN4772" s="183"/>
      <c r="AO4772" s="183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BR4772" s="185"/>
    </row>
    <row r="4773" spans="9:70" s="179" customFormat="1" x14ac:dyDescent="0.25">
      <c r="I4773" s="186"/>
      <c r="J4773" s="186"/>
      <c r="K4773" s="186"/>
      <c r="L4773" s="186"/>
      <c r="M4773" s="186"/>
      <c r="N4773" s="187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183"/>
      <c r="AF4773" s="183"/>
      <c r="AG4773" s="183"/>
      <c r="AH4773" s="6"/>
      <c r="AI4773" s="6"/>
      <c r="AJ4773" s="6"/>
      <c r="AK4773" s="6"/>
      <c r="AL4773" s="6"/>
      <c r="AM4773" s="183"/>
      <c r="AN4773" s="183"/>
      <c r="AO4773" s="183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BR4773" s="185"/>
    </row>
    <row r="4774" spans="9:70" s="179" customFormat="1" x14ac:dyDescent="0.25">
      <c r="I4774" s="186"/>
      <c r="J4774" s="186"/>
      <c r="K4774" s="186"/>
      <c r="L4774" s="186"/>
      <c r="M4774" s="186"/>
      <c r="N4774" s="187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183"/>
      <c r="AF4774" s="183"/>
      <c r="AG4774" s="183"/>
      <c r="AH4774" s="6"/>
      <c r="AI4774" s="6"/>
      <c r="AJ4774" s="6"/>
      <c r="AK4774" s="6"/>
      <c r="AL4774" s="6"/>
      <c r="AM4774" s="183"/>
      <c r="AN4774" s="183"/>
      <c r="AO4774" s="183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BR4774" s="185"/>
    </row>
    <row r="4775" spans="9:70" s="179" customFormat="1" x14ac:dyDescent="0.25">
      <c r="I4775" s="186"/>
      <c r="J4775" s="186"/>
      <c r="K4775" s="186"/>
      <c r="L4775" s="186"/>
      <c r="M4775" s="186"/>
      <c r="N4775" s="187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183"/>
      <c r="AF4775" s="183"/>
      <c r="AG4775" s="183"/>
      <c r="AH4775" s="6"/>
      <c r="AI4775" s="6"/>
      <c r="AJ4775" s="6"/>
      <c r="AK4775" s="6"/>
      <c r="AL4775" s="6"/>
      <c r="AM4775" s="183"/>
      <c r="AN4775" s="183"/>
      <c r="AO4775" s="183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BR4775" s="185"/>
    </row>
    <row r="4776" spans="9:70" s="179" customFormat="1" x14ac:dyDescent="0.25">
      <c r="I4776" s="186"/>
      <c r="J4776" s="186"/>
      <c r="K4776" s="186"/>
      <c r="L4776" s="186"/>
      <c r="M4776" s="186"/>
      <c r="N4776" s="187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183"/>
      <c r="AF4776" s="183"/>
      <c r="AG4776" s="183"/>
      <c r="AH4776" s="6"/>
      <c r="AI4776" s="6"/>
      <c r="AJ4776" s="6"/>
      <c r="AK4776" s="6"/>
      <c r="AL4776" s="6"/>
      <c r="AM4776" s="183"/>
      <c r="AN4776" s="183"/>
      <c r="AO4776" s="183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BR4776" s="185"/>
    </row>
    <row r="4777" spans="9:70" s="179" customFormat="1" x14ac:dyDescent="0.25">
      <c r="I4777" s="186"/>
      <c r="J4777" s="186"/>
      <c r="K4777" s="186"/>
      <c r="L4777" s="186"/>
      <c r="M4777" s="186"/>
      <c r="N4777" s="187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183"/>
      <c r="AF4777" s="183"/>
      <c r="AG4777" s="183"/>
      <c r="AH4777" s="6"/>
      <c r="AI4777" s="6"/>
      <c r="AJ4777" s="6"/>
      <c r="AK4777" s="6"/>
      <c r="AL4777" s="6"/>
      <c r="AM4777" s="183"/>
      <c r="AN4777" s="183"/>
      <c r="AO4777" s="183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BR4777" s="185"/>
    </row>
    <row r="4778" spans="9:70" s="179" customFormat="1" x14ac:dyDescent="0.25">
      <c r="I4778" s="186"/>
      <c r="J4778" s="186"/>
      <c r="K4778" s="186"/>
      <c r="L4778" s="186"/>
      <c r="M4778" s="186"/>
      <c r="N4778" s="187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183"/>
      <c r="AF4778" s="183"/>
      <c r="AG4778" s="183"/>
      <c r="AH4778" s="6"/>
      <c r="AI4778" s="6"/>
      <c r="AJ4778" s="6"/>
      <c r="AK4778" s="6"/>
      <c r="AL4778" s="6"/>
      <c r="AM4778" s="183"/>
      <c r="AN4778" s="183"/>
      <c r="AO4778" s="183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BR4778" s="185"/>
    </row>
    <row r="4779" spans="9:70" s="179" customFormat="1" x14ac:dyDescent="0.25">
      <c r="I4779" s="186"/>
      <c r="J4779" s="186"/>
      <c r="K4779" s="186"/>
      <c r="L4779" s="186"/>
      <c r="M4779" s="186"/>
      <c r="N4779" s="187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183"/>
      <c r="AF4779" s="183"/>
      <c r="AG4779" s="183"/>
      <c r="AH4779" s="6"/>
      <c r="AI4779" s="6"/>
      <c r="AJ4779" s="6"/>
      <c r="AK4779" s="6"/>
      <c r="AL4779" s="6"/>
      <c r="AM4779" s="183"/>
      <c r="AN4779" s="183"/>
      <c r="AO4779" s="183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BR4779" s="185"/>
    </row>
    <row r="4780" spans="9:70" s="179" customFormat="1" x14ac:dyDescent="0.25">
      <c r="I4780" s="186"/>
      <c r="J4780" s="186"/>
      <c r="K4780" s="186"/>
      <c r="L4780" s="186"/>
      <c r="M4780" s="186"/>
      <c r="N4780" s="187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183"/>
      <c r="AF4780" s="183"/>
      <c r="AG4780" s="183"/>
      <c r="AH4780" s="6"/>
      <c r="AI4780" s="6"/>
      <c r="AJ4780" s="6"/>
      <c r="AK4780" s="6"/>
      <c r="AL4780" s="6"/>
      <c r="AM4780" s="183"/>
      <c r="AN4780" s="183"/>
      <c r="AO4780" s="183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BR4780" s="185"/>
    </row>
    <row r="4781" spans="9:70" s="179" customFormat="1" x14ac:dyDescent="0.25">
      <c r="I4781" s="186"/>
      <c r="J4781" s="186"/>
      <c r="K4781" s="186"/>
      <c r="L4781" s="186"/>
      <c r="M4781" s="186"/>
      <c r="N4781" s="187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183"/>
      <c r="AF4781" s="183"/>
      <c r="AG4781" s="183"/>
      <c r="AH4781" s="6"/>
      <c r="AI4781" s="6"/>
      <c r="AJ4781" s="6"/>
      <c r="AK4781" s="6"/>
      <c r="AL4781" s="6"/>
      <c r="AM4781" s="183"/>
      <c r="AN4781" s="183"/>
      <c r="AO4781" s="183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BR4781" s="185"/>
    </row>
    <row r="4782" spans="9:70" s="179" customFormat="1" x14ac:dyDescent="0.25">
      <c r="I4782" s="186"/>
      <c r="J4782" s="186"/>
      <c r="K4782" s="186"/>
      <c r="L4782" s="186"/>
      <c r="M4782" s="186"/>
      <c r="N4782" s="187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183"/>
      <c r="AF4782" s="183"/>
      <c r="AG4782" s="183"/>
      <c r="AH4782" s="6"/>
      <c r="AI4782" s="6"/>
      <c r="AJ4782" s="6"/>
      <c r="AK4782" s="6"/>
      <c r="AL4782" s="6"/>
      <c r="AM4782" s="183"/>
      <c r="AN4782" s="183"/>
      <c r="AO4782" s="183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BR4782" s="185"/>
    </row>
    <row r="4783" spans="9:70" s="179" customFormat="1" x14ac:dyDescent="0.25">
      <c r="I4783" s="186"/>
      <c r="J4783" s="186"/>
      <c r="K4783" s="186"/>
      <c r="L4783" s="186"/>
      <c r="M4783" s="186"/>
      <c r="N4783" s="187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183"/>
      <c r="AF4783" s="183"/>
      <c r="AG4783" s="183"/>
      <c r="AH4783" s="6"/>
      <c r="AI4783" s="6"/>
      <c r="AJ4783" s="6"/>
      <c r="AK4783" s="6"/>
      <c r="AL4783" s="6"/>
      <c r="AM4783" s="183"/>
      <c r="AN4783" s="183"/>
      <c r="AO4783" s="183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BR4783" s="185"/>
    </row>
    <row r="4784" spans="9:70" s="179" customFormat="1" x14ac:dyDescent="0.25">
      <c r="I4784" s="186"/>
      <c r="J4784" s="186"/>
      <c r="K4784" s="186"/>
      <c r="L4784" s="186"/>
      <c r="M4784" s="186"/>
      <c r="N4784" s="187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183"/>
      <c r="AF4784" s="183"/>
      <c r="AG4784" s="183"/>
      <c r="AH4784" s="6"/>
      <c r="AI4784" s="6"/>
      <c r="AJ4784" s="6"/>
      <c r="AK4784" s="6"/>
      <c r="AL4784" s="6"/>
      <c r="AM4784" s="183"/>
      <c r="AN4784" s="183"/>
      <c r="AO4784" s="183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BR4784" s="185"/>
    </row>
    <row r="4785" spans="9:70" s="179" customFormat="1" x14ac:dyDescent="0.25">
      <c r="I4785" s="186"/>
      <c r="J4785" s="186"/>
      <c r="K4785" s="186"/>
      <c r="L4785" s="186"/>
      <c r="M4785" s="186"/>
      <c r="N4785" s="187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183"/>
      <c r="AF4785" s="183"/>
      <c r="AG4785" s="183"/>
      <c r="AH4785" s="6"/>
      <c r="AI4785" s="6"/>
      <c r="AJ4785" s="6"/>
      <c r="AK4785" s="6"/>
      <c r="AL4785" s="6"/>
      <c r="AM4785" s="183"/>
      <c r="AN4785" s="183"/>
      <c r="AO4785" s="183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BR4785" s="185"/>
    </row>
    <row r="4786" spans="9:70" s="179" customFormat="1" x14ac:dyDescent="0.25">
      <c r="I4786" s="186"/>
      <c r="J4786" s="186"/>
      <c r="K4786" s="186"/>
      <c r="L4786" s="186"/>
      <c r="M4786" s="186"/>
      <c r="N4786" s="187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183"/>
      <c r="AF4786" s="183"/>
      <c r="AG4786" s="183"/>
      <c r="AH4786" s="6"/>
      <c r="AI4786" s="6"/>
      <c r="AJ4786" s="6"/>
      <c r="AK4786" s="6"/>
      <c r="AL4786" s="6"/>
      <c r="AM4786" s="183"/>
      <c r="AN4786" s="183"/>
      <c r="AO4786" s="183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BR4786" s="185"/>
    </row>
    <row r="4787" spans="9:70" s="179" customFormat="1" x14ac:dyDescent="0.25">
      <c r="I4787" s="186"/>
      <c r="J4787" s="186"/>
      <c r="K4787" s="186"/>
      <c r="L4787" s="186"/>
      <c r="M4787" s="186"/>
      <c r="N4787" s="187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183"/>
      <c r="AF4787" s="183"/>
      <c r="AG4787" s="183"/>
      <c r="AH4787" s="6"/>
      <c r="AI4787" s="6"/>
      <c r="AJ4787" s="6"/>
      <c r="AK4787" s="6"/>
      <c r="AL4787" s="6"/>
      <c r="AM4787" s="183"/>
      <c r="AN4787" s="183"/>
      <c r="AO4787" s="183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BR4787" s="185"/>
    </row>
    <row r="4788" spans="9:70" s="179" customFormat="1" x14ac:dyDescent="0.25">
      <c r="I4788" s="186"/>
      <c r="J4788" s="186"/>
      <c r="K4788" s="186"/>
      <c r="L4788" s="186"/>
      <c r="M4788" s="186"/>
      <c r="N4788" s="187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183"/>
      <c r="AF4788" s="183"/>
      <c r="AG4788" s="183"/>
      <c r="AH4788" s="6"/>
      <c r="AI4788" s="6"/>
      <c r="AJ4788" s="6"/>
      <c r="AK4788" s="6"/>
      <c r="AL4788" s="6"/>
      <c r="AM4788" s="183"/>
      <c r="AN4788" s="183"/>
      <c r="AO4788" s="183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BR4788" s="185"/>
    </row>
    <row r="4789" spans="9:70" s="179" customFormat="1" x14ac:dyDescent="0.25">
      <c r="I4789" s="186"/>
      <c r="J4789" s="186"/>
      <c r="K4789" s="186"/>
      <c r="L4789" s="186"/>
      <c r="M4789" s="186"/>
      <c r="N4789" s="187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183"/>
      <c r="AF4789" s="183"/>
      <c r="AG4789" s="183"/>
      <c r="AH4789" s="6"/>
      <c r="AI4789" s="6"/>
      <c r="AJ4789" s="6"/>
      <c r="AK4789" s="6"/>
      <c r="AL4789" s="6"/>
      <c r="AM4789" s="183"/>
      <c r="AN4789" s="183"/>
      <c r="AO4789" s="183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BR4789" s="185"/>
    </row>
    <row r="4790" spans="9:70" s="179" customFormat="1" x14ac:dyDescent="0.25">
      <c r="I4790" s="186"/>
      <c r="J4790" s="186"/>
      <c r="K4790" s="186"/>
      <c r="L4790" s="186"/>
      <c r="M4790" s="186"/>
      <c r="N4790" s="187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183"/>
      <c r="AF4790" s="183"/>
      <c r="AG4790" s="183"/>
      <c r="AH4790" s="6"/>
      <c r="AI4790" s="6"/>
      <c r="AJ4790" s="6"/>
      <c r="AK4790" s="6"/>
      <c r="AL4790" s="6"/>
      <c r="AM4790" s="183"/>
      <c r="AN4790" s="183"/>
      <c r="AO4790" s="183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BR4790" s="185"/>
    </row>
    <row r="4791" spans="9:70" s="179" customFormat="1" x14ac:dyDescent="0.25">
      <c r="I4791" s="186"/>
      <c r="J4791" s="186"/>
      <c r="K4791" s="186"/>
      <c r="L4791" s="186"/>
      <c r="M4791" s="186"/>
      <c r="N4791" s="187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183"/>
      <c r="AF4791" s="183"/>
      <c r="AG4791" s="183"/>
      <c r="AH4791" s="6"/>
      <c r="AI4791" s="6"/>
      <c r="AJ4791" s="6"/>
      <c r="AK4791" s="6"/>
      <c r="AL4791" s="6"/>
      <c r="AM4791" s="183"/>
      <c r="AN4791" s="183"/>
      <c r="AO4791" s="183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BR4791" s="185"/>
    </row>
    <row r="4792" spans="9:70" s="179" customFormat="1" x14ac:dyDescent="0.25">
      <c r="I4792" s="186"/>
      <c r="J4792" s="186"/>
      <c r="K4792" s="186"/>
      <c r="L4792" s="186"/>
      <c r="M4792" s="186"/>
      <c r="N4792" s="187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183"/>
      <c r="AF4792" s="183"/>
      <c r="AG4792" s="183"/>
      <c r="AH4792" s="6"/>
      <c r="AI4792" s="6"/>
      <c r="AJ4792" s="6"/>
      <c r="AK4792" s="6"/>
      <c r="AL4792" s="6"/>
      <c r="AM4792" s="183"/>
      <c r="AN4792" s="183"/>
      <c r="AO4792" s="183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BR4792" s="185"/>
    </row>
    <row r="4793" spans="9:70" s="179" customFormat="1" x14ac:dyDescent="0.25">
      <c r="I4793" s="186"/>
      <c r="J4793" s="186"/>
      <c r="K4793" s="186"/>
      <c r="L4793" s="186"/>
      <c r="M4793" s="186"/>
      <c r="N4793" s="187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183"/>
      <c r="AF4793" s="183"/>
      <c r="AG4793" s="183"/>
      <c r="AH4793" s="6"/>
      <c r="AI4793" s="6"/>
      <c r="AJ4793" s="6"/>
      <c r="AK4793" s="6"/>
      <c r="AL4793" s="6"/>
      <c r="AM4793" s="183"/>
      <c r="AN4793" s="183"/>
      <c r="AO4793" s="183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BR4793" s="185"/>
    </row>
    <row r="4794" spans="9:70" s="179" customFormat="1" x14ac:dyDescent="0.25">
      <c r="I4794" s="186"/>
      <c r="J4794" s="186"/>
      <c r="K4794" s="186"/>
      <c r="L4794" s="186"/>
      <c r="M4794" s="186"/>
      <c r="N4794" s="187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183"/>
      <c r="AF4794" s="183"/>
      <c r="AG4794" s="183"/>
      <c r="AH4794" s="6"/>
      <c r="AI4794" s="6"/>
      <c r="AJ4794" s="6"/>
      <c r="AK4794" s="6"/>
      <c r="AL4794" s="6"/>
      <c r="AM4794" s="183"/>
      <c r="AN4794" s="183"/>
      <c r="AO4794" s="183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BR4794" s="185"/>
    </row>
    <row r="4795" spans="9:70" s="179" customFormat="1" x14ac:dyDescent="0.25">
      <c r="I4795" s="186"/>
      <c r="J4795" s="186"/>
      <c r="K4795" s="186"/>
      <c r="L4795" s="186"/>
      <c r="M4795" s="186"/>
      <c r="N4795" s="187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183"/>
      <c r="AF4795" s="183"/>
      <c r="AG4795" s="183"/>
      <c r="AH4795" s="6"/>
      <c r="AI4795" s="6"/>
      <c r="AJ4795" s="6"/>
      <c r="AK4795" s="6"/>
      <c r="AL4795" s="6"/>
      <c r="AM4795" s="183"/>
      <c r="AN4795" s="183"/>
      <c r="AO4795" s="183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BR4795" s="185"/>
    </row>
    <row r="4796" spans="9:70" s="179" customFormat="1" x14ac:dyDescent="0.25">
      <c r="I4796" s="186"/>
      <c r="J4796" s="186"/>
      <c r="K4796" s="186"/>
      <c r="L4796" s="186"/>
      <c r="M4796" s="186"/>
      <c r="N4796" s="187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183"/>
      <c r="AF4796" s="183"/>
      <c r="AG4796" s="183"/>
      <c r="AH4796" s="6"/>
      <c r="AI4796" s="6"/>
      <c r="AJ4796" s="6"/>
      <c r="AK4796" s="6"/>
      <c r="AL4796" s="6"/>
      <c r="AM4796" s="183"/>
      <c r="AN4796" s="183"/>
      <c r="AO4796" s="183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BR4796" s="185"/>
    </row>
    <row r="4797" spans="9:70" s="179" customFormat="1" x14ac:dyDescent="0.25">
      <c r="I4797" s="186"/>
      <c r="J4797" s="186"/>
      <c r="K4797" s="186"/>
      <c r="L4797" s="186"/>
      <c r="M4797" s="186"/>
      <c r="N4797" s="187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183"/>
      <c r="AF4797" s="183"/>
      <c r="AG4797" s="183"/>
      <c r="AH4797" s="6"/>
      <c r="AI4797" s="6"/>
      <c r="AJ4797" s="6"/>
      <c r="AK4797" s="6"/>
      <c r="AL4797" s="6"/>
      <c r="AM4797" s="183"/>
      <c r="AN4797" s="183"/>
      <c r="AO4797" s="183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BR4797" s="185"/>
    </row>
    <row r="4798" spans="9:70" s="179" customFormat="1" x14ac:dyDescent="0.25">
      <c r="I4798" s="186"/>
      <c r="J4798" s="186"/>
      <c r="K4798" s="186"/>
      <c r="L4798" s="186"/>
      <c r="M4798" s="186"/>
      <c r="N4798" s="187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183"/>
      <c r="AF4798" s="183"/>
      <c r="AG4798" s="183"/>
      <c r="AH4798" s="6"/>
      <c r="AI4798" s="6"/>
      <c r="AJ4798" s="6"/>
      <c r="AK4798" s="6"/>
      <c r="AL4798" s="6"/>
      <c r="AM4798" s="183"/>
      <c r="AN4798" s="183"/>
      <c r="AO4798" s="183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BR4798" s="185"/>
    </row>
    <row r="4799" spans="9:70" s="179" customFormat="1" x14ac:dyDescent="0.25">
      <c r="I4799" s="186"/>
      <c r="J4799" s="186"/>
      <c r="K4799" s="186"/>
      <c r="L4799" s="186"/>
      <c r="M4799" s="186"/>
      <c r="N4799" s="187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183"/>
      <c r="AF4799" s="183"/>
      <c r="AG4799" s="183"/>
      <c r="AH4799" s="6"/>
      <c r="AI4799" s="6"/>
      <c r="AJ4799" s="6"/>
      <c r="AK4799" s="6"/>
      <c r="AL4799" s="6"/>
      <c r="AM4799" s="183"/>
      <c r="AN4799" s="183"/>
      <c r="AO4799" s="183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BR4799" s="185"/>
    </row>
    <row r="4800" spans="9:70" s="179" customFormat="1" x14ac:dyDescent="0.25">
      <c r="I4800" s="186"/>
      <c r="J4800" s="186"/>
      <c r="K4800" s="186"/>
      <c r="L4800" s="186"/>
      <c r="M4800" s="186"/>
      <c r="N4800" s="187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183"/>
      <c r="AF4800" s="183"/>
      <c r="AG4800" s="183"/>
      <c r="AH4800" s="6"/>
      <c r="AI4800" s="6"/>
      <c r="AJ4800" s="6"/>
      <c r="AK4800" s="6"/>
      <c r="AL4800" s="6"/>
      <c r="AM4800" s="183"/>
      <c r="AN4800" s="183"/>
      <c r="AO4800" s="183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BR4800" s="185"/>
    </row>
    <row r="4801" spans="9:70" s="179" customFormat="1" x14ac:dyDescent="0.25">
      <c r="I4801" s="186"/>
      <c r="J4801" s="186"/>
      <c r="K4801" s="186"/>
      <c r="L4801" s="186"/>
      <c r="M4801" s="186"/>
      <c r="N4801" s="187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183"/>
      <c r="AF4801" s="183"/>
      <c r="AG4801" s="183"/>
      <c r="AH4801" s="6"/>
      <c r="AI4801" s="6"/>
      <c r="AJ4801" s="6"/>
      <c r="AK4801" s="6"/>
      <c r="AL4801" s="6"/>
      <c r="AM4801" s="183"/>
      <c r="AN4801" s="183"/>
      <c r="AO4801" s="183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BR4801" s="185"/>
    </row>
    <row r="4802" spans="9:70" s="179" customFormat="1" x14ac:dyDescent="0.25">
      <c r="I4802" s="186"/>
      <c r="J4802" s="186"/>
      <c r="K4802" s="186"/>
      <c r="L4802" s="186"/>
      <c r="M4802" s="186"/>
      <c r="N4802" s="187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183"/>
      <c r="AF4802" s="183"/>
      <c r="AG4802" s="183"/>
      <c r="AH4802" s="6"/>
      <c r="AI4802" s="6"/>
      <c r="AJ4802" s="6"/>
      <c r="AK4802" s="6"/>
      <c r="AL4802" s="6"/>
      <c r="AM4802" s="183"/>
      <c r="AN4802" s="183"/>
      <c r="AO4802" s="183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BR4802" s="185"/>
    </row>
    <row r="4803" spans="9:70" s="179" customFormat="1" x14ac:dyDescent="0.25">
      <c r="I4803" s="186"/>
      <c r="J4803" s="186"/>
      <c r="K4803" s="186"/>
      <c r="L4803" s="186"/>
      <c r="M4803" s="186"/>
      <c r="N4803" s="187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183"/>
      <c r="AF4803" s="183"/>
      <c r="AG4803" s="183"/>
      <c r="AH4803" s="6"/>
      <c r="AI4803" s="6"/>
      <c r="AJ4803" s="6"/>
      <c r="AK4803" s="6"/>
      <c r="AL4803" s="6"/>
      <c r="AM4803" s="183"/>
      <c r="AN4803" s="183"/>
      <c r="AO4803" s="183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BR4803" s="185"/>
    </row>
    <row r="4804" spans="9:70" s="179" customFormat="1" x14ac:dyDescent="0.25">
      <c r="I4804" s="186"/>
      <c r="J4804" s="186"/>
      <c r="K4804" s="186"/>
      <c r="L4804" s="186"/>
      <c r="M4804" s="186"/>
      <c r="N4804" s="187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183"/>
      <c r="AF4804" s="183"/>
      <c r="AG4804" s="183"/>
      <c r="AH4804" s="6"/>
      <c r="AI4804" s="6"/>
      <c r="AJ4804" s="6"/>
      <c r="AK4804" s="6"/>
      <c r="AL4804" s="6"/>
      <c r="AM4804" s="183"/>
      <c r="AN4804" s="183"/>
      <c r="AO4804" s="183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BR4804" s="185"/>
    </row>
    <row r="4805" spans="9:70" s="179" customFormat="1" x14ac:dyDescent="0.25">
      <c r="I4805" s="186"/>
      <c r="J4805" s="186"/>
      <c r="K4805" s="186"/>
      <c r="L4805" s="186"/>
      <c r="M4805" s="186"/>
      <c r="N4805" s="187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183"/>
      <c r="AF4805" s="183"/>
      <c r="AG4805" s="183"/>
      <c r="AH4805" s="6"/>
      <c r="AI4805" s="6"/>
      <c r="AJ4805" s="6"/>
      <c r="AK4805" s="6"/>
      <c r="AL4805" s="6"/>
      <c r="AM4805" s="183"/>
      <c r="AN4805" s="183"/>
      <c r="AO4805" s="183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BR4805" s="185"/>
    </row>
    <row r="4806" spans="9:70" s="179" customFormat="1" x14ac:dyDescent="0.25">
      <c r="I4806" s="186"/>
      <c r="J4806" s="186"/>
      <c r="K4806" s="186"/>
      <c r="L4806" s="186"/>
      <c r="M4806" s="186"/>
      <c r="N4806" s="187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183"/>
      <c r="AF4806" s="183"/>
      <c r="AG4806" s="183"/>
      <c r="AH4806" s="6"/>
      <c r="AI4806" s="6"/>
      <c r="AJ4806" s="6"/>
      <c r="AK4806" s="6"/>
      <c r="AL4806" s="6"/>
      <c r="AM4806" s="183"/>
      <c r="AN4806" s="183"/>
      <c r="AO4806" s="183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BR4806" s="185"/>
    </row>
    <row r="4807" spans="9:70" s="179" customFormat="1" x14ac:dyDescent="0.25">
      <c r="I4807" s="186"/>
      <c r="J4807" s="186"/>
      <c r="K4807" s="186"/>
      <c r="L4807" s="186"/>
      <c r="M4807" s="186"/>
      <c r="N4807" s="187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183"/>
      <c r="AF4807" s="183"/>
      <c r="AG4807" s="183"/>
      <c r="AH4807" s="6"/>
      <c r="AI4807" s="6"/>
      <c r="AJ4807" s="6"/>
      <c r="AK4807" s="6"/>
      <c r="AL4807" s="6"/>
      <c r="AM4807" s="183"/>
      <c r="AN4807" s="183"/>
      <c r="AO4807" s="183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BR4807" s="185"/>
    </row>
    <row r="4808" spans="9:70" s="179" customFormat="1" x14ac:dyDescent="0.25">
      <c r="I4808" s="186"/>
      <c r="J4808" s="186"/>
      <c r="K4808" s="186"/>
      <c r="L4808" s="186"/>
      <c r="M4808" s="186"/>
      <c r="N4808" s="187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183"/>
      <c r="AF4808" s="183"/>
      <c r="AG4808" s="183"/>
      <c r="AH4808" s="6"/>
      <c r="AI4808" s="6"/>
      <c r="AJ4808" s="6"/>
      <c r="AK4808" s="6"/>
      <c r="AL4808" s="6"/>
      <c r="AM4808" s="183"/>
      <c r="AN4808" s="183"/>
      <c r="AO4808" s="183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BR4808" s="185"/>
    </row>
    <row r="4809" spans="9:70" s="179" customFormat="1" x14ac:dyDescent="0.25">
      <c r="I4809" s="186"/>
      <c r="J4809" s="186"/>
      <c r="K4809" s="186"/>
      <c r="L4809" s="186"/>
      <c r="M4809" s="186"/>
      <c r="N4809" s="187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183"/>
      <c r="AF4809" s="183"/>
      <c r="AG4809" s="183"/>
      <c r="AH4809" s="6"/>
      <c r="AI4809" s="6"/>
      <c r="AJ4809" s="6"/>
      <c r="AK4809" s="6"/>
      <c r="AL4809" s="6"/>
      <c r="AM4809" s="183"/>
      <c r="AN4809" s="183"/>
      <c r="AO4809" s="183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BR4809" s="185"/>
    </row>
    <row r="4810" spans="9:70" s="179" customFormat="1" x14ac:dyDescent="0.25">
      <c r="I4810" s="186"/>
      <c r="J4810" s="186"/>
      <c r="K4810" s="186"/>
      <c r="L4810" s="186"/>
      <c r="M4810" s="186"/>
      <c r="N4810" s="187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183"/>
      <c r="AF4810" s="183"/>
      <c r="AG4810" s="183"/>
      <c r="AH4810" s="6"/>
      <c r="AI4810" s="6"/>
      <c r="AJ4810" s="6"/>
      <c r="AK4810" s="6"/>
      <c r="AL4810" s="6"/>
      <c r="AM4810" s="183"/>
      <c r="AN4810" s="183"/>
      <c r="AO4810" s="183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BR4810" s="185"/>
    </row>
    <row r="4811" spans="9:70" s="179" customFormat="1" x14ac:dyDescent="0.25">
      <c r="I4811" s="186"/>
      <c r="J4811" s="186"/>
      <c r="K4811" s="186"/>
      <c r="L4811" s="186"/>
      <c r="M4811" s="186"/>
      <c r="N4811" s="187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183"/>
      <c r="AF4811" s="183"/>
      <c r="AG4811" s="183"/>
      <c r="AH4811" s="6"/>
      <c r="AI4811" s="6"/>
      <c r="AJ4811" s="6"/>
      <c r="AK4811" s="6"/>
      <c r="AL4811" s="6"/>
      <c r="AM4811" s="183"/>
      <c r="AN4811" s="183"/>
      <c r="AO4811" s="183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BR4811" s="185"/>
    </row>
    <row r="4812" spans="9:70" s="179" customFormat="1" x14ac:dyDescent="0.25">
      <c r="I4812" s="186"/>
      <c r="J4812" s="186"/>
      <c r="K4812" s="186"/>
      <c r="L4812" s="186"/>
      <c r="M4812" s="186"/>
      <c r="N4812" s="187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183"/>
      <c r="AF4812" s="183"/>
      <c r="AG4812" s="183"/>
      <c r="AH4812" s="6"/>
      <c r="AI4812" s="6"/>
      <c r="AJ4812" s="6"/>
      <c r="AK4812" s="6"/>
      <c r="AL4812" s="6"/>
      <c r="AM4812" s="183"/>
      <c r="AN4812" s="183"/>
      <c r="AO4812" s="183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BR4812" s="185"/>
    </row>
    <row r="4813" spans="9:70" s="179" customFormat="1" x14ac:dyDescent="0.25">
      <c r="I4813" s="186"/>
      <c r="J4813" s="186"/>
      <c r="K4813" s="186"/>
      <c r="L4813" s="186"/>
      <c r="M4813" s="186"/>
      <c r="N4813" s="187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183"/>
      <c r="AF4813" s="183"/>
      <c r="AG4813" s="183"/>
      <c r="AH4813" s="6"/>
      <c r="AI4813" s="6"/>
      <c r="AJ4813" s="6"/>
      <c r="AK4813" s="6"/>
      <c r="AL4813" s="6"/>
      <c r="AM4813" s="183"/>
      <c r="AN4813" s="183"/>
      <c r="AO4813" s="183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BR4813" s="185"/>
    </row>
    <row r="4814" spans="9:70" s="179" customFormat="1" x14ac:dyDescent="0.25">
      <c r="I4814" s="186"/>
      <c r="J4814" s="186"/>
      <c r="K4814" s="186"/>
      <c r="L4814" s="186"/>
      <c r="M4814" s="186"/>
      <c r="N4814" s="187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183"/>
      <c r="AF4814" s="183"/>
      <c r="AG4814" s="183"/>
      <c r="AH4814" s="6"/>
      <c r="AI4814" s="6"/>
      <c r="AJ4814" s="6"/>
      <c r="AK4814" s="6"/>
      <c r="AL4814" s="6"/>
      <c r="AM4814" s="183"/>
      <c r="AN4814" s="183"/>
      <c r="AO4814" s="183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BR4814" s="185"/>
    </row>
    <row r="4815" spans="9:70" s="179" customFormat="1" x14ac:dyDescent="0.25">
      <c r="I4815" s="186"/>
      <c r="J4815" s="186"/>
      <c r="K4815" s="186"/>
      <c r="L4815" s="186"/>
      <c r="M4815" s="186"/>
      <c r="N4815" s="187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183"/>
      <c r="AF4815" s="183"/>
      <c r="AG4815" s="183"/>
      <c r="AH4815" s="6"/>
      <c r="AI4815" s="6"/>
      <c r="AJ4815" s="6"/>
      <c r="AK4815" s="6"/>
      <c r="AL4815" s="6"/>
      <c r="AM4815" s="183"/>
      <c r="AN4815" s="183"/>
      <c r="AO4815" s="183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BR4815" s="185"/>
    </row>
    <row r="4816" spans="9:70" s="179" customFormat="1" x14ac:dyDescent="0.25">
      <c r="I4816" s="186"/>
      <c r="J4816" s="186"/>
      <c r="K4816" s="186"/>
      <c r="L4816" s="186"/>
      <c r="M4816" s="186"/>
      <c r="N4816" s="187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183"/>
      <c r="AF4816" s="183"/>
      <c r="AG4816" s="183"/>
      <c r="AH4816" s="6"/>
      <c r="AI4816" s="6"/>
      <c r="AJ4816" s="6"/>
      <c r="AK4816" s="6"/>
      <c r="AL4816" s="6"/>
      <c r="AM4816" s="183"/>
      <c r="AN4816" s="183"/>
      <c r="AO4816" s="183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BR4816" s="185"/>
    </row>
    <row r="4817" spans="9:70" s="179" customFormat="1" x14ac:dyDescent="0.25">
      <c r="I4817" s="186"/>
      <c r="J4817" s="186"/>
      <c r="K4817" s="186"/>
      <c r="L4817" s="186"/>
      <c r="M4817" s="186"/>
      <c r="N4817" s="187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183"/>
      <c r="AF4817" s="183"/>
      <c r="AG4817" s="183"/>
      <c r="AH4817" s="6"/>
      <c r="AI4817" s="6"/>
      <c r="AJ4817" s="6"/>
      <c r="AK4817" s="6"/>
      <c r="AL4817" s="6"/>
      <c r="AM4817" s="183"/>
      <c r="AN4817" s="183"/>
      <c r="AO4817" s="183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BR4817" s="185"/>
    </row>
    <row r="4818" spans="9:70" s="179" customFormat="1" x14ac:dyDescent="0.25">
      <c r="I4818" s="186"/>
      <c r="J4818" s="186"/>
      <c r="K4818" s="186"/>
      <c r="L4818" s="186"/>
      <c r="M4818" s="186"/>
      <c r="N4818" s="187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183"/>
      <c r="AF4818" s="183"/>
      <c r="AG4818" s="183"/>
      <c r="AH4818" s="6"/>
      <c r="AI4818" s="6"/>
      <c r="AJ4818" s="6"/>
      <c r="AK4818" s="6"/>
      <c r="AL4818" s="6"/>
      <c r="AM4818" s="183"/>
      <c r="AN4818" s="183"/>
      <c r="AO4818" s="183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BR4818" s="185"/>
    </row>
    <row r="4819" spans="9:70" s="179" customFormat="1" x14ac:dyDescent="0.25">
      <c r="I4819" s="186"/>
      <c r="J4819" s="186"/>
      <c r="K4819" s="186"/>
      <c r="L4819" s="186"/>
      <c r="M4819" s="186"/>
      <c r="N4819" s="187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183"/>
      <c r="AF4819" s="183"/>
      <c r="AG4819" s="183"/>
      <c r="AH4819" s="6"/>
      <c r="AI4819" s="6"/>
      <c r="AJ4819" s="6"/>
      <c r="AK4819" s="6"/>
      <c r="AL4819" s="6"/>
      <c r="AM4819" s="183"/>
      <c r="AN4819" s="183"/>
      <c r="AO4819" s="183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BR4819" s="185"/>
    </row>
    <row r="4820" spans="9:70" s="179" customFormat="1" x14ac:dyDescent="0.25">
      <c r="I4820" s="186"/>
      <c r="J4820" s="186"/>
      <c r="K4820" s="186"/>
      <c r="L4820" s="186"/>
      <c r="M4820" s="186"/>
      <c r="N4820" s="187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183"/>
      <c r="AF4820" s="183"/>
      <c r="AG4820" s="183"/>
      <c r="AH4820" s="6"/>
      <c r="AI4820" s="6"/>
      <c r="AJ4820" s="6"/>
      <c r="AK4820" s="6"/>
      <c r="AL4820" s="6"/>
      <c r="AM4820" s="183"/>
      <c r="AN4820" s="183"/>
      <c r="AO4820" s="183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BR4820" s="185"/>
    </row>
    <row r="4821" spans="9:70" s="179" customFormat="1" x14ac:dyDescent="0.25">
      <c r="I4821" s="186"/>
      <c r="J4821" s="186"/>
      <c r="K4821" s="186"/>
      <c r="L4821" s="186"/>
      <c r="M4821" s="186"/>
      <c r="N4821" s="187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183"/>
      <c r="AF4821" s="183"/>
      <c r="AG4821" s="183"/>
      <c r="AH4821" s="6"/>
      <c r="AI4821" s="6"/>
      <c r="AJ4821" s="6"/>
      <c r="AK4821" s="6"/>
      <c r="AL4821" s="6"/>
      <c r="AM4821" s="183"/>
      <c r="AN4821" s="183"/>
      <c r="AO4821" s="183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BR4821" s="185"/>
    </row>
    <row r="4822" spans="9:70" s="179" customFormat="1" x14ac:dyDescent="0.25">
      <c r="I4822" s="186"/>
      <c r="J4822" s="186"/>
      <c r="K4822" s="186"/>
      <c r="L4822" s="186"/>
      <c r="M4822" s="186"/>
      <c r="N4822" s="187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183"/>
      <c r="AF4822" s="183"/>
      <c r="AG4822" s="183"/>
      <c r="AH4822" s="6"/>
      <c r="AI4822" s="6"/>
      <c r="AJ4822" s="6"/>
      <c r="AK4822" s="6"/>
      <c r="AL4822" s="6"/>
      <c r="AM4822" s="183"/>
      <c r="AN4822" s="183"/>
      <c r="AO4822" s="183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BR4822" s="185"/>
    </row>
    <row r="4823" spans="9:70" s="179" customFormat="1" x14ac:dyDescent="0.25">
      <c r="I4823" s="186"/>
      <c r="J4823" s="186"/>
      <c r="K4823" s="186"/>
      <c r="L4823" s="186"/>
      <c r="M4823" s="186"/>
      <c r="N4823" s="187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183"/>
      <c r="AF4823" s="183"/>
      <c r="AG4823" s="183"/>
      <c r="AH4823" s="6"/>
      <c r="AI4823" s="6"/>
      <c r="AJ4823" s="6"/>
      <c r="AK4823" s="6"/>
      <c r="AL4823" s="6"/>
      <c r="AM4823" s="183"/>
      <c r="AN4823" s="183"/>
      <c r="AO4823" s="183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BR4823" s="185"/>
    </row>
    <row r="4824" spans="9:70" s="179" customFormat="1" x14ac:dyDescent="0.25">
      <c r="I4824" s="186"/>
      <c r="J4824" s="186"/>
      <c r="K4824" s="186"/>
      <c r="L4824" s="186"/>
      <c r="M4824" s="186"/>
      <c r="N4824" s="187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183"/>
      <c r="AF4824" s="183"/>
      <c r="AG4824" s="183"/>
      <c r="AH4824" s="6"/>
      <c r="AI4824" s="6"/>
      <c r="AJ4824" s="6"/>
      <c r="AK4824" s="6"/>
      <c r="AL4824" s="6"/>
      <c r="AM4824" s="183"/>
      <c r="AN4824" s="183"/>
      <c r="AO4824" s="183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BR4824" s="185"/>
    </row>
    <row r="4825" spans="9:70" s="179" customFormat="1" x14ac:dyDescent="0.25">
      <c r="I4825" s="186"/>
      <c r="J4825" s="186"/>
      <c r="K4825" s="186"/>
      <c r="L4825" s="186"/>
      <c r="M4825" s="186"/>
      <c r="N4825" s="187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183"/>
      <c r="AF4825" s="183"/>
      <c r="AG4825" s="183"/>
      <c r="AH4825" s="6"/>
      <c r="AI4825" s="6"/>
      <c r="AJ4825" s="6"/>
      <c r="AK4825" s="6"/>
      <c r="AL4825" s="6"/>
      <c r="AM4825" s="183"/>
      <c r="AN4825" s="183"/>
      <c r="AO4825" s="183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BR4825" s="185"/>
    </row>
    <row r="4826" spans="9:70" s="179" customFormat="1" x14ac:dyDescent="0.25">
      <c r="I4826" s="186"/>
      <c r="J4826" s="186"/>
      <c r="K4826" s="186"/>
      <c r="L4826" s="186"/>
      <c r="M4826" s="186"/>
      <c r="N4826" s="187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183"/>
      <c r="AF4826" s="183"/>
      <c r="AG4826" s="183"/>
      <c r="AH4826" s="6"/>
      <c r="AI4826" s="6"/>
      <c r="AJ4826" s="6"/>
      <c r="AK4826" s="6"/>
      <c r="AL4826" s="6"/>
      <c r="AM4826" s="183"/>
      <c r="AN4826" s="183"/>
      <c r="AO4826" s="183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BR4826" s="185"/>
    </row>
    <row r="4827" spans="9:70" s="179" customFormat="1" x14ac:dyDescent="0.25">
      <c r="I4827" s="186"/>
      <c r="J4827" s="186"/>
      <c r="K4827" s="186"/>
      <c r="L4827" s="186"/>
      <c r="M4827" s="186"/>
      <c r="N4827" s="187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183"/>
      <c r="AF4827" s="183"/>
      <c r="AG4827" s="183"/>
      <c r="AH4827" s="6"/>
      <c r="AI4827" s="6"/>
      <c r="AJ4827" s="6"/>
      <c r="AK4827" s="6"/>
      <c r="AL4827" s="6"/>
      <c r="AM4827" s="183"/>
      <c r="AN4827" s="183"/>
      <c r="AO4827" s="183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BR4827" s="185"/>
    </row>
    <row r="4828" spans="9:70" s="179" customFormat="1" x14ac:dyDescent="0.25">
      <c r="I4828" s="186"/>
      <c r="J4828" s="186"/>
      <c r="K4828" s="186"/>
      <c r="L4828" s="186"/>
      <c r="M4828" s="186"/>
      <c r="N4828" s="187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183"/>
      <c r="AF4828" s="183"/>
      <c r="AG4828" s="183"/>
      <c r="AH4828" s="6"/>
      <c r="AI4828" s="6"/>
      <c r="AJ4828" s="6"/>
      <c r="AK4828" s="6"/>
      <c r="AL4828" s="6"/>
      <c r="AM4828" s="183"/>
      <c r="AN4828" s="183"/>
      <c r="AO4828" s="183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BR4828" s="185"/>
    </row>
    <row r="4829" spans="9:70" s="179" customFormat="1" x14ac:dyDescent="0.25">
      <c r="I4829" s="186"/>
      <c r="J4829" s="186"/>
      <c r="K4829" s="186"/>
      <c r="L4829" s="186"/>
      <c r="M4829" s="186"/>
      <c r="N4829" s="187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183"/>
      <c r="AF4829" s="183"/>
      <c r="AG4829" s="183"/>
      <c r="AH4829" s="6"/>
      <c r="AI4829" s="6"/>
      <c r="AJ4829" s="6"/>
      <c r="AK4829" s="6"/>
      <c r="AL4829" s="6"/>
      <c r="AM4829" s="183"/>
      <c r="AN4829" s="183"/>
      <c r="AO4829" s="183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BR4829" s="185"/>
    </row>
    <row r="4830" spans="9:70" s="179" customFormat="1" x14ac:dyDescent="0.25">
      <c r="I4830" s="186"/>
      <c r="J4830" s="186"/>
      <c r="K4830" s="186"/>
      <c r="L4830" s="186"/>
      <c r="M4830" s="186"/>
      <c r="N4830" s="187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183"/>
      <c r="AF4830" s="183"/>
      <c r="AG4830" s="183"/>
      <c r="AH4830" s="6"/>
      <c r="AI4830" s="6"/>
      <c r="AJ4830" s="6"/>
      <c r="AK4830" s="6"/>
      <c r="AL4830" s="6"/>
      <c r="AM4830" s="183"/>
      <c r="AN4830" s="183"/>
      <c r="AO4830" s="183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BR4830" s="185"/>
    </row>
    <row r="4831" spans="9:70" s="179" customFormat="1" x14ac:dyDescent="0.25">
      <c r="I4831" s="186"/>
      <c r="J4831" s="186"/>
      <c r="K4831" s="186"/>
      <c r="L4831" s="186"/>
      <c r="M4831" s="186"/>
      <c r="N4831" s="187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183"/>
      <c r="AF4831" s="183"/>
      <c r="AG4831" s="183"/>
      <c r="AH4831" s="6"/>
      <c r="AI4831" s="6"/>
      <c r="AJ4831" s="6"/>
      <c r="AK4831" s="6"/>
      <c r="AL4831" s="6"/>
      <c r="AM4831" s="183"/>
      <c r="AN4831" s="183"/>
      <c r="AO4831" s="183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BR4831" s="185"/>
    </row>
    <row r="4832" spans="9:70" s="179" customFormat="1" x14ac:dyDescent="0.25">
      <c r="I4832" s="186"/>
      <c r="J4832" s="186"/>
      <c r="K4832" s="186"/>
      <c r="L4832" s="186"/>
      <c r="M4832" s="186"/>
      <c r="N4832" s="187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183"/>
      <c r="AF4832" s="183"/>
      <c r="AG4832" s="183"/>
      <c r="AH4832" s="6"/>
      <c r="AI4832" s="6"/>
      <c r="AJ4832" s="6"/>
      <c r="AK4832" s="6"/>
      <c r="AL4832" s="6"/>
      <c r="AM4832" s="183"/>
      <c r="AN4832" s="183"/>
      <c r="AO4832" s="183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BR4832" s="185"/>
    </row>
    <row r="4833" spans="9:70" s="179" customFormat="1" x14ac:dyDescent="0.25">
      <c r="I4833" s="186"/>
      <c r="J4833" s="186"/>
      <c r="K4833" s="186"/>
      <c r="L4833" s="186"/>
      <c r="M4833" s="186"/>
      <c r="N4833" s="187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183"/>
      <c r="AF4833" s="183"/>
      <c r="AG4833" s="183"/>
      <c r="AH4833" s="6"/>
      <c r="AI4833" s="6"/>
      <c r="AJ4833" s="6"/>
      <c r="AK4833" s="6"/>
      <c r="AL4833" s="6"/>
      <c r="AM4833" s="183"/>
      <c r="AN4833" s="183"/>
      <c r="AO4833" s="183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BR4833" s="185"/>
    </row>
    <row r="4834" spans="9:70" s="179" customFormat="1" x14ac:dyDescent="0.25">
      <c r="I4834" s="186"/>
      <c r="J4834" s="186"/>
      <c r="K4834" s="186"/>
      <c r="L4834" s="186"/>
      <c r="M4834" s="186"/>
      <c r="N4834" s="187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183"/>
      <c r="AF4834" s="183"/>
      <c r="AG4834" s="183"/>
      <c r="AH4834" s="6"/>
      <c r="AI4834" s="6"/>
      <c r="AJ4834" s="6"/>
      <c r="AK4834" s="6"/>
      <c r="AL4834" s="6"/>
      <c r="AM4834" s="183"/>
      <c r="AN4834" s="183"/>
      <c r="AO4834" s="183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BR4834" s="185"/>
    </row>
    <row r="4835" spans="9:70" s="179" customFormat="1" x14ac:dyDescent="0.25">
      <c r="I4835" s="186"/>
      <c r="J4835" s="186"/>
      <c r="K4835" s="186"/>
      <c r="L4835" s="186"/>
      <c r="M4835" s="186"/>
      <c r="N4835" s="187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183"/>
      <c r="AF4835" s="183"/>
      <c r="AG4835" s="183"/>
      <c r="AH4835" s="6"/>
      <c r="AI4835" s="6"/>
      <c r="AJ4835" s="6"/>
      <c r="AK4835" s="6"/>
      <c r="AL4835" s="6"/>
      <c r="AM4835" s="183"/>
      <c r="AN4835" s="183"/>
      <c r="AO4835" s="183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BR4835" s="185"/>
    </row>
    <row r="4836" spans="9:70" s="179" customFormat="1" x14ac:dyDescent="0.25">
      <c r="I4836" s="186"/>
      <c r="J4836" s="186"/>
      <c r="K4836" s="186"/>
      <c r="L4836" s="186"/>
      <c r="M4836" s="186"/>
      <c r="N4836" s="187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183"/>
      <c r="AF4836" s="183"/>
      <c r="AG4836" s="183"/>
      <c r="AH4836" s="6"/>
      <c r="AI4836" s="6"/>
      <c r="AJ4836" s="6"/>
      <c r="AK4836" s="6"/>
      <c r="AL4836" s="6"/>
      <c r="AM4836" s="183"/>
      <c r="AN4836" s="183"/>
      <c r="AO4836" s="183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BR4836" s="185"/>
    </row>
    <row r="4837" spans="9:70" s="179" customFormat="1" x14ac:dyDescent="0.25">
      <c r="I4837" s="186"/>
      <c r="J4837" s="186"/>
      <c r="K4837" s="186"/>
      <c r="L4837" s="186"/>
      <c r="M4837" s="186"/>
      <c r="N4837" s="187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183"/>
      <c r="AF4837" s="183"/>
      <c r="AG4837" s="183"/>
      <c r="AH4837" s="6"/>
      <c r="AI4837" s="6"/>
      <c r="AJ4837" s="6"/>
      <c r="AK4837" s="6"/>
      <c r="AL4837" s="6"/>
      <c r="AM4837" s="183"/>
      <c r="AN4837" s="183"/>
      <c r="AO4837" s="183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BR4837" s="185"/>
    </row>
    <row r="4838" spans="9:70" s="179" customFormat="1" x14ac:dyDescent="0.25">
      <c r="I4838" s="186"/>
      <c r="J4838" s="186"/>
      <c r="K4838" s="186"/>
      <c r="L4838" s="186"/>
      <c r="M4838" s="186"/>
      <c r="N4838" s="187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183"/>
      <c r="AF4838" s="183"/>
      <c r="AG4838" s="183"/>
      <c r="AH4838" s="6"/>
      <c r="AI4838" s="6"/>
      <c r="AJ4838" s="6"/>
      <c r="AK4838" s="6"/>
      <c r="AL4838" s="6"/>
      <c r="AM4838" s="183"/>
      <c r="AN4838" s="183"/>
      <c r="AO4838" s="183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BR4838" s="185"/>
    </row>
    <row r="4839" spans="9:70" s="179" customFormat="1" x14ac:dyDescent="0.25">
      <c r="I4839" s="186"/>
      <c r="J4839" s="186"/>
      <c r="K4839" s="186"/>
      <c r="L4839" s="186"/>
      <c r="M4839" s="186"/>
      <c r="N4839" s="187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183"/>
      <c r="AF4839" s="183"/>
      <c r="AG4839" s="183"/>
      <c r="AH4839" s="6"/>
      <c r="AI4839" s="6"/>
      <c r="AJ4839" s="6"/>
      <c r="AK4839" s="6"/>
      <c r="AL4839" s="6"/>
      <c r="AM4839" s="183"/>
      <c r="AN4839" s="183"/>
      <c r="AO4839" s="183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BR4839" s="185"/>
    </row>
    <row r="4840" spans="9:70" s="179" customFormat="1" x14ac:dyDescent="0.25">
      <c r="I4840" s="186"/>
      <c r="J4840" s="186"/>
      <c r="K4840" s="186"/>
      <c r="L4840" s="186"/>
      <c r="M4840" s="186"/>
      <c r="N4840" s="187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183"/>
      <c r="AF4840" s="183"/>
      <c r="AG4840" s="183"/>
      <c r="AH4840" s="6"/>
      <c r="AI4840" s="6"/>
      <c r="AJ4840" s="6"/>
      <c r="AK4840" s="6"/>
      <c r="AL4840" s="6"/>
      <c r="AM4840" s="183"/>
      <c r="AN4840" s="183"/>
      <c r="AO4840" s="183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BR4840" s="185"/>
    </row>
    <row r="4841" spans="9:70" s="179" customFormat="1" x14ac:dyDescent="0.25">
      <c r="I4841" s="186"/>
      <c r="J4841" s="186"/>
      <c r="K4841" s="186"/>
      <c r="L4841" s="186"/>
      <c r="M4841" s="186"/>
      <c r="N4841" s="187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183"/>
      <c r="AF4841" s="183"/>
      <c r="AG4841" s="183"/>
      <c r="AH4841" s="6"/>
      <c r="AI4841" s="6"/>
      <c r="AJ4841" s="6"/>
      <c r="AK4841" s="6"/>
      <c r="AL4841" s="6"/>
      <c r="AM4841" s="183"/>
      <c r="AN4841" s="183"/>
      <c r="AO4841" s="183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BR4841" s="185"/>
    </row>
    <row r="4842" spans="9:70" s="179" customFormat="1" x14ac:dyDescent="0.25">
      <c r="I4842" s="186"/>
      <c r="J4842" s="186"/>
      <c r="K4842" s="186"/>
      <c r="L4842" s="186"/>
      <c r="M4842" s="186"/>
      <c r="N4842" s="187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183"/>
      <c r="AF4842" s="183"/>
      <c r="AG4842" s="183"/>
      <c r="AH4842" s="6"/>
      <c r="AI4842" s="6"/>
      <c r="AJ4842" s="6"/>
      <c r="AK4842" s="6"/>
      <c r="AL4842" s="6"/>
      <c r="AM4842" s="183"/>
      <c r="AN4842" s="183"/>
      <c r="AO4842" s="183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BR4842" s="185"/>
    </row>
    <row r="4843" spans="9:70" s="179" customFormat="1" x14ac:dyDescent="0.25">
      <c r="I4843" s="186"/>
      <c r="J4843" s="186"/>
      <c r="K4843" s="186"/>
      <c r="L4843" s="186"/>
      <c r="M4843" s="186"/>
      <c r="N4843" s="187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183"/>
      <c r="AF4843" s="183"/>
      <c r="AG4843" s="183"/>
      <c r="AH4843" s="6"/>
      <c r="AI4843" s="6"/>
      <c r="AJ4843" s="6"/>
      <c r="AK4843" s="6"/>
      <c r="AL4843" s="6"/>
      <c r="AM4843" s="183"/>
      <c r="AN4843" s="183"/>
      <c r="AO4843" s="183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BR4843" s="185"/>
    </row>
    <row r="4844" spans="9:70" s="179" customFormat="1" x14ac:dyDescent="0.25">
      <c r="I4844" s="186"/>
      <c r="J4844" s="186"/>
      <c r="K4844" s="186"/>
      <c r="L4844" s="186"/>
      <c r="M4844" s="186"/>
      <c r="N4844" s="187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183"/>
      <c r="AF4844" s="183"/>
      <c r="AG4844" s="183"/>
      <c r="AH4844" s="6"/>
      <c r="AI4844" s="6"/>
      <c r="AJ4844" s="6"/>
      <c r="AK4844" s="6"/>
      <c r="AL4844" s="6"/>
      <c r="AM4844" s="183"/>
      <c r="AN4844" s="183"/>
      <c r="AO4844" s="183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BR4844" s="185"/>
    </row>
    <row r="4845" spans="9:70" s="179" customFormat="1" x14ac:dyDescent="0.25">
      <c r="I4845" s="186"/>
      <c r="J4845" s="186"/>
      <c r="K4845" s="186"/>
      <c r="L4845" s="186"/>
      <c r="M4845" s="186"/>
      <c r="N4845" s="187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183"/>
      <c r="AF4845" s="183"/>
      <c r="AG4845" s="183"/>
      <c r="AH4845" s="6"/>
      <c r="AI4845" s="6"/>
      <c r="AJ4845" s="6"/>
      <c r="AK4845" s="6"/>
      <c r="AL4845" s="6"/>
      <c r="AM4845" s="183"/>
      <c r="AN4845" s="183"/>
      <c r="AO4845" s="183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BR4845" s="185"/>
    </row>
    <row r="4846" spans="9:70" s="179" customFormat="1" x14ac:dyDescent="0.25">
      <c r="I4846" s="186"/>
      <c r="J4846" s="186"/>
      <c r="K4846" s="186"/>
      <c r="L4846" s="186"/>
      <c r="M4846" s="186"/>
      <c r="N4846" s="187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183"/>
      <c r="AF4846" s="183"/>
      <c r="AG4846" s="183"/>
      <c r="AH4846" s="6"/>
      <c r="AI4846" s="6"/>
      <c r="AJ4846" s="6"/>
      <c r="AK4846" s="6"/>
      <c r="AL4846" s="6"/>
      <c r="AM4846" s="183"/>
      <c r="AN4846" s="183"/>
      <c r="AO4846" s="183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BR4846" s="185"/>
    </row>
    <row r="4847" spans="9:70" s="179" customFormat="1" x14ac:dyDescent="0.25">
      <c r="I4847" s="186"/>
      <c r="J4847" s="186"/>
      <c r="K4847" s="186"/>
      <c r="L4847" s="186"/>
      <c r="M4847" s="186"/>
      <c r="N4847" s="187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183"/>
      <c r="AF4847" s="183"/>
      <c r="AG4847" s="183"/>
      <c r="AH4847" s="6"/>
      <c r="AI4847" s="6"/>
      <c r="AJ4847" s="6"/>
      <c r="AK4847" s="6"/>
      <c r="AL4847" s="6"/>
      <c r="AM4847" s="183"/>
      <c r="AN4847" s="183"/>
      <c r="AO4847" s="183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BR4847" s="185"/>
    </row>
    <row r="4848" spans="9:70" s="179" customFormat="1" x14ac:dyDescent="0.25">
      <c r="I4848" s="186"/>
      <c r="J4848" s="186"/>
      <c r="K4848" s="186"/>
      <c r="L4848" s="186"/>
      <c r="M4848" s="186"/>
      <c r="N4848" s="187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183"/>
      <c r="AF4848" s="183"/>
      <c r="AG4848" s="183"/>
      <c r="AH4848" s="6"/>
      <c r="AI4848" s="6"/>
      <c r="AJ4848" s="6"/>
      <c r="AK4848" s="6"/>
      <c r="AL4848" s="6"/>
      <c r="AM4848" s="183"/>
      <c r="AN4848" s="183"/>
      <c r="AO4848" s="183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BR4848" s="185"/>
    </row>
    <row r="4849" spans="9:70" s="179" customFormat="1" x14ac:dyDescent="0.25">
      <c r="I4849" s="186"/>
      <c r="J4849" s="186"/>
      <c r="K4849" s="186"/>
      <c r="L4849" s="186"/>
      <c r="M4849" s="186"/>
      <c r="N4849" s="187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183"/>
      <c r="AF4849" s="183"/>
      <c r="AG4849" s="183"/>
      <c r="AH4849" s="6"/>
      <c r="AI4849" s="6"/>
      <c r="AJ4849" s="6"/>
      <c r="AK4849" s="6"/>
      <c r="AL4849" s="6"/>
      <c r="AM4849" s="183"/>
      <c r="AN4849" s="183"/>
      <c r="AO4849" s="183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BR4849" s="185"/>
    </row>
    <row r="4850" spans="9:70" s="179" customFormat="1" x14ac:dyDescent="0.25">
      <c r="I4850" s="186"/>
      <c r="J4850" s="186"/>
      <c r="K4850" s="186"/>
      <c r="L4850" s="186"/>
      <c r="M4850" s="186"/>
      <c r="N4850" s="187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183"/>
      <c r="AF4850" s="183"/>
      <c r="AG4850" s="183"/>
      <c r="AH4850" s="6"/>
      <c r="AI4850" s="6"/>
      <c r="AJ4850" s="6"/>
      <c r="AK4850" s="6"/>
      <c r="AL4850" s="6"/>
      <c r="AM4850" s="183"/>
      <c r="AN4850" s="183"/>
      <c r="AO4850" s="183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BR4850" s="185"/>
    </row>
    <row r="4851" spans="9:70" s="179" customFormat="1" x14ac:dyDescent="0.25">
      <c r="I4851" s="186"/>
      <c r="J4851" s="186"/>
      <c r="K4851" s="186"/>
      <c r="L4851" s="186"/>
      <c r="M4851" s="186"/>
      <c r="N4851" s="187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183"/>
      <c r="AF4851" s="183"/>
      <c r="AG4851" s="183"/>
      <c r="AH4851" s="6"/>
      <c r="AI4851" s="6"/>
      <c r="AJ4851" s="6"/>
      <c r="AK4851" s="6"/>
      <c r="AL4851" s="6"/>
      <c r="AM4851" s="183"/>
      <c r="AN4851" s="183"/>
      <c r="AO4851" s="183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BR4851" s="185"/>
    </row>
    <row r="4852" spans="9:70" s="179" customFormat="1" x14ac:dyDescent="0.25">
      <c r="I4852" s="186"/>
      <c r="J4852" s="186"/>
      <c r="K4852" s="186"/>
      <c r="L4852" s="186"/>
      <c r="M4852" s="186"/>
      <c r="N4852" s="187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183"/>
      <c r="AF4852" s="183"/>
      <c r="AG4852" s="183"/>
      <c r="AH4852" s="6"/>
      <c r="AI4852" s="6"/>
      <c r="AJ4852" s="6"/>
      <c r="AK4852" s="6"/>
      <c r="AL4852" s="6"/>
      <c r="AM4852" s="183"/>
      <c r="AN4852" s="183"/>
      <c r="AO4852" s="183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BR4852" s="185"/>
    </row>
    <row r="4853" spans="9:70" s="179" customFormat="1" x14ac:dyDescent="0.25">
      <c r="I4853" s="186"/>
      <c r="J4853" s="186"/>
      <c r="K4853" s="186"/>
      <c r="L4853" s="186"/>
      <c r="M4853" s="186"/>
      <c r="N4853" s="187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183"/>
      <c r="AF4853" s="183"/>
      <c r="AG4853" s="183"/>
      <c r="AH4853" s="6"/>
      <c r="AI4853" s="6"/>
      <c r="AJ4853" s="6"/>
      <c r="AK4853" s="6"/>
      <c r="AL4853" s="6"/>
      <c r="AM4853" s="183"/>
      <c r="AN4853" s="183"/>
      <c r="AO4853" s="183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BR4853" s="185"/>
    </row>
    <row r="4854" spans="9:70" s="179" customFormat="1" x14ac:dyDescent="0.25">
      <c r="I4854" s="186"/>
      <c r="J4854" s="186"/>
      <c r="K4854" s="186"/>
      <c r="L4854" s="186"/>
      <c r="M4854" s="186"/>
      <c r="N4854" s="187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183"/>
      <c r="AF4854" s="183"/>
      <c r="AG4854" s="183"/>
      <c r="AH4854" s="6"/>
      <c r="AI4854" s="6"/>
      <c r="AJ4854" s="6"/>
      <c r="AK4854" s="6"/>
      <c r="AL4854" s="6"/>
      <c r="AM4854" s="183"/>
      <c r="AN4854" s="183"/>
      <c r="AO4854" s="183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BR4854" s="185"/>
    </row>
    <row r="4855" spans="9:70" s="179" customFormat="1" x14ac:dyDescent="0.25">
      <c r="I4855" s="186"/>
      <c r="J4855" s="186"/>
      <c r="K4855" s="186"/>
      <c r="L4855" s="186"/>
      <c r="M4855" s="186"/>
      <c r="N4855" s="187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183"/>
      <c r="AF4855" s="183"/>
      <c r="AG4855" s="183"/>
      <c r="AH4855" s="6"/>
      <c r="AI4855" s="6"/>
      <c r="AJ4855" s="6"/>
      <c r="AK4855" s="6"/>
      <c r="AL4855" s="6"/>
      <c r="AM4855" s="183"/>
      <c r="AN4855" s="183"/>
      <c r="AO4855" s="183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BR4855" s="185"/>
    </row>
    <row r="4856" spans="9:70" s="179" customFormat="1" x14ac:dyDescent="0.25">
      <c r="I4856" s="186"/>
      <c r="J4856" s="186"/>
      <c r="K4856" s="186"/>
      <c r="L4856" s="186"/>
      <c r="M4856" s="186"/>
      <c r="N4856" s="187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183"/>
      <c r="AF4856" s="183"/>
      <c r="AG4856" s="183"/>
      <c r="AH4856" s="6"/>
      <c r="AI4856" s="6"/>
      <c r="AJ4856" s="6"/>
      <c r="AK4856" s="6"/>
      <c r="AL4856" s="6"/>
      <c r="AM4856" s="183"/>
      <c r="AN4856" s="183"/>
      <c r="AO4856" s="183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BR4856" s="185"/>
    </row>
    <row r="4857" spans="9:70" s="179" customFormat="1" x14ac:dyDescent="0.25">
      <c r="I4857" s="186"/>
      <c r="J4857" s="186"/>
      <c r="K4857" s="186"/>
      <c r="L4857" s="186"/>
      <c r="M4857" s="186"/>
      <c r="N4857" s="187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183"/>
      <c r="AF4857" s="183"/>
      <c r="AG4857" s="183"/>
      <c r="AH4857" s="6"/>
      <c r="AI4857" s="6"/>
      <c r="AJ4857" s="6"/>
      <c r="AK4857" s="6"/>
      <c r="AL4857" s="6"/>
      <c r="AM4857" s="183"/>
      <c r="AN4857" s="183"/>
      <c r="AO4857" s="183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BR4857" s="185"/>
    </row>
    <row r="4858" spans="9:70" s="179" customFormat="1" x14ac:dyDescent="0.25">
      <c r="I4858" s="186"/>
      <c r="J4858" s="186"/>
      <c r="K4858" s="186"/>
      <c r="L4858" s="186"/>
      <c r="M4858" s="186"/>
      <c r="N4858" s="187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183"/>
      <c r="AF4858" s="183"/>
      <c r="AG4858" s="183"/>
      <c r="AH4858" s="6"/>
      <c r="AI4858" s="6"/>
      <c r="AJ4858" s="6"/>
      <c r="AK4858" s="6"/>
      <c r="AL4858" s="6"/>
      <c r="AM4858" s="183"/>
      <c r="AN4858" s="183"/>
      <c r="AO4858" s="183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BR4858" s="185"/>
    </row>
    <row r="4859" spans="9:70" s="179" customFormat="1" x14ac:dyDescent="0.25">
      <c r="I4859" s="186"/>
      <c r="J4859" s="186"/>
      <c r="K4859" s="186"/>
      <c r="L4859" s="186"/>
      <c r="M4859" s="186"/>
      <c r="N4859" s="187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183"/>
      <c r="AF4859" s="183"/>
      <c r="AG4859" s="183"/>
      <c r="AH4859" s="6"/>
      <c r="AI4859" s="6"/>
      <c r="AJ4859" s="6"/>
      <c r="AK4859" s="6"/>
      <c r="AL4859" s="6"/>
      <c r="AM4859" s="183"/>
      <c r="AN4859" s="183"/>
      <c r="AO4859" s="183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BR4859" s="185"/>
    </row>
    <row r="4860" spans="9:70" s="179" customFormat="1" x14ac:dyDescent="0.25">
      <c r="I4860" s="186"/>
      <c r="J4860" s="186"/>
      <c r="K4860" s="186"/>
      <c r="L4860" s="186"/>
      <c r="M4860" s="186"/>
      <c r="N4860" s="187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183"/>
      <c r="AF4860" s="183"/>
      <c r="AG4860" s="183"/>
      <c r="AH4860" s="6"/>
      <c r="AI4860" s="6"/>
      <c r="AJ4860" s="6"/>
      <c r="AK4860" s="6"/>
      <c r="AL4860" s="6"/>
      <c r="AM4860" s="183"/>
      <c r="AN4860" s="183"/>
      <c r="AO4860" s="183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BR4860" s="185"/>
    </row>
    <row r="4861" spans="9:70" s="179" customFormat="1" x14ac:dyDescent="0.25">
      <c r="I4861" s="186"/>
      <c r="J4861" s="186"/>
      <c r="K4861" s="186"/>
      <c r="L4861" s="186"/>
      <c r="M4861" s="186"/>
      <c r="N4861" s="187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183"/>
      <c r="AF4861" s="183"/>
      <c r="AG4861" s="183"/>
      <c r="AH4861" s="6"/>
      <c r="AI4861" s="6"/>
      <c r="AJ4861" s="6"/>
      <c r="AK4861" s="6"/>
      <c r="AL4861" s="6"/>
      <c r="AM4861" s="183"/>
      <c r="AN4861" s="183"/>
      <c r="AO4861" s="183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BR4861" s="185"/>
    </row>
    <row r="4862" spans="9:70" s="179" customFormat="1" x14ac:dyDescent="0.25">
      <c r="I4862" s="186"/>
      <c r="J4862" s="186"/>
      <c r="K4862" s="186"/>
      <c r="L4862" s="186"/>
      <c r="M4862" s="186"/>
      <c r="N4862" s="187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183"/>
      <c r="AF4862" s="183"/>
      <c r="AG4862" s="183"/>
      <c r="AH4862" s="6"/>
      <c r="AI4862" s="6"/>
      <c r="AJ4862" s="6"/>
      <c r="AK4862" s="6"/>
      <c r="AL4862" s="6"/>
      <c r="AM4862" s="183"/>
      <c r="AN4862" s="183"/>
      <c r="AO4862" s="183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BR4862" s="185"/>
    </row>
    <row r="4863" spans="9:70" s="179" customFormat="1" x14ac:dyDescent="0.25">
      <c r="I4863" s="186"/>
      <c r="J4863" s="186"/>
      <c r="K4863" s="186"/>
      <c r="L4863" s="186"/>
      <c r="M4863" s="186"/>
      <c r="N4863" s="187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183"/>
      <c r="AF4863" s="183"/>
      <c r="AG4863" s="183"/>
      <c r="AH4863" s="6"/>
      <c r="AI4863" s="6"/>
      <c r="AJ4863" s="6"/>
      <c r="AK4863" s="6"/>
      <c r="AL4863" s="6"/>
      <c r="AM4863" s="183"/>
      <c r="AN4863" s="183"/>
      <c r="AO4863" s="183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BR4863" s="185"/>
    </row>
    <row r="4864" spans="9:70" s="179" customFormat="1" x14ac:dyDescent="0.25">
      <c r="I4864" s="186"/>
      <c r="J4864" s="186"/>
      <c r="K4864" s="186"/>
      <c r="L4864" s="186"/>
      <c r="M4864" s="186"/>
      <c r="N4864" s="187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183"/>
      <c r="AF4864" s="183"/>
      <c r="AG4864" s="183"/>
      <c r="AH4864" s="6"/>
      <c r="AI4864" s="6"/>
      <c r="AJ4864" s="6"/>
      <c r="AK4864" s="6"/>
      <c r="AL4864" s="6"/>
      <c r="AM4864" s="183"/>
      <c r="AN4864" s="183"/>
      <c r="AO4864" s="183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BR4864" s="185"/>
    </row>
    <row r="4865" spans="9:70" s="179" customFormat="1" x14ac:dyDescent="0.25">
      <c r="I4865" s="186"/>
      <c r="J4865" s="186"/>
      <c r="K4865" s="186"/>
      <c r="L4865" s="186"/>
      <c r="M4865" s="186"/>
      <c r="N4865" s="187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183"/>
      <c r="AF4865" s="183"/>
      <c r="AG4865" s="183"/>
      <c r="AH4865" s="6"/>
      <c r="AI4865" s="6"/>
      <c r="AJ4865" s="6"/>
      <c r="AK4865" s="6"/>
      <c r="AL4865" s="6"/>
      <c r="AM4865" s="183"/>
      <c r="AN4865" s="183"/>
      <c r="AO4865" s="183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BR4865" s="185"/>
    </row>
    <row r="4866" spans="9:70" s="179" customFormat="1" x14ac:dyDescent="0.25">
      <c r="I4866" s="186"/>
      <c r="J4866" s="186"/>
      <c r="K4866" s="186"/>
      <c r="L4866" s="186"/>
      <c r="M4866" s="186"/>
      <c r="N4866" s="187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183"/>
      <c r="AF4866" s="183"/>
      <c r="AG4866" s="183"/>
      <c r="AH4866" s="6"/>
      <c r="AI4866" s="6"/>
      <c r="AJ4866" s="6"/>
      <c r="AK4866" s="6"/>
      <c r="AL4866" s="6"/>
      <c r="AM4866" s="183"/>
      <c r="AN4866" s="183"/>
      <c r="AO4866" s="183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BR4866" s="185"/>
    </row>
    <row r="4867" spans="9:70" s="179" customFormat="1" x14ac:dyDescent="0.25">
      <c r="I4867" s="186"/>
      <c r="J4867" s="186"/>
      <c r="K4867" s="186"/>
      <c r="L4867" s="186"/>
      <c r="M4867" s="186"/>
      <c r="N4867" s="187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183"/>
      <c r="AF4867" s="183"/>
      <c r="AG4867" s="183"/>
      <c r="AH4867" s="6"/>
      <c r="AI4867" s="6"/>
      <c r="AJ4867" s="6"/>
      <c r="AK4867" s="6"/>
      <c r="AL4867" s="6"/>
      <c r="AM4867" s="183"/>
      <c r="AN4867" s="183"/>
      <c r="AO4867" s="183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BR4867" s="185"/>
    </row>
    <row r="4868" spans="9:70" s="179" customFormat="1" x14ac:dyDescent="0.25">
      <c r="I4868" s="186"/>
      <c r="J4868" s="186"/>
      <c r="K4868" s="186"/>
      <c r="L4868" s="186"/>
      <c r="M4868" s="186"/>
      <c r="N4868" s="187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183"/>
      <c r="AF4868" s="183"/>
      <c r="AG4868" s="183"/>
      <c r="AH4868" s="6"/>
      <c r="AI4868" s="6"/>
      <c r="AJ4868" s="6"/>
      <c r="AK4868" s="6"/>
      <c r="AL4868" s="6"/>
      <c r="AM4868" s="183"/>
      <c r="AN4868" s="183"/>
      <c r="AO4868" s="183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BR4868" s="185"/>
    </row>
    <row r="4869" spans="9:70" s="179" customFormat="1" x14ac:dyDescent="0.25">
      <c r="I4869" s="186"/>
      <c r="J4869" s="186"/>
      <c r="K4869" s="186"/>
      <c r="L4869" s="186"/>
      <c r="M4869" s="186"/>
      <c r="N4869" s="187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183"/>
      <c r="AF4869" s="183"/>
      <c r="AG4869" s="183"/>
      <c r="AH4869" s="6"/>
      <c r="AI4869" s="6"/>
      <c r="AJ4869" s="6"/>
      <c r="AK4869" s="6"/>
      <c r="AL4869" s="6"/>
      <c r="AM4869" s="183"/>
      <c r="AN4869" s="183"/>
      <c r="AO4869" s="183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BR4869" s="185"/>
    </row>
    <row r="4870" spans="9:70" s="179" customFormat="1" x14ac:dyDescent="0.25">
      <c r="I4870" s="186"/>
      <c r="J4870" s="186"/>
      <c r="K4870" s="186"/>
      <c r="L4870" s="186"/>
      <c r="M4870" s="186"/>
      <c r="N4870" s="187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183"/>
      <c r="AF4870" s="183"/>
      <c r="AG4870" s="183"/>
      <c r="AH4870" s="6"/>
      <c r="AI4870" s="6"/>
      <c r="AJ4870" s="6"/>
      <c r="AK4870" s="6"/>
      <c r="AL4870" s="6"/>
      <c r="AM4870" s="183"/>
      <c r="AN4870" s="183"/>
      <c r="AO4870" s="183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BR4870" s="185"/>
    </row>
    <row r="4871" spans="9:70" s="179" customFormat="1" x14ac:dyDescent="0.25">
      <c r="I4871" s="186"/>
      <c r="J4871" s="186"/>
      <c r="K4871" s="186"/>
      <c r="L4871" s="186"/>
      <c r="M4871" s="186"/>
      <c r="N4871" s="187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183"/>
      <c r="AF4871" s="183"/>
      <c r="AG4871" s="183"/>
      <c r="AH4871" s="6"/>
      <c r="AI4871" s="6"/>
      <c r="AJ4871" s="6"/>
      <c r="AK4871" s="6"/>
      <c r="AL4871" s="6"/>
      <c r="AM4871" s="183"/>
      <c r="AN4871" s="183"/>
      <c r="AO4871" s="183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BR4871" s="185"/>
    </row>
    <row r="4872" spans="9:70" s="179" customFormat="1" x14ac:dyDescent="0.25">
      <c r="I4872" s="186"/>
      <c r="J4872" s="186"/>
      <c r="K4872" s="186"/>
      <c r="L4872" s="186"/>
      <c r="M4872" s="186"/>
      <c r="N4872" s="187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183"/>
      <c r="AF4872" s="183"/>
      <c r="AG4872" s="183"/>
      <c r="AH4872" s="6"/>
      <c r="AI4872" s="6"/>
      <c r="AJ4872" s="6"/>
      <c r="AK4872" s="6"/>
      <c r="AL4872" s="6"/>
      <c r="AM4872" s="183"/>
      <c r="AN4872" s="183"/>
      <c r="AO4872" s="183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BR4872" s="185"/>
    </row>
    <row r="4873" spans="9:70" s="179" customFormat="1" x14ac:dyDescent="0.25">
      <c r="I4873" s="186"/>
      <c r="J4873" s="186"/>
      <c r="K4873" s="186"/>
      <c r="L4873" s="186"/>
      <c r="M4873" s="186"/>
      <c r="N4873" s="187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183"/>
      <c r="AF4873" s="183"/>
      <c r="AG4873" s="183"/>
      <c r="AH4873" s="6"/>
      <c r="AI4873" s="6"/>
      <c r="AJ4873" s="6"/>
      <c r="AK4873" s="6"/>
      <c r="AL4873" s="6"/>
      <c r="AM4873" s="183"/>
      <c r="AN4873" s="183"/>
      <c r="AO4873" s="183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BR4873" s="185"/>
    </row>
    <row r="4874" spans="9:70" s="179" customFormat="1" x14ac:dyDescent="0.25">
      <c r="I4874" s="186"/>
      <c r="J4874" s="186"/>
      <c r="K4874" s="186"/>
      <c r="L4874" s="186"/>
      <c r="M4874" s="186"/>
      <c r="N4874" s="187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183"/>
      <c r="AF4874" s="183"/>
      <c r="AG4874" s="183"/>
      <c r="AH4874" s="6"/>
      <c r="AI4874" s="6"/>
      <c r="AJ4874" s="6"/>
      <c r="AK4874" s="6"/>
      <c r="AL4874" s="6"/>
      <c r="AM4874" s="183"/>
      <c r="AN4874" s="183"/>
      <c r="AO4874" s="183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BR4874" s="185"/>
    </row>
    <row r="4875" spans="9:70" s="179" customFormat="1" x14ac:dyDescent="0.25">
      <c r="I4875" s="186"/>
      <c r="J4875" s="186"/>
      <c r="K4875" s="186"/>
      <c r="L4875" s="186"/>
      <c r="M4875" s="186"/>
      <c r="N4875" s="187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183"/>
      <c r="AF4875" s="183"/>
      <c r="AG4875" s="183"/>
      <c r="AH4875" s="6"/>
      <c r="AI4875" s="6"/>
      <c r="AJ4875" s="6"/>
      <c r="AK4875" s="6"/>
      <c r="AL4875" s="6"/>
      <c r="AM4875" s="183"/>
      <c r="AN4875" s="183"/>
      <c r="AO4875" s="183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BR4875" s="185"/>
    </row>
    <row r="4876" spans="9:70" s="179" customFormat="1" x14ac:dyDescent="0.25">
      <c r="I4876" s="186"/>
      <c r="J4876" s="186"/>
      <c r="K4876" s="186"/>
      <c r="L4876" s="186"/>
      <c r="M4876" s="186"/>
      <c r="N4876" s="187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183"/>
      <c r="AF4876" s="183"/>
      <c r="AG4876" s="183"/>
      <c r="AH4876" s="6"/>
      <c r="AI4876" s="6"/>
      <c r="AJ4876" s="6"/>
      <c r="AK4876" s="6"/>
      <c r="AL4876" s="6"/>
      <c r="AM4876" s="183"/>
      <c r="AN4876" s="183"/>
      <c r="AO4876" s="183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BR4876" s="185"/>
    </row>
    <row r="4877" spans="9:70" s="179" customFormat="1" x14ac:dyDescent="0.25">
      <c r="I4877" s="186"/>
      <c r="J4877" s="186"/>
      <c r="K4877" s="186"/>
      <c r="L4877" s="186"/>
      <c r="M4877" s="186"/>
      <c r="N4877" s="187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183"/>
      <c r="AF4877" s="183"/>
      <c r="AG4877" s="183"/>
      <c r="AH4877" s="6"/>
      <c r="AI4877" s="6"/>
      <c r="AJ4877" s="6"/>
      <c r="AK4877" s="6"/>
      <c r="AL4877" s="6"/>
      <c r="AM4877" s="183"/>
      <c r="AN4877" s="183"/>
      <c r="AO4877" s="183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BR4877" s="185"/>
    </row>
    <row r="4878" spans="9:70" s="179" customFormat="1" x14ac:dyDescent="0.25">
      <c r="I4878" s="186"/>
      <c r="J4878" s="186"/>
      <c r="K4878" s="186"/>
      <c r="L4878" s="186"/>
      <c r="M4878" s="186"/>
      <c r="N4878" s="187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183"/>
      <c r="AF4878" s="183"/>
      <c r="AG4878" s="183"/>
      <c r="AH4878" s="6"/>
      <c r="AI4878" s="6"/>
      <c r="AJ4878" s="6"/>
      <c r="AK4878" s="6"/>
      <c r="AL4878" s="6"/>
      <c r="AM4878" s="183"/>
      <c r="AN4878" s="183"/>
      <c r="AO4878" s="183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BR4878" s="185"/>
    </row>
    <row r="4879" spans="9:70" s="179" customFormat="1" x14ac:dyDescent="0.25">
      <c r="I4879" s="186"/>
      <c r="J4879" s="186"/>
      <c r="K4879" s="186"/>
      <c r="L4879" s="186"/>
      <c r="M4879" s="186"/>
      <c r="N4879" s="187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183"/>
      <c r="AF4879" s="183"/>
      <c r="AG4879" s="183"/>
      <c r="AH4879" s="6"/>
      <c r="AI4879" s="6"/>
      <c r="AJ4879" s="6"/>
      <c r="AK4879" s="6"/>
      <c r="AL4879" s="6"/>
      <c r="AM4879" s="183"/>
      <c r="AN4879" s="183"/>
      <c r="AO4879" s="183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BR4879" s="185"/>
    </row>
    <row r="4880" spans="9:70" s="179" customFormat="1" x14ac:dyDescent="0.25">
      <c r="I4880" s="186"/>
      <c r="J4880" s="186"/>
      <c r="K4880" s="186"/>
      <c r="L4880" s="186"/>
      <c r="M4880" s="186"/>
      <c r="N4880" s="187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183"/>
      <c r="AF4880" s="183"/>
      <c r="AG4880" s="183"/>
      <c r="AH4880" s="6"/>
      <c r="AI4880" s="6"/>
      <c r="AJ4880" s="6"/>
      <c r="AK4880" s="6"/>
      <c r="AL4880" s="6"/>
      <c r="AM4880" s="183"/>
      <c r="AN4880" s="183"/>
      <c r="AO4880" s="183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BR4880" s="185"/>
    </row>
    <row r="4881" spans="9:70" s="179" customFormat="1" x14ac:dyDescent="0.25">
      <c r="I4881" s="186"/>
      <c r="J4881" s="186"/>
      <c r="K4881" s="186"/>
      <c r="L4881" s="186"/>
      <c r="M4881" s="186"/>
      <c r="N4881" s="187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183"/>
      <c r="AF4881" s="183"/>
      <c r="AG4881" s="183"/>
      <c r="AH4881" s="6"/>
      <c r="AI4881" s="6"/>
      <c r="AJ4881" s="6"/>
      <c r="AK4881" s="6"/>
      <c r="AL4881" s="6"/>
      <c r="AM4881" s="183"/>
      <c r="AN4881" s="183"/>
      <c r="AO4881" s="183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BR4881" s="185"/>
    </row>
    <row r="4882" spans="9:70" s="179" customFormat="1" x14ac:dyDescent="0.25">
      <c r="I4882" s="186"/>
      <c r="J4882" s="186"/>
      <c r="K4882" s="186"/>
      <c r="L4882" s="186"/>
      <c r="M4882" s="186"/>
      <c r="N4882" s="187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183"/>
      <c r="AF4882" s="183"/>
      <c r="AG4882" s="183"/>
      <c r="AH4882" s="6"/>
      <c r="AI4882" s="6"/>
      <c r="AJ4882" s="6"/>
      <c r="AK4882" s="6"/>
      <c r="AL4882" s="6"/>
      <c r="AM4882" s="183"/>
      <c r="AN4882" s="183"/>
      <c r="AO4882" s="183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BR4882" s="185"/>
    </row>
    <row r="4883" spans="9:70" s="179" customFormat="1" x14ac:dyDescent="0.25">
      <c r="I4883" s="186"/>
      <c r="J4883" s="186"/>
      <c r="K4883" s="186"/>
      <c r="L4883" s="186"/>
      <c r="M4883" s="186"/>
      <c r="N4883" s="187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183"/>
      <c r="AF4883" s="183"/>
      <c r="AG4883" s="183"/>
      <c r="AH4883" s="6"/>
      <c r="AI4883" s="6"/>
      <c r="AJ4883" s="6"/>
      <c r="AK4883" s="6"/>
      <c r="AL4883" s="6"/>
      <c r="AM4883" s="183"/>
      <c r="AN4883" s="183"/>
      <c r="AO4883" s="183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BR4883" s="185"/>
    </row>
    <row r="4884" spans="9:70" s="179" customFormat="1" x14ac:dyDescent="0.25">
      <c r="I4884" s="186"/>
      <c r="J4884" s="186"/>
      <c r="K4884" s="186"/>
      <c r="L4884" s="186"/>
      <c r="M4884" s="186"/>
      <c r="N4884" s="187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183"/>
      <c r="AF4884" s="183"/>
      <c r="AG4884" s="183"/>
      <c r="AH4884" s="6"/>
      <c r="AI4884" s="6"/>
      <c r="AJ4884" s="6"/>
      <c r="AK4884" s="6"/>
      <c r="AL4884" s="6"/>
      <c r="AM4884" s="183"/>
      <c r="AN4884" s="183"/>
      <c r="AO4884" s="183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BR4884" s="185"/>
    </row>
    <row r="4885" spans="9:70" s="179" customFormat="1" x14ac:dyDescent="0.25">
      <c r="I4885" s="186"/>
      <c r="J4885" s="186"/>
      <c r="K4885" s="186"/>
      <c r="L4885" s="186"/>
      <c r="M4885" s="186"/>
      <c r="N4885" s="187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183"/>
      <c r="AF4885" s="183"/>
      <c r="AG4885" s="183"/>
      <c r="AH4885" s="6"/>
      <c r="AI4885" s="6"/>
      <c r="AJ4885" s="6"/>
      <c r="AK4885" s="6"/>
      <c r="AL4885" s="6"/>
      <c r="AM4885" s="183"/>
      <c r="AN4885" s="183"/>
      <c r="AO4885" s="183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BR4885" s="185"/>
    </row>
    <row r="4886" spans="9:70" s="179" customFormat="1" x14ac:dyDescent="0.25">
      <c r="I4886" s="186"/>
      <c r="J4886" s="186"/>
      <c r="K4886" s="186"/>
      <c r="L4886" s="186"/>
      <c r="M4886" s="186"/>
      <c r="N4886" s="187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183"/>
      <c r="AF4886" s="183"/>
      <c r="AG4886" s="183"/>
      <c r="AH4886" s="6"/>
      <c r="AI4886" s="6"/>
      <c r="AJ4886" s="6"/>
      <c r="AK4886" s="6"/>
      <c r="AL4886" s="6"/>
      <c r="AM4886" s="183"/>
      <c r="AN4886" s="183"/>
      <c r="AO4886" s="183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BR4886" s="185"/>
    </row>
    <row r="4887" spans="9:70" s="179" customFormat="1" x14ac:dyDescent="0.25">
      <c r="I4887" s="186"/>
      <c r="J4887" s="186"/>
      <c r="K4887" s="186"/>
      <c r="L4887" s="186"/>
      <c r="M4887" s="186"/>
      <c r="N4887" s="187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183"/>
      <c r="AF4887" s="183"/>
      <c r="AG4887" s="183"/>
      <c r="AH4887" s="6"/>
      <c r="AI4887" s="6"/>
      <c r="AJ4887" s="6"/>
      <c r="AK4887" s="6"/>
      <c r="AL4887" s="6"/>
      <c r="AM4887" s="183"/>
      <c r="AN4887" s="183"/>
      <c r="AO4887" s="183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BR4887" s="185"/>
    </row>
    <row r="4888" spans="9:70" s="179" customFormat="1" x14ac:dyDescent="0.25">
      <c r="I4888" s="186"/>
      <c r="J4888" s="186"/>
      <c r="K4888" s="186"/>
      <c r="L4888" s="186"/>
      <c r="M4888" s="186"/>
      <c r="N4888" s="187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183"/>
      <c r="AF4888" s="183"/>
      <c r="AG4888" s="183"/>
      <c r="AH4888" s="6"/>
      <c r="AI4888" s="6"/>
      <c r="AJ4888" s="6"/>
      <c r="AK4888" s="6"/>
      <c r="AL4888" s="6"/>
      <c r="AM4888" s="183"/>
      <c r="AN4888" s="183"/>
      <c r="AO4888" s="183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BR4888" s="185"/>
    </row>
    <row r="4889" spans="9:70" s="179" customFormat="1" x14ac:dyDescent="0.25">
      <c r="I4889" s="186"/>
      <c r="J4889" s="186"/>
      <c r="K4889" s="186"/>
      <c r="L4889" s="186"/>
      <c r="M4889" s="186"/>
      <c r="N4889" s="187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183"/>
      <c r="AF4889" s="183"/>
      <c r="AG4889" s="183"/>
      <c r="AH4889" s="6"/>
      <c r="AI4889" s="6"/>
      <c r="AJ4889" s="6"/>
      <c r="AK4889" s="6"/>
      <c r="AL4889" s="6"/>
      <c r="AM4889" s="183"/>
      <c r="AN4889" s="183"/>
      <c r="AO4889" s="183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BR4889" s="185"/>
    </row>
    <row r="4890" spans="9:70" s="179" customFormat="1" x14ac:dyDescent="0.25">
      <c r="I4890" s="186"/>
      <c r="J4890" s="186"/>
      <c r="K4890" s="186"/>
      <c r="L4890" s="186"/>
      <c r="M4890" s="186"/>
      <c r="N4890" s="187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183"/>
      <c r="AF4890" s="183"/>
      <c r="AG4890" s="183"/>
      <c r="AH4890" s="6"/>
      <c r="AI4890" s="6"/>
      <c r="AJ4890" s="6"/>
      <c r="AK4890" s="6"/>
      <c r="AL4890" s="6"/>
      <c r="AM4890" s="183"/>
      <c r="AN4890" s="183"/>
      <c r="AO4890" s="183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BR4890" s="185"/>
    </row>
    <row r="4891" spans="9:70" s="179" customFormat="1" x14ac:dyDescent="0.25">
      <c r="I4891" s="186"/>
      <c r="J4891" s="186"/>
      <c r="K4891" s="186"/>
      <c r="L4891" s="186"/>
      <c r="M4891" s="186"/>
      <c r="N4891" s="187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183"/>
      <c r="AF4891" s="183"/>
      <c r="AG4891" s="183"/>
      <c r="AH4891" s="6"/>
      <c r="AI4891" s="6"/>
      <c r="AJ4891" s="6"/>
      <c r="AK4891" s="6"/>
      <c r="AL4891" s="6"/>
      <c r="AM4891" s="183"/>
      <c r="AN4891" s="183"/>
      <c r="AO4891" s="183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BR4891" s="185"/>
    </row>
    <row r="4892" spans="9:70" s="179" customFormat="1" x14ac:dyDescent="0.25">
      <c r="I4892" s="186"/>
      <c r="J4892" s="186"/>
      <c r="K4892" s="186"/>
      <c r="L4892" s="186"/>
      <c r="M4892" s="186"/>
      <c r="N4892" s="187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183"/>
      <c r="AF4892" s="183"/>
      <c r="AG4892" s="183"/>
      <c r="AH4892" s="6"/>
      <c r="AI4892" s="6"/>
      <c r="AJ4892" s="6"/>
      <c r="AK4892" s="6"/>
      <c r="AL4892" s="6"/>
      <c r="AM4892" s="183"/>
      <c r="AN4892" s="183"/>
      <c r="AO4892" s="183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BR4892" s="185"/>
    </row>
    <row r="4893" spans="9:70" s="179" customFormat="1" x14ac:dyDescent="0.25">
      <c r="I4893" s="186"/>
      <c r="J4893" s="186"/>
      <c r="K4893" s="186"/>
      <c r="L4893" s="186"/>
      <c r="M4893" s="186"/>
      <c r="N4893" s="187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183"/>
      <c r="AF4893" s="183"/>
      <c r="AG4893" s="183"/>
      <c r="AH4893" s="6"/>
      <c r="AI4893" s="6"/>
      <c r="AJ4893" s="6"/>
      <c r="AK4893" s="6"/>
      <c r="AL4893" s="6"/>
      <c r="AM4893" s="183"/>
      <c r="AN4893" s="183"/>
      <c r="AO4893" s="183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BR4893" s="185"/>
    </row>
    <row r="4894" spans="9:70" s="179" customFormat="1" x14ac:dyDescent="0.25">
      <c r="I4894" s="186"/>
      <c r="J4894" s="186"/>
      <c r="K4894" s="186"/>
      <c r="L4894" s="186"/>
      <c r="M4894" s="186"/>
      <c r="N4894" s="187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183"/>
      <c r="AF4894" s="183"/>
      <c r="AG4894" s="183"/>
      <c r="AH4894" s="6"/>
      <c r="AI4894" s="6"/>
      <c r="AJ4894" s="6"/>
      <c r="AK4894" s="6"/>
      <c r="AL4894" s="6"/>
      <c r="AM4894" s="183"/>
      <c r="AN4894" s="183"/>
      <c r="AO4894" s="183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BR4894" s="185"/>
    </row>
    <row r="4895" spans="9:70" s="179" customFormat="1" x14ac:dyDescent="0.25">
      <c r="I4895" s="186"/>
      <c r="J4895" s="186"/>
      <c r="K4895" s="186"/>
      <c r="L4895" s="186"/>
      <c r="M4895" s="186"/>
      <c r="N4895" s="187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183"/>
      <c r="AF4895" s="183"/>
      <c r="AG4895" s="183"/>
      <c r="AH4895" s="6"/>
      <c r="AI4895" s="6"/>
      <c r="AJ4895" s="6"/>
      <c r="AK4895" s="6"/>
      <c r="AL4895" s="6"/>
      <c r="AM4895" s="183"/>
      <c r="AN4895" s="183"/>
      <c r="AO4895" s="183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BR4895" s="185"/>
    </row>
    <row r="4896" spans="9:70" s="179" customFormat="1" x14ac:dyDescent="0.25">
      <c r="I4896" s="186"/>
      <c r="J4896" s="186"/>
      <c r="K4896" s="186"/>
      <c r="L4896" s="186"/>
      <c r="M4896" s="186"/>
      <c r="N4896" s="187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183"/>
      <c r="AF4896" s="183"/>
      <c r="AG4896" s="183"/>
      <c r="AH4896" s="6"/>
      <c r="AI4896" s="6"/>
      <c r="AJ4896" s="6"/>
      <c r="AK4896" s="6"/>
      <c r="AL4896" s="6"/>
      <c r="AM4896" s="183"/>
      <c r="AN4896" s="183"/>
      <c r="AO4896" s="183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BR4896" s="185"/>
    </row>
    <row r="4897" spans="9:70" s="179" customFormat="1" x14ac:dyDescent="0.25">
      <c r="I4897" s="186"/>
      <c r="J4897" s="186"/>
      <c r="K4897" s="186"/>
      <c r="L4897" s="186"/>
      <c r="M4897" s="186"/>
      <c r="N4897" s="187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183"/>
      <c r="AF4897" s="183"/>
      <c r="AG4897" s="183"/>
      <c r="AH4897" s="6"/>
      <c r="AI4897" s="6"/>
      <c r="AJ4897" s="6"/>
      <c r="AK4897" s="6"/>
      <c r="AL4897" s="6"/>
      <c r="AM4897" s="183"/>
      <c r="AN4897" s="183"/>
      <c r="AO4897" s="183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BR4897" s="185"/>
    </row>
    <row r="4898" spans="9:70" s="179" customFormat="1" x14ac:dyDescent="0.25">
      <c r="I4898" s="186"/>
      <c r="J4898" s="186"/>
      <c r="K4898" s="186"/>
      <c r="L4898" s="186"/>
      <c r="M4898" s="186"/>
      <c r="N4898" s="187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183"/>
      <c r="AF4898" s="183"/>
      <c r="AG4898" s="183"/>
      <c r="AH4898" s="6"/>
      <c r="AI4898" s="6"/>
      <c r="AJ4898" s="6"/>
      <c r="AK4898" s="6"/>
      <c r="AL4898" s="6"/>
      <c r="AM4898" s="183"/>
      <c r="AN4898" s="183"/>
      <c r="AO4898" s="183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BR4898" s="185"/>
    </row>
    <row r="4899" spans="9:70" s="179" customFormat="1" x14ac:dyDescent="0.25">
      <c r="I4899" s="186"/>
      <c r="J4899" s="186"/>
      <c r="K4899" s="186"/>
      <c r="L4899" s="186"/>
      <c r="M4899" s="186"/>
      <c r="N4899" s="187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183"/>
      <c r="AF4899" s="183"/>
      <c r="AG4899" s="183"/>
      <c r="AH4899" s="6"/>
      <c r="AI4899" s="6"/>
      <c r="AJ4899" s="6"/>
      <c r="AK4899" s="6"/>
      <c r="AL4899" s="6"/>
      <c r="AM4899" s="183"/>
      <c r="AN4899" s="183"/>
      <c r="AO4899" s="183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BR4899" s="185"/>
    </row>
    <row r="4900" spans="9:70" s="179" customFormat="1" x14ac:dyDescent="0.25">
      <c r="I4900" s="186"/>
      <c r="J4900" s="186"/>
      <c r="K4900" s="186"/>
      <c r="L4900" s="186"/>
      <c r="M4900" s="186"/>
      <c r="N4900" s="187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183"/>
      <c r="AF4900" s="183"/>
      <c r="AG4900" s="183"/>
      <c r="AH4900" s="6"/>
      <c r="AI4900" s="6"/>
      <c r="AJ4900" s="6"/>
      <c r="AK4900" s="6"/>
      <c r="AL4900" s="6"/>
      <c r="AM4900" s="183"/>
      <c r="AN4900" s="183"/>
      <c r="AO4900" s="183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BR4900" s="185"/>
    </row>
    <row r="4901" spans="9:70" s="179" customFormat="1" x14ac:dyDescent="0.25">
      <c r="I4901" s="186"/>
      <c r="J4901" s="186"/>
      <c r="K4901" s="186"/>
      <c r="L4901" s="186"/>
      <c r="M4901" s="186"/>
      <c r="N4901" s="187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183"/>
      <c r="AF4901" s="183"/>
      <c r="AG4901" s="183"/>
      <c r="AH4901" s="6"/>
      <c r="AI4901" s="6"/>
      <c r="AJ4901" s="6"/>
      <c r="AK4901" s="6"/>
      <c r="AL4901" s="6"/>
      <c r="AM4901" s="183"/>
      <c r="AN4901" s="183"/>
      <c r="AO4901" s="183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BR4901" s="185"/>
    </row>
    <row r="4902" spans="9:70" s="179" customFormat="1" x14ac:dyDescent="0.25">
      <c r="I4902" s="186"/>
      <c r="J4902" s="186"/>
      <c r="K4902" s="186"/>
      <c r="L4902" s="186"/>
      <c r="M4902" s="186"/>
      <c r="N4902" s="187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183"/>
      <c r="AF4902" s="183"/>
      <c r="AG4902" s="183"/>
      <c r="AH4902" s="6"/>
      <c r="AI4902" s="6"/>
      <c r="AJ4902" s="6"/>
      <c r="AK4902" s="6"/>
      <c r="AL4902" s="6"/>
      <c r="AM4902" s="183"/>
      <c r="AN4902" s="183"/>
      <c r="AO4902" s="183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BR4902" s="185"/>
    </row>
    <row r="4903" spans="9:70" s="179" customFormat="1" x14ac:dyDescent="0.25">
      <c r="I4903" s="186"/>
      <c r="J4903" s="186"/>
      <c r="K4903" s="186"/>
      <c r="L4903" s="186"/>
      <c r="M4903" s="186"/>
      <c r="N4903" s="187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183"/>
      <c r="AF4903" s="183"/>
      <c r="AG4903" s="183"/>
      <c r="AH4903" s="6"/>
      <c r="AI4903" s="6"/>
      <c r="AJ4903" s="6"/>
      <c r="AK4903" s="6"/>
      <c r="AL4903" s="6"/>
      <c r="AM4903" s="183"/>
      <c r="AN4903" s="183"/>
      <c r="AO4903" s="183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BR4903" s="185"/>
    </row>
    <row r="4904" spans="9:70" s="179" customFormat="1" x14ac:dyDescent="0.25">
      <c r="I4904" s="186"/>
      <c r="J4904" s="186"/>
      <c r="K4904" s="186"/>
      <c r="L4904" s="186"/>
      <c r="M4904" s="186"/>
      <c r="N4904" s="187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183"/>
      <c r="AF4904" s="183"/>
      <c r="AG4904" s="183"/>
      <c r="AH4904" s="6"/>
      <c r="AI4904" s="6"/>
      <c r="AJ4904" s="6"/>
      <c r="AK4904" s="6"/>
      <c r="AL4904" s="6"/>
      <c r="AM4904" s="183"/>
      <c r="AN4904" s="183"/>
      <c r="AO4904" s="183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BR4904" s="185"/>
    </row>
    <row r="4905" spans="9:70" s="179" customFormat="1" x14ac:dyDescent="0.25">
      <c r="I4905" s="186"/>
      <c r="J4905" s="186"/>
      <c r="K4905" s="186"/>
      <c r="L4905" s="186"/>
      <c r="M4905" s="186"/>
      <c r="N4905" s="187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183"/>
      <c r="AF4905" s="183"/>
      <c r="AG4905" s="183"/>
      <c r="AH4905" s="6"/>
      <c r="AI4905" s="6"/>
      <c r="AJ4905" s="6"/>
      <c r="AK4905" s="6"/>
      <c r="AL4905" s="6"/>
      <c r="AM4905" s="183"/>
      <c r="AN4905" s="183"/>
      <c r="AO4905" s="183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BR4905" s="185"/>
    </row>
    <row r="4906" spans="9:70" s="179" customFormat="1" x14ac:dyDescent="0.25">
      <c r="I4906" s="186"/>
      <c r="J4906" s="186"/>
      <c r="K4906" s="186"/>
      <c r="L4906" s="186"/>
      <c r="M4906" s="186"/>
      <c r="N4906" s="187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183"/>
      <c r="AF4906" s="183"/>
      <c r="AG4906" s="183"/>
      <c r="AH4906" s="6"/>
      <c r="AI4906" s="6"/>
      <c r="AJ4906" s="6"/>
      <c r="AK4906" s="6"/>
      <c r="AL4906" s="6"/>
      <c r="AM4906" s="183"/>
      <c r="AN4906" s="183"/>
      <c r="AO4906" s="183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BR4906" s="185"/>
    </row>
    <row r="4907" spans="9:70" s="179" customFormat="1" x14ac:dyDescent="0.25">
      <c r="I4907" s="186"/>
      <c r="J4907" s="186"/>
      <c r="K4907" s="186"/>
      <c r="L4907" s="186"/>
      <c r="M4907" s="186"/>
      <c r="N4907" s="187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183"/>
      <c r="AF4907" s="183"/>
      <c r="AG4907" s="183"/>
      <c r="AH4907" s="6"/>
      <c r="AI4907" s="6"/>
      <c r="AJ4907" s="6"/>
      <c r="AK4907" s="6"/>
      <c r="AL4907" s="6"/>
      <c r="AM4907" s="183"/>
      <c r="AN4907" s="183"/>
      <c r="AO4907" s="183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BR4907" s="185"/>
    </row>
    <row r="4908" spans="9:70" s="179" customFormat="1" x14ac:dyDescent="0.25">
      <c r="I4908" s="186"/>
      <c r="J4908" s="186"/>
      <c r="K4908" s="186"/>
      <c r="L4908" s="186"/>
      <c r="M4908" s="186"/>
      <c r="N4908" s="187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183"/>
      <c r="AF4908" s="183"/>
      <c r="AG4908" s="183"/>
      <c r="AH4908" s="6"/>
      <c r="AI4908" s="6"/>
      <c r="AJ4908" s="6"/>
      <c r="AK4908" s="6"/>
      <c r="AL4908" s="6"/>
      <c r="AM4908" s="183"/>
      <c r="AN4908" s="183"/>
      <c r="AO4908" s="183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BR4908" s="185"/>
    </row>
    <row r="4909" spans="9:70" s="179" customFormat="1" x14ac:dyDescent="0.25">
      <c r="I4909" s="186"/>
      <c r="J4909" s="186"/>
      <c r="K4909" s="186"/>
      <c r="L4909" s="186"/>
      <c r="M4909" s="186"/>
      <c r="N4909" s="187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183"/>
      <c r="AF4909" s="183"/>
      <c r="AG4909" s="183"/>
      <c r="AH4909" s="6"/>
      <c r="AI4909" s="6"/>
      <c r="AJ4909" s="6"/>
      <c r="AK4909" s="6"/>
      <c r="AL4909" s="6"/>
      <c r="AM4909" s="183"/>
      <c r="AN4909" s="183"/>
      <c r="AO4909" s="183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BR4909" s="185"/>
    </row>
    <row r="4910" spans="9:70" s="179" customFormat="1" x14ac:dyDescent="0.25">
      <c r="I4910" s="186"/>
      <c r="J4910" s="186"/>
      <c r="K4910" s="186"/>
      <c r="L4910" s="186"/>
      <c r="M4910" s="186"/>
      <c r="N4910" s="187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183"/>
      <c r="AF4910" s="183"/>
      <c r="AG4910" s="183"/>
      <c r="AH4910" s="6"/>
      <c r="AI4910" s="6"/>
      <c r="AJ4910" s="6"/>
      <c r="AK4910" s="6"/>
      <c r="AL4910" s="6"/>
      <c r="AM4910" s="183"/>
      <c r="AN4910" s="183"/>
      <c r="AO4910" s="183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BR4910" s="185"/>
    </row>
    <row r="4911" spans="9:70" s="179" customFormat="1" x14ac:dyDescent="0.25">
      <c r="I4911" s="186"/>
      <c r="J4911" s="186"/>
      <c r="K4911" s="186"/>
      <c r="L4911" s="186"/>
      <c r="M4911" s="186"/>
      <c r="N4911" s="187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183"/>
      <c r="AF4911" s="183"/>
      <c r="AG4911" s="183"/>
      <c r="AH4911" s="6"/>
      <c r="AI4911" s="6"/>
      <c r="AJ4911" s="6"/>
      <c r="AK4911" s="6"/>
      <c r="AL4911" s="6"/>
      <c r="AM4911" s="183"/>
      <c r="AN4911" s="183"/>
      <c r="AO4911" s="183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BR4911" s="185"/>
    </row>
    <row r="4912" spans="9:70" s="179" customFormat="1" x14ac:dyDescent="0.25">
      <c r="I4912" s="186"/>
      <c r="J4912" s="186"/>
      <c r="K4912" s="186"/>
      <c r="L4912" s="186"/>
      <c r="M4912" s="186"/>
      <c r="N4912" s="187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183"/>
      <c r="AF4912" s="183"/>
      <c r="AG4912" s="183"/>
      <c r="AH4912" s="6"/>
      <c r="AI4912" s="6"/>
      <c r="AJ4912" s="6"/>
      <c r="AK4912" s="6"/>
      <c r="AL4912" s="6"/>
      <c r="AM4912" s="183"/>
      <c r="AN4912" s="183"/>
      <c r="AO4912" s="183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BR4912" s="185"/>
    </row>
    <row r="4913" spans="9:70" s="179" customFormat="1" x14ac:dyDescent="0.25">
      <c r="I4913" s="186"/>
      <c r="J4913" s="186"/>
      <c r="K4913" s="186"/>
      <c r="L4913" s="186"/>
      <c r="M4913" s="186"/>
      <c r="N4913" s="187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183"/>
      <c r="AF4913" s="183"/>
      <c r="AG4913" s="183"/>
      <c r="AH4913" s="6"/>
      <c r="AI4913" s="6"/>
      <c r="AJ4913" s="6"/>
      <c r="AK4913" s="6"/>
      <c r="AL4913" s="6"/>
      <c r="AM4913" s="183"/>
      <c r="AN4913" s="183"/>
      <c r="AO4913" s="183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BR4913" s="185"/>
    </row>
    <row r="4914" spans="9:70" s="179" customFormat="1" x14ac:dyDescent="0.25">
      <c r="I4914" s="186"/>
      <c r="J4914" s="186"/>
      <c r="K4914" s="186"/>
      <c r="L4914" s="186"/>
      <c r="M4914" s="186"/>
      <c r="N4914" s="187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183"/>
      <c r="AF4914" s="183"/>
      <c r="AG4914" s="183"/>
      <c r="AH4914" s="6"/>
      <c r="AI4914" s="6"/>
      <c r="AJ4914" s="6"/>
      <c r="AK4914" s="6"/>
      <c r="AL4914" s="6"/>
      <c r="AM4914" s="183"/>
      <c r="AN4914" s="183"/>
      <c r="AO4914" s="183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BR4914" s="185"/>
    </row>
    <row r="4915" spans="9:70" s="179" customFormat="1" x14ac:dyDescent="0.25">
      <c r="I4915" s="186"/>
      <c r="J4915" s="186"/>
      <c r="K4915" s="186"/>
      <c r="L4915" s="186"/>
      <c r="M4915" s="186"/>
      <c r="N4915" s="187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183"/>
      <c r="AF4915" s="183"/>
      <c r="AG4915" s="183"/>
      <c r="AH4915" s="6"/>
      <c r="AI4915" s="6"/>
      <c r="AJ4915" s="6"/>
      <c r="AK4915" s="6"/>
      <c r="AL4915" s="6"/>
      <c r="AM4915" s="183"/>
      <c r="AN4915" s="183"/>
      <c r="AO4915" s="183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BR4915" s="185"/>
    </row>
    <row r="4916" spans="9:70" s="179" customFormat="1" x14ac:dyDescent="0.25">
      <c r="I4916" s="186"/>
      <c r="J4916" s="186"/>
      <c r="K4916" s="186"/>
      <c r="L4916" s="186"/>
      <c r="M4916" s="186"/>
      <c r="N4916" s="187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183"/>
      <c r="AF4916" s="183"/>
      <c r="AG4916" s="183"/>
      <c r="AH4916" s="6"/>
      <c r="AI4916" s="6"/>
      <c r="AJ4916" s="6"/>
      <c r="AK4916" s="6"/>
      <c r="AL4916" s="6"/>
      <c r="AM4916" s="183"/>
      <c r="AN4916" s="183"/>
      <c r="AO4916" s="183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BR4916" s="185"/>
    </row>
    <row r="4917" spans="9:70" s="179" customFormat="1" x14ac:dyDescent="0.25">
      <c r="I4917" s="186"/>
      <c r="J4917" s="186"/>
      <c r="K4917" s="186"/>
      <c r="L4917" s="186"/>
      <c r="M4917" s="186"/>
      <c r="N4917" s="187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183"/>
      <c r="AF4917" s="183"/>
      <c r="AG4917" s="183"/>
      <c r="AH4917" s="6"/>
      <c r="AI4917" s="6"/>
      <c r="AJ4917" s="6"/>
      <c r="AK4917" s="6"/>
      <c r="AL4917" s="6"/>
      <c r="AM4917" s="183"/>
      <c r="AN4917" s="183"/>
      <c r="AO4917" s="183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BR4917" s="185"/>
    </row>
    <row r="4918" spans="9:70" s="179" customFormat="1" x14ac:dyDescent="0.25">
      <c r="I4918" s="186"/>
      <c r="J4918" s="186"/>
      <c r="K4918" s="186"/>
      <c r="L4918" s="186"/>
      <c r="M4918" s="186"/>
      <c r="N4918" s="187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183"/>
      <c r="AF4918" s="183"/>
      <c r="AG4918" s="183"/>
      <c r="AH4918" s="6"/>
      <c r="AI4918" s="6"/>
      <c r="AJ4918" s="6"/>
      <c r="AK4918" s="6"/>
      <c r="AL4918" s="6"/>
      <c r="AM4918" s="183"/>
      <c r="AN4918" s="183"/>
      <c r="AO4918" s="183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BR4918" s="185"/>
    </row>
    <row r="4919" spans="9:70" s="179" customFormat="1" x14ac:dyDescent="0.25">
      <c r="I4919" s="186"/>
      <c r="J4919" s="186"/>
      <c r="K4919" s="186"/>
      <c r="L4919" s="186"/>
      <c r="M4919" s="186"/>
      <c r="N4919" s="187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183"/>
      <c r="AF4919" s="183"/>
      <c r="AG4919" s="183"/>
      <c r="AH4919" s="6"/>
      <c r="AI4919" s="6"/>
      <c r="AJ4919" s="6"/>
      <c r="AK4919" s="6"/>
      <c r="AL4919" s="6"/>
      <c r="AM4919" s="183"/>
      <c r="AN4919" s="183"/>
      <c r="AO4919" s="183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BR4919" s="185"/>
    </row>
    <row r="4920" spans="9:70" s="179" customFormat="1" x14ac:dyDescent="0.25">
      <c r="I4920" s="186"/>
      <c r="J4920" s="186"/>
      <c r="K4920" s="186"/>
      <c r="L4920" s="186"/>
      <c r="M4920" s="186"/>
      <c r="N4920" s="187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183"/>
      <c r="AF4920" s="183"/>
      <c r="AG4920" s="183"/>
      <c r="AH4920" s="6"/>
      <c r="AI4920" s="6"/>
      <c r="AJ4920" s="6"/>
      <c r="AK4920" s="6"/>
      <c r="AL4920" s="6"/>
      <c r="AM4920" s="183"/>
      <c r="AN4920" s="183"/>
      <c r="AO4920" s="183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BR4920" s="185"/>
    </row>
    <row r="4921" spans="9:70" s="179" customFormat="1" x14ac:dyDescent="0.25">
      <c r="I4921" s="186"/>
      <c r="J4921" s="186"/>
      <c r="K4921" s="186"/>
      <c r="L4921" s="186"/>
      <c r="M4921" s="186"/>
      <c r="N4921" s="187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183"/>
      <c r="AF4921" s="183"/>
      <c r="AG4921" s="183"/>
      <c r="AH4921" s="6"/>
      <c r="AI4921" s="6"/>
      <c r="AJ4921" s="6"/>
      <c r="AK4921" s="6"/>
      <c r="AL4921" s="6"/>
      <c r="AM4921" s="183"/>
      <c r="AN4921" s="183"/>
      <c r="AO4921" s="183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BR4921" s="185"/>
    </row>
    <row r="4922" spans="9:70" s="179" customFormat="1" x14ac:dyDescent="0.25">
      <c r="I4922" s="186"/>
      <c r="J4922" s="186"/>
      <c r="K4922" s="186"/>
      <c r="L4922" s="186"/>
      <c r="M4922" s="186"/>
      <c r="N4922" s="187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183"/>
      <c r="AF4922" s="183"/>
      <c r="AG4922" s="183"/>
      <c r="AH4922" s="6"/>
      <c r="AI4922" s="6"/>
      <c r="AJ4922" s="6"/>
      <c r="AK4922" s="6"/>
      <c r="AL4922" s="6"/>
      <c r="AM4922" s="183"/>
      <c r="AN4922" s="183"/>
      <c r="AO4922" s="183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BR4922" s="185"/>
    </row>
    <row r="4923" spans="9:70" s="179" customFormat="1" x14ac:dyDescent="0.25">
      <c r="I4923" s="186"/>
      <c r="J4923" s="186"/>
      <c r="K4923" s="186"/>
      <c r="L4923" s="186"/>
      <c r="M4923" s="186"/>
      <c r="N4923" s="187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183"/>
      <c r="AF4923" s="183"/>
      <c r="AG4923" s="183"/>
      <c r="AH4923" s="6"/>
      <c r="AI4923" s="6"/>
      <c r="AJ4923" s="6"/>
      <c r="AK4923" s="6"/>
      <c r="AL4923" s="6"/>
      <c r="AM4923" s="183"/>
      <c r="AN4923" s="183"/>
      <c r="AO4923" s="183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BR4923" s="185"/>
    </row>
    <row r="4924" spans="9:70" s="179" customFormat="1" x14ac:dyDescent="0.25">
      <c r="I4924" s="186"/>
      <c r="J4924" s="186"/>
      <c r="K4924" s="186"/>
      <c r="L4924" s="186"/>
      <c r="M4924" s="186"/>
      <c r="N4924" s="187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183"/>
      <c r="AF4924" s="183"/>
      <c r="AG4924" s="183"/>
      <c r="AH4924" s="6"/>
      <c r="AI4924" s="6"/>
      <c r="AJ4924" s="6"/>
      <c r="AK4924" s="6"/>
      <c r="AL4924" s="6"/>
      <c r="AM4924" s="183"/>
      <c r="AN4924" s="183"/>
      <c r="AO4924" s="183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BR4924" s="185"/>
    </row>
    <row r="4925" spans="9:70" s="179" customFormat="1" x14ac:dyDescent="0.25">
      <c r="I4925" s="186"/>
      <c r="J4925" s="186"/>
      <c r="K4925" s="186"/>
      <c r="L4925" s="186"/>
      <c r="M4925" s="186"/>
      <c r="N4925" s="187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183"/>
      <c r="AF4925" s="183"/>
      <c r="AG4925" s="183"/>
      <c r="AH4925" s="6"/>
      <c r="AI4925" s="6"/>
      <c r="AJ4925" s="6"/>
      <c r="AK4925" s="6"/>
      <c r="AL4925" s="6"/>
      <c r="AM4925" s="183"/>
      <c r="AN4925" s="183"/>
      <c r="AO4925" s="183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BR4925" s="185"/>
    </row>
    <row r="4926" spans="9:70" s="179" customFormat="1" x14ac:dyDescent="0.25">
      <c r="I4926" s="186"/>
      <c r="J4926" s="186"/>
      <c r="K4926" s="186"/>
      <c r="L4926" s="186"/>
      <c r="M4926" s="186"/>
      <c r="N4926" s="187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183"/>
      <c r="AF4926" s="183"/>
      <c r="AG4926" s="183"/>
      <c r="AH4926" s="6"/>
      <c r="AI4926" s="6"/>
      <c r="AJ4926" s="6"/>
      <c r="AK4926" s="6"/>
      <c r="AL4926" s="6"/>
      <c r="AM4926" s="183"/>
      <c r="AN4926" s="183"/>
      <c r="AO4926" s="183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BR4926" s="185"/>
    </row>
    <row r="4927" spans="9:70" s="179" customFormat="1" x14ac:dyDescent="0.25">
      <c r="I4927" s="186"/>
      <c r="J4927" s="186"/>
      <c r="K4927" s="186"/>
      <c r="L4927" s="186"/>
      <c r="M4927" s="186"/>
      <c r="N4927" s="187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183"/>
      <c r="AF4927" s="183"/>
      <c r="AG4927" s="183"/>
      <c r="AH4927" s="6"/>
      <c r="AI4927" s="6"/>
      <c r="AJ4927" s="6"/>
      <c r="AK4927" s="6"/>
      <c r="AL4927" s="6"/>
      <c r="AM4927" s="183"/>
      <c r="AN4927" s="183"/>
      <c r="AO4927" s="183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BR4927" s="185"/>
    </row>
    <row r="4928" spans="9:70" s="179" customFormat="1" x14ac:dyDescent="0.25">
      <c r="I4928" s="186"/>
      <c r="J4928" s="186"/>
      <c r="K4928" s="186"/>
      <c r="L4928" s="186"/>
      <c r="M4928" s="186"/>
      <c r="N4928" s="187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183"/>
      <c r="AF4928" s="183"/>
      <c r="AG4928" s="183"/>
      <c r="AH4928" s="6"/>
      <c r="AI4928" s="6"/>
      <c r="AJ4928" s="6"/>
      <c r="AK4928" s="6"/>
      <c r="AL4928" s="6"/>
      <c r="AM4928" s="183"/>
      <c r="AN4928" s="183"/>
      <c r="AO4928" s="183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BR4928" s="185"/>
    </row>
    <row r="4929" spans="9:70" s="179" customFormat="1" x14ac:dyDescent="0.25">
      <c r="I4929" s="186"/>
      <c r="J4929" s="186"/>
      <c r="K4929" s="186"/>
      <c r="L4929" s="186"/>
      <c r="M4929" s="186"/>
      <c r="N4929" s="187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183"/>
      <c r="AF4929" s="183"/>
      <c r="AG4929" s="183"/>
      <c r="AH4929" s="6"/>
      <c r="AI4929" s="6"/>
      <c r="AJ4929" s="6"/>
      <c r="AK4929" s="6"/>
      <c r="AL4929" s="6"/>
      <c r="AM4929" s="183"/>
      <c r="AN4929" s="183"/>
      <c r="AO4929" s="183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BR4929" s="185"/>
    </row>
    <row r="4930" spans="9:70" s="179" customFormat="1" x14ac:dyDescent="0.25">
      <c r="I4930" s="186"/>
      <c r="J4930" s="186"/>
      <c r="K4930" s="186"/>
      <c r="L4930" s="186"/>
      <c r="M4930" s="186"/>
      <c r="N4930" s="187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183"/>
      <c r="AF4930" s="183"/>
      <c r="AG4930" s="183"/>
      <c r="AH4930" s="6"/>
      <c r="AI4930" s="6"/>
      <c r="AJ4930" s="6"/>
      <c r="AK4930" s="6"/>
      <c r="AL4930" s="6"/>
      <c r="AM4930" s="183"/>
      <c r="AN4930" s="183"/>
      <c r="AO4930" s="183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BR4930" s="185"/>
    </row>
    <row r="4931" spans="9:70" s="179" customFormat="1" x14ac:dyDescent="0.25">
      <c r="I4931" s="186"/>
      <c r="J4931" s="186"/>
      <c r="K4931" s="186"/>
      <c r="L4931" s="186"/>
      <c r="M4931" s="186"/>
      <c r="N4931" s="187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183"/>
      <c r="AF4931" s="183"/>
      <c r="AG4931" s="183"/>
      <c r="AH4931" s="6"/>
      <c r="AI4931" s="6"/>
      <c r="AJ4931" s="6"/>
      <c r="AK4931" s="6"/>
      <c r="AL4931" s="6"/>
      <c r="AM4931" s="183"/>
      <c r="AN4931" s="183"/>
      <c r="AO4931" s="183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BR4931" s="185"/>
    </row>
    <row r="4932" spans="9:70" s="179" customFormat="1" x14ac:dyDescent="0.25">
      <c r="I4932" s="186"/>
      <c r="J4932" s="186"/>
      <c r="K4932" s="186"/>
      <c r="L4932" s="186"/>
      <c r="M4932" s="186"/>
      <c r="N4932" s="187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183"/>
      <c r="AF4932" s="183"/>
      <c r="AG4932" s="183"/>
      <c r="AH4932" s="6"/>
      <c r="AI4932" s="6"/>
      <c r="AJ4932" s="6"/>
      <c r="AK4932" s="6"/>
      <c r="AL4932" s="6"/>
      <c r="AM4932" s="183"/>
      <c r="AN4932" s="183"/>
      <c r="AO4932" s="183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BR4932" s="185"/>
    </row>
    <row r="4933" spans="9:70" s="179" customFormat="1" x14ac:dyDescent="0.25">
      <c r="I4933" s="186"/>
      <c r="J4933" s="186"/>
      <c r="K4933" s="186"/>
      <c r="L4933" s="186"/>
      <c r="M4933" s="186"/>
      <c r="N4933" s="187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183"/>
      <c r="AF4933" s="183"/>
      <c r="AG4933" s="183"/>
      <c r="AH4933" s="6"/>
      <c r="AI4933" s="6"/>
      <c r="AJ4933" s="6"/>
      <c r="AK4933" s="6"/>
      <c r="AL4933" s="6"/>
      <c r="AM4933" s="183"/>
      <c r="AN4933" s="183"/>
      <c r="AO4933" s="183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BR4933" s="185"/>
    </row>
    <row r="4934" spans="9:70" s="179" customFormat="1" x14ac:dyDescent="0.25">
      <c r="I4934" s="186"/>
      <c r="J4934" s="186"/>
      <c r="K4934" s="186"/>
      <c r="L4934" s="186"/>
      <c r="M4934" s="186"/>
      <c r="N4934" s="187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183"/>
      <c r="AF4934" s="183"/>
      <c r="AG4934" s="183"/>
      <c r="AH4934" s="6"/>
      <c r="AI4934" s="6"/>
      <c r="AJ4934" s="6"/>
      <c r="AK4934" s="6"/>
      <c r="AL4934" s="6"/>
      <c r="AM4934" s="183"/>
      <c r="AN4934" s="183"/>
      <c r="AO4934" s="183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BR4934" s="185"/>
    </row>
    <row r="4935" spans="9:70" s="179" customFormat="1" x14ac:dyDescent="0.25">
      <c r="I4935" s="186"/>
      <c r="J4935" s="186"/>
      <c r="K4935" s="186"/>
      <c r="L4935" s="186"/>
      <c r="M4935" s="186"/>
      <c r="N4935" s="187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183"/>
      <c r="AF4935" s="183"/>
      <c r="AG4935" s="183"/>
      <c r="AH4935" s="6"/>
      <c r="AI4935" s="6"/>
      <c r="AJ4935" s="6"/>
      <c r="AK4935" s="6"/>
      <c r="AL4935" s="6"/>
      <c r="AM4935" s="183"/>
      <c r="AN4935" s="183"/>
      <c r="AO4935" s="183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BR4935" s="185"/>
    </row>
    <row r="4936" spans="9:70" s="179" customFormat="1" x14ac:dyDescent="0.25">
      <c r="I4936" s="186"/>
      <c r="J4936" s="186"/>
      <c r="K4936" s="186"/>
      <c r="L4936" s="186"/>
      <c r="M4936" s="186"/>
      <c r="N4936" s="187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183"/>
      <c r="AF4936" s="183"/>
      <c r="AG4936" s="183"/>
      <c r="AH4936" s="6"/>
      <c r="AI4936" s="6"/>
      <c r="AJ4936" s="6"/>
      <c r="AK4936" s="6"/>
      <c r="AL4936" s="6"/>
      <c r="AM4936" s="183"/>
      <c r="AN4936" s="183"/>
      <c r="AO4936" s="183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BR4936" s="185"/>
    </row>
    <row r="4937" spans="9:70" s="179" customFormat="1" x14ac:dyDescent="0.25">
      <c r="I4937" s="186"/>
      <c r="J4937" s="186"/>
      <c r="K4937" s="186"/>
      <c r="L4937" s="186"/>
      <c r="M4937" s="186"/>
      <c r="N4937" s="187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183"/>
      <c r="AF4937" s="183"/>
      <c r="AG4937" s="183"/>
      <c r="AH4937" s="6"/>
      <c r="AI4937" s="6"/>
      <c r="AJ4937" s="6"/>
      <c r="AK4937" s="6"/>
      <c r="AL4937" s="6"/>
      <c r="AM4937" s="183"/>
      <c r="AN4937" s="183"/>
      <c r="AO4937" s="183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BR4937" s="185"/>
    </row>
    <row r="4938" spans="9:70" s="179" customFormat="1" x14ac:dyDescent="0.25">
      <c r="I4938" s="186"/>
      <c r="J4938" s="186"/>
      <c r="K4938" s="186"/>
      <c r="L4938" s="186"/>
      <c r="M4938" s="186"/>
      <c r="N4938" s="187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183"/>
      <c r="AF4938" s="183"/>
      <c r="AG4938" s="183"/>
      <c r="AH4938" s="6"/>
      <c r="AI4938" s="6"/>
      <c r="AJ4938" s="6"/>
      <c r="AK4938" s="6"/>
      <c r="AL4938" s="6"/>
      <c r="AM4938" s="183"/>
      <c r="AN4938" s="183"/>
      <c r="AO4938" s="183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BR4938" s="185"/>
    </row>
    <row r="4939" spans="9:70" s="179" customFormat="1" x14ac:dyDescent="0.25">
      <c r="I4939" s="186"/>
      <c r="J4939" s="186"/>
      <c r="K4939" s="186"/>
      <c r="L4939" s="186"/>
      <c r="M4939" s="186"/>
      <c r="N4939" s="187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183"/>
      <c r="AF4939" s="183"/>
      <c r="AG4939" s="183"/>
      <c r="AH4939" s="6"/>
      <c r="AI4939" s="6"/>
      <c r="AJ4939" s="6"/>
      <c r="AK4939" s="6"/>
      <c r="AL4939" s="6"/>
      <c r="AM4939" s="183"/>
      <c r="AN4939" s="183"/>
      <c r="AO4939" s="183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BR4939" s="185"/>
    </row>
    <row r="4940" spans="9:70" s="179" customFormat="1" x14ac:dyDescent="0.25">
      <c r="I4940" s="186"/>
      <c r="J4940" s="186"/>
      <c r="K4940" s="186"/>
      <c r="L4940" s="186"/>
      <c r="M4940" s="186"/>
      <c r="N4940" s="187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183"/>
      <c r="AF4940" s="183"/>
      <c r="AG4940" s="183"/>
      <c r="AH4940" s="6"/>
      <c r="AI4940" s="6"/>
      <c r="AJ4940" s="6"/>
      <c r="AK4940" s="6"/>
      <c r="AL4940" s="6"/>
      <c r="AM4940" s="183"/>
      <c r="AN4940" s="183"/>
      <c r="AO4940" s="183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BR4940" s="185"/>
    </row>
    <row r="4941" spans="9:70" s="179" customFormat="1" x14ac:dyDescent="0.25">
      <c r="I4941" s="186"/>
      <c r="J4941" s="186"/>
      <c r="K4941" s="186"/>
      <c r="L4941" s="186"/>
      <c r="M4941" s="186"/>
      <c r="N4941" s="187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183"/>
      <c r="AF4941" s="183"/>
      <c r="AG4941" s="183"/>
      <c r="AH4941" s="6"/>
      <c r="AI4941" s="6"/>
      <c r="AJ4941" s="6"/>
      <c r="AK4941" s="6"/>
      <c r="AL4941" s="6"/>
      <c r="AM4941" s="183"/>
      <c r="AN4941" s="183"/>
      <c r="AO4941" s="183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BR4941" s="185"/>
    </row>
    <row r="4942" spans="9:70" s="179" customFormat="1" x14ac:dyDescent="0.25">
      <c r="I4942" s="186"/>
      <c r="J4942" s="186"/>
      <c r="K4942" s="186"/>
      <c r="L4942" s="186"/>
      <c r="M4942" s="186"/>
      <c r="N4942" s="187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183"/>
      <c r="AF4942" s="183"/>
      <c r="AG4942" s="183"/>
      <c r="AH4942" s="6"/>
      <c r="AI4942" s="6"/>
      <c r="AJ4942" s="6"/>
      <c r="AK4942" s="6"/>
      <c r="AL4942" s="6"/>
      <c r="AM4942" s="183"/>
      <c r="AN4942" s="183"/>
      <c r="AO4942" s="183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BR4942" s="185"/>
    </row>
    <row r="4943" spans="9:70" s="179" customFormat="1" x14ac:dyDescent="0.25">
      <c r="I4943" s="186"/>
      <c r="J4943" s="186"/>
      <c r="K4943" s="186"/>
      <c r="L4943" s="186"/>
      <c r="M4943" s="186"/>
      <c r="N4943" s="187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183"/>
      <c r="AF4943" s="183"/>
      <c r="AG4943" s="183"/>
      <c r="AH4943" s="6"/>
      <c r="AI4943" s="6"/>
      <c r="AJ4943" s="6"/>
      <c r="AK4943" s="6"/>
      <c r="AL4943" s="6"/>
      <c r="AM4943" s="183"/>
      <c r="AN4943" s="183"/>
      <c r="AO4943" s="183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BR4943" s="185"/>
    </row>
    <row r="4944" spans="9:70" s="179" customFormat="1" x14ac:dyDescent="0.25">
      <c r="I4944" s="186"/>
      <c r="J4944" s="186"/>
      <c r="K4944" s="186"/>
      <c r="L4944" s="186"/>
      <c r="M4944" s="186"/>
      <c r="N4944" s="187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183"/>
      <c r="AF4944" s="183"/>
      <c r="AG4944" s="183"/>
      <c r="AH4944" s="6"/>
      <c r="AI4944" s="6"/>
      <c r="AJ4944" s="6"/>
      <c r="AK4944" s="6"/>
      <c r="AL4944" s="6"/>
      <c r="AM4944" s="183"/>
      <c r="AN4944" s="183"/>
      <c r="AO4944" s="183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BR4944" s="185"/>
    </row>
    <row r="4945" spans="9:70" s="179" customFormat="1" x14ac:dyDescent="0.25">
      <c r="I4945" s="186"/>
      <c r="J4945" s="186"/>
      <c r="K4945" s="186"/>
      <c r="L4945" s="186"/>
      <c r="M4945" s="186"/>
      <c r="N4945" s="187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183"/>
      <c r="AF4945" s="183"/>
      <c r="AG4945" s="183"/>
      <c r="AH4945" s="6"/>
      <c r="AI4945" s="6"/>
      <c r="AJ4945" s="6"/>
      <c r="AK4945" s="6"/>
      <c r="AL4945" s="6"/>
      <c r="AM4945" s="183"/>
      <c r="AN4945" s="183"/>
      <c r="AO4945" s="183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BR4945" s="185"/>
    </row>
    <row r="4946" spans="9:70" s="179" customFormat="1" x14ac:dyDescent="0.25">
      <c r="I4946" s="186"/>
      <c r="J4946" s="186"/>
      <c r="K4946" s="186"/>
      <c r="L4946" s="186"/>
      <c r="M4946" s="186"/>
      <c r="N4946" s="187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183"/>
      <c r="AF4946" s="183"/>
      <c r="AG4946" s="183"/>
      <c r="AH4946" s="6"/>
      <c r="AI4946" s="6"/>
      <c r="AJ4946" s="6"/>
      <c r="AK4946" s="6"/>
      <c r="AL4946" s="6"/>
      <c r="AM4946" s="183"/>
      <c r="AN4946" s="183"/>
      <c r="AO4946" s="183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BR4946" s="185"/>
    </row>
    <row r="4947" spans="9:70" s="179" customFormat="1" x14ac:dyDescent="0.25">
      <c r="I4947" s="186"/>
      <c r="J4947" s="186"/>
      <c r="K4947" s="186"/>
      <c r="L4947" s="186"/>
      <c r="M4947" s="186"/>
      <c r="N4947" s="187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183"/>
      <c r="AF4947" s="183"/>
      <c r="AG4947" s="183"/>
      <c r="AH4947" s="6"/>
      <c r="AI4947" s="6"/>
      <c r="AJ4947" s="6"/>
      <c r="AK4947" s="6"/>
      <c r="AL4947" s="6"/>
      <c r="AM4947" s="183"/>
      <c r="AN4947" s="183"/>
      <c r="AO4947" s="183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BR4947" s="185"/>
    </row>
    <row r="4948" spans="9:70" s="179" customFormat="1" x14ac:dyDescent="0.25">
      <c r="I4948" s="186"/>
      <c r="J4948" s="186"/>
      <c r="K4948" s="186"/>
      <c r="L4948" s="186"/>
      <c r="M4948" s="186"/>
      <c r="N4948" s="187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183"/>
      <c r="AF4948" s="183"/>
      <c r="AG4948" s="183"/>
      <c r="AH4948" s="6"/>
      <c r="AI4948" s="6"/>
      <c r="AJ4948" s="6"/>
      <c r="AK4948" s="6"/>
      <c r="AL4948" s="6"/>
      <c r="AM4948" s="183"/>
      <c r="AN4948" s="183"/>
      <c r="AO4948" s="183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BR4948" s="185"/>
    </row>
    <row r="4949" spans="9:70" s="179" customFormat="1" x14ac:dyDescent="0.25">
      <c r="I4949" s="186"/>
      <c r="J4949" s="186"/>
      <c r="K4949" s="186"/>
      <c r="L4949" s="186"/>
      <c r="M4949" s="186"/>
      <c r="N4949" s="187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183"/>
      <c r="AF4949" s="183"/>
      <c r="AG4949" s="183"/>
      <c r="AH4949" s="6"/>
      <c r="AI4949" s="6"/>
      <c r="AJ4949" s="6"/>
      <c r="AK4949" s="6"/>
      <c r="AL4949" s="6"/>
      <c r="AM4949" s="183"/>
      <c r="AN4949" s="183"/>
      <c r="AO4949" s="183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BR4949" s="185"/>
    </row>
    <row r="4950" spans="9:70" s="179" customFormat="1" x14ac:dyDescent="0.25">
      <c r="I4950" s="186"/>
      <c r="J4950" s="186"/>
      <c r="K4950" s="186"/>
      <c r="L4950" s="186"/>
      <c r="M4950" s="186"/>
      <c r="N4950" s="187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183"/>
      <c r="AF4950" s="183"/>
      <c r="AG4950" s="183"/>
      <c r="AH4950" s="6"/>
      <c r="AI4950" s="6"/>
      <c r="AJ4950" s="6"/>
      <c r="AK4950" s="6"/>
      <c r="AL4950" s="6"/>
      <c r="AM4950" s="183"/>
      <c r="AN4950" s="183"/>
      <c r="AO4950" s="183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BR4950" s="185"/>
    </row>
    <row r="4951" spans="9:70" s="179" customFormat="1" x14ac:dyDescent="0.25">
      <c r="I4951" s="186"/>
      <c r="J4951" s="186"/>
      <c r="K4951" s="186"/>
      <c r="L4951" s="186"/>
      <c r="M4951" s="186"/>
      <c r="N4951" s="187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183"/>
      <c r="AF4951" s="183"/>
      <c r="AG4951" s="183"/>
      <c r="AH4951" s="6"/>
      <c r="AI4951" s="6"/>
      <c r="AJ4951" s="6"/>
      <c r="AK4951" s="6"/>
      <c r="AL4951" s="6"/>
      <c r="AM4951" s="183"/>
      <c r="AN4951" s="183"/>
      <c r="AO4951" s="183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BR4951" s="185"/>
    </row>
    <row r="4952" spans="9:70" s="179" customFormat="1" x14ac:dyDescent="0.25">
      <c r="I4952" s="186"/>
      <c r="J4952" s="186"/>
      <c r="K4952" s="186"/>
      <c r="L4952" s="186"/>
      <c r="M4952" s="186"/>
      <c r="N4952" s="187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183"/>
      <c r="AF4952" s="183"/>
      <c r="AG4952" s="183"/>
      <c r="AH4952" s="6"/>
      <c r="AI4952" s="6"/>
      <c r="AJ4952" s="6"/>
      <c r="AK4952" s="6"/>
      <c r="AL4952" s="6"/>
      <c r="AM4952" s="183"/>
      <c r="AN4952" s="183"/>
      <c r="AO4952" s="183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BR4952" s="185"/>
    </row>
    <row r="4953" spans="9:70" s="179" customFormat="1" x14ac:dyDescent="0.25">
      <c r="I4953" s="186"/>
      <c r="J4953" s="186"/>
      <c r="K4953" s="186"/>
      <c r="L4953" s="186"/>
      <c r="M4953" s="186"/>
      <c r="N4953" s="187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183"/>
      <c r="AF4953" s="183"/>
      <c r="AG4953" s="183"/>
      <c r="AH4953" s="6"/>
      <c r="AI4953" s="6"/>
      <c r="AJ4953" s="6"/>
      <c r="AK4953" s="6"/>
      <c r="AL4953" s="6"/>
      <c r="AM4953" s="183"/>
      <c r="AN4953" s="183"/>
      <c r="AO4953" s="183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BR4953" s="185"/>
    </row>
    <row r="4954" spans="9:70" s="179" customFormat="1" x14ac:dyDescent="0.25">
      <c r="I4954" s="186"/>
      <c r="J4954" s="186"/>
      <c r="K4954" s="186"/>
      <c r="L4954" s="186"/>
      <c r="M4954" s="186"/>
      <c r="N4954" s="187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183"/>
      <c r="AF4954" s="183"/>
      <c r="AG4954" s="183"/>
      <c r="AH4954" s="6"/>
      <c r="AI4954" s="6"/>
      <c r="AJ4954" s="6"/>
      <c r="AK4954" s="6"/>
      <c r="AL4954" s="6"/>
      <c r="AM4954" s="183"/>
      <c r="AN4954" s="183"/>
      <c r="AO4954" s="183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BR4954" s="185"/>
    </row>
    <row r="4955" spans="9:70" s="179" customFormat="1" x14ac:dyDescent="0.25">
      <c r="I4955" s="186"/>
      <c r="J4955" s="186"/>
      <c r="K4955" s="186"/>
      <c r="L4955" s="186"/>
      <c r="M4955" s="186"/>
      <c r="N4955" s="187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183"/>
      <c r="AF4955" s="183"/>
      <c r="AG4955" s="183"/>
      <c r="AH4955" s="6"/>
      <c r="AI4955" s="6"/>
      <c r="AJ4955" s="6"/>
      <c r="AK4955" s="6"/>
      <c r="AL4955" s="6"/>
      <c r="AM4955" s="183"/>
      <c r="AN4955" s="183"/>
      <c r="AO4955" s="183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BR4955" s="185"/>
    </row>
    <row r="4956" spans="9:70" s="179" customFormat="1" x14ac:dyDescent="0.25">
      <c r="I4956" s="186"/>
      <c r="J4956" s="186"/>
      <c r="K4956" s="186"/>
      <c r="L4956" s="186"/>
      <c r="M4956" s="186"/>
      <c r="N4956" s="187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183"/>
      <c r="AF4956" s="183"/>
      <c r="AG4956" s="183"/>
      <c r="AH4956" s="6"/>
      <c r="AI4956" s="6"/>
      <c r="AJ4956" s="6"/>
      <c r="AK4956" s="6"/>
      <c r="AL4956" s="6"/>
      <c r="AM4956" s="183"/>
      <c r="AN4956" s="183"/>
      <c r="AO4956" s="183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BR4956" s="185"/>
    </row>
    <row r="4957" spans="9:70" s="179" customFormat="1" x14ac:dyDescent="0.25">
      <c r="I4957" s="186"/>
      <c r="J4957" s="186"/>
      <c r="K4957" s="186"/>
      <c r="L4957" s="186"/>
      <c r="M4957" s="186"/>
      <c r="N4957" s="187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183"/>
      <c r="AF4957" s="183"/>
      <c r="AG4957" s="183"/>
      <c r="AH4957" s="6"/>
      <c r="AI4957" s="6"/>
      <c r="AJ4957" s="6"/>
      <c r="AK4957" s="6"/>
      <c r="AL4957" s="6"/>
      <c r="AM4957" s="183"/>
      <c r="AN4957" s="183"/>
      <c r="AO4957" s="183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BR4957" s="185"/>
    </row>
    <row r="4958" spans="9:70" s="179" customFormat="1" x14ac:dyDescent="0.25">
      <c r="I4958" s="186"/>
      <c r="J4958" s="186"/>
      <c r="K4958" s="186"/>
      <c r="L4958" s="186"/>
      <c r="M4958" s="186"/>
      <c r="N4958" s="187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183"/>
      <c r="AF4958" s="183"/>
      <c r="AG4958" s="183"/>
      <c r="AH4958" s="6"/>
      <c r="AI4958" s="6"/>
      <c r="AJ4958" s="6"/>
      <c r="AK4958" s="6"/>
      <c r="AL4958" s="6"/>
      <c r="AM4958" s="183"/>
      <c r="AN4958" s="183"/>
      <c r="AO4958" s="183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BR4958" s="185"/>
    </row>
    <row r="4959" spans="9:70" s="179" customFormat="1" x14ac:dyDescent="0.25">
      <c r="I4959" s="186"/>
      <c r="J4959" s="186"/>
      <c r="K4959" s="186"/>
      <c r="L4959" s="186"/>
      <c r="M4959" s="186"/>
      <c r="N4959" s="187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183"/>
      <c r="AF4959" s="183"/>
      <c r="AG4959" s="183"/>
      <c r="AH4959" s="6"/>
      <c r="AI4959" s="6"/>
      <c r="AJ4959" s="6"/>
      <c r="AK4959" s="6"/>
      <c r="AL4959" s="6"/>
      <c r="AM4959" s="183"/>
      <c r="AN4959" s="183"/>
      <c r="AO4959" s="183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BR4959" s="185"/>
    </row>
    <row r="4960" spans="9:70" s="179" customFormat="1" x14ac:dyDescent="0.25">
      <c r="I4960" s="186"/>
      <c r="J4960" s="186"/>
      <c r="K4960" s="186"/>
      <c r="L4960" s="186"/>
      <c r="M4960" s="186"/>
      <c r="N4960" s="187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183"/>
      <c r="AF4960" s="183"/>
      <c r="AG4960" s="183"/>
      <c r="AH4960" s="6"/>
      <c r="AI4960" s="6"/>
      <c r="AJ4960" s="6"/>
      <c r="AK4960" s="6"/>
      <c r="AL4960" s="6"/>
      <c r="AM4960" s="183"/>
      <c r="AN4960" s="183"/>
      <c r="AO4960" s="183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BR4960" s="185"/>
    </row>
    <row r="4961" spans="9:70" s="179" customFormat="1" x14ac:dyDescent="0.25">
      <c r="I4961" s="186"/>
      <c r="J4961" s="186"/>
      <c r="K4961" s="186"/>
      <c r="L4961" s="186"/>
      <c r="M4961" s="186"/>
      <c r="N4961" s="187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183"/>
      <c r="AF4961" s="183"/>
      <c r="AG4961" s="183"/>
      <c r="AH4961" s="6"/>
      <c r="AI4961" s="6"/>
      <c r="AJ4961" s="6"/>
      <c r="AK4961" s="6"/>
      <c r="AL4961" s="6"/>
      <c r="AM4961" s="183"/>
      <c r="AN4961" s="183"/>
      <c r="AO4961" s="183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BR4961" s="185"/>
    </row>
    <row r="4962" spans="9:70" s="179" customFormat="1" x14ac:dyDescent="0.25">
      <c r="I4962" s="186"/>
      <c r="J4962" s="186"/>
      <c r="K4962" s="186"/>
      <c r="L4962" s="186"/>
      <c r="M4962" s="186"/>
      <c r="N4962" s="187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183"/>
      <c r="AF4962" s="183"/>
      <c r="AG4962" s="183"/>
      <c r="AH4962" s="6"/>
      <c r="AI4962" s="6"/>
      <c r="AJ4962" s="6"/>
      <c r="AK4962" s="6"/>
      <c r="AL4962" s="6"/>
      <c r="AM4962" s="183"/>
      <c r="AN4962" s="183"/>
      <c r="AO4962" s="183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BR4962" s="185"/>
    </row>
    <row r="4963" spans="9:70" s="179" customFormat="1" x14ac:dyDescent="0.25">
      <c r="I4963" s="186"/>
      <c r="J4963" s="186"/>
      <c r="K4963" s="186"/>
      <c r="L4963" s="186"/>
      <c r="M4963" s="186"/>
      <c r="N4963" s="187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183"/>
      <c r="AF4963" s="183"/>
      <c r="AG4963" s="183"/>
      <c r="AH4963" s="6"/>
      <c r="AI4963" s="6"/>
      <c r="AJ4963" s="6"/>
      <c r="AK4963" s="6"/>
      <c r="AL4963" s="6"/>
      <c r="AM4963" s="183"/>
      <c r="AN4963" s="183"/>
      <c r="AO4963" s="183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BR4963" s="185"/>
    </row>
    <row r="4964" spans="9:70" s="179" customFormat="1" x14ac:dyDescent="0.25">
      <c r="I4964" s="186"/>
      <c r="J4964" s="186"/>
      <c r="K4964" s="186"/>
      <c r="L4964" s="186"/>
      <c r="M4964" s="186"/>
      <c r="N4964" s="187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183"/>
      <c r="AF4964" s="183"/>
      <c r="AG4964" s="183"/>
      <c r="AH4964" s="6"/>
      <c r="AI4964" s="6"/>
      <c r="AJ4964" s="6"/>
      <c r="AK4964" s="6"/>
      <c r="AL4964" s="6"/>
      <c r="AM4964" s="183"/>
      <c r="AN4964" s="183"/>
      <c r="AO4964" s="183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BR4964" s="185"/>
    </row>
    <row r="4965" spans="9:70" s="179" customFormat="1" x14ac:dyDescent="0.25">
      <c r="I4965" s="186"/>
      <c r="J4965" s="186"/>
      <c r="K4965" s="186"/>
      <c r="L4965" s="186"/>
      <c r="M4965" s="186"/>
      <c r="N4965" s="187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183"/>
      <c r="AF4965" s="183"/>
      <c r="AG4965" s="183"/>
      <c r="AH4965" s="6"/>
      <c r="AI4965" s="6"/>
      <c r="AJ4965" s="6"/>
      <c r="AK4965" s="6"/>
      <c r="AL4965" s="6"/>
      <c r="AM4965" s="183"/>
      <c r="AN4965" s="183"/>
      <c r="AO4965" s="183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BR4965" s="185"/>
    </row>
    <row r="4966" spans="9:70" s="179" customFormat="1" x14ac:dyDescent="0.25">
      <c r="I4966" s="186"/>
      <c r="J4966" s="186"/>
      <c r="K4966" s="186"/>
      <c r="L4966" s="186"/>
      <c r="M4966" s="186"/>
      <c r="N4966" s="187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183"/>
      <c r="AF4966" s="183"/>
      <c r="AG4966" s="183"/>
      <c r="AH4966" s="6"/>
      <c r="AI4966" s="6"/>
      <c r="AJ4966" s="6"/>
      <c r="AK4966" s="6"/>
      <c r="AL4966" s="6"/>
      <c r="AM4966" s="183"/>
      <c r="AN4966" s="183"/>
      <c r="AO4966" s="183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BR4966" s="185"/>
    </row>
    <row r="4967" spans="9:70" s="179" customFormat="1" x14ac:dyDescent="0.25">
      <c r="I4967" s="186"/>
      <c r="J4967" s="186"/>
      <c r="K4967" s="186"/>
      <c r="L4967" s="186"/>
      <c r="M4967" s="186"/>
      <c r="N4967" s="187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183"/>
      <c r="AF4967" s="183"/>
      <c r="AG4967" s="183"/>
      <c r="AH4967" s="6"/>
      <c r="AI4967" s="6"/>
      <c r="AJ4967" s="6"/>
      <c r="AK4967" s="6"/>
      <c r="AL4967" s="6"/>
      <c r="AM4967" s="183"/>
      <c r="AN4967" s="183"/>
      <c r="AO4967" s="183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BR4967" s="185"/>
    </row>
    <row r="4968" spans="9:70" s="179" customFormat="1" x14ac:dyDescent="0.25">
      <c r="I4968" s="186"/>
      <c r="J4968" s="186"/>
      <c r="K4968" s="186"/>
      <c r="L4968" s="186"/>
      <c r="M4968" s="186"/>
      <c r="N4968" s="187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183"/>
      <c r="AF4968" s="183"/>
      <c r="AG4968" s="183"/>
      <c r="AH4968" s="6"/>
      <c r="AI4968" s="6"/>
      <c r="AJ4968" s="6"/>
      <c r="AK4968" s="6"/>
      <c r="AL4968" s="6"/>
      <c r="AM4968" s="183"/>
      <c r="AN4968" s="183"/>
      <c r="AO4968" s="183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BR4968" s="185"/>
    </row>
    <row r="4969" spans="9:70" s="179" customFormat="1" x14ac:dyDescent="0.25">
      <c r="I4969" s="186"/>
      <c r="J4969" s="186"/>
      <c r="K4969" s="186"/>
      <c r="L4969" s="186"/>
      <c r="M4969" s="186"/>
      <c r="N4969" s="187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183"/>
      <c r="AF4969" s="183"/>
      <c r="AG4969" s="183"/>
      <c r="AH4969" s="6"/>
      <c r="AI4969" s="6"/>
      <c r="AJ4969" s="6"/>
      <c r="AK4969" s="6"/>
      <c r="AL4969" s="6"/>
      <c r="AM4969" s="183"/>
      <c r="AN4969" s="183"/>
      <c r="AO4969" s="183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BR4969" s="185"/>
    </row>
    <row r="4970" spans="9:70" s="179" customFormat="1" x14ac:dyDescent="0.25">
      <c r="I4970" s="186"/>
      <c r="J4970" s="186"/>
      <c r="K4970" s="186"/>
      <c r="L4970" s="186"/>
      <c r="M4970" s="186"/>
      <c r="N4970" s="187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183"/>
      <c r="AF4970" s="183"/>
      <c r="AG4970" s="183"/>
      <c r="AH4970" s="6"/>
      <c r="AI4970" s="6"/>
      <c r="AJ4970" s="6"/>
      <c r="AK4970" s="6"/>
      <c r="AL4970" s="6"/>
      <c r="AM4970" s="183"/>
      <c r="AN4970" s="183"/>
      <c r="AO4970" s="183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BR4970" s="185"/>
    </row>
    <row r="4971" spans="9:70" s="179" customFormat="1" x14ac:dyDescent="0.25">
      <c r="I4971" s="186"/>
      <c r="J4971" s="186"/>
      <c r="K4971" s="186"/>
      <c r="L4971" s="186"/>
      <c r="M4971" s="186"/>
      <c r="N4971" s="187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183"/>
      <c r="AF4971" s="183"/>
      <c r="AG4971" s="183"/>
      <c r="AH4971" s="6"/>
      <c r="AI4971" s="6"/>
      <c r="AJ4971" s="6"/>
      <c r="AK4971" s="6"/>
      <c r="AL4971" s="6"/>
      <c r="AM4971" s="183"/>
      <c r="AN4971" s="183"/>
      <c r="AO4971" s="183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BR4971" s="185"/>
    </row>
    <row r="4972" spans="9:70" s="179" customFormat="1" x14ac:dyDescent="0.25">
      <c r="I4972" s="186"/>
      <c r="J4972" s="186"/>
      <c r="K4972" s="186"/>
      <c r="L4972" s="186"/>
      <c r="M4972" s="186"/>
      <c r="N4972" s="187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183"/>
      <c r="AF4972" s="183"/>
      <c r="AG4972" s="183"/>
      <c r="AH4972" s="6"/>
      <c r="AI4972" s="6"/>
      <c r="AJ4972" s="6"/>
      <c r="AK4972" s="6"/>
      <c r="AL4972" s="6"/>
      <c r="AM4972" s="183"/>
      <c r="AN4972" s="183"/>
      <c r="AO4972" s="183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BR4972" s="185"/>
    </row>
    <row r="4973" spans="9:70" s="179" customFormat="1" x14ac:dyDescent="0.25">
      <c r="I4973" s="186"/>
      <c r="J4973" s="186"/>
      <c r="K4973" s="186"/>
      <c r="L4973" s="186"/>
      <c r="M4973" s="186"/>
      <c r="N4973" s="187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183"/>
      <c r="AF4973" s="183"/>
      <c r="AG4973" s="183"/>
      <c r="AH4973" s="6"/>
      <c r="AI4973" s="6"/>
      <c r="AJ4973" s="6"/>
      <c r="AK4973" s="6"/>
      <c r="AL4973" s="6"/>
      <c r="AM4973" s="183"/>
      <c r="AN4973" s="183"/>
      <c r="AO4973" s="183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BR4973" s="185"/>
    </row>
    <row r="4974" spans="9:70" s="179" customFormat="1" x14ac:dyDescent="0.25">
      <c r="I4974" s="186"/>
      <c r="J4974" s="186"/>
      <c r="K4974" s="186"/>
      <c r="L4974" s="186"/>
      <c r="M4974" s="186"/>
      <c r="N4974" s="187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183"/>
      <c r="AF4974" s="183"/>
      <c r="AG4974" s="183"/>
      <c r="AH4974" s="6"/>
      <c r="AI4974" s="6"/>
      <c r="AJ4974" s="6"/>
      <c r="AK4974" s="6"/>
      <c r="AL4974" s="6"/>
      <c r="AM4974" s="183"/>
      <c r="AN4974" s="183"/>
      <c r="AO4974" s="183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BR4974" s="185"/>
    </row>
    <row r="4975" spans="9:70" s="179" customFormat="1" x14ac:dyDescent="0.25">
      <c r="I4975" s="186"/>
      <c r="J4975" s="186"/>
      <c r="K4975" s="186"/>
      <c r="L4975" s="186"/>
      <c r="M4975" s="186"/>
      <c r="N4975" s="187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183"/>
      <c r="AF4975" s="183"/>
      <c r="AG4975" s="183"/>
      <c r="AH4975" s="6"/>
      <c r="AI4975" s="6"/>
      <c r="AJ4975" s="6"/>
      <c r="AK4975" s="6"/>
      <c r="AL4975" s="6"/>
      <c r="AM4975" s="183"/>
      <c r="AN4975" s="183"/>
      <c r="AO4975" s="183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BR4975" s="185"/>
    </row>
    <row r="4976" spans="9:70" s="179" customFormat="1" x14ac:dyDescent="0.25">
      <c r="I4976" s="186"/>
      <c r="J4976" s="186"/>
      <c r="K4976" s="186"/>
      <c r="L4976" s="186"/>
      <c r="M4976" s="186"/>
      <c r="N4976" s="187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183"/>
      <c r="AF4976" s="183"/>
      <c r="AG4976" s="183"/>
      <c r="AH4976" s="6"/>
      <c r="AI4976" s="6"/>
      <c r="AJ4976" s="6"/>
      <c r="AK4976" s="6"/>
      <c r="AL4976" s="6"/>
      <c r="AM4976" s="183"/>
      <c r="AN4976" s="183"/>
      <c r="AO4976" s="183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BR4976" s="185"/>
    </row>
    <row r="4977" spans="9:70" s="179" customFormat="1" x14ac:dyDescent="0.25">
      <c r="I4977" s="186"/>
      <c r="J4977" s="186"/>
      <c r="K4977" s="186"/>
      <c r="L4977" s="186"/>
      <c r="M4977" s="186"/>
      <c r="N4977" s="187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183"/>
      <c r="AF4977" s="183"/>
      <c r="AG4977" s="183"/>
      <c r="AH4977" s="6"/>
      <c r="AI4977" s="6"/>
      <c r="AJ4977" s="6"/>
      <c r="AK4977" s="6"/>
      <c r="AL4977" s="6"/>
      <c r="AM4977" s="183"/>
      <c r="AN4977" s="183"/>
      <c r="AO4977" s="183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BR4977" s="185"/>
    </row>
    <row r="4978" spans="9:70" s="179" customFormat="1" x14ac:dyDescent="0.25">
      <c r="I4978" s="186"/>
      <c r="J4978" s="186"/>
      <c r="K4978" s="186"/>
      <c r="L4978" s="186"/>
      <c r="M4978" s="186"/>
      <c r="N4978" s="187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183"/>
      <c r="AF4978" s="183"/>
      <c r="AG4978" s="183"/>
      <c r="AH4978" s="6"/>
      <c r="AI4978" s="6"/>
      <c r="AJ4978" s="6"/>
      <c r="AK4978" s="6"/>
      <c r="AL4978" s="6"/>
      <c r="AM4978" s="183"/>
      <c r="AN4978" s="183"/>
      <c r="AO4978" s="183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BR4978" s="185"/>
    </row>
    <row r="4979" spans="9:70" s="179" customFormat="1" x14ac:dyDescent="0.25">
      <c r="I4979" s="186"/>
      <c r="J4979" s="186"/>
      <c r="K4979" s="186"/>
      <c r="L4979" s="186"/>
      <c r="M4979" s="186"/>
      <c r="N4979" s="187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183"/>
      <c r="AF4979" s="183"/>
      <c r="AG4979" s="183"/>
      <c r="AH4979" s="6"/>
      <c r="AI4979" s="6"/>
      <c r="AJ4979" s="6"/>
      <c r="AK4979" s="6"/>
      <c r="AL4979" s="6"/>
      <c r="AM4979" s="183"/>
      <c r="AN4979" s="183"/>
      <c r="AO4979" s="183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BR4979" s="185"/>
    </row>
    <row r="4980" spans="9:70" s="179" customFormat="1" x14ac:dyDescent="0.25">
      <c r="I4980" s="186"/>
      <c r="J4980" s="186"/>
      <c r="K4980" s="186"/>
      <c r="L4980" s="186"/>
      <c r="M4980" s="186"/>
      <c r="N4980" s="187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183"/>
      <c r="AF4980" s="183"/>
      <c r="AG4980" s="183"/>
      <c r="AH4980" s="6"/>
      <c r="AI4980" s="6"/>
      <c r="AJ4980" s="6"/>
      <c r="AK4980" s="6"/>
      <c r="AL4980" s="6"/>
      <c r="AM4980" s="183"/>
      <c r="AN4980" s="183"/>
      <c r="AO4980" s="183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BR4980" s="185"/>
    </row>
    <row r="4981" spans="9:70" s="179" customFormat="1" x14ac:dyDescent="0.25">
      <c r="I4981" s="186"/>
      <c r="J4981" s="186"/>
      <c r="K4981" s="186"/>
      <c r="L4981" s="186"/>
      <c r="M4981" s="186"/>
      <c r="N4981" s="187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183"/>
      <c r="AF4981" s="183"/>
      <c r="AG4981" s="183"/>
      <c r="AH4981" s="6"/>
      <c r="AI4981" s="6"/>
      <c r="AJ4981" s="6"/>
      <c r="AK4981" s="6"/>
      <c r="AL4981" s="6"/>
      <c r="AM4981" s="183"/>
      <c r="AN4981" s="183"/>
      <c r="AO4981" s="183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BR4981" s="185"/>
    </row>
    <row r="4982" spans="9:70" s="179" customFormat="1" x14ac:dyDescent="0.25">
      <c r="I4982" s="186"/>
      <c r="J4982" s="186"/>
      <c r="K4982" s="186"/>
      <c r="L4982" s="186"/>
      <c r="M4982" s="186"/>
      <c r="N4982" s="187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183"/>
      <c r="AF4982" s="183"/>
      <c r="AG4982" s="183"/>
      <c r="AH4982" s="6"/>
      <c r="AI4982" s="6"/>
      <c r="AJ4982" s="6"/>
      <c r="AK4982" s="6"/>
      <c r="AL4982" s="6"/>
      <c r="AM4982" s="183"/>
      <c r="AN4982" s="183"/>
      <c r="AO4982" s="183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BR4982" s="185"/>
    </row>
    <row r="4983" spans="9:70" s="179" customFormat="1" x14ac:dyDescent="0.25">
      <c r="I4983" s="186"/>
      <c r="J4983" s="186"/>
      <c r="K4983" s="186"/>
      <c r="L4983" s="186"/>
      <c r="M4983" s="186"/>
      <c r="N4983" s="187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183"/>
      <c r="AF4983" s="183"/>
      <c r="AG4983" s="183"/>
      <c r="AH4983" s="6"/>
      <c r="AI4983" s="6"/>
      <c r="AJ4983" s="6"/>
      <c r="AK4983" s="6"/>
      <c r="AL4983" s="6"/>
      <c r="AM4983" s="183"/>
      <c r="AN4983" s="183"/>
      <c r="AO4983" s="183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BR4983" s="185"/>
    </row>
    <row r="4984" spans="9:70" s="179" customFormat="1" x14ac:dyDescent="0.25">
      <c r="I4984" s="186"/>
      <c r="J4984" s="186"/>
      <c r="K4984" s="186"/>
      <c r="L4984" s="186"/>
      <c r="M4984" s="186"/>
      <c r="N4984" s="187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183"/>
      <c r="AF4984" s="183"/>
      <c r="AG4984" s="183"/>
      <c r="AH4984" s="6"/>
      <c r="AI4984" s="6"/>
      <c r="AJ4984" s="6"/>
      <c r="AK4984" s="6"/>
      <c r="AL4984" s="6"/>
      <c r="AM4984" s="183"/>
      <c r="AN4984" s="183"/>
      <c r="AO4984" s="183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BR4984" s="185"/>
    </row>
    <row r="4985" spans="9:70" s="179" customFormat="1" x14ac:dyDescent="0.25">
      <c r="I4985" s="186"/>
      <c r="J4985" s="186"/>
      <c r="K4985" s="186"/>
      <c r="L4985" s="186"/>
      <c r="M4985" s="186"/>
      <c r="N4985" s="187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183"/>
      <c r="AF4985" s="183"/>
      <c r="AG4985" s="183"/>
      <c r="AH4985" s="6"/>
      <c r="AI4985" s="6"/>
      <c r="AJ4985" s="6"/>
      <c r="AK4985" s="6"/>
      <c r="AL4985" s="6"/>
      <c r="AM4985" s="183"/>
      <c r="AN4985" s="183"/>
      <c r="AO4985" s="183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BR4985" s="185"/>
    </row>
    <row r="4986" spans="9:70" s="179" customFormat="1" x14ac:dyDescent="0.25">
      <c r="I4986" s="186"/>
      <c r="J4986" s="186"/>
      <c r="K4986" s="186"/>
      <c r="L4986" s="186"/>
      <c r="M4986" s="186"/>
      <c r="N4986" s="187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183"/>
      <c r="AF4986" s="183"/>
      <c r="AG4986" s="183"/>
      <c r="AH4986" s="6"/>
      <c r="AI4986" s="6"/>
      <c r="AJ4986" s="6"/>
      <c r="AK4986" s="6"/>
      <c r="AL4986" s="6"/>
      <c r="AM4986" s="183"/>
      <c r="AN4986" s="183"/>
      <c r="AO4986" s="183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BR4986" s="185"/>
    </row>
    <row r="4987" spans="9:70" s="179" customFormat="1" x14ac:dyDescent="0.25">
      <c r="I4987" s="186"/>
      <c r="J4987" s="186"/>
      <c r="K4987" s="186"/>
      <c r="L4987" s="186"/>
      <c r="M4987" s="186"/>
      <c r="N4987" s="187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183"/>
      <c r="AF4987" s="183"/>
      <c r="AG4987" s="183"/>
      <c r="AH4987" s="6"/>
      <c r="AI4987" s="6"/>
      <c r="AJ4987" s="6"/>
      <c r="AK4987" s="6"/>
      <c r="AL4987" s="6"/>
      <c r="AM4987" s="183"/>
      <c r="AN4987" s="183"/>
      <c r="AO4987" s="183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BR4987" s="185"/>
    </row>
    <row r="4988" spans="9:70" s="179" customFormat="1" x14ac:dyDescent="0.25">
      <c r="I4988" s="186"/>
      <c r="J4988" s="186"/>
      <c r="K4988" s="186"/>
      <c r="L4988" s="186"/>
      <c r="M4988" s="186"/>
      <c r="N4988" s="187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183"/>
      <c r="AF4988" s="183"/>
      <c r="AG4988" s="183"/>
      <c r="AH4988" s="6"/>
      <c r="AI4988" s="6"/>
      <c r="AJ4988" s="6"/>
      <c r="AK4988" s="6"/>
      <c r="AL4988" s="6"/>
      <c r="AM4988" s="183"/>
      <c r="AN4988" s="183"/>
      <c r="AO4988" s="183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BR4988" s="185"/>
    </row>
    <row r="4989" spans="9:70" s="179" customFormat="1" x14ac:dyDescent="0.25">
      <c r="I4989" s="186"/>
      <c r="J4989" s="186"/>
      <c r="K4989" s="186"/>
      <c r="L4989" s="186"/>
      <c r="M4989" s="186"/>
      <c r="N4989" s="187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183"/>
      <c r="AF4989" s="183"/>
      <c r="AG4989" s="183"/>
      <c r="AH4989" s="6"/>
      <c r="AI4989" s="6"/>
      <c r="AJ4989" s="6"/>
      <c r="AK4989" s="6"/>
      <c r="AL4989" s="6"/>
      <c r="AM4989" s="183"/>
      <c r="AN4989" s="183"/>
      <c r="AO4989" s="183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BR4989" s="185"/>
    </row>
    <row r="4990" spans="9:70" s="179" customFormat="1" x14ac:dyDescent="0.25">
      <c r="I4990" s="186"/>
      <c r="J4990" s="186"/>
      <c r="K4990" s="186"/>
      <c r="L4990" s="186"/>
      <c r="M4990" s="186"/>
      <c r="N4990" s="187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183"/>
      <c r="AF4990" s="183"/>
      <c r="AG4990" s="183"/>
      <c r="AH4990" s="6"/>
      <c r="AI4990" s="6"/>
      <c r="AJ4990" s="6"/>
      <c r="AK4990" s="6"/>
      <c r="AL4990" s="6"/>
      <c r="AM4990" s="183"/>
      <c r="AN4990" s="183"/>
      <c r="AO4990" s="183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BR4990" s="185"/>
    </row>
    <row r="4991" spans="9:70" s="179" customFormat="1" x14ac:dyDescent="0.25">
      <c r="I4991" s="186"/>
      <c r="J4991" s="186"/>
      <c r="K4991" s="186"/>
      <c r="L4991" s="186"/>
      <c r="M4991" s="186"/>
      <c r="N4991" s="187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183"/>
      <c r="AF4991" s="183"/>
      <c r="AG4991" s="183"/>
      <c r="AH4991" s="6"/>
      <c r="AI4991" s="6"/>
      <c r="AJ4991" s="6"/>
      <c r="AK4991" s="6"/>
      <c r="AL4991" s="6"/>
      <c r="AM4991" s="183"/>
      <c r="AN4991" s="183"/>
      <c r="AO4991" s="183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BR4991" s="185"/>
    </row>
    <row r="4992" spans="9:70" s="179" customFormat="1" x14ac:dyDescent="0.25">
      <c r="I4992" s="186"/>
      <c r="J4992" s="186"/>
      <c r="K4992" s="186"/>
      <c r="L4992" s="186"/>
      <c r="M4992" s="186"/>
      <c r="N4992" s="187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183"/>
      <c r="AF4992" s="183"/>
      <c r="AG4992" s="183"/>
      <c r="AH4992" s="6"/>
      <c r="AI4992" s="6"/>
      <c r="AJ4992" s="6"/>
      <c r="AK4992" s="6"/>
      <c r="AL4992" s="6"/>
      <c r="AM4992" s="183"/>
      <c r="AN4992" s="183"/>
      <c r="AO4992" s="183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BR4992" s="185"/>
    </row>
    <row r="4993" spans="9:70" s="179" customFormat="1" x14ac:dyDescent="0.25">
      <c r="I4993" s="186"/>
      <c r="J4993" s="186"/>
      <c r="K4993" s="186"/>
      <c r="L4993" s="186"/>
      <c r="M4993" s="186"/>
      <c r="N4993" s="187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183"/>
      <c r="AF4993" s="183"/>
      <c r="AG4993" s="183"/>
      <c r="AH4993" s="6"/>
      <c r="AI4993" s="6"/>
      <c r="AJ4993" s="6"/>
      <c r="AK4993" s="6"/>
      <c r="AL4993" s="6"/>
      <c r="AM4993" s="183"/>
      <c r="AN4993" s="183"/>
      <c r="AO4993" s="183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BR4993" s="185"/>
    </row>
    <row r="4994" spans="9:70" s="179" customFormat="1" x14ac:dyDescent="0.25">
      <c r="I4994" s="186"/>
      <c r="J4994" s="186"/>
      <c r="K4994" s="186"/>
      <c r="L4994" s="186"/>
      <c r="M4994" s="186"/>
      <c r="N4994" s="187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183"/>
      <c r="AF4994" s="183"/>
      <c r="AG4994" s="183"/>
      <c r="AH4994" s="6"/>
      <c r="AI4994" s="6"/>
      <c r="AJ4994" s="6"/>
      <c r="AK4994" s="6"/>
      <c r="AL4994" s="6"/>
      <c r="AM4994" s="183"/>
      <c r="AN4994" s="183"/>
      <c r="AO4994" s="183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BR4994" s="185"/>
    </row>
    <row r="4995" spans="9:70" s="179" customFormat="1" x14ac:dyDescent="0.25">
      <c r="I4995" s="186"/>
      <c r="J4995" s="186"/>
      <c r="K4995" s="186"/>
      <c r="L4995" s="186"/>
      <c r="M4995" s="186"/>
      <c r="N4995" s="187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183"/>
      <c r="AF4995" s="183"/>
      <c r="AG4995" s="183"/>
      <c r="AH4995" s="6"/>
      <c r="AI4995" s="6"/>
      <c r="AJ4995" s="6"/>
      <c r="AK4995" s="6"/>
      <c r="AL4995" s="6"/>
      <c r="AM4995" s="183"/>
      <c r="AN4995" s="183"/>
      <c r="AO4995" s="183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BR4995" s="185"/>
    </row>
    <row r="4996" spans="9:70" s="179" customFormat="1" x14ac:dyDescent="0.25">
      <c r="I4996" s="186"/>
      <c r="J4996" s="186"/>
      <c r="K4996" s="186"/>
      <c r="L4996" s="186"/>
      <c r="M4996" s="186"/>
      <c r="N4996" s="187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183"/>
      <c r="AF4996" s="183"/>
      <c r="AG4996" s="183"/>
      <c r="AH4996" s="6"/>
      <c r="AI4996" s="6"/>
      <c r="AJ4996" s="6"/>
      <c r="AK4996" s="6"/>
      <c r="AL4996" s="6"/>
      <c r="AM4996" s="183"/>
      <c r="AN4996" s="183"/>
      <c r="AO4996" s="183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BR4996" s="185"/>
    </row>
    <row r="4997" spans="9:70" s="179" customFormat="1" x14ac:dyDescent="0.25">
      <c r="I4997" s="186"/>
      <c r="J4997" s="186"/>
      <c r="K4997" s="186"/>
      <c r="L4997" s="186"/>
      <c r="M4997" s="186"/>
      <c r="N4997" s="187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183"/>
      <c r="AF4997" s="183"/>
      <c r="AG4997" s="183"/>
      <c r="AH4997" s="6"/>
      <c r="AI4997" s="6"/>
      <c r="AJ4997" s="6"/>
      <c r="AK4997" s="6"/>
      <c r="AL4997" s="6"/>
      <c r="AM4997" s="183"/>
      <c r="AN4997" s="183"/>
      <c r="AO4997" s="183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BR4997" s="185"/>
    </row>
    <row r="4998" spans="9:70" s="179" customFormat="1" x14ac:dyDescent="0.25">
      <c r="I4998" s="186"/>
      <c r="J4998" s="186"/>
      <c r="K4998" s="186"/>
      <c r="L4998" s="186"/>
      <c r="M4998" s="186"/>
      <c r="N4998" s="187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183"/>
      <c r="AF4998" s="183"/>
      <c r="AG4998" s="183"/>
      <c r="AH4998" s="6"/>
      <c r="AI4998" s="6"/>
      <c r="AJ4998" s="6"/>
      <c r="AK4998" s="6"/>
      <c r="AL4998" s="6"/>
      <c r="AM4998" s="183"/>
      <c r="AN4998" s="183"/>
      <c r="AO4998" s="183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BR4998" s="185"/>
    </row>
    <row r="4999" spans="9:70" s="179" customFormat="1" x14ac:dyDescent="0.25">
      <c r="I4999" s="186"/>
      <c r="J4999" s="186"/>
      <c r="K4999" s="186"/>
      <c r="L4999" s="186"/>
      <c r="M4999" s="186"/>
      <c r="N4999" s="187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183"/>
      <c r="AF4999" s="183"/>
      <c r="AG4999" s="183"/>
      <c r="AH4999" s="6"/>
      <c r="AI4999" s="6"/>
      <c r="AJ4999" s="6"/>
      <c r="AK4999" s="6"/>
      <c r="AL4999" s="6"/>
      <c r="AM4999" s="183"/>
      <c r="AN4999" s="183"/>
      <c r="AO4999" s="183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BR4999" s="185"/>
    </row>
    <row r="5000" spans="9:70" s="179" customFormat="1" x14ac:dyDescent="0.25">
      <c r="I5000" s="186"/>
      <c r="J5000" s="186"/>
      <c r="K5000" s="186"/>
      <c r="L5000" s="186"/>
      <c r="M5000" s="186"/>
      <c r="N5000" s="187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183"/>
      <c r="AF5000" s="183"/>
      <c r="AG5000" s="183"/>
      <c r="AH5000" s="6"/>
      <c r="AI5000" s="6"/>
      <c r="AJ5000" s="6"/>
      <c r="AK5000" s="6"/>
      <c r="AL5000" s="6"/>
      <c r="AM5000" s="183"/>
      <c r="AN5000" s="183"/>
      <c r="AO5000" s="183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BR5000" s="185"/>
    </row>
    <row r="5001" spans="9:70" s="179" customFormat="1" x14ac:dyDescent="0.25">
      <c r="I5001" s="186"/>
      <c r="J5001" s="186"/>
      <c r="K5001" s="186"/>
      <c r="L5001" s="186"/>
      <c r="M5001" s="186"/>
      <c r="N5001" s="187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183"/>
      <c r="AF5001" s="183"/>
      <c r="AG5001" s="183"/>
      <c r="AH5001" s="6"/>
      <c r="AI5001" s="6"/>
      <c r="AJ5001" s="6"/>
      <c r="AK5001" s="6"/>
      <c r="AL5001" s="6"/>
      <c r="AM5001" s="183"/>
      <c r="AN5001" s="183"/>
      <c r="AO5001" s="183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BR5001" s="185"/>
    </row>
    <row r="5002" spans="9:70" s="179" customFormat="1" x14ac:dyDescent="0.25">
      <c r="I5002" s="186"/>
      <c r="J5002" s="186"/>
      <c r="K5002" s="186"/>
      <c r="L5002" s="186"/>
      <c r="M5002" s="186"/>
      <c r="N5002" s="187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183"/>
      <c r="AF5002" s="183"/>
      <c r="AG5002" s="183"/>
      <c r="AH5002" s="6"/>
      <c r="AI5002" s="6"/>
      <c r="AJ5002" s="6"/>
      <c r="AK5002" s="6"/>
      <c r="AL5002" s="6"/>
      <c r="AM5002" s="183"/>
      <c r="AN5002" s="183"/>
      <c r="AO5002" s="183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BR5002" s="185"/>
    </row>
    <row r="5003" spans="9:70" s="179" customFormat="1" x14ac:dyDescent="0.25">
      <c r="I5003" s="186"/>
      <c r="J5003" s="186"/>
      <c r="K5003" s="186"/>
      <c r="L5003" s="186"/>
      <c r="M5003" s="186"/>
      <c r="N5003" s="187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183"/>
      <c r="AF5003" s="183"/>
      <c r="AG5003" s="183"/>
      <c r="AH5003" s="6"/>
      <c r="AI5003" s="6"/>
      <c r="AJ5003" s="6"/>
      <c r="AK5003" s="6"/>
      <c r="AL5003" s="6"/>
      <c r="AM5003" s="183"/>
      <c r="AN5003" s="183"/>
      <c r="AO5003" s="183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BR5003" s="185"/>
    </row>
    <row r="5004" spans="9:70" s="179" customFormat="1" x14ac:dyDescent="0.25">
      <c r="I5004" s="186"/>
      <c r="J5004" s="186"/>
      <c r="K5004" s="186"/>
      <c r="L5004" s="186"/>
      <c r="M5004" s="186"/>
      <c r="N5004" s="187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183"/>
      <c r="AF5004" s="183"/>
      <c r="AG5004" s="183"/>
      <c r="AH5004" s="6"/>
      <c r="AI5004" s="6"/>
      <c r="AJ5004" s="6"/>
      <c r="AK5004" s="6"/>
      <c r="AL5004" s="6"/>
      <c r="AM5004" s="183"/>
      <c r="AN5004" s="183"/>
      <c r="AO5004" s="183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BR5004" s="185"/>
    </row>
    <row r="5005" spans="9:70" s="179" customFormat="1" x14ac:dyDescent="0.25">
      <c r="I5005" s="186"/>
      <c r="J5005" s="186"/>
      <c r="K5005" s="186"/>
      <c r="L5005" s="186"/>
      <c r="M5005" s="186"/>
      <c r="N5005" s="187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183"/>
      <c r="AF5005" s="183"/>
      <c r="AG5005" s="183"/>
      <c r="AH5005" s="6"/>
      <c r="AI5005" s="6"/>
      <c r="AJ5005" s="6"/>
      <c r="AK5005" s="6"/>
      <c r="AL5005" s="6"/>
      <c r="AM5005" s="183"/>
      <c r="AN5005" s="183"/>
      <c r="AO5005" s="183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BR5005" s="185"/>
    </row>
    <row r="5006" spans="9:70" s="179" customFormat="1" x14ac:dyDescent="0.25">
      <c r="I5006" s="186"/>
      <c r="J5006" s="186"/>
      <c r="K5006" s="186"/>
      <c r="L5006" s="186"/>
      <c r="M5006" s="186"/>
      <c r="N5006" s="187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183"/>
      <c r="AF5006" s="183"/>
      <c r="AG5006" s="183"/>
      <c r="AH5006" s="6"/>
      <c r="AI5006" s="6"/>
      <c r="AJ5006" s="6"/>
      <c r="AK5006" s="6"/>
      <c r="AL5006" s="6"/>
      <c r="AM5006" s="183"/>
      <c r="AN5006" s="183"/>
      <c r="AO5006" s="183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BR5006" s="185"/>
    </row>
    <row r="5007" spans="9:70" s="179" customFormat="1" x14ac:dyDescent="0.25">
      <c r="I5007" s="186"/>
      <c r="J5007" s="186"/>
      <c r="K5007" s="186"/>
      <c r="L5007" s="186"/>
      <c r="M5007" s="186"/>
      <c r="N5007" s="187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183"/>
      <c r="AF5007" s="183"/>
      <c r="AG5007" s="183"/>
      <c r="AH5007" s="6"/>
      <c r="AI5007" s="6"/>
      <c r="AJ5007" s="6"/>
      <c r="AK5007" s="6"/>
      <c r="AL5007" s="6"/>
      <c r="AM5007" s="183"/>
      <c r="AN5007" s="183"/>
      <c r="AO5007" s="183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BR5007" s="185"/>
    </row>
    <row r="5008" spans="9:70" s="179" customFormat="1" x14ac:dyDescent="0.25">
      <c r="I5008" s="186"/>
      <c r="J5008" s="186"/>
      <c r="K5008" s="186"/>
      <c r="L5008" s="186"/>
      <c r="M5008" s="186"/>
      <c r="N5008" s="187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183"/>
      <c r="AF5008" s="183"/>
      <c r="AG5008" s="183"/>
      <c r="AH5008" s="6"/>
      <c r="AI5008" s="6"/>
      <c r="AJ5008" s="6"/>
      <c r="AK5008" s="6"/>
      <c r="AL5008" s="6"/>
      <c r="AM5008" s="183"/>
      <c r="AN5008" s="183"/>
      <c r="AO5008" s="183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BR5008" s="185"/>
    </row>
    <row r="5009" spans="9:70" s="179" customFormat="1" x14ac:dyDescent="0.25">
      <c r="I5009" s="186"/>
      <c r="J5009" s="186"/>
      <c r="K5009" s="186"/>
      <c r="L5009" s="186"/>
      <c r="M5009" s="186"/>
      <c r="N5009" s="187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183"/>
      <c r="AF5009" s="183"/>
      <c r="AG5009" s="183"/>
      <c r="AH5009" s="6"/>
      <c r="AI5009" s="6"/>
      <c r="AJ5009" s="6"/>
      <c r="AK5009" s="6"/>
      <c r="AL5009" s="6"/>
      <c r="AM5009" s="183"/>
      <c r="AN5009" s="183"/>
      <c r="AO5009" s="183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BR5009" s="185"/>
    </row>
    <row r="5010" spans="9:70" s="179" customFormat="1" x14ac:dyDescent="0.25">
      <c r="I5010" s="186"/>
      <c r="J5010" s="186"/>
      <c r="K5010" s="186"/>
      <c r="L5010" s="186"/>
      <c r="M5010" s="186"/>
      <c r="N5010" s="187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183"/>
      <c r="AF5010" s="183"/>
      <c r="AG5010" s="183"/>
      <c r="AH5010" s="6"/>
      <c r="AI5010" s="6"/>
      <c r="AJ5010" s="6"/>
      <c r="AK5010" s="6"/>
      <c r="AL5010" s="6"/>
      <c r="AM5010" s="183"/>
      <c r="AN5010" s="183"/>
      <c r="AO5010" s="183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BR5010" s="185"/>
    </row>
    <row r="5011" spans="9:70" s="179" customFormat="1" x14ac:dyDescent="0.25">
      <c r="I5011" s="186"/>
      <c r="J5011" s="186"/>
      <c r="K5011" s="186"/>
      <c r="L5011" s="186"/>
      <c r="M5011" s="186"/>
      <c r="N5011" s="187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183"/>
      <c r="AF5011" s="183"/>
      <c r="AG5011" s="183"/>
      <c r="AH5011" s="6"/>
      <c r="AI5011" s="6"/>
      <c r="AJ5011" s="6"/>
      <c r="AK5011" s="6"/>
      <c r="AL5011" s="6"/>
      <c r="AM5011" s="183"/>
      <c r="AN5011" s="183"/>
      <c r="AO5011" s="183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BR5011" s="185"/>
    </row>
    <row r="5012" spans="9:70" s="179" customFormat="1" x14ac:dyDescent="0.25">
      <c r="I5012" s="186"/>
      <c r="J5012" s="186"/>
      <c r="K5012" s="186"/>
      <c r="L5012" s="186"/>
      <c r="M5012" s="186"/>
      <c r="N5012" s="187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183"/>
      <c r="AF5012" s="183"/>
      <c r="AG5012" s="183"/>
      <c r="AH5012" s="6"/>
      <c r="AI5012" s="6"/>
      <c r="AJ5012" s="6"/>
      <c r="AK5012" s="6"/>
      <c r="AL5012" s="6"/>
      <c r="AM5012" s="183"/>
      <c r="AN5012" s="183"/>
      <c r="AO5012" s="183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BR5012" s="185"/>
    </row>
    <row r="5013" spans="9:70" s="179" customFormat="1" x14ac:dyDescent="0.25">
      <c r="I5013" s="186"/>
      <c r="J5013" s="186"/>
      <c r="K5013" s="186"/>
      <c r="L5013" s="186"/>
      <c r="M5013" s="186"/>
      <c r="N5013" s="187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183"/>
      <c r="AF5013" s="183"/>
      <c r="AG5013" s="183"/>
      <c r="AH5013" s="6"/>
      <c r="AI5013" s="6"/>
      <c r="AJ5013" s="6"/>
      <c r="AK5013" s="6"/>
      <c r="AL5013" s="6"/>
      <c r="AM5013" s="183"/>
      <c r="AN5013" s="183"/>
      <c r="AO5013" s="183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BR5013" s="185"/>
    </row>
    <row r="5014" spans="9:70" s="179" customFormat="1" x14ac:dyDescent="0.25">
      <c r="I5014" s="186"/>
      <c r="J5014" s="186"/>
      <c r="K5014" s="186"/>
      <c r="L5014" s="186"/>
      <c r="M5014" s="186"/>
      <c r="N5014" s="187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183"/>
      <c r="AF5014" s="183"/>
      <c r="AG5014" s="183"/>
      <c r="AH5014" s="6"/>
      <c r="AI5014" s="6"/>
      <c r="AJ5014" s="6"/>
      <c r="AK5014" s="6"/>
      <c r="AL5014" s="6"/>
      <c r="AM5014" s="183"/>
      <c r="AN5014" s="183"/>
      <c r="AO5014" s="183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BR5014" s="185"/>
    </row>
    <row r="5015" spans="9:70" s="179" customFormat="1" x14ac:dyDescent="0.25">
      <c r="I5015" s="186"/>
      <c r="J5015" s="186"/>
      <c r="K5015" s="186"/>
      <c r="L5015" s="186"/>
      <c r="M5015" s="186"/>
      <c r="N5015" s="187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183"/>
      <c r="AF5015" s="183"/>
      <c r="AG5015" s="183"/>
      <c r="AH5015" s="6"/>
      <c r="AI5015" s="6"/>
      <c r="AJ5015" s="6"/>
      <c r="AK5015" s="6"/>
      <c r="AL5015" s="6"/>
      <c r="AM5015" s="183"/>
      <c r="AN5015" s="183"/>
      <c r="AO5015" s="183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BR5015" s="185"/>
    </row>
    <row r="5016" spans="9:70" s="179" customFormat="1" x14ac:dyDescent="0.25">
      <c r="I5016" s="186"/>
      <c r="J5016" s="186"/>
      <c r="K5016" s="186"/>
      <c r="L5016" s="186"/>
      <c r="M5016" s="186"/>
      <c r="N5016" s="187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183"/>
      <c r="AF5016" s="183"/>
      <c r="AG5016" s="183"/>
      <c r="AH5016" s="6"/>
      <c r="AI5016" s="6"/>
      <c r="AJ5016" s="6"/>
      <c r="AK5016" s="6"/>
      <c r="AL5016" s="6"/>
      <c r="AM5016" s="183"/>
      <c r="AN5016" s="183"/>
      <c r="AO5016" s="183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BR5016" s="185"/>
    </row>
    <row r="5017" spans="9:70" s="179" customFormat="1" x14ac:dyDescent="0.25">
      <c r="I5017" s="186"/>
      <c r="J5017" s="186"/>
      <c r="K5017" s="186"/>
      <c r="L5017" s="186"/>
      <c r="M5017" s="186"/>
      <c r="N5017" s="187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183"/>
      <c r="AF5017" s="183"/>
      <c r="AG5017" s="183"/>
      <c r="AH5017" s="6"/>
      <c r="AI5017" s="6"/>
      <c r="AJ5017" s="6"/>
      <c r="AK5017" s="6"/>
      <c r="AL5017" s="6"/>
      <c r="AM5017" s="183"/>
      <c r="AN5017" s="183"/>
      <c r="AO5017" s="183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BR5017" s="185"/>
    </row>
    <row r="5018" spans="9:70" s="179" customFormat="1" x14ac:dyDescent="0.25">
      <c r="I5018" s="186"/>
      <c r="J5018" s="186"/>
      <c r="K5018" s="186"/>
      <c r="L5018" s="186"/>
      <c r="M5018" s="186"/>
      <c r="N5018" s="187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183"/>
      <c r="AF5018" s="183"/>
      <c r="AG5018" s="183"/>
      <c r="AH5018" s="6"/>
      <c r="AI5018" s="6"/>
      <c r="AJ5018" s="6"/>
      <c r="AK5018" s="6"/>
      <c r="AL5018" s="6"/>
      <c r="AM5018" s="183"/>
      <c r="AN5018" s="183"/>
      <c r="AO5018" s="183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BR5018" s="185"/>
    </row>
    <row r="5019" spans="9:70" s="179" customFormat="1" x14ac:dyDescent="0.25">
      <c r="I5019" s="186"/>
      <c r="J5019" s="186"/>
      <c r="K5019" s="186"/>
      <c r="L5019" s="186"/>
      <c r="M5019" s="186"/>
      <c r="N5019" s="187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183"/>
      <c r="AF5019" s="183"/>
      <c r="AG5019" s="183"/>
      <c r="AH5019" s="6"/>
      <c r="AI5019" s="6"/>
      <c r="AJ5019" s="6"/>
      <c r="AK5019" s="6"/>
      <c r="AL5019" s="6"/>
      <c r="AM5019" s="183"/>
      <c r="AN5019" s="183"/>
      <c r="AO5019" s="183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BR5019" s="185"/>
    </row>
    <row r="5020" spans="9:70" s="179" customFormat="1" x14ac:dyDescent="0.25">
      <c r="I5020" s="186"/>
      <c r="J5020" s="186"/>
      <c r="K5020" s="186"/>
      <c r="L5020" s="186"/>
      <c r="M5020" s="186"/>
      <c r="N5020" s="187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183"/>
      <c r="AF5020" s="183"/>
      <c r="AG5020" s="183"/>
      <c r="AH5020" s="6"/>
      <c r="AI5020" s="6"/>
      <c r="AJ5020" s="6"/>
      <c r="AK5020" s="6"/>
      <c r="AL5020" s="6"/>
      <c r="AM5020" s="183"/>
      <c r="AN5020" s="183"/>
      <c r="AO5020" s="183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BR5020" s="185"/>
    </row>
    <row r="5021" spans="9:70" s="179" customFormat="1" x14ac:dyDescent="0.25">
      <c r="I5021" s="186"/>
      <c r="J5021" s="186"/>
      <c r="K5021" s="186"/>
      <c r="L5021" s="186"/>
      <c r="M5021" s="186"/>
      <c r="N5021" s="187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183"/>
      <c r="AF5021" s="183"/>
      <c r="AG5021" s="183"/>
      <c r="AH5021" s="6"/>
      <c r="AI5021" s="6"/>
      <c r="AJ5021" s="6"/>
      <c r="AK5021" s="6"/>
      <c r="AL5021" s="6"/>
      <c r="AM5021" s="183"/>
      <c r="AN5021" s="183"/>
      <c r="AO5021" s="183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BR5021" s="185"/>
    </row>
    <row r="5022" spans="9:70" s="179" customFormat="1" x14ac:dyDescent="0.25">
      <c r="I5022" s="186"/>
      <c r="J5022" s="186"/>
      <c r="K5022" s="186"/>
      <c r="L5022" s="186"/>
      <c r="M5022" s="186"/>
      <c r="N5022" s="187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183"/>
      <c r="AF5022" s="183"/>
      <c r="AG5022" s="183"/>
      <c r="AH5022" s="6"/>
      <c r="AI5022" s="6"/>
      <c r="AJ5022" s="6"/>
      <c r="AK5022" s="6"/>
      <c r="AL5022" s="6"/>
      <c r="AM5022" s="183"/>
      <c r="AN5022" s="183"/>
      <c r="AO5022" s="183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BR5022" s="185"/>
    </row>
    <row r="5023" spans="9:70" s="179" customFormat="1" x14ac:dyDescent="0.25">
      <c r="I5023" s="186"/>
      <c r="J5023" s="186"/>
      <c r="K5023" s="186"/>
      <c r="L5023" s="186"/>
      <c r="M5023" s="186"/>
      <c r="N5023" s="187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183"/>
      <c r="AF5023" s="183"/>
      <c r="AG5023" s="183"/>
      <c r="AH5023" s="6"/>
      <c r="AI5023" s="6"/>
      <c r="AJ5023" s="6"/>
      <c r="AK5023" s="6"/>
      <c r="AL5023" s="6"/>
      <c r="AM5023" s="183"/>
      <c r="AN5023" s="183"/>
      <c r="AO5023" s="183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BR5023" s="185"/>
    </row>
    <row r="5024" spans="9:70" s="179" customFormat="1" x14ac:dyDescent="0.25">
      <c r="I5024" s="186"/>
      <c r="J5024" s="186"/>
      <c r="K5024" s="186"/>
      <c r="L5024" s="186"/>
      <c r="M5024" s="186"/>
      <c r="N5024" s="187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183"/>
      <c r="AF5024" s="183"/>
      <c r="AG5024" s="183"/>
      <c r="AH5024" s="6"/>
      <c r="AI5024" s="6"/>
      <c r="AJ5024" s="6"/>
      <c r="AK5024" s="6"/>
      <c r="AL5024" s="6"/>
      <c r="AM5024" s="183"/>
      <c r="AN5024" s="183"/>
      <c r="AO5024" s="183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BR5024" s="185"/>
    </row>
    <row r="5025" spans="9:70" s="179" customFormat="1" x14ac:dyDescent="0.25">
      <c r="I5025" s="186"/>
      <c r="J5025" s="186"/>
      <c r="K5025" s="186"/>
      <c r="L5025" s="186"/>
      <c r="M5025" s="186"/>
      <c r="N5025" s="187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183"/>
      <c r="AF5025" s="183"/>
      <c r="AG5025" s="183"/>
      <c r="AH5025" s="6"/>
      <c r="AI5025" s="6"/>
      <c r="AJ5025" s="6"/>
      <c r="AK5025" s="6"/>
      <c r="AL5025" s="6"/>
      <c r="AM5025" s="183"/>
      <c r="AN5025" s="183"/>
      <c r="AO5025" s="183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BR5025" s="185"/>
    </row>
    <row r="5026" spans="9:70" s="179" customFormat="1" x14ac:dyDescent="0.25">
      <c r="I5026" s="186"/>
      <c r="J5026" s="186"/>
      <c r="K5026" s="186"/>
      <c r="L5026" s="186"/>
      <c r="M5026" s="186"/>
      <c r="N5026" s="187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183"/>
      <c r="AF5026" s="183"/>
      <c r="AG5026" s="183"/>
      <c r="AH5026" s="6"/>
      <c r="AI5026" s="6"/>
      <c r="AJ5026" s="6"/>
      <c r="AK5026" s="6"/>
      <c r="AL5026" s="6"/>
      <c r="AM5026" s="183"/>
      <c r="AN5026" s="183"/>
      <c r="AO5026" s="183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BR5026" s="185"/>
    </row>
    <row r="5027" spans="9:70" s="179" customFormat="1" x14ac:dyDescent="0.25">
      <c r="I5027" s="186"/>
      <c r="J5027" s="186"/>
      <c r="K5027" s="186"/>
      <c r="L5027" s="186"/>
      <c r="M5027" s="186"/>
      <c r="N5027" s="187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183"/>
      <c r="AF5027" s="183"/>
      <c r="AG5027" s="183"/>
      <c r="AH5027" s="6"/>
      <c r="AI5027" s="6"/>
      <c r="AJ5027" s="6"/>
      <c r="AK5027" s="6"/>
      <c r="AL5027" s="6"/>
      <c r="AM5027" s="183"/>
      <c r="AN5027" s="183"/>
      <c r="AO5027" s="183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BR5027" s="185"/>
    </row>
    <row r="5028" spans="9:70" s="179" customFormat="1" x14ac:dyDescent="0.25">
      <c r="I5028" s="186"/>
      <c r="J5028" s="186"/>
      <c r="K5028" s="186"/>
      <c r="L5028" s="186"/>
      <c r="M5028" s="186"/>
      <c r="N5028" s="187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183"/>
      <c r="AF5028" s="183"/>
      <c r="AG5028" s="183"/>
      <c r="AH5028" s="6"/>
      <c r="AI5028" s="6"/>
      <c r="AJ5028" s="6"/>
      <c r="AK5028" s="6"/>
      <c r="AL5028" s="6"/>
      <c r="AM5028" s="183"/>
      <c r="AN5028" s="183"/>
      <c r="AO5028" s="183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BR5028" s="185"/>
    </row>
    <row r="5029" spans="9:70" s="179" customFormat="1" x14ac:dyDescent="0.25">
      <c r="I5029" s="186"/>
      <c r="J5029" s="186"/>
      <c r="K5029" s="186"/>
      <c r="L5029" s="186"/>
      <c r="M5029" s="186"/>
      <c r="N5029" s="187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183"/>
      <c r="AF5029" s="183"/>
      <c r="AG5029" s="183"/>
      <c r="AH5029" s="6"/>
      <c r="AI5029" s="6"/>
      <c r="AJ5029" s="6"/>
      <c r="AK5029" s="6"/>
      <c r="AL5029" s="6"/>
      <c r="AM5029" s="183"/>
      <c r="AN5029" s="183"/>
      <c r="AO5029" s="183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BR5029" s="185"/>
    </row>
    <row r="5030" spans="9:70" s="179" customFormat="1" x14ac:dyDescent="0.25">
      <c r="I5030" s="186"/>
      <c r="J5030" s="186"/>
      <c r="K5030" s="186"/>
      <c r="L5030" s="186"/>
      <c r="M5030" s="186"/>
      <c r="N5030" s="187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183"/>
      <c r="AF5030" s="183"/>
      <c r="AG5030" s="183"/>
      <c r="AH5030" s="6"/>
      <c r="AI5030" s="6"/>
      <c r="AJ5030" s="6"/>
      <c r="AK5030" s="6"/>
      <c r="AL5030" s="6"/>
      <c r="AM5030" s="183"/>
      <c r="AN5030" s="183"/>
      <c r="AO5030" s="183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BR5030" s="185"/>
    </row>
    <row r="5031" spans="9:70" s="179" customFormat="1" x14ac:dyDescent="0.25">
      <c r="I5031" s="186"/>
      <c r="J5031" s="186"/>
      <c r="K5031" s="186"/>
      <c r="L5031" s="186"/>
      <c r="M5031" s="186"/>
      <c r="N5031" s="187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183"/>
      <c r="AF5031" s="183"/>
      <c r="AG5031" s="183"/>
      <c r="AH5031" s="6"/>
      <c r="AI5031" s="6"/>
      <c r="AJ5031" s="6"/>
      <c r="AK5031" s="6"/>
      <c r="AL5031" s="6"/>
      <c r="AM5031" s="183"/>
      <c r="AN5031" s="183"/>
      <c r="AO5031" s="183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BR5031" s="185"/>
    </row>
    <row r="5032" spans="9:70" s="179" customFormat="1" x14ac:dyDescent="0.25">
      <c r="I5032" s="186"/>
      <c r="J5032" s="186"/>
      <c r="K5032" s="186"/>
      <c r="L5032" s="186"/>
      <c r="M5032" s="186"/>
      <c r="N5032" s="187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183"/>
      <c r="AF5032" s="183"/>
      <c r="AG5032" s="183"/>
      <c r="AH5032" s="6"/>
      <c r="AI5032" s="6"/>
      <c r="AJ5032" s="6"/>
      <c r="AK5032" s="6"/>
      <c r="AL5032" s="6"/>
      <c r="AM5032" s="183"/>
      <c r="AN5032" s="183"/>
      <c r="AO5032" s="183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BR5032" s="185"/>
    </row>
    <row r="5033" spans="9:70" s="179" customFormat="1" x14ac:dyDescent="0.25">
      <c r="I5033" s="186"/>
      <c r="J5033" s="186"/>
      <c r="K5033" s="186"/>
      <c r="L5033" s="186"/>
      <c r="M5033" s="186"/>
      <c r="N5033" s="187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183"/>
      <c r="AF5033" s="183"/>
      <c r="AG5033" s="183"/>
      <c r="AH5033" s="6"/>
      <c r="AI5033" s="6"/>
      <c r="AJ5033" s="6"/>
      <c r="AK5033" s="6"/>
      <c r="AL5033" s="6"/>
      <c r="AM5033" s="183"/>
      <c r="AN5033" s="183"/>
      <c r="AO5033" s="183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BR5033" s="185"/>
    </row>
    <row r="5034" spans="9:70" s="179" customFormat="1" x14ac:dyDescent="0.25">
      <c r="I5034" s="186"/>
      <c r="J5034" s="186"/>
      <c r="K5034" s="186"/>
      <c r="L5034" s="186"/>
      <c r="M5034" s="186"/>
      <c r="N5034" s="187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183"/>
      <c r="AF5034" s="183"/>
      <c r="AG5034" s="183"/>
      <c r="AH5034" s="6"/>
      <c r="AI5034" s="6"/>
      <c r="AJ5034" s="6"/>
      <c r="AK5034" s="6"/>
      <c r="AL5034" s="6"/>
      <c r="AM5034" s="183"/>
      <c r="AN5034" s="183"/>
      <c r="AO5034" s="183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BR5034" s="185"/>
    </row>
    <row r="5035" spans="9:70" s="179" customFormat="1" x14ac:dyDescent="0.25">
      <c r="I5035" s="186"/>
      <c r="J5035" s="186"/>
      <c r="K5035" s="186"/>
      <c r="L5035" s="186"/>
      <c r="M5035" s="186"/>
      <c r="N5035" s="187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183"/>
      <c r="AF5035" s="183"/>
      <c r="AG5035" s="183"/>
      <c r="AH5035" s="6"/>
      <c r="AI5035" s="6"/>
      <c r="AJ5035" s="6"/>
      <c r="AK5035" s="6"/>
      <c r="AL5035" s="6"/>
      <c r="AM5035" s="183"/>
      <c r="AN5035" s="183"/>
      <c r="AO5035" s="183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BR5035" s="185"/>
    </row>
    <row r="5036" spans="9:70" s="179" customFormat="1" x14ac:dyDescent="0.25">
      <c r="I5036" s="186"/>
      <c r="J5036" s="186"/>
      <c r="K5036" s="186"/>
      <c r="L5036" s="186"/>
      <c r="M5036" s="186"/>
      <c r="N5036" s="187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183"/>
      <c r="AF5036" s="183"/>
      <c r="AG5036" s="183"/>
      <c r="AH5036" s="6"/>
      <c r="AI5036" s="6"/>
      <c r="AJ5036" s="6"/>
      <c r="AK5036" s="6"/>
      <c r="AL5036" s="6"/>
      <c r="AM5036" s="183"/>
      <c r="AN5036" s="183"/>
      <c r="AO5036" s="183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BR5036" s="185"/>
    </row>
    <row r="5037" spans="9:70" s="179" customFormat="1" x14ac:dyDescent="0.25">
      <c r="I5037" s="186"/>
      <c r="J5037" s="186"/>
      <c r="K5037" s="186"/>
      <c r="L5037" s="186"/>
      <c r="M5037" s="186"/>
      <c r="N5037" s="187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183"/>
      <c r="AF5037" s="183"/>
      <c r="AG5037" s="183"/>
      <c r="AH5037" s="6"/>
      <c r="AI5037" s="6"/>
      <c r="AJ5037" s="6"/>
      <c r="AK5037" s="6"/>
      <c r="AL5037" s="6"/>
      <c r="AM5037" s="183"/>
      <c r="AN5037" s="183"/>
      <c r="AO5037" s="183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BR5037" s="185"/>
    </row>
    <row r="5038" spans="9:70" s="179" customFormat="1" x14ac:dyDescent="0.25">
      <c r="I5038" s="186"/>
      <c r="J5038" s="186"/>
      <c r="K5038" s="186"/>
      <c r="L5038" s="186"/>
      <c r="M5038" s="186"/>
      <c r="N5038" s="187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183"/>
      <c r="AF5038" s="183"/>
      <c r="AG5038" s="183"/>
      <c r="AH5038" s="6"/>
      <c r="AI5038" s="6"/>
      <c r="AJ5038" s="6"/>
      <c r="AK5038" s="6"/>
      <c r="AL5038" s="6"/>
      <c r="AM5038" s="183"/>
      <c r="AN5038" s="183"/>
      <c r="AO5038" s="183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BR5038" s="185"/>
    </row>
    <row r="5039" spans="9:70" s="179" customFormat="1" x14ac:dyDescent="0.25">
      <c r="I5039" s="186"/>
      <c r="J5039" s="186"/>
      <c r="K5039" s="186"/>
      <c r="L5039" s="186"/>
      <c r="M5039" s="186"/>
      <c r="N5039" s="187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183"/>
      <c r="AF5039" s="183"/>
      <c r="AG5039" s="183"/>
      <c r="AH5039" s="6"/>
      <c r="AI5039" s="6"/>
      <c r="AJ5039" s="6"/>
      <c r="AK5039" s="6"/>
      <c r="AL5039" s="6"/>
      <c r="AM5039" s="183"/>
      <c r="AN5039" s="183"/>
      <c r="AO5039" s="183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BR5039" s="185"/>
    </row>
    <row r="5040" spans="9:70" s="179" customFormat="1" x14ac:dyDescent="0.25">
      <c r="I5040" s="186"/>
      <c r="J5040" s="186"/>
      <c r="K5040" s="186"/>
      <c r="L5040" s="186"/>
      <c r="M5040" s="186"/>
      <c r="N5040" s="187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183"/>
      <c r="AF5040" s="183"/>
      <c r="AG5040" s="183"/>
      <c r="AH5040" s="6"/>
      <c r="AI5040" s="6"/>
      <c r="AJ5040" s="6"/>
      <c r="AK5040" s="6"/>
      <c r="AL5040" s="6"/>
      <c r="AM5040" s="183"/>
      <c r="AN5040" s="183"/>
      <c r="AO5040" s="183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BR5040" s="185"/>
    </row>
    <row r="5041" spans="9:70" s="179" customFormat="1" x14ac:dyDescent="0.25">
      <c r="I5041" s="186"/>
      <c r="J5041" s="186"/>
      <c r="K5041" s="186"/>
      <c r="L5041" s="186"/>
      <c r="M5041" s="186"/>
      <c r="N5041" s="187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183"/>
      <c r="AF5041" s="183"/>
      <c r="AG5041" s="183"/>
      <c r="AH5041" s="6"/>
      <c r="AI5041" s="6"/>
      <c r="AJ5041" s="6"/>
      <c r="AK5041" s="6"/>
      <c r="AL5041" s="6"/>
      <c r="AM5041" s="183"/>
      <c r="AN5041" s="183"/>
      <c r="AO5041" s="183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BR5041" s="185"/>
    </row>
    <row r="5042" spans="9:70" s="179" customFormat="1" x14ac:dyDescent="0.25">
      <c r="I5042" s="186"/>
      <c r="J5042" s="186"/>
      <c r="K5042" s="186"/>
      <c r="L5042" s="186"/>
      <c r="M5042" s="186"/>
      <c r="N5042" s="187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183"/>
      <c r="AF5042" s="183"/>
      <c r="AG5042" s="183"/>
      <c r="AH5042" s="6"/>
      <c r="AI5042" s="6"/>
      <c r="AJ5042" s="6"/>
      <c r="AK5042" s="6"/>
      <c r="AL5042" s="6"/>
      <c r="AM5042" s="183"/>
      <c r="AN5042" s="183"/>
      <c r="AO5042" s="183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BR5042" s="185"/>
    </row>
    <row r="5043" spans="9:70" s="179" customFormat="1" x14ac:dyDescent="0.25">
      <c r="I5043" s="186"/>
      <c r="J5043" s="186"/>
      <c r="K5043" s="186"/>
      <c r="L5043" s="186"/>
      <c r="M5043" s="186"/>
      <c r="N5043" s="187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183"/>
      <c r="AF5043" s="183"/>
      <c r="AG5043" s="183"/>
      <c r="AH5043" s="6"/>
      <c r="AI5043" s="6"/>
      <c r="AJ5043" s="6"/>
      <c r="AK5043" s="6"/>
      <c r="AL5043" s="6"/>
      <c r="AM5043" s="183"/>
      <c r="AN5043" s="183"/>
      <c r="AO5043" s="183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BR5043" s="185"/>
    </row>
    <row r="5044" spans="9:70" s="179" customFormat="1" x14ac:dyDescent="0.25">
      <c r="I5044" s="186"/>
      <c r="J5044" s="186"/>
      <c r="K5044" s="186"/>
      <c r="L5044" s="186"/>
      <c r="M5044" s="186"/>
      <c r="N5044" s="187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183"/>
      <c r="AF5044" s="183"/>
      <c r="AG5044" s="183"/>
      <c r="AH5044" s="6"/>
      <c r="AI5044" s="6"/>
      <c r="AJ5044" s="6"/>
      <c r="AK5044" s="6"/>
      <c r="AL5044" s="6"/>
      <c r="AM5044" s="183"/>
      <c r="AN5044" s="183"/>
      <c r="AO5044" s="183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BR5044" s="185"/>
    </row>
    <row r="5045" spans="9:70" s="179" customFormat="1" x14ac:dyDescent="0.25">
      <c r="I5045" s="186"/>
      <c r="J5045" s="186"/>
      <c r="K5045" s="186"/>
      <c r="L5045" s="186"/>
      <c r="M5045" s="186"/>
      <c r="N5045" s="187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183"/>
      <c r="AF5045" s="183"/>
      <c r="AG5045" s="183"/>
      <c r="AH5045" s="6"/>
      <c r="AI5045" s="6"/>
      <c r="AJ5045" s="6"/>
      <c r="AK5045" s="6"/>
      <c r="AL5045" s="6"/>
      <c r="AM5045" s="183"/>
      <c r="AN5045" s="183"/>
      <c r="AO5045" s="183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BR5045" s="185"/>
    </row>
    <row r="5046" spans="9:70" s="179" customFormat="1" x14ac:dyDescent="0.25">
      <c r="I5046" s="186"/>
      <c r="J5046" s="186"/>
      <c r="K5046" s="186"/>
      <c r="L5046" s="186"/>
      <c r="M5046" s="186"/>
      <c r="N5046" s="187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183"/>
      <c r="AF5046" s="183"/>
      <c r="AG5046" s="183"/>
      <c r="AH5046" s="6"/>
      <c r="AI5046" s="6"/>
      <c r="AJ5046" s="6"/>
      <c r="AK5046" s="6"/>
      <c r="AL5046" s="6"/>
      <c r="AM5046" s="183"/>
      <c r="AN5046" s="183"/>
      <c r="AO5046" s="183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BR5046" s="185"/>
    </row>
    <row r="5047" spans="9:70" s="179" customFormat="1" x14ac:dyDescent="0.25">
      <c r="I5047" s="186"/>
      <c r="J5047" s="186"/>
      <c r="K5047" s="186"/>
      <c r="L5047" s="186"/>
      <c r="M5047" s="186"/>
      <c r="N5047" s="187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183"/>
      <c r="AF5047" s="183"/>
      <c r="AG5047" s="183"/>
      <c r="AH5047" s="6"/>
      <c r="AI5047" s="6"/>
      <c r="AJ5047" s="6"/>
      <c r="AK5047" s="6"/>
      <c r="AL5047" s="6"/>
      <c r="AM5047" s="183"/>
      <c r="AN5047" s="183"/>
      <c r="AO5047" s="183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BR5047" s="185"/>
    </row>
    <row r="5048" spans="9:70" s="179" customFormat="1" x14ac:dyDescent="0.25">
      <c r="I5048" s="186"/>
      <c r="J5048" s="186"/>
      <c r="K5048" s="186"/>
      <c r="L5048" s="186"/>
      <c r="M5048" s="186"/>
      <c r="N5048" s="187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183"/>
      <c r="AF5048" s="183"/>
      <c r="AG5048" s="183"/>
      <c r="AH5048" s="6"/>
      <c r="AI5048" s="6"/>
      <c r="AJ5048" s="6"/>
      <c r="AK5048" s="6"/>
      <c r="AL5048" s="6"/>
      <c r="AM5048" s="183"/>
      <c r="AN5048" s="183"/>
      <c r="AO5048" s="183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BR5048" s="185"/>
    </row>
    <row r="5049" spans="9:70" s="179" customFormat="1" x14ac:dyDescent="0.25">
      <c r="I5049" s="186"/>
      <c r="J5049" s="186"/>
      <c r="K5049" s="186"/>
      <c r="L5049" s="186"/>
      <c r="M5049" s="186"/>
      <c r="N5049" s="187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183"/>
      <c r="AF5049" s="183"/>
      <c r="AG5049" s="183"/>
      <c r="AH5049" s="6"/>
      <c r="AI5049" s="6"/>
      <c r="AJ5049" s="6"/>
      <c r="AK5049" s="6"/>
      <c r="AL5049" s="6"/>
      <c r="AM5049" s="183"/>
      <c r="AN5049" s="183"/>
      <c r="AO5049" s="183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BR5049" s="185"/>
    </row>
    <row r="5050" spans="9:70" s="179" customFormat="1" x14ac:dyDescent="0.25">
      <c r="I5050" s="186"/>
      <c r="J5050" s="186"/>
      <c r="K5050" s="186"/>
      <c r="L5050" s="186"/>
      <c r="M5050" s="186"/>
      <c r="N5050" s="187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183"/>
      <c r="AF5050" s="183"/>
      <c r="AG5050" s="183"/>
      <c r="AH5050" s="6"/>
      <c r="AI5050" s="6"/>
      <c r="AJ5050" s="6"/>
      <c r="AK5050" s="6"/>
      <c r="AL5050" s="6"/>
      <c r="AM5050" s="183"/>
      <c r="AN5050" s="183"/>
      <c r="AO5050" s="183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BR5050" s="185"/>
    </row>
    <row r="5051" spans="9:70" s="179" customFormat="1" x14ac:dyDescent="0.25">
      <c r="I5051" s="186"/>
      <c r="J5051" s="186"/>
      <c r="K5051" s="186"/>
      <c r="L5051" s="186"/>
      <c r="M5051" s="186"/>
      <c r="N5051" s="187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183"/>
      <c r="AF5051" s="183"/>
      <c r="AG5051" s="183"/>
      <c r="AH5051" s="6"/>
      <c r="AI5051" s="6"/>
      <c r="AJ5051" s="6"/>
      <c r="AK5051" s="6"/>
      <c r="AL5051" s="6"/>
      <c r="AM5051" s="183"/>
      <c r="AN5051" s="183"/>
      <c r="AO5051" s="183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BR5051" s="185"/>
    </row>
    <row r="5052" spans="9:70" s="179" customFormat="1" x14ac:dyDescent="0.25">
      <c r="I5052" s="186"/>
      <c r="J5052" s="186"/>
      <c r="K5052" s="186"/>
      <c r="L5052" s="186"/>
      <c r="M5052" s="186"/>
      <c r="N5052" s="187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183"/>
      <c r="AF5052" s="183"/>
      <c r="AG5052" s="183"/>
      <c r="AH5052" s="6"/>
      <c r="AI5052" s="6"/>
      <c r="AJ5052" s="6"/>
      <c r="AK5052" s="6"/>
      <c r="AL5052" s="6"/>
      <c r="AM5052" s="183"/>
      <c r="AN5052" s="183"/>
      <c r="AO5052" s="183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BR5052" s="185"/>
    </row>
    <row r="5053" spans="9:70" s="179" customFormat="1" x14ac:dyDescent="0.25">
      <c r="I5053" s="186"/>
      <c r="J5053" s="186"/>
      <c r="K5053" s="186"/>
      <c r="L5053" s="186"/>
      <c r="M5053" s="186"/>
      <c r="N5053" s="187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183"/>
      <c r="AF5053" s="183"/>
      <c r="AG5053" s="183"/>
      <c r="AH5053" s="6"/>
      <c r="AI5053" s="6"/>
      <c r="AJ5053" s="6"/>
      <c r="AK5053" s="6"/>
      <c r="AL5053" s="6"/>
      <c r="AM5053" s="183"/>
      <c r="AN5053" s="183"/>
      <c r="AO5053" s="183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BR5053" s="185"/>
    </row>
    <row r="5054" spans="9:70" s="179" customFormat="1" x14ac:dyDescent="0.25">
      <c r="I5054" s="186"/>
      <c r="J5054" s="186"/>
      <c r="K5054" s="186"/>
      <c r="L5054" s="186"/>
      <c r="M5054" s="186"/>
      <c r="N5054" s="187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183"/>
      <c r="AF5054" s="183"/>
      <c r="AG5054" s="183"/>
      <c r="AH5054" s="6"/>
      <c r="AI5054" s="6"/>
      <c r="AJ5054" s="6"/>
      <c r="AK5054" s="6"/>
      <c r="AL5054" s="6"/>
      <c r="AM5054" s="183"/>
      <c r="AN5054" s="183"/>
      <c r="AO5054" s="183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BR5054" s="185"/>
    </row>
    <row r="5055" spans="9:70" s="179" customFormat="1" x14ac:dyDescent="0.25">
      <c r="I5055" s="186"/>
      <c r="J5055" s="186"/>
      <c r="K5055" s="186"/>
      <c r="L5055" s="186"/>
      <c r="M5055" s="186"/>
      <c r="N5055" s="187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183"/>
      <c r="AF5055" s="183"/>
      <c r="AG5055" s="183"/>
      <c r="AH5055" s="6"/>
      <c r="AI5055" s="6"/>
      <c r="AJ5055" s="6"/>
      <c r="AK5055" s="6"/>
      <c r="AL5055" s="6"/>
      <c r="AM5055" s="183"/>
      <c r="AN5055" s="183"/>
      <c r="AO5055" s="183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BR5055" s="185"/>
    </row>
    <row r="5056" spans="9:70" s="179" customFormat="1" x14ac:dyDescent="0.25">
      <c r="I5056" s="186"/>
      <c r="J5056" s="186"/>
      <c r="K5056" s="186"/>
      <c r="L5056" s="186"/>
      <c r="M5056" s="186"/>
      <c r="N5056" s="187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183"/>
      <c r="AF5056" s="183"/>
      <c r="AG5056" s="183"/>
      <c r="AH5056" s="6"/>
      <c r="AI5056" s="6"/>
      <c r="AJ5056" s="6"/>
      <c r="AK5056" s="6"/>
      <c r="AL5056" s="6"/>
      <c r="AM5056" s="183"/>
      <c r="AN5056" s="183"/>
      <c r="AO5056" s="183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BR5056" s="185"/>
    </row>
    <row r="5057" spans="9:70" s="179" customFormat="1" x14ac:dyDescent="0.25">
      <c r="I5057" s="186"/>
      <c r="J5057" s="186"/>
      <c r="K5057" s="186"/>
      <c r="L5057" s="186"/>
      <c r="M5057" s="186"/>
      <c r="N5057" s="187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183"/>
      <c r="AF5057" s="183"/>
      <c r="AG5057" s="183"/>
      <c r="AH5057" s="6"/>
      <c r="AI5057" s="6"/>
      <c r="AJ5057" s="6"/>
      <c r="AK5057" s="6"/>
      <c r="AL5057" s="6"/>
      <c r="AM5057" s="183"/>
      <c r="AN5057" s="183"/>
      <c r="AO5057" s="183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BR5057" s="185"/>
    </row>
    <row r="5058" spans="9:70" s="179" customFormat="1" x14ac:dyDescent="0.25">
      <c r="I5058" s="186"/>
      <c r="J5058" s="186"/>
      <c r="K5058" s="186"/>
      <c r="L5058" s="186"/>
      <c r="M5058" s="186"/>
      <c r="N5058" s="187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183"/>
      <c r="AF5058" s="183"/>
      <c r="AG5058" s="183"/>
      <c r="AH5058" s="6"/>
      <c r="AI5058" s="6"/>
      <c r="AJ5058" s="6"/>
      <c r="AK5058" s="6"/>
      <c r="AL5058" s="6"/>
      <c r="AM5058" s="183"/>
      <c r="AN5058" s="183"/>
      <c r="AO5058" s="183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BR5058" s="185"/>
    </row>
    <row r="5059" spans="9:70" s="179" customFormat="1" x14ac:dyDescent="0.25">
      <c r="I5059" s="186"/>
      <c r="J5059" s="186"/>
      <c r="K5059" s="186"/>
      <c r="L5059" s="186"/>
      <c r="M5059" s="186"/>
      <c r="N5059" s="187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183"/>
      <c r="AF5059" s="183"/>
      <c r="AG5059" s="183"/>
      <c r="AH5059" s="6"/>
      <c r="AI5059" s="6"/>
      <c r="AJ5059" s="6"/>
      <c r="AK5059" s="6"/>
      <c r="AL5059" s="6"/>
      <c r="AM5059" s="183"/>
      <c r="AN5059" s="183"/>
      <c r="AO5059" s="183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BR5059" s="185"/>
    </row>
    <row r="5060" spans="9:70" s="179" customFormat="1" x14ac:dyDescent="0.25">
      <c r="I5060" s="186"/>
      <c r="J5060" s="186"/>
      <c r="K5060" s="186"/>
      <c r="L5060" s="186"/>
      <c r="M5060" s="186"/>
      <c r="N5060" s="187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183"/>
      <c r="AF5060" s="183"/>
      <c r="AG5060" s="183"/>
      <c r="AH5060" s="6"/>
      <c r="AI5060" s="6"/>
      <c r="AJ5060" s="6"/>
      <c r="AK5060" s="6"/>
      <c r="AL5060" s="6"/>
      <c r="AM5060" s="183"/>
      <c r="AN5060" s="183"/>
      <c r="AO5060" s="183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BR5060" s="185"/>
    </row>
    <row r="5061" spans="9:70" s="179" customFormat="1" x14ac:dyDescent="0.25">
      <c r="I5061" s="186"/>
      <c r="J5061" s="186"/>
      <c r="K5061" s="186"/>
      <c r="L5061" s="186"/>
      <c r="M5061" s="186"/>
      <c r="N5061" s="187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183"/>
      <c r="AF5061" s="183"/>
      <c r="AG5061" s="183"/>
      <c r="AH5061" s="6"/>
      <c r="AI5061" s="6"/>
      <c r="AJ5061" s="6"/>
      <c r="AK5061" s="6"/>
      <c r="AL5061" s="6"/>
      <c r="AM5061" s="183"/>
      <c r="AN5061" s="183"/>
      <c r="AO5061" s="183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BR5061" s="185"/>
    </row>
    <row r="5062" spans="9:70" s="179" customFormat="1" x14ac:dyDescent="0.25">
      <c r="I5062" s="186"/>
      <c r="J5062" s="186"/>
      <c r="K5062" s="186"/>
      <c r="L5062" s="186"/>
      <c r="M5062" s="186"/>
      <c r="N5062" s="187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183"/>
      <c r="AF5062" s="183"/>
      <c r="AG5062" s="183"/>
      <c r="AH5062" s="6"/>
      <c r="AI5062" s="6"/>
      <c r="AJ5062" s="6"/>
      <c r="AK5062" s="6"/>
      <c r="AL5062" s="6"/>
      <c r="AM5062" s="183"/>
      <c r="AN5062" s="183"/>
      <c r="AO5062" s="183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BR5062" s="185"/>
    </row>
    <row r="5063" spans="9:70" s="179" customFormat="1" x14ac:dyDescent="0.25">
      <c r="I5063" s="186"/>
      <c r="J5063" s="186"/>
      <c r="K5063" s="186"/>
      <c r="L5063" s="186"/>
      <c r="M5063" s="186"/>
      <c r="N5063" s="187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183"/>
      <c r="AF5063" s="183"/>
      <c r="AG5063" s="183"/>
      <c r="AH5063" s="6"/>
      <c r="AI5063" s="6"/>
      <c r="AJ5063" s="6"/>
      <c r="AK5063" s="6"/>
      <c r="AL5063" s="6"/>
      <c r="AM5063" s="183"/>
      <c r="AN5063" s="183"/>
      <c r="AO5063" s="183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BR5063" s="185"/>
    </row>
    <row r="5064" spans="9:70" s="179" customFormat="1" x14ac:dyDescent="0.25">
      <c r="I5064" s="186"/>
      <c r="J5064" s="186"/>
      <c r="K5064" s="186"/>
      <c r="L5064" s="186"/>
      <c r="M5064" s="186"/>
      <c r="N5064" s="187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183"/>
      <c r="AF5064" s="183"/>
      <c r="AG5064" s="183"/>
      <c r="AH5064" s="6"/>
      <c r="AI5064" s="6"/>
      <c r="AJ5064" s="6"/>
      <c r="AK5064" s="6"/>
      <c r="AL5064" s="6"/>
      <c r="AM5064" s="183"/>
      <c r="AN5064" s="183"/>
      <c r="AO5064" s="183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BR5064" s="185"/>
    </row>
    <row r="5065" spans="9:70" s="179" customFormat="1" x14ac:dyDescent="0.25">
      <c r="I5065" s="186"/>
      <c r="J5065" s="186"/>
      <c r="K5065" s="186"/>
      <c r="L5065" s="186"/>
      <c r="M5065" s="186"/>
      <c r="N5065" s="187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183"/>
      <c r="AF5065" s="183"/>
      <c r="AG5065" s="183"/>
      <c r="AH5065" s="6"/>
      <c r="AI5065" s="6"/>
      <c r="AJ5065" s="6"/>
      <c r="AK5065" s="6"/>
      <c r="AL5065" s="6"/>
      <c r="AM5065" s="183"/>
      <c r="AN5065" s="183"/>
      <c r="AO5065" s="183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BR5065" s="185"/>
    </row>
    <row r="5066" spans="9:70" s="179" customFormat="1" x14ac:dyDescent="0.25">
      <c r="I5066" s="186"/>
      <c r="J5066" s="186"/>
      <c r="K5066" s="186"/>
      <c r="L5066" s="186"/>
      <c r="M5066" s="186"/>
      <c r="N5066" s="187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183"/>
      <c r="AF5066" s="183"/>
      <c r="AG5066" s="183"/>
      <c r="AH5066" s="6"/>
      <c r="AI5066" s="6"/>
      <c r="AJ5066" s="6"/>
      <c r="AK5066" s="6"/>
      <c r="AL5066" s="6"/>
      <c r="AM5066" s="183"/>
      <c r="AN5066" s="183"/>
      <c r="AO5066" s="183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BR5066" s="185"/>
    </row>
    <row r="5067" spans="9:70" s="179" customFormat="1" x14ac:dyDescent="0.25">
      <c r="I5067" s="186"/>
      <c r="J5067" s="186"/>
      <c r="K5067" s="186"/>
      <c r="L5067" s="186"/>
      <c r="M5067" s="186"/>
      <c r="N5067" s="187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183"/>
      <c r="AF5067" s="183"/>
      <c r="AG5067" s="183"/>
      <c r="AH5067" s="6"/>
      <c r="AI5067" s="6"/>
      <c r="AJ5067" s="6"/>
      <c r="AK5067" s="6"/>
      <c r="AL5067" s="6"/>
      <c r="AM5067" s="183"/>
      <c r="AN5067" s="183"/>
      <c r="AO5067" s="183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BR5067" s="185"/>
    </row>
    <row r="5068" spans="9:70" s="179" customFormat="1" x14ac:dyDescent="0.25">
      <c r="I5068" s="186"/>
      <c r="J5068" s="186"/>
      <c r="K5068" s="186"/>
      <c r="L5068" s="186"/>
      <c r="M5068" s="186"/>
      <c r="N5068" s="187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183"/>
      <c r="AF5068" s="183"/>
      <c r="AG5068" s="183"/>
      <c r="AH5068" s="6"/>
      <c r="AI5068" s="6"/>
      <c r="AJ5068" s="6"/>
      <c r="AK5068" s="6"/>
      <c r="AL5068" s="6"/>
      <c r="AM5068" s="183"/>
      <c r="AN5068" s="183"/>
      <c r="AO5068" s="183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BR5068" s="185"/>
    </row>
    <row r="5069" spans="9:70" s="179" customFormat="1" x14ac:dyDescent="0.25">
      <c r="I5069" s="186"/>
      <c r="J5069" s="186"/>
      <c r="K5069" s="186"/>
      <c r="L5069" s="186"/>
      <c r="M5069" s="186"/>
      <c r="N5069" s="187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183"/>
      <c r="AF5069" s="183"/>
      <c r="AG5069" s="183"/>
      <c r="AH5069" s="6"/>
      <c r="AI5069" s="6"/>
      <c r="AJ5069" s="6"/>
      <c r="AK5069" s="6"/>
      <c r="AL5069" s="6"/>
      <c r="AM5069" s="183"/>
      <c r="AN5069" s="183"/>
      <c r="AO5069" s="183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BR5069" s="185"/>
    </row>
    <row r="5070" spans="9:70" s="179" customFormat="1" x14ac:dyDescent="0.25">
      <c r="I5070" s="186"/>
      <c r="J5070" s="186"/>
      <c r="K5070" s="186"/>
      <c r="L5070" s="186"/>
      <c r="M5070" s="186"/>
      <c r="N5070" s="187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183"/>
      <c r="AF5070" s="183"/>
      <c r="AG5070" s="183"/>
      <c r="AH5070" s="6"/>
      <c r="AI5070" s="6"/>
      <c r="AJ5070" s="6"/>
      <c r="AK5070" s="6"/>
      <c r="AL5070" s="6"/>
      <c r="AM5070" s="183"/>
      <c r="AN5070" s="183"/>
      <c r="AO5070" s="183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BR5070" s="185"/>
    </row>
    <row r="5071" spans="9:70" s="179" customFormat="1" x14ac:dyDescent="0.25">
      <c r="I5071" s="186"/>
      <c r="J5071" s="186"/>
      <c r="K5071" s="186"/>
      <c r="L5071" s="186"/>
      <c r="M5071" s="186"/>
      <c r="N5071" s="187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183"/>
      <c r="AF5071" s="183"/>
      <c r="AG5071" s="183"/>
      <c r="AH5071" s="6"/>
      <c r="AI5071" s="6"/>
      <c r="AJ5071" s="6"/>
      <c r="AK5071" s="6"/>
      <c r="AL5071" s="6"/>
      <c r="AM5071" s="183"/>
      <c r="AN5071" s="183"/>
      <c r="AO5071" s="183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BR5071" s="185"/>
    </row>
    <row r="5072" spans="9:70" s="179" customFormat="1" x14ac:dyDescent="0.25">
      <c r="I5072" s="186"/>
      <c r="J5072" s="186"/>
      <c r="K5072" s="186"/>
      <c r="L5072" s="186"/>
      <c r="M5072" s="186"/>
      <c r="N5072" s="187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183"/>
      <c r="AF5072" s="183"/>
      <c r="AG5072" s="183"/>
      <c r="AH5072" s="6"/>
      <c r="AI5072" s="6"/>
      <c r="AJ5072" s="6"/>
      <c r="AK5072" s="6"/>
      <c r="AL5072" s="6"/>
      <c r="AM5072" s="183"/>
      <c r="AN5072" s="183"/>
      <c r="AO5072" s="183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BR5072" s="185"/>
    </row>
    <row r="5073" spans="9:70" s="179" customFormat="1" x14ac:dyDescent="0.25">
      <c r="I5073" s="186"/>
      <c r="J5073" s="186"/>
      <c r="K5073" s="186"/>
      <c r="L5073" s="186"/>
      <c r="M5073" s="186"/>
      <c r="N5073" s="187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183"/>
      <c r="AF5073" s="183"/>
      <c r="AG5073" s="183"/>
      <c r="AH5073" s="6"/>
      <c r="AI5073" s="6"/>
      <c r="AJ5073" s="6"/>
      <c r="AK5073" s="6"/>
      <c r="AL5073" s="6"/>
      <c r="AM5073" s="183"/>
      <c r="AN5073" s="183"/>
      <c r="AO5073" s="183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BR5073" s="185"/>
    </row>
    <row r="5074" spans="9:70" s="179" customFormat="1" x14ac:dyDescent="0.25">
      <c r="I5074" s="186"/>
      <c r="J5074" s="186"/>
      <c r="K5074" s="186"/>
      <c r="L5074" s="186"/>
      <c r="M5074" s="186"/>
      <c r="N5074" s="187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183"/>
      <c r="AF5074" s="183"/>
      <c r="AG5074" s="183"/>
      <c r="AH5074" s="6"/>
      <c r="AI5074" s="6"/>
      <c r="AJ5074" s="6"/>
      <c r="AK5074" s="6"/>
      <c r="AL5074" s="6"/>
      <c r="AM5074" s="183"/>
      <c r="AN5074" s="183"/>
      <c r="AO5074" s="183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BR5074" s="185"/>
    </row>
    <row r="5075" spans="9:70" s="179" customFormat="1" x14ac:dyDescent="0.25">
      <c r="I5075" s="186"/>
      <c r="J5075" s="186"/>
      <c r="K5075" s="186"/>
      <c r="L5075" s="186"/>
      <c r="M5075" s="186"/>
      <c r="N5075" s="187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183"/>
      <c r="AF5075" s="183"/>
      <c r="AG5075" s="183"/>
      <c r="AH5075" s="6"/>
      <c r="AI5075" s="6"/>
      <c r="AJ5075" s="6"/>
      <c r="AK5075" s="6"/>
      <c r="AL5075" s="6"/>
      <c r="AM5075" s="183"/>
      <c r="AN5075" s="183"/>
      <c r="AO5075" s="183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BR5075" s="185"/>
    </row>
    <row r="5076" spans="9:70" s="179" customFormat="1" x14ac:dyDescent="0.25">
      <c r="I5076" s="186"/>
      <c r="J5076" s="186"/>
      <c r="K5076" s="186"/>
      <c r="L5076" s="186"/>
      <c r="M5076" s="186"/>
      <c r="N5076" s="187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183"/>
      <c r="AF5076" s="183"/>
      <c r="AG5076" s="183"/>
      <c r="AH5076" s="6"/>
      <c r="AI5076" s="6"/>
      <c r="AJ5076" s="6"/>
      <c r="AK5076" s="6"/>
      <c r="AL5076" s="6"/>
      <c r="AM5076" s="183"/>
      <c r="AN5076" s="183"/>
      <c r="AO5076" s="183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BR5076" s="185"/>
    </row>
    <row r="5077" spans="9:70" s="179" customFormat="1" x14ac:dyDescent="0.25">
      <c r="I5077" s="186"/>
      <c r="J5077" s="186"/>
      <c r="K5077" s="186"/>
      <c r="L5077" s="186"/>
      <c r="M5077" s="186"/>
      <c r="N5077" s="187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183"/>
      <c r="AF5077" s="183"/>
      <c r="AG5077" s="183"/>
      <c r="AH5077" s="6"/>
      <c r="AI5077" s="6"/>
      <c r="AJ5077" s="6"/>
      <c r="AK5077" s="6"/>
      <c r="AL5077" s="6"/>
      <c r="AM5077" s="183"/>
      <c r="AN5077" s="183"/>
      <c r="AO5077" s="183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BR5077" s="185"/>
    </row>
    <row r="5078" spans="9:70" s="179" customFormat="1" x14ac:dyDescent="0.25">
      <c r="I5078" s="186"/>
      <c r="J5078" s="186"/>
      <c r="K5078" s="186"/>
      <c r="L5078" s="186"/>
      <c r="M5078" s="186"/>
      <c r="N5078" s="187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183"/>
      <c r="AF5078" s="183"/>
      <c r="AG5078" s="183"/>
      <c r="AH5078" s="6"/>
      <c r="AI5078" s="6"/>
      <c r="AJ5078" s="6"/>
      <c r="AK5078" s="6"/>
      <c r="AL5078" s="6"/>
      <c r="AM5078" s="183"/>
      <c r="AN5078" s="183"/>
      <c r="AO5078" s="183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BR5078" s="185"/>
    </row>
    <row r="5079" spans="9:70" s="179" customFormat="1" x14ac:dyDescent="0.25">
      <c r="I5079" s="186"/>
      <c r="J5079" s="186"/>
      <c r="K5079" s="186"/>
      <c r="L5079" s="186"/>
      <c r="M5079" s="186"/>
      <c r="N5079" s="187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183"/>
      <c r="AF5079" s="183"/>
      <c r="AG5079" s="183"/>
      <c r="AH5079" s="6"/>
      <c r="AI5079" s="6"/>
      <c r="AJ5079" s="6"/>
      <c r="AK5079" s="6"/>
      <c r="AL5079" s="6"/>
      <c r="AM5079" s="183"/>
      <c r="AN5079" s="183"/>
      <c r="AO5079" s="183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BR5079" s="185"/>
    </row>
    <row r="5080" spans="9:70" s="179" customFormat="1" x14ac:dyDescent="0.25">
      <c r="I5080" s="186"/>
      <c r="J5080" s="186"/>
      <c r="K5080" s="186"/>
      <c r="L5080" s="186"/>
      <c r="M5080" s="186"/>
      <c r="N5080" s="187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183"/>
      <c r="AF5080" s="183"/>
      <c r="AG5080" s="183"/>
      <c r="AH5080" s="6"/>
      <c r="AI5080" s="6"/>
      <c r="AJ5080" s="6"/>
      <c r="AK5080" s="6"/>
      <c r="AL5080" s="6"/>
      <c r="AM5080" s="183"/>
      <c r="AN5080" s="183"/>
      <c r="AO5080" s="183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BR5080" s="185"/>
    </row>
    <row r="5081" spans="9:70" s="179" customFormat="1" x14ac:dyDescent="0.25">
      <c r="I5081" s="186"/>
      <c r="J5081" s="186"/>
      <c r="K5081" s="186"/>
      <c r="L5081" s="186"/>
      <c r="M5081" s="186"/>
      <c r="N5081" s="187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183"/>
      <c r="AF5081" s="183"/>
      <c r="AG5081" s="183"/>
      <c r="AH5081" s="6"/>
      <c r="AI5081" s="6"/>
      <c r="AJ5081" s="6"/>
      <c r="AK5081" s="6"/>
      <c r="AL5081" s="6"/>
      <c r="AM5081" s="183"/>
      <c r="AN5081" s="183"/>
      <c r="AO5081" s="183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BR5081" s="185"/>
    </row>
    <row r="5082" spans="9:70" s="179" customFormat="1" x14ac:dyDescent="0.25">
      <c r="I5082" s="186"/>
      <c r="J5082" s="186"/>
      <c r="K5082" s="186"/>
      <c r="L5082" s="186"/>
      <c r="M5082" s="186"/>
      <c r="N5082" s="187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183"/>
      <c r="AF5082" s="183"/>
      <c r="AG5082" s="183"/>
      <c r="AH5082" s="6"/>
      <c r="AI5082" s="6"/>
      <c r="AJ5082" s="6"/>
      <c r="AK5082" s="6"/>
      <c r="AL5082" s="6"/>
      <c r="AM5082" s="183"/>
      <c r="AN5082" s="183"/>
      <c r="AO5082" s="183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BR5082" s="185"/>
    </row>
    <row r="5083" spans="9:70" s="179" customFormat="1" x14ac:dyDescent="0.25">
      <c r="I5083" s="186"/>
      <c r="J5083" s="186"/>
      <c r="K5083" s="186"/>
      <c r="L5083" s="186"/>
      <c r="M5083" s="186"/>
      <c r="N5083" s="187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183"/>
      <c r="AF5083" s="183"/>
      <c r="AG5083" s="183"/>
      <c r="AH5083" s="6"/>
      <c r="AI5083" s="6"/>
      <c r="AJ5083" s="6"/>
      <c r="AK5083" s="6"/>
      <c r="AL5083" s="6"/>
      <c r="AM5083" s="183"/>
      <c r="AN5083" s="183"/>
      <c r="AO5083" s="183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BR5083" s="185"/>
    </row>
    <row r="5084" spans="9:70" s="179" customFormat="1" x14ac:dyDescent="0.25">
      <c r="I5084" s="186"/>
      <c r="J5084" s="186"/>
      <c r="K5084" s="186"/>
      <c r="L5084" s="186"/>
      <c r="M5084" s="186"/>
      <c r="N5084" s="187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183"/>
      <c r="AF5084" s="183"/>
      <c r="AG5084" s="183"/>
      <c r="AH5084" s="6"/>
      <c r="AI5084" s="6"/>
      <c r="AJ5084" s="6"/>
      <c r="AK5084" s="6"/>
      <c r="AL5084" s="6"/>
      <c r="AM5084" s="183"/>
      <c r="AN5084" s="183"/>
      <c r="AO5084" s="183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BR5084" s="185"/>
    </row>
    <row r="5085" spans="9:70" s="179" customFormat="1" x14ac:dyDescent="0.25">
      <c r="I5085" s="186"/>
      <c r="J5085" s="186"/>
      <c r="K5085" s="186"/>
      <c r="L5085" s="186"/>
      <c r="M5085" s="186"/>
      <c r="N5085" s="187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183"/>
      <c r="AF5085" s="183"/>
      <c r="AG5085" s="183"/>
      <c r="AH5085" s="6"/>
      <c r="AI5085" s="6"/>
      <c r="AJ5085" s="6"/>
      <c r="AK5085" s="6"/>
      <c r="AL5085" s="6"/>
      <c r="AM5085" s="183"/>
      <c r="AN5085" s="183"/>
      <c r="AO5085" s="183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BR5085" s="185"/>
    </row>
    <row r="5086" spans="9:70" s="179" customFormat="1" x14ac:dyDescent="0.25">
      <c r="I5086" s="186"/>
      <c r="J5086" s="186"/>
      <c r="K5086" s="186"/>
      <c r="L5086" s="186"/>
      <c r="M5086" s="186"/>
      <c r="N5086" s="187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183"/>
      <c r="AF5086" s="183"/>
      <c r="AG5086" s="183"/>
      <c r="AH5086" s="6"/>
      <c r="AI5086" s="6"/>
      <c r="AJ5086" s="6"/>
      <c r="AK5086" s="6"/>
      <c r="AL5086" s="6"/>
      <c r="AM5086" s="183"/>
      <c r="AN5086" s="183"/>
      <c r="AO5086" s="183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BR5086" s="185"/>
    </row>
    <row r="5087" spans="9:70" s="179" customFormat="1" x14ac:dyDescent="0.25">
      <c r="I5087" s="186"/>
      <c r="J5087" s="186"/>
      <c r="K5087" s="186"/>
      <c r="L5087" s="186"/>
      <c r="M5087" s="186"/>
      <c r="N5087" s="187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183"/>
      <c r="AF5087" s="183"/>
      <c r="AG5087" s="183"/>
      <c r="AH5087" s="6"/>
      <c r="AI5087" s="6"/>
      <c r="AJ5087" s="6"/>
      <c r="AK5087" s="6"/>
      <c r="AL5087" s="6"/>
      <c r="AM5087" s="183"/>
      <c r="AN5087" s="183"/>
      <c r="AO5087" s="183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BR5087" s="185"/>
    </row>
    <row r="5088" spans="9:70" s="179" customFormat="1" x14ac:dyDescent="0.25">
      <c r="I5088" s="186"/>
      <c r="J5088" s="186"/>
      <c r="K5088" s="186"/>
      <c r="L5088" s="186"/>
      <c r="M5088" s="186"/>
      <c r="N5088" s="187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183"/>
      <c r="AF5088" s="183"/>
      <c r="AG5088" s="183"/>
      <c r="AH5088" s="6"/>
      <c r="AI5088" s="6"/>
      <c r="AJ5088" s="6"/>
      <c r="AK5088" s="6"/>
      <c r="AL5088" s="6"/>
      <c r="AM5088" s="183"/>
      <c r="AN5088" s="183"/>
      <c r="AO5088" s="183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BR5088" s="185"/>
    </row>
    <row r="5089" spans="9:70" s="179" customFormat="1" x14ac:dyDescent="0.25">
      <c r="I5089" s="186"/>
      <c r="J5089" s="186"/>
      <c r="K5089" s="186"/>
      <c r="L5089" s="186"/>
      <c r="M5089" s="186"/>
      <c r="N5089" s="187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183"/>
      <c r="AF5089" s="183"/>
      <c r="AG5089" s="183"/>
      <c r="AH5089" s="6"/>
      <c r="AI5089" s="6"/>
      <c r="AJ5089" s="6"/>
      <c r="AK5089" s="6"/>
      <c r="AL5089" s="6"/>
      <c r="AM5089" s="183"/>
      <c r="AN5089" s="183"/>
      <c r="AO5089" s="183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BR5089" s="185"/>
    </row>
    <row r="5090" spans="9:70" s="179" customFormat="1" x14ac:dyDescent="0.25">
      <c r="I5090" s="186"/>
      <c r="J5090" s="186"/>
      <c r="K5090" s="186"/>
      <c r="L5090" s="186"/>
      <c r="M5090" s="186"/>
      <c r="N5090" s="187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183"/>
      <c r="AF5090" s="183"/>
      <c r="AG5090" s="183"/>
      <c r="AH5090" s="6"/>
      <c r="AI5090" s="6"/>
      <c r="AJ5090" s="6"/>
      <c r="AK5090" s="6"/>
      <c r="AL5090" s="6"/>
      <c r="AM5090" s="183"/>
      <c r="AN5090" s="183"/>
      <c r="AO5090" s="183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BR5090" s="185"/>
    </row>
    <row r="5091" spans="9:70" s="179" customFormat="1" x14ac:dyDescent="0.25">
      <c r="I5091" s="186"/>
      <c r="J5091" s="186"/>
      <c r="K5091" s="186"/>
      <c r="L5091" s="186"/>
      <c r="M5091" s="186"/>
      <c r="N5091" s="187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183"/>
      <c r="AF5091" s="183"/>
      <c r="AG5091" s="183"/>
      <c r="AH5091" s="6"/>
      <c r="AI5091" s="6"/>
      <c r="AJ5091" s="6"/>
      <c r="AK5091" s="6"/>
      <c r="AL5091" s="6"/>
      <c r="AM5091" s="183"/>
      <c r="AN5091" s="183"/>
      <c r="AO5091" s="183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BR5091" s="185"/>
    </row>
    <row r="5092" spans="9:70" s="179" customFormat="1" x14ac:dyDescent="0.25">
      <c r="I5092" s="186"/>
      <c r="J5092" s="186"/>
      <c r="K5092" s="186"/>
      <c r="L5092" s="186"/>
      <c r="M5092" s="186"/>
      <c r="N5092" s="187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183"/>
      <c r="AF5092" s="183"/>
      <c r="AG5092" s="183"/>
      <c r="AH5092" s="6"/>
      <c r="AI5092" s="6"/>
      <c r="AJ5092" s="6"/>
      <c r="AK5092" s="6"/>
      <c r="AL5092" s="6"/>
      <c r="AM5092" s="183"/>
      <c r="AN5092" s="183"/>
      <c r="AO5092" s="183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BR5092" s="185"/>
    </row>
    <row r="5093" spans="9:70" s="179" customFormat="1" x14ac:dyDescent="0.25">
      <c r="I5093" s="186"/>
      <c r="J5093" s="186"/>
      <c r="K5093" s="186"/>
      <c r="L5093" s="186"/>
      <c r="M5093" s="186"/>
      <c r="N5093" s="187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183"/>
      <c r="AF5093" s="183"/>
      <c r="AG5093" s="183"/>
      <c r="AH5093" s="6"/>
      <c r="AI5093" s="6"/>
      <c r="AJ5093" s="6"/>
      <c r="AK5093" s="6"/>
      <c r="AL5093" s="6"/>
      <c r="AM5093" s="183"/>
      <c r="AN5093" s="183"/>
      <c r="AO5093" s="183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BR5093" s="185"/>
    </row>
    <row r="5094" spans="9:70" s="179" customFormat="1" x14ac:dyDescent="0.25">
      <c r="I5094" s="186"/>
      <c r="J5094" s="186"/>
      <c r="K5094" s="186"/>
      <c r="L5094" s="186"/>
      <c r="M5094" s="186"/>
      <c r="N5094" s="187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183"/>
      <c r="AF5094" s="183"/>
      <c r="AG5094" s="183"/>
      <c r="AH5094" s="6"/>
      <c r="AI5094" s="6"/>
      <c r="AJ5094" s="6"/>
      <c r="AK5094" s="6"/>
      <c r="AL5094" s="6"/>
      <c r="AM5094" s="183"/>
      <c r="AN5094" s="183"/>
      <c r="AO5094" s="183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BR5094" s="185"/>
    </row>
    <row r="5095" spans="9:70" s="179" customFormat="1" x14ac:dyDescent="0.25">
      <c r="I5095" s="186"/>
      <c r="J5095" s="186"/>
      <c r="K5095" s="186"/>
      <c r="L5095" s="186"/>
      <c r="M5095" s="186"/>
      <c r="N5095" s="187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183"/>
      <c r="AF5095" s="183"/>
      <c r="AG5095" s="183"/>
      <c r="AH5095" s="6"/>
      <c r="AI5095" s="6"/>
      <c r="AJ5095" s="6"/>
      <c r="AK5095" s="6"/>
      <c r="AL5095" s="6"/>
      <c r="AM5095" s="183"/>
      <c r="AN5095" s="183"/>
      <c r="AO5095" s="183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BR5095" s="185"/>
    </row>
    <row r="5096" spans="9:70" s="179" customFormat="1" x14ac:dyDescent="0.25">
      <c r="I5096" s="186"/>
      <c r="J5096" s="186"/>
      <c r="K5096" s="186"/>
      <c r="L5096" s="186"/>
      <c r="M5096" s="186"/>
      <c r="N5096" s="187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183"/>
      <c r="AF5096" s="183"/>
      <c r="AG5096" s="183"/>
      <c r="AH5096" s="6"/>
      <c r="AI5096" s="6"/>
      <c r="AJ5096" s="6"/>
      <c r="AK5096" s="6"/>
      <c r="AL5096" s="6"/>
      <c r="AM5096" s="183"/>
      <c r="AN5096" s="183"/>
      <c r="AO5096" s="183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BR5096" s="185"/>
    </row>
    <row r="5097" spans="9:70" s="179" customFormat="1" x14ac:dyDescent="0.25">
      <c r="I5097" s="186"/>
      <c r="J5097" s="186"/>
      <c r="K5097" s="186"/>
      <c r="L5097" s="186"/>
      <c r="M5097" s="186"/>
      <c r="N5097" s="187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183"/>
      <c r="AF5097" s="183"/>
      <c r="AG5097" s="183"/>
      <c r="AH5097" s="6"/>
      <c r="AI5097" s="6"/>
      <c r="AJ5097" s="6"/>
      <c r="AK5097" s="6"/>
      <c r="AL5097" s="6"/>
      <c r="AM5097" s="183"/>
      <c r="AN5097" s="183"/>
      <c r="AO5097" s="183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BR5097" s="185"/>
    </row>
    <row r="5098" spans="9:70" s="179" customFormat="1" x14ac:dyDescent="0.25">
      <c r="I5098" s="186"/>
      <c r="J5098" s="186"/>
      <c r="K5098" s="186"/>
      <c r="L5098" s="186"/>
      <c r="M5098" s="186"/>
      <c r="N5098" s="187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183"/>
      <c r="AF5098" s="183"/>
      <c r="AG5098" s="183"/>
      <c r="AH5098" s="6"/>
      <c r="AI5098" s="6"/>
      <c r="AJ5098" s="6"/>
      <c r="AK5098" s="6"/>
      <c r="AL5098" s="6"/>
      <c r="AM5098" s="183"/>
      <c r="AN5098" s="183"/>
      <c r="AO5098" s="183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BR5098" s="185"/>
    </row>
    <row r="5099" spans="9:70" s="179" customFormat="1" x14ac:dyDescent="0.25">
      <c r="I5099" s="186"/>
      <c r="J5099" s="186"/>
      <c r="K5099" s="186"/>
      <c r="L5099" s="186"/>
      <c r="M5099" s="186"/>
      <c r="N5099" s="187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183"/>
      <c r="AF5099" s="183"/>
      <c r="AG5099" s="183"/>
      <c r="AH5099" s="6"/>
      <c r="AI5099" s="6"/>
      <c r="AJ5099" s="6"/>
      <c r="AK5099" s="6"/>
      <c r="AL5099" s="6"/>
      <c r="AM5099" s="183"/>
      <c r="AN5099" s="183"/>
      <c r="AO5099" s="183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BR5099" s="185"/>
    </row>
    <row r="5100" spans="9:70" s="179" customFormat="1" x14ac:dyDescent="0.25">
      <c r="I5100" s="186"/>
      <c r="J5100" s="186"/>
      <c r="K5100" s="186"/>
      <c r="L5100" s="186"/>
      <c r="M5100" s="186"/>
      <c r="N5100" s="187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183"/>
      <c r="AF5100" s="183"/>
      <c r="AG5100" s="183"/>
      <c r="AH5100" s="6"/>
      <c r="AI5100" s="6"/>
      <c r="AJ5100" s="6"/>
      <c r="AK5100" s="6"/>
      <c r="AL5100" s="6"/>
      <c r="AM5100" s="183"/>
      <c r="AN5100" s="183"/>
      <c r="AO5100" s="183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BR5100" s="185"/>
    </row>
    <row r="5101" spans="9:70" s="179" customFormat="1" x14ac:dyDescent="0.25">
      <c r="I5101" s="186"/>
      <c r="J5101" s="186"/>
      <c r="K5101" s="186"/>
      <c r="L5101" s="186"/>
      <c r="M5101" s="186"/>
      <c r="N5101" s="187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183"/>
      <c r="AF5101" s="183"/>
      <c r="AG5101" s="183"/>
      <c r="AH5101" s="6"/>
      <c r="AI5101" s="6"/>
      <c r="AJ5101" s="6"/>
      <c r="AK5101" s="6"/>
      <c r="AL5101" s="6"/>
      <c r="AM5101" s="183"/>
      <c r="AN5101" s="183"/>
      <c r="AO5101" s="183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BR5101" s="185"/>
    </row>
    <row r="5102" spans="9:70" s="179" customFormat="1" x14ac:dyDescent="0.25">
      <c r="I5102" s="186"/>
      <c r="J5102" s="186"/>
      <c r="K5102" s="186"/>
      <c r="L5102" s="186"/>
      <c r="M5102" s="186"/>
      <c r="N5102" s="187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183"/>
      <c r="AF5102" s="183"/>
      <c r="AG5102" s="183"/>
      <c r="AH5102" s="6"/>
      <c r="AI5102" s="6"/>
      <c r="AJ5102" s="6"/>
      <c r="AK5102" s="6"/>
      <c r="AL5102" s="6"/>
      <c r="AM5102" s="183"/>
      <c r="AN5102" s="183"/>
      <c r="AO5102" s="183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BR5102" s="185"/>
    </row>
    <row r="5103" spans="9:70" s="179" customFormat="1" x14ac:dyDescent="0.25">
      <c r="I5103" s="186"/>
      <c r="J5103" s="186"/>
      <c r="K5103" s="186"/>
      <c r="L5103" s="186"/>
      <c r="M5103" s="186"/>
      <c r="N5103" s="187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183"/>
      <c r="AF5103" s="183"/>
      <c r="AG5103" s="183"/>
      <c r="AH5103" s="6"/>
      <c r="AI5103" s="6"/>
      <c r="AJ5103" s="6"/>
      <c r="AK5103" s="6"/>
      <c r="AL5103" s="6"/>
      <c r="AM5103" s="183"/>
      <c r="AN5103" s="183"/>
      <c r="AO5103" s="183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BR5103" s="185"/>
    </row>
    <row r="5104" spans="9:70" s="179" customFormat="1" x14ac:dyDescent="0.25">
      <c r="I5104" s="186"/>
      <c r="J5104" s="186"/>
      <c r="K5104" s="186"/>
      <c r="L5104" s="186"/>
      <c r="M5104" s="186"/>
      <c r="N5104" s="187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183"/>
      <c r="AF5104" s="183"/>
      <c r="AG5104" s="183"/>
      <c r="AH5104" s="6"/>
      <c r="AI5104" s="6"/>
      <c r="AJ5104" s="6"/>
      <c r="AK5104" s="6"/>
      <c r="AL5104" s="6"/>
      <c r="AM5104" s="183"/>
      <c r="AN5104" s="183"/>
      <c r="AO5104" s="183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BR5104" s="185"/>
    </row>
    <row r="5105" spans="9:70" s="179" customFormat="1" x14ac:dyDescent="0.25">
      <c r="I5105" s="186"/>
      <c r="J5105" s="186"/>
      <c r="K5105" s="186"/>
      <c r="L5105" s="186"/>
      <c r="M5105" s="186"/>
      <c r="N5105" s="187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183"/>
      <c r="AF5105" s="183"/>
      <c r="AG5105" s="183"/>
      <c r="AH5105" s="6"/>
      <c r="AI5105" s="6"/>
      <c r="AJ5105" s="6"/>
      <c r="AK5105" s="6"/>
      <c r="AL5105" s="6"/>
      <c r="AM5105" s="183"/>
      <c r="AN5105" s="183"/>
      <c r="AO5105" s="183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BR5105" s="185"/>
    </row>
    <row r="5106" spans="9:70" s="179" customFormat="1" x14ac:dyDescent="0.25">
      <c r="I5106" s="186"/>
      <c r="J5106" s="186"/>
      <c r="K5106" s="186"/>
      <c r="L5106" s="186"/>
      <c r="M5106" s="186"/>
      <c r="N5106" s="187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183"/>
      <c r="AF5106" s="183"/>
      <c r="AG5106" s="183"/>
      <c r="AH5106" s="6"/>
      <c r="AI5106" s="6"/>
      <c r="AJ5106" s="6"/>
      <c r="AK5106" s="6"/>
      <c r="AL5106" s="6"/>
      <c r="AM5106" s="183"/>
      <c r="AN5106" s="183"/>
      <c r="AO5106" s="183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BR5106" s="185"/>
    </row>
    <row r="5107" spans="9:70" s="179" customFormat="1" x14ac:dyDescent="0.25">
      <c r="I5107" s="186"/>
      <c r="J5107" s="186"/>
      <c r="K5107" s="186"/>
      <c r="L5107" s="186"/>
      <c r="M5107" s="186"/>
      <c r="N5107" s="187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183"/>
      <c r="AF5107" s="183"/>
      <c r="AG5107" s="183"/>
      <c r="AH5107" s="6"/>
      <c r="AI5107" s="6"/>
      <c r="AJ5107" s="6"/>
      <c r="AK5107" s="6"/>
      <c r="AL5107" s="6"/>
      <c r="AM5107" s="183"/>
      <c r="AN5107" s="183"/>
      <c r="AO5107" s="183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BR5107" s="185"/>
    </row>
    <row r="5108" spans="9:70" s="179" customFormat="1" x14ac:dyDescent="0.25">
      <c r="I5108" s="186"/>
      <c r="J5108" s="186"/>
      <c r="K5108" s="186"/>
      <c r="L5108" s="186"/>
      <c r="M5108" s="186"/>
      <c r="N5108" s="187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183"/>
      <c r="AF5108" s="183"/>
      <c r="AG5108" s="183"/>
      <c r="AH5108" s="6"/>
      <c r="AI5108" s="6"/>
      <c r="AJ5108" s="6"/>
      <c r="AK5108" s="6"/>
      <c r="AL5108" s="6"/>
      <c r="AM5108" s="183"/>
      <c r="AN5108" s="183"/>
      <c r="AO5108" s="183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BR5108" s="185"/>
    </row>
    <row r="5109" spans="9:70" s="179" customFormat="1" x14ac:dyDescent="0.25">
      <c r="I5109" s="186"/>
      <c r="J5109" s="186"/>
      <c r="K5109" s="186"/>
      <c r="L5109" s="186"/>
      <c r="M5109" s="186"/>
      <c r="N5109" s="187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183"/>
      <c r="AF5109" s="183"/>
      <c r="AG5109" s="183"/>
      <c r="AH5109" s="6"/>
      <c r="AI5109" s="6"/>
      <c r="AJ5109" s="6"/>
      <c r="AK5109" s="6"/>
      <c r="AL5109" s="6"/>
      <c r="AM5109" s="183"/>
      <c r="AN5109" s="183"/>
      <c r="AO5109" s="183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BR5109" s="185"/>
    </row>
    <row r="5110" spans="9:70" s="179" customFormat="1" x14ac:dyDescent="0.25">
      <c r="I5110" s="186"/>
      <c r="J5110" s="186"/>
      <c r="K5110" s="186"/>
      <c r="L5110" s="186"/>
      <c r="M5110" s="186"/>
      <c r="N5110" s="187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183"/>
      <c r="AF5110" s="183"/>
      <c r="AG5110" s="183"/>
      <c r="AH5110" s="6"/>
      <c r="AI5110" s="6"/>
      <c r="AJ5110" s="6"/>
      <c r="AK5110" s="6"/>
      <c r="AL5110" s="6"/>
      <c r="AM5110" s="183"/>
      <c r="AN5110" s="183"/>
      <c r="AO5110" s="183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BR5110" s="185"/>
    </row>
    <row r="5111" spans="9:70" s="179" customFormat="1" x14ac:dyDescent="0.25">
      <c r="I5111" s="186"/>
      <c r="J5111" s="186"/>
      <c r="K5111" s="186"/>
      <c r="L5111" s="186"/>
      <c r="M5111" s="186"/>
      <c r="N5111" s="187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183"/>
      <c r="AF5111" s="183"/>
      <c r="AG5111" s="183"/>
      <c r="AH5111" s="6"/>
      <c r="AI5111" s="6"/>
      <c r="AJ5111" s="6"/>
      <c r="AK5111" s="6"/>
      <c r="AL5111" s="6"/>
      <c r="AM5111" s="183"/>
      <c r="AN5111" s="183"/>
      <c r="AO5111" s="183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BR5111" s="185"/>
    </row>
    <row r="5112" spans="9:70" s="179" customFormat="1" x14ac:dyDescent="0.25">
      <c r="I5112" s="186"/>
      <c r="J5112" s="186"/>
      <c r="K5112" s="186"/>
      <c r="L5112" s="186"/>
      <c r="M5112" s="186"/>
      <c r="N5112" s="187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183"/>
      <c r="AF5112" s="183"/>
      <c r="AG5112" s="183"/>
      <c r="AH5112" s="6"/>
      <c r="AI5112" s="6"/>
      <c r="AJ5112" s="6"/>
      <c r="AK5112" s="6"/>
      <c r="AL5112" s="6"/>
      <c r="AM5112" s="183"/>
      <c r="AN5112" s="183"/>
      <c r="AO5112" s="183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BR5112" s="185"/>
    </row>
    <row r="5113" spans="9:70" s="179" customFormat="1" x14ac:dyDescent="0.25">
      <c r="I5113" s="186"/>
      <c r="J5113" s="186"/>
      <c r="K5113" s="186"/>
      <c r="L5113" s="186"/>
      <c r="M5113" s="186"/>
      <c r="N5113" s="187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183"/>
      <c r="AF5113" s="183"/>
      <c r="AG5113" s="183"/>
      <c r="AH5113" s="6"/>
      <c r="AI5113" s="6"/>
      <c r="AJ5113" s="6"/>
      <c r="AK5113" s="6"/>
      <c r="AL5113" s="6"/>
      <c r="AM5113" s="183"/>
      <c r="AN5113" s="183"/>
      <c r="AO5113" s="183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BR5113" s="185"/>
    </row>
    <row r="5114" spans="9:70" s="179" customFormat="1" x14ac:dyDescent="0.25">
      <c r="I5114" s="186"/>
      <c r="J5114" s="186"/>
      <c r="K5114" s="186"/>
      <c r="L5114" s="186"/>
      <c r="M5114" s="186"/>
      <c r="N5114" s="187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183"/>
      <c r="AF5114" s="183"/>
      <c r="AG5114" s="183"/>
      <c r="AH5114" s="6"/>
      <c r="AI5114" s="6"/>
      <c r="AJ5114" s="6"/>
      <c r="AK5114" s="6"/>
      <c r="AL5114" s="6"/>
      <c r="AM5114" s="183"/>
      <c r="AN5114" s="183"/>
      <c r="AO5114" s="183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BR5114" s="185"/>
    </row>
    <row r="5115" spans="9:70" s="179" customFormat="1" x14ac:dyDescent="0.25">
      <c r="I5115" s="186"/>
      <c r="J5115" s="186"/>
      <c r="K5115" s="186"/>
      <c r="L5115" s="186"/>
      <c r="M5115" s="186"/>
      <c r="N5115" s="187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183"/>
      <c r="AF5115" s="183"/>
      <c r="AG5115" s="183"/>
      <c r="AH5115" s="6"/>
      <c r="AI5115" s="6"/>
      <c r="AJ5115" s="6"/>
      <c r="AK5115" s="6"/>
      <c r="AL5115" s="6"/>
      <c r="AM5115" s="183"/>
      <c r="AN5115" s="183"/>
      <c r="AO5115" s="183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BR5115" s="185"/>
    </row>
    <row r="5116" spans="9:70" s="179" customFormat="1" x14ac:dyDescent="0.25">
      <c r="I5116" s="186"/>
      <c r="J5116" s="186"/>
      <c r="K5116" s="186"/>
      <c r="L5116" s="186"/>
      <c r="M5116" s="186"/>
      <c r="N5116" s="187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183"/>
      <c r="AF5116" s="183"/>
      <c r="AG5116" s="183"/>
      <c r="AH5116" s="6"/>
      <c r="AI5116" s="6"/>
      <c r="AJ5116" s="6"/>
      <c r="AK5116" s="6"/>
      <c r="AL5116" s="6"/>
      <c r="AM5116" s="183"/>
      <c r="AN5116" s="183"/>
      <c r="AO5116" s="183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BR5116" s="185"/>
    </row>
    <row r="5117" spans="9:70" s="179" customFormat="1" x14ac:dyDescent="0.25">
      <c r="I5117" s="186"/>
      <c r="J5117" s="186"/>
      <c r="K5117" s="186"/>
      <c r="L5117" s="186"/>
      <c r="M5117" s="186"/>
      <c r="N5117" s="187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183"/>
      <c r="AF5117" s="183"/>
      <c r="AG5117" s="183"/>
      <c r="AH5117" s="6"/>
      <c r="AI5117" s="6"/>
      <c r="AJ5117" s="6"/>
      <c r="AK5117" s="6"/>
      <c r="AL5117" s="6"/>
      <c r="AM5117" s="183"/>
      <c r="AN5117" s="183"/>
      <c r="AO5117" s="183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BR5117" s="185"/>
    </row>
    <row r="5118" spans="9:70" s="179" customFormat="1" x14ac:dyDescent="0.25">
      <c r="I5118" s="186"/>
      <c r="J5118" s="186"/>
      <c r="K5118" s="186"/>
      <c r="L5118" s="186"/>
      <c r="M5118" s="186"/>
      <c r="N5118" s="187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183"/>
      <c r="AF5118" s="183"/>
      <c r="AG5118" s="183"/>
      <c r="AH5118" s="6"/>
      <c r="AI5118" s="6"/>
      <c r="AJ5118" s="6"/>
      <c r="AK5118" s="6"/>
      <c r="AL5118" s="6"/>
      <c r="AM5118" s="183"/>
      <c r="AN5118" s="183"/>
      <c r="AO5118" s="183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BR5118" s="185"/>
    </row>
    <row r="5119" spans="9:70" s="179" customFormat="1" x14ac:dyDescent="0.25">
      <c r="I5119" s="186"/>
      <c r="J5119" s="186"/>
      <c r="K5119" s="186"/>
      <c r="L5119" s="186"/>
      <c r="M5119" s="186"/>
      <c r="N5119" s="187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183"/>
      <c r="AF5119" s="183"/>
      <c r="AG5119" s="183"/>
      <c r="AH5119" s="6"/>
      <c r="AI5119" s="6"/>
      <c r="AJ5119" s="6"/>
      <c r="AK5119" s="6"/>
      <c r="AL5119" s="6"/>
      <c r="AM5119" s="183"/>
      <c r="AN5119" s="183"/>
      <c r="AO5119" s="183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BR5119" s="185"/>
    </row>
    <row r="5120" spans="9:70" s="179" customFormat="1" x14ac:dyDescent="0.25">
      <c r="I5120" s="186"/>
      <c r="J5120" s="186"/>
      <c r="K5120" s="186"/>
      <c r="L5120" s="186"/>
      <c r="M5120" s="186"/>
      <c r="N5120" s="187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183"/>
      <c r="AF5120" s="183"/>
      <c r="AG5120" s="183"/>
      <c r="AH5120" s="6"/>
      <c r="AI5120" s="6"/>
      <c r="AJ5120" s="6"/>
      <c r="AK5120" s="6"/>
      <c r="AL5120" s="6"/>
      <c r="AM5120" s="183"/>
      <c r="AN5120" s="183"/>
      <c r="AO5120" s="183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BR5120" s="185"/>
    </row>
    <row r="5121" spans="9:70" s="179" customFormat="1" x14ac:dyDescent="0.25">
      <c r="I5121" s="186"/>
      <c r="J5121" s="186"/>
      <c r="K5121" s="186"/>
      <c r="L5121" s="186"/>
      <c r="M5121" s="186"/>
      <c r="N5121" s="187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183"/>
      <c r="AF5121" s="183"/>
      <c r="AG5121" s="183"/>
      <c r="AH5121" s="6"/>
      <c r="AI5121" s="6"/>
      <c r="AJ5121" s="6"/>
      <c r="AK5121" s="6"/>
      <c r="AL5121" s="6"/>
      <c r="AM5121" s="183"/>
      <c r="AN5121" s="183"/>
      <c r="AO5121" s="183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BR5121" s="185"/>
    </row>
    <row r="5122" spans="9:70" s="179" customFormat="1" x14ac:dyDescent="0.25">
      <c r="I5122" s="186"/>
      <c r="J5122" s="186"/>
      <c r="K5122" s="186"/>
      <c r="L5122" s="186"/>
      <c r="M5122" s="186"/>
      <c r="N5122" s="187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183"/>
      <c r="AF5122" s="183"/>
      <c r="AG5122" s="183"/>
      <c r="AH5122" s="6"/>
      <c r="AI5122" s="6"/>
      <c r="AJ5122" s="6"/>
      <c r="AK5122" s="6"/>
      <c r="AL5122" s="6"/>
      <c r="AM5122" s="183"/>
      <c r="AN5122" s="183"/>
      <c r="AO5122" s="183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BR5122" s="185"/>
    </row>
    <row r="5123" spans="9:70" s="179" customFormat="1" x14ac:dyDescent="0.25">
      <c r="I5123" s="186"/>
      <c r="J5123" s="186"/>
      <c r="K5123" s="186"/>
      <c r="L5123" s="186"/>
      <c r="M5123" s="186"/>
      <c r="N5123" s="187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183"/>
      <c r="AF5123" s="183"/>
      <c r="AG5123" s="183"/>
      <c r="AH5123" s="6"/>
      <c r="AI5123" s="6"/>
      <c r="AJ5123" s="6"/>
      <c r="AK5123" s="6"/>
      <c r="AL5123" s="6"/>
      <c r="AM5123" s="183"/>
      <c r="AN5123" s="183"/>
      <c r="AO5123" s="183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BR5123" s="185"/>
    </row>
    <row r="5124" spans="9:70" s="179" customFormat="1" x14ac:dyDescent="0.25">
      <c r="I5124" s="186"/>
      <c r="J5124" s="186"/>
      <c r="K5124" s="186"/>
      <c r="L5124" s="186"/>
      <c r="M5124" s="186"/>
      <c r="N5124" s="187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183"/>
      <c r="AF5124" s="183"/>
      <c r="AG5124" s="183"/>
      <c r="AH5124" s="6"/>
      <c r="AI5124" s="6"/>
      <c r="AJ5124" s="6"/>
      <c r="AK5124" s="6"/>
      <c r="AL5124" s="6"/>
      <c r="AM5124" s="183"/>
      <c r="AN5124" s="183"/>
      <c r="AO5124" s="183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BR5124" s="185"/>
    </row>
    <row r="5125" spans="9:70" s="179" customFormat="1" x14ac:dyDescent="0.25">
      <c r="I5125" s="186"/>
      <c r="J5125" s="186"/>
      <c r="K5125" s="186"/>
      <c r="L5125" s="186"/>
      <c r="M5125" s="186"/>
      <c r="N5125" s="187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183"/>
      <c r="AF5125" s="183"/>
      <c r="AG5125" s="183"/>
      <c r="AH5125" s="6"/>
      <c r="AI5125" s="6"/>
      <c r="AJ5125" s="6"/>
      <c r="AK5125" s="6"/>
      <c r="AL5125" s="6"/>
      <c r="AM5125" s="183"/>
      <c r="AN5125" s="183"/>
      <c r="AO5125" s="183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BR5125" s="185"/>
    </row>
    <row r="5126" spans="9:70" s="179" customFormat="1" x14ac:dyDescent="0.25">
      <c r="I5126" s="186"/>
      <c r="J5126" s="186"/>
      <c r="K5126" s="186"/>
      <c r="L5126" s="186"/>
      <c r="M5126" s="186"/>
      <c r="N5126" s="187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183"/>
      <c r="AF5126" s="183"/>
      <c r="AG5126" s="183"/>
      <c r="AH5126" s="6"/>
      <c r="AI5126" s="6"/>
      <c r="AJ5126" s="6"/>
      <c r="AK5126" s="6"/>
      <c r="AL5126" s="6"/>
      <c r="AM5126" s="183"/>
      <c r="AN5126" s="183"/>
      <c r="AO5126" s="183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BR5126" s="185"/>
    </row>
    <row r="5127" spans="9:70" s="179" customFormat="1" x14ac:dyDescent="0.25">
      <c r="I5127" s="186"/>
      <c r="J5127" s="186"/>
      <c r="K5127" s="186"/>
      <c r="L5127" s="186"/>
      <c r="M5127" s="186"/>
      <c r="N5127" s="187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183"/>
      <c r="AF5127" s="183"/>
      <c r="AG5127" s="183"/>
      <c r="AH5127" s="6"/>
      <c r="AI5127" s="6"/>
      <c r="AJ5127" s="6"/>
      <c r="AK5127" s="6"/>
      <c r="AL5127" s="6"/>
      <c r="AM5127" s="183"/>
      <c r="AN5127" s="183"/>
      <c r="AO5127" s="183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BR5127" s="185"/>
    </row>
    <row r="5128" spans="9:70" s="179" customFormat="1" x14ac:dyDescent="0.25">
      <c r="I5128" s="186"/>
      <c r="J5128" s="186"/>
      <c r="K5128" s="186"/>
      <c r="L5128" s="186"/>
      <c r="M5128" s="186"/>
      <c r="N5128" s="187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183"/>
      <c r="AF5128" s="183"/>
      <c r="AG5128" s="183"/>
      <c r="AH5128" s="6"/>
      <c r="AI5128" s="6"/>
      <c r="AJ5128" s="6"/>
      <c r="AK5128" s="6"/>
      <c r="AL5128" s="6"/>
      <c r="AM5128" s="183"/>
      <c r="AN5128" s="183"/>
      <c r="AO5128" s="183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BR5128" s="185"/>
    </row>
    <row r="5129" spans="9:70" s="179" customFormat="1" x14ac:dyDescent="0.25">
      <c r="I5129" s="186"/>
      <c r="J5129" s="186"/>
      <c r="K5129" s="186"/>
      <c r="L5129" s="186"/>
      <c r="M5129" s="186"/>
      <c r="N5129" s="187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183"/>
      <c r="AF5129" s="183"/>
      <c r="AG5129" s="183"/>
      <c r="AH5129" s="6"/>
      <c r="AI5129" s="6"/>
      <c r="AJ5129" s="6"/>
      <c r="AK5129" s="6"/>
      <c r="AL5129" s="6"/>
      <c r="AM5129" s="183"/>
      <c r="AN5129" s="183"/>
      <c r="AO5129" s="183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BR5129" s="185"/>
    </row>
    <row r="5130" spans="9:70" s="179" customFormat="1" x14ac:dyDescent="0.25">
      <c r="I5130" s="186"/>
      <c r="J5130" s="186"/>
      <c r="K5130" s="186"/>
      <c r="L5130" s="186"/>
      <c r="M5130" s="186"/>
      <c r="N5130" s="187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183"/>
      <c r="AF5130" s="183"/>
      <c r="AG5130" s="183"/>
      <c r="AH5130" s="6"/>
      <c r="AI5130" s="6"/>
      <c r="AJ5130" s="6"/>
      <c r="AK5130" s="6"/>
      <c r="AL5130" s="6"/>
      <c r="AM5130" s="183"/>
      <c r="AN5130" s="183"/>
      <c r="AO5130" s="183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BR5130" s="185"/>
    </row>
    <row r="5131" spans="9:70" s="179" customFormat="1" x14ac:dyDescent="0.25">
      <c r="I5131" s="186"/>
      <c r="J5131" s="186"/>
      <c r="K5131" s="186"/>
      <c r="L5131" s="186"/>
      <c r="M5131" s="186"/>
      <c r="N5131" s="187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183"/>
      <c r="AF5131" s="183"/>
      <c r="AG5131" s="183"/>
      <c r="AH5131" s="6"/>
      <c r="AI5131" s="6"/>
      <c r="AJ5131" s="6"/>
      <c r="AK5131" s="6"/>
      <c r="AL5131" s="6"/>
      <c r="AM5131" s="183"/>
      <c r="AN5131" s="183"/>
      <c r="AO5131" s="183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BR5131" s="185"/>
    </row>
    <row r="5132" spans="9:70" s="179" customFormat="1" x14ac:dyDescent="0.25">
      <c r="I5132" s="186"/>
      <c r="J5132" s="186"/>
      <c r="K5132" s="186"/>
      <c r="L5132" s="186"/>
      <c r="M5132" s="186"/>
      <c r="N5132" s="187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183"/>
      <c r="AF5132" s="183"/>
      <c r="AG5132" s="183"/>
      <c r="AH5132" s="6"/>
      <c r="AI5132" s="6"/>
      <c r="AJ5132" s="6"/>
      <c r="AK5132" s="6"/>
      <c r="AL5132" s="6"/>
      <c r="AM5132" s="183"/>
      <c r="AN5132" s="183"/>
      <c r="AO5132" s="183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BR5132" s="185"/>
    </row>
    <row r="5133" spans="9:70" s="179" customFormat="1" x14ac:dyDescent="0.25">
      <c r="I5133" s="186"/>
      <c r="J5133" s="186"/>
      <c r="K5133" s="186"/>
      <c r="L5133" s="186"/>
      <c r="M5133" s="186"/>
      <c r="N5133" s="187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183"/>
      <c r="AF5133" s="183"/>
      <c r="AG5133" s="183"/>
      <c r="AH5133" s="6"/>
      <c r="AI5133" s="6"/>
      <c r="AJ5133" s="6"/>
      <c r="AK5133" s="6"/>
      <c r="AL5133" s="6"/>
      <c r="AM5133" s="183"/>
      <c r="AN5133" s="183"/>
      <c r="AO5133" s="183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BR5133" s="185"/>
    </row>
    <row r="5134" spans="9:70" s="179" customFormat="1" x14ac:dyDescent="0.25">
      <c r="I5134" s="186"/>
      <c r="J5134" s="186"/>
      <c r="K5134" s="186"/>
      <c r="L5134" s="186"/>
      <c r="M5134" s="186"/>
      <c r="N5134" s="187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183"/>
      <c r="AF5134" s="183"/>
      <c r="AG5134" s="183"/>
      <c r="AH5134" s="6"/>
      <c r="AI5134" s="6"/>
      <c r="AJ5134" s="6"/>
      <c r="AK5134" s="6"/>
      <c r="AL5134" s="6"/>
      <c r="AM5134" s="183"/>
      <c r="AN5134" s="183"/>
      <c r="AO5134" s="183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BR5134" s="185"/>
    </row>
    <row r="5135" spans="9:70" s="179" customFormat="1" x14ac:dyDescent="0.25">
      <c r="I5135" s="186"/>
      <c r="J5135" s="186"/>
      <c r="K5135" s="186"/>
      <c r="L5135" s="186"/>
      <c r="M5135" s="186"/>
      <c r="N5135" s="187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183"/>
      <c r="AF5135" s="183"/>
      <c r="AG5135" s="183"/>
      <c r="AH5135" s="6"/>
      <c r="AI5135" s="6"/>
      <c r="AJ5135" s="6"/>
      <c r="AK5135" s="6"/>
      <c r="AL5135" s="6"/>
      <c r="AM5135" s="183"/>
      <c r="AN5135" s="183"/>
      <c r="AO5135" s="183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BR5135" s="185"/>
    </row>
    <row r="5136" spans="9:70" s="179" customFormat="1" x14ac:dyDescent="0.25">
      <c r="I5136" s="186"/>
      <c r="J5136" s="186"/>
      <c r="K5136" s="186"/>
      <c r="L5136" s="186"/>
      <c r="M5136" s="186"/>
      <c r="N5136" s="187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183"/>
      <c r="AF5136" s="183"/>
      <c r="AG5136" s="183"/>
      <c r="AH5136" s="6"/>
      <c r="AI5136" s="6"/>
      <c r="AJ5136" s="6"/>
      <c r="AK5136" s="6"/>
      <c r="AL5136" s="6"/>
      <c r="AM5136" s="183"/>
      <c r="AN5136" s="183"/>
      <c r="AO5136" s="183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BR5136" s="185"/>
    </row>
    <row r="5137" spans="9:70" s="179" customFormat="1" x14ac:dyDescent="0.25">
      <c r="I5137" s="186"/>
      <c r="J5137" s="186"/>
      <c r="K5137" s="186"/>
      <c r="L5137" s="186"/>
      <c r="M5137" s="186"/>
      <c r="N5137" s="187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183"/>
      <c r="AF5137" s="183"/>
      <c r="AG5137" s="183"/>
      <c r="AH5137" s="6"/>
      <c r="AI5137" s="6"/>
      <c r="AJ5137" s="6"/>
      <c r="AK5137" s="6"/>
      <c r="AL5137" s="6"/>
      <c r="AM5137" s="183"/>
      <c r="AN5137" s="183"/>
      <c r="AO5137" s="183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BR5137" s="185"/>
    </row>
    <row r="5138" spans="9:70" s="179" customFormat="1" x14ac:dyDescent="0.25">
      <c r="I5138" s="186"/>
      <c r="J5138" s="186"/>
      <c r="K5138" s="186"/>
      <c r="L5138" s="186"/>
      <c r="M5138" s="186"/>
      <c r="N5138" s="187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183"/>
      <c r="AF5138" s="183"/>
      <c r="AG5138" s="183"/>
      <c r="AH5138" s="6"/>
      <c r="AI5138" s="6"/>
      <c r="AJ5138" s="6"/>
      <c r="AK5138" s="6"/>
      <c r="AL5138" s="6"/>
      <c r="AM5138" s="183"/>
      <c r="AN5138" s="183"/>
      <c r="AO5138" s="183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BR5138" s="185"/>
    </row>
    <row r="5139" spans="9:70" s="179" customFormat="1" x14ac:dyDescent="0.25">
      <c r="I5139" s="186"/>
      <c r="J5139" s="186"/>
      <c r="K5139" s="186"/>
      <c r="L5139" s="186"/>
      <c r="M5139" s="186"/>
      <c r="N5139" s="187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183"/>
      <c r="AF5139" s="183"/>
      <c r="AG5139" s="183"/>
      <c r="AH5139" s="6"/>
      <c r="AI5139" s="6"/>
      <c r="AJ5139" s="6"/>
      <c r="AK5139" s="6"/>
      <c r="AL5139" s="6"/>
      <c r="AM5139" s="183"/>
      <c r="AN5139" s="183"/>
      <c r="AO5139" s="183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BR5139" s="185"/>
    </row>
    <row r="5140" spans="9:70" s="179" customFormat="1" x14ac:dyDescent="0.25">
      <c r="I5140" s="186"/>
      <c r="J5140" s="186"/>
      <c r="K5140" s="186"/>
      <c r="L5140" s="186"/>
      <c r="M5140" s="186"/>
      <c r="N5140" s="187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183"/>
      <c r="AF5140" s="183"/>
      <c r="AG5140" s="183"/>
      <c r="AH5140" s="6"/>
      <c r="AI5140" s="6"/>
      <c r="AJ5140" s="6"/>
      <c r="AK5140" s="6"/>
      <c r="AL5140" s="6"/>
      <c r="AM5140" s="183"/>
      <c r="AN5140" s="183"/>
      <c r="AO5140" s="183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BR5140" s="185"/>
    </row>
    <row r="5141" spans="9:70" s="179" customFormat="1" x14ac:dyDescent="0.25">
      <c r="I5141" s="186"/>
      <c r="J5141" s="186"/>
      <c r="K5141" s="186"/>
      <c r="L5141" s="186"/>
      <c r="M5141" s="186"/>
      <c r="N5141" s="187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183"/>
      <c r="AF5141" s="183"/>
      <c r="AG5141" s="183"/>
      <c r="AH5141" s="6"/>
      <c r="AI5141" s="6"/>
      <c r="AJ5141" s="6"/>
      <c r="AK5141" s="6"/>
      <c r="AL5141" s="6"/>
      <c r="AM5141" s="183"/>
      <c r="AN5141" s="183"/>
      <c r="AO5141" s="183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BR5141" s="185"/>
    </row>
    <row r="5142" spans="9:70" s="179" customFormat="1" x14ac:dyDescent="0.25">
      <c r="I5142" s="186"/>
      <c r="J5142" s="186"/>
      <c r="K5142" s="186"/>
      <c r="L5142" s="186"/>
      <c r="M5142" s="186"/>
      <c r="N5142" s="187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183"/>
      <c r="AF5142" s="183"/>
      <c r="AG5142" s="183"/>
      <c r="AH5142" s="6"/>
      <c r="AI5142" s="6"/>
      <c r="AJ5142" s="6"/>
      <c r="AK5142" s="6"/>
      <c r="AL5142" s="6"/>
      <c r="AM5142" s="183"/>
      <c r="AN5142" s="183"/>
      <c r="AO5142" s="183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BR5142" s="185"/>
    </row>
    <row r="5143" spans="9:70" s="179" customFormat="1" x14ac:dyDescent="0.25">
      <c r="I5143" s="186"/>
      <c r="J5143" s="186"/>
      <c r="K5143" s="186"/>
      <c r="L5143" s="186"/>
      <c r="M5143" s="186"/>
      <c r="N5143" s="187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183"/>
      <c r="AF5143" s="183"/>
      <c r="AG5143" s="183"/>
      <c r="AH5143" s="6"/>
      <c r="AI5143" s="6"/>
      <c r="AJ5143" s="6"/>
      <c r="AK5143" s="6"/>
      <c r="AL5143" s="6"/>
      <c r="AM5143" s="183"/>
      <c r="AN5143" s="183"/>
      <c r="AO5143" s="183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BR5143" s="185"/>
    </row>
    <row r="5144" spans="9:70" s="179" customFormat="1" x14ac:dyDescent="0.25">
      <c r="I5144" s="186"/>
      <c r="J5144" s="186"/>
      <c r="K5144" s="186"/>
      <c r="L5144" s="186"/>
      <c r="M5144" s="186"/>
      <c r="N5144" s="187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183"/>
      <c r="AF5144" s="183"/>
      <c r="AG5144" s="183"/>
      <c r="AH5144" s="6"/>
      <c r="AI5144" s="6"/>
      <c r="AJ5144" s="6"/>
      <c r="AK5144" s="6"/>
      <c r="AL5144" s="6"/>
      <c r="AM5144" s="183"/>
      <c r="AN5144" s="183"/>
      <c r="AO5144" s="183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BR5144" s="185"/>
    </row>
    <row r="5145" spans="9:70" s="179" customFormat="1" x14ac:dyDescent="0.25">
      <c r="I5145" s="186"/>
      <c r="J5145" s="186"/>
      <c r="K5145" s="186"/>
      <c r="L5145" s="186"/>
      <c r="M5145" s="186"/>
      <c r="N5145" s="187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183"/>
      <c r="AF5145" s="183"/>
      <c r="AG5145" s="183"/>
      <c r="AH5145" s="6"/>
      <c r="AI5145" s="6"/>
      <c r="AJ5145" s="6"/>
      <c r="AK5145" s="6"/>
      <c r="AL5145" s="6"/>
      <c r="AM5145" s="183"/>
      <c r="AN5145" s="183"/>
      <c r="AO5145" s="183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BR5145" s="185"/>
    </row>
    <row r="5146" spans="9:70" s="179" customFormat="1" x14ac:dyDescent="0.25">
      <c r="I5146" s="186"/>
      <c r="J5146" s="186"/>
      <c r="K5146" s="186"/>
      <c r="L5146" s="186"/>
      <c r="M5146" s="186"/>
      <c r="N5146" s="187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183"/>
      <c r="AF5146" s="183"/>
      <c r="AG5146" s="183"/>
      <c r="AH5146" s="6"/>
      <c r="AI5146" s="6"/>
      <c r="AJ5146" s="6"/>
      <c r="AK5146" s="6"/>
      <c r="AL5146" s="6"/>
      <c r="AM5146" s="183"/>
      <c r="AN5146" s="183"/>
      <c r="AO5146" s="183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BR5146" s="185"/>
    </row>
    <row r="5147" spans="9:70" s="179" customFormat="1" x14ac:dyDescent="0.25">
      <c r="I5147" s="186"/>
      <c r="J5147" s="186"/>
      <c r="K5147" s="186"/>
      <c r="L5147" s="186"/>
      <c r="M5147" s="186"/>
      <c r="N5147" s="187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183"/>
      <c r="AF5147" s="183"/>
      <c r="AG5147" s="183"/>
      <c r="AH5147" s="6"/>
      <c r="AI5147" s="6"/>
      <c r="AJ5147" s="6"/>
      <c r="AK5147" s="6"/>
      <c r="AL5147" s="6"/>
      <c r="AM5147" s="183"/>
      <c r="AN5147" s="183"/>
      <c r="AO5147" s="183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BR5147" s="185"/>
    </row>
    <row r="5148" spans="9:70" s="179" customFormat="1" x14ac:dyDescent="0.25">
      <c r="I5148" s="186"/>
      <c r="J5148" s="186"/>
      <c r="K5148" s="186"/>
      <c r="L5148" s="186"/>
      <c r="M5148" s="186"/>
      <c r="N5148" s="187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183"/>
      <c r="AF5148" s="183"/>
      <c r="AG5148" s="183"/>
      <c r="AH5148" s="6"/>
      <c r="AI5148" s="6"/>
      <c r="AJ5148" s="6"/>
      <c r="AK5148" s="6"/>
      <c r="AL5148" s="6"/>
      <c r="AM5148" s="183"/>
      <c r="AN5148" s="183"/>
      <c r="AO5148" s="183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BR5148" s="185"/>
    </row>
    <row r="5149" spans="9:70" s="179" customFormat="1" x14ac:dyDescent="0.25">
      <c r="I5149" s="186"/>
      <c r="J5149" s="186"/>
      <c r="K5149" s="186"/>
      <c r="L5149" s="186"/>
      <c r="M5149" s="186"/>
      <c r="N5149" s="187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183"/>
      <c r="AF5149" s="183"/>
      <c r="AG5149" s="183"/>
      <c r="AH5149" s="6"/>
      <c r="AI5149" s="6"/>
      <c r="AJ5149" s="6"/>
      <c r="AK5149" s="6"/>
      <c r="AL5149" s="6"/>
      <c r="AM5149" s="183"/>
      <c r="AN5149" s="183"/>
      <c r="AO5149" s="183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BR5149" s="185"/>
    </row>
    <row r="5150" spans="9:70" s="179" customFormat="1" x14ac:dyDescent="0.25">
      <c r="I5150" s="186"/>
      <c r="J5150" s="186"/>
      <c r="K5150" s="186"/>
      <c r="L5150" s="186"/>
      <c r="M5150" s="186"/>
      <c r="N5150" s="187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183"/>
      <c r="AF5150" s="183"/>
      <c r="AG5150" s="183"/>
      <c r="AH5150" s="6"/>
      <c r="AI5150" s="6"/>
      <c r="AJ5150" s="6"/>
      <c r="AK5150" s="6"/>
      <c r="AL5150" s="6"/>
      <c r="AM5150" s="183"/>
      <c r="AN5150" s="183"/>
      <c r="AO5150" s="183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BR5150" s="185"/>
    </row>
    <row r="5151" spans="9:70" s="179" customFormat="1" x14ac:dyDescent="0.25">
      <c r="I5151" s="186"/>
      <c r="J5151" s="186"/>
      <c r="K5151" s="186"/>
      <c r="L5151" s="186"/>
      <c r="M5151" s="186"/>
      <c r="N5151" s="187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183"/>
      <c r="AF5151" s="183"/>
      <c r="AG5151" s="183"/>
      <c r="AH5151" s="6"/>
      <c r="AI5151" s="6"/>
      <c r="AJ5151" s="6"/>
      <c r="AK5151" s="6"/>
      <c r="AL5151" s="6"/>
      <c r="AM5151" s="183"/>
      <c r="AN5151" s="183"/>
      <c r="AO5151" s="183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BR5151" s="185"/>
    </row>
    <row r="5152" spans="9:70" s="179" customFormat="1" x14ac:dyDescent="0.25">
      <c r="I5152" s="186"/>
      <c r="J5152" s="186"/>
      <c r="K5152" s="186"/>
      <c r="L5152" s="186"/>
      <c r="M5152" s="186"/>
      <c r="N5152" s="187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183"/>
      <c r="AF5152" s="183"/>
      <c r="AG5152" s="183"/>
      <c r="AH5152" s="6"/>
      <c r="AI5152" s="6"/>
      <c r="AJ5152" s="6"/>
      <c r="AK5152" s="6"/>
      <c r="AL5152" s="6"/>
      <c r="AM5152" s="183"/>
      <c r="AN5152" s="183"/>
      <c r="AO5152" s="183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BR5152" s="185"/>
    </row>
    <row r="5153" spans="9:70" s="179" customFormat="1" x14ac:dyDescent="0.25">
      <c r="I5153" s="186"/>
      <c r="J5153" s="186"/>
      <c r="K5153" s="186"/>
      <c r="L5153" s="186"/>
      <c r="M5153" s="186"/>
      <c r="N5153" s="187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183"/>
      <c r="AF5153" s="183"/>
      <c r="AG5153" s="183"/>
      <c r="AH5153" s="6"/>
      <c r="AI5153" s="6"/>
      <c r="AJ5153" s="6"/>
      <c r="AK5153" s="6"/>
      <c r="AL5153" s="6"/>
      <c r="AM5153" s="183"/>
      <c r="AN5153" s="183"/>
      <c r="AO5153" s="183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BR5153" s="185"/>
    </row>
    <row r="5154" spans="9:70" s="179" customFormat="1" x14ac:dyDescent="0.25">
      <c r="I5154" s="186"/>
      <c r="J5154" s="186"/>
      <c r="K5154" s="186"/>
      <c r="L5154" s="186"/>
      <c r="M5154" s="186"/>
      <c r="N5154" s="187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183"/>
      <c r="AF5154" s="183"/>
      <c r="AG5154" s="183"/>
      <c r="AH5154" s="6"/>
      <c r="AI5154" s="6"/>
      <c r="AJ5154" s="6"/>
      <c r="AK5154" s="6"/>
      <c r="AL5154" s="6"/>
      <c r="AM5154" s="183"/>
      <c r="AN5154" s="183"/>
      <c r="AO5154" s="183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BR5154" s="185"/>
    </row>
    <row r="5155" spans="9:70" s="179" customFormat="1" x14ac:dyDescent="0.25">
      <c r="I5155" s="186"/>
      <c r="J5155" s="186"/>
      <c r="K5155" s="186"/>
      <c r="L5155" s="186"/>
      <c r="M5155" s="186"/>
      <c r="N5155" s="187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183"/>
      <c r="AF5155" s="183"/>
      <c r="AG5155" s="183"/>
      <c r="AH5155" s="6"/>
      <c r="AI5155" s="6"/>
      <c r="AJ5155" s="6"/>
      <c r="AK5155" s="6"/>
      <c r="AL5155" s="6"/>
      <c r="AM5155" s="183"/>
      <c r="AN5155" s="183"/>
      <c r="AO5155" s="183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BR5155" s="185"/>
    </row>
    <row r="5156" spans="9:70" s="179" customFormat="1" x14ac:dyDescent="0.25">
      <c r="I5156" s="186"/>
      <c r="J5156" s="186"/>
      <c r="K5156" s="186"/>
      <c r="L5156" s="186"/>
      <c r="M5156" s="186"/>
      <c r="N5156" s="187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183"/>
      <c r="AF5156" s="183"/>
      <c r="AG5156" s="183"/>
      <c r="AH5156" s="6"/>
      <c r="AI5156" s="6"/>
      <c r="AJ5156" s="6"/>
      <c r="AK5156" s="6"/>
      <c r="AL5156" s="6"/>
      <c r="AM5156" s="183"/>
      <c r="AN5156" s="183"/>
      <c r="AO5156" s="183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BR5156" s="185"/>
    </row>
    <row r="5157" spans="9:70" s="179" customFormat="1" x14ac:dyDescent="0.25">
      <c r="I5157" s="186"/>
      <c r="J5157" s="186"/>
      <c r="K5157" s="186"/>
      <c r="L5157" s="186"/>
      <c r="M5157" s="186"/>
      <c r="N5157" s="187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183"/>
      <c r="AF5157" s="183"/>
      <c r="AG5157" s="183"/>
      <c r="AH5157" s="6"/>
      <c r="AI5157" s="6"/>
      <c r="AJ5157" s="6"/>
      <c r="AK5157" s="6"/>
      <c r="AL5157" s="6"/>
      <c r="AM5157" s="183"/>
      <c r="AN5157" s="183"/>
      <c r="AO5157" s="183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BR5157" s="185"/>
    </row>
    <row r="5158" spans="9:70" s="179" customFormat="1" x14ac:dyDescent="0.25">
      <c r="I5158" s="186"/>
      <c r="J5158" s="186"/>
      <c r="K5158" s="186"/>
      <c r="L5158" s="186"/>
      <c r="M5158" s="186"/>
      <c r="N5158" s="187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183"/>
      <c r="AF5158" s="183"/>
      <c r="AG5158" s="183"/>
      <c r="AH5158" s="6"/>
      <c r="AI5158" s="6"/>
      <c r="AJ5158" s="6"/>
      <c r="AK5158" s="6"/>
      <c r="AL5158" s="6"/>
      <c r="AM5158" s="183"/>
      <c r="AN5158" s="183"/>
      <c r="AO5158" s="183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BR5158" s="185"/>
    </row>
    <row r="5159" spans="9:70" s="179" customFormat="1" x14ac:dyDescent="0.25">
      <c r="I5159" s="186"/>
      <c r="J5159" s="186"/>
      <c r="K5159" s="186"/>
      <c r="L5159" s="186"/>
      <c r="M5159" s="186"/>
      <c r="N5159" s="187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183"/>
      <c r="AF5159" s="183"/>
      <c r="AG5159" s="183"/>
      <c r="AH5159" s="6"/>
      <c r="AI5159" s="6"/>
      <c r="AJ5159" s="6"/>
      <c r="AK5159" s="6"/>
      <c r="AL5159" s="6"/>
      <c r="AM5159" s="183"/>
      <c r="AN5159" s="183"/>
      <c r="AO5159" s="183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BR5159" s="185"/>
    </row>
    <row r="5160" spans="9:70" s="179" customFormat="1" x14ac:dyDescent="0.25">
      <c r="I5160" s="186"/>
      <c r="J5160" s="186"/>
      <c r="K5160" s="186"/>
      <c r="L5160" s="186"/>
      <c r="M5160" s="186"/>
      <c r="N5160" s="187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183"/>
      <c r="AF5160" s="183"/>
      <c r="AG5160" s="183"/>
      <c r="AH5160" s="6"/>
      <c r="AI5160" s="6"/>
      <c r="AJ5160" s="6"/>
      <c r="AK5160" s="6"/>
      <c r="AL5160" s="6"/>
      <c r="AM5160" s="183"/>
      <c r="AN5160" s="183"/>
      <c r="AO5160" s="183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BR5160" s="185"/>
    </row>
    <row r="5161" spans="9:70" s="179" customFormat="1" x14ac:dyDescent="0.25">
      <c r="I5161" s="186"/>
      <c r="J5161" s="186"/>
      <c r="K5161" s="186"/>
      <c r="L5161" s="186"/>
      <c r="M5161" s="186"/>
      <c r="N5161" s="187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183"/>
      <c r="AF5161" s="183"/>
      <c r="AG5161" s="183"/>
      <c r="AH5161" s="6"/>
      <c r="AI5161" s="6"/>
      <c r="AJ5161" s="6"/>
      <c r="AK5161" s="6"/>
      <c r="AL5161" s="6"/>
      <c r="AM5161" s="183"/>
      <c r="AN5161" s="183"/>
      <c r="AO5161" s="183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BR5161" s="185"/>
    </row>
    <row r="5162" spans="9:70" s="179" customFormat="1" x14ac:dyDescent="0.25">
      <c r="I5162" s="186"/>
      <c r="J5162" s="186"/>
      <c r="K5162" s="186"/>
      <c r="L5162" s="186"/>
      <c r="M5162" s="186"/>
      <c r="N5162" s="187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183"/>
      <c r="AF5162" s="183"/>
      <c r="AG5162" s="183"/>
      <c r="AH5162" s="6"/>
      <c r="AI5162" s="6"/>
      <c r="AJ5162" s="6"/>
      <c r="AK5162" s="6"/>
      <c r="AL5162" s="6"/>
      <c r="AM5162" s="183"/>
      <c r="AN5162" s="183"/>
      <c r="AO5162" s="183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BR5162" s="185"/>
    </row>
    <row r="5163" spans="9:70" s="179" customFormat="1" x14ac:dyDescent="0.25">
      <c r="I5163" s="186"/>
      <c r="J5163" s="186"/>
      <c r="K5163" s="186"/>
      <c r="L5163" s="186"/>
      <c r="M5163" s="186"/>
      <c r="N5163" s="187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183"/>
      <c r="AF5163" s="183"/>
      <c r="AG5163" s="183"/>
      <c r="AH5163" s="6"/>
      <c r="AI5163" s="6"/>
      <c r="AJ5163" s="6"/>
      <c r="AK5163" s="6"/>
      <c r="AL5163" s="6"/>
      <c r="AM5163" s="183"/>
      <c r="AN5163" s="183"/>
      <c r="AO5163" s="183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BR5163" s="185"/>
    </row>
    <row r="5164" spans="9:70" s="179" customFormat="1" x14ac:dyDescent="0.25">
      <c r="I5164" s="186"/>
      <c r="J5164" s="186"/>
      <c r="K5164" s="186"/>
      <c r="L5164" s="186"/>
      <c r="M5164" s="186"/>
      <c r="N5164" s="187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183"/>
      <c r="AF5164" s="183"/>
      <c r="AG5164" s="183"/>
      <c r="AH5164" s="6"/>
      <c r="AI5164" s="6"/>
      <c r="AJ5164" s="6"/>
      <c r="AK5164" s="6"/>
      <c r="AL5164" s="6"/>
      <c r="AM5164" s="183"/>
      <c r="AN5164" s="183"/>
      <c r="AO5164" s="183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BR5164" s="185"/>
    </row>
    <row r="5165" spans="9:70" s="179" customFormat="1" x14ac:dyDescent="0.25">
      <c r="I5165" s="186"/>
      <c r="J5165" s="186"/>
      <c r="K5165" s="186"/>
      <c r="L5165" s="186"/>
      <c r="M5165" s="186"/>
      <c r="N5165" s="187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183"/>
      <c r="AF5165" s="183"/>
      <c r="AG5165" s="183"/>
      <c r="AH5165" s="6"/>
      <c r="AI5165" s="6"/>
      <c r="AJ5165" s="6"/>
      <c r="AK5165" s="6"/>
      <c r="AL5165" s="6"/>
      <c r="AM5165" s="183"/>
      <c r="AN5165" s="183"/>
      <c r="AO5165" s="183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BR5165" s="185"/>
    </row>
    <row r="5166" spans="9:70" s="179" customFormat="1" x14ac:dyDescent="0.25">
      <c r="I5166" s="186"/>
      <c r="J5166" s="186"/>
      <c r="K5166" s="186"/>
      <c r="L5166" s="186"/>
      <c r="M5166" s="186"/>
      <c r="N5166" s="187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183"/>
      <c r="AF5166" s="183"/>
      <c r="AG5166" s="183"/>
      <c r="AH5166" s="6"/>
      <c r="AI5166" s="6"/>
      <c r="AJ5166" s="6"/>
      <c r="AK5166" s="6"/>
      <c r="AL5166" s="6"/>
      <c r="AM5166" s="183"/>
      <c r="AN5166" s="183"/>
      <c r="AO5166" s="183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BR5166" s="185"/>
    </row>
    <row r="5167" spans="9:70" s="179" customFormat="1" x14ac:dyDescent="0.25">
      <c r="I5167" s="186"/>
      <c r="J5167" s="186"/>
      <c r="K5167" s="186"/>
      <c r="L5167" s="186"/>
      <c r="M5167" s="186"/>
      <c r="N5167" s="187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183"/>
      <c r="AF5167" s="183"/>
      <c r="AG5167" s="183"/>
      <c r="AH5167" s="6"/>
      <c r="AI5167" s="6"/>
      <c r="AJ5167" s="6"/>
      <c r="AK5167" s="6"/>
      <c r="AL5167" s="6"/>
      <c r="AM5167" s="183"/>
      <c r="AN5167" s="183"/>
      <c r="AO5167" s="183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BR5167" s="185"/>
    </row>
    <row r="5168" spans="9:70" s="179" customFormat="1" x14ac:dyDescent="0.25">
      <c r="I5168" s="186"/>
      <c r="J5168" s="186"/>
      <c r="K5168" s="186"/>
      <c r="L5168" s="186"/>
      <c r="M5168" s="186"/>
      <c r="N5168" s="187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183"/>
      <c r="AF5168" s="183"/>
      <c r="AG5168" s="183"/>
      <c r="AH5168" s="6"/>
      <c r="AI5168" s="6"/>
      <c r="AJ5168" s="6"/>
      <c r="AK5168" s="6"/>
      <c r="AL5168" s="6"/>
      <c r="AM5168" s="183"/>
      <c r="AN5168" s="183"/>
      <c r="AO5168" s="183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BR5168" s="185"/>
    </row>
    <row r="5169" spans="9:70" s="179" customFormat="1" x14ac:dyDescent="0.25">
      <c r="I5169" s="186"/>
      <c r="J5169" s="186"/>
      <c r="K5169" s="186"/>
      <c r="L5169" s="186"/>
      <c r="M5169" s="186"/>
      <c r="N5169" s="187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183"/>
      <c r="AF5169" s="183"/>
      <c r="AG5169" s="183"/>
      <c r="AH5169" s="6"/>
      <c r="AI5169" s="6"/>
      <c r="AJ5169" s="6"/>
      <c r="AK5169" s="6"/>
      <c r="AL5169" s="6"/>
      <c r="AM5169" s="183"/>
      <c r="AN5169" s="183"/>
      <c r="AO5169" s="183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BR5169" s="185"/>
    </row>
    <row r="5170" spans="9:70" s="179" customFormat="1" x14ac:dyDescent="0.25">
      <c r="I5170" s="186"/>
      <c r="J5170" s="186"/>
      <c r="K5170" s="186"/>
      <c r="L5170" s="186"/>
      <c r="M5170" s="186"/>
      <c r="N5170" s="187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183"/>
      <c r="AF5170" s="183"/>
      <c r="AG5170" s="183"/>
      <c r="AH5170" s="6"/>
      <c r="AI5170" s="6"/>
      <c r="AJ5170" s="6"/>
      <c r="AK5170" s="6"/>
      <c r="AL5170" s="6"/>
      <c r="AM5170" s="183"/>
      <c r="AN5170" s="183"/>
      <c r="AO5170" s="183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BR5170" s="185"/>
    </row>
    <row r="5171" spans="9:70" s="179" customFormat="1" x14ac:dyDescent="0.25">
      <c r="I5171" s="186"/>
      <c r="J5171" s="186"/>
      <c r="K5171" s="186"/>
      <c r="L5171" s="186"/>
      <c r="M5171" s="186"/>
      <c r="N5171" s="187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183"/>
      <c r="AF5171" s="183"/>
      <c r="AG5171" s="183"/>
      <c r="AH5171" s="6"/>
      <c r="AI5171" s="6"/>
      <c r="AJ5171" s="6"/>
      <c r="AK5171" s="6"/>
      <c r="AL5171" s="6"/>
      <c r="AM5171" s="183"/>
      <c r="AN5171" s="183"/>
      <c r="AO5171" s="183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BR5171" s="185"/>
    </row>
    <row r="5172" spans="9:70" s="179" customFormat="1" x14ac:dyDescent="0.25">
      <c r="I5172" s="186"/>
      <c r="J5172" s="186"/>
      <c r="K5172" s="186"/>
      <c r="L5172" s="186"/>
      <c r="M5172" s="186"/>
      <c r="N5172" s="187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183"/>
      <c r="AF5172" s="183"/>
      <c r="AG5172" s="183"/>
      <c r="AH5172" s="6"/>
      <c r="AI5172" s="6"/>
      <c r="AJ5172" s="6"/>
      <c r="AK5172" s="6"/>
      <c r="AL5172" s="6"/>
      <c r="AM5172" s="183"/>
      <c r="AN5172" s="183"/>
      <c r="AO5172" s="183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BR5172" s="185"/>
    </row>
    <row r="5173" spans="9:70" s="179" customFormat="1" x14ac:dyDescent="0.25">
      <c r="I5173" s="186"/>
      <c r="J5173" s="186"/>
      <c r="K5173" s="186"/>
      <c r="L5173" s="186"/>
      <c r="M5173" s="186"/>
      <c r="N5173" s="187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183"/>
      <c r="AF5173" s="183"/>
      <c r="AG5173" s="183"/>
      <c r="AH5173" s="6"/>
      <c r="AI5173" s="6"/>
      <c r="AJ5173" s="6"/>
      <c r="AK5173" s="6"/>
      <c r="AL5173" s="6"/>
      <c r="AM5173" s="183"/>
      <c r="AN5173" s="183"/>
      <c r="AO5173" s="183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BR5173" s="185"/>
    </row>
    <row r="5174" spans="9:70" s="179" customFormat="1" x14ac:dyDescent="0.25">
      <c r="I5174" s="186"/>
      <c r="J5174" s="186"/>
      <c r="K5174" s="186"/>
      <c r="L5174" s="186"/>
      <c r="M5174" s="186"/>
      <c r="N5174" s="187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183"/>
      <c r="AF5174" s="183"/>
      <c r="AG5174" s="183"/>
      <c r="AH5174" s="6"/>
      <c r="AI5174" s="6"/>
      <c r="AJ5174" s="6"/>
      <c r="AK5174" s="6"/>
      <c r="AL5174" s="6"/>
      <c r="AM5174" s="183"/>
      <c r="AN5174" s="183"/>
      <c r="AO5174" s="183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BR5174" s="185"/>
    </row>
    <row r="5175" spans="9:70" s="179" customFormat="1" x14ac:dyDescent="0.25">
      <c r="I5175" s="186"/>
      <c r="J5175" s="186"/>
      <c r="K5175" s="186"/>
      <c r="L5175" s="186"/>
      <c r="M5175" s="186"/>
      <c r="N5175" s="187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183"/>
      <c r="AF5175" s="183"/>
      <c r="AG5175" s="183"/>
      <c r="AH5175" s="6"/>
      <c r="AI5175" s="6"/>
      <c r="AJ5175" s="6"/>
      <c r="AK5175" s="6"/>
      <c r="AL5175" s="6"/>
      <c r="AM5175" s="183"/>
      <c r="AN5175" s="183"/>
      <c r="AO5175" s="183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BR5175" s="185"/>
    </row>
    <row r="5176" spans="9:70" s="179" customFormat="1" x14ac:dyDescent="0.25">
      <c r="I5176" s="186"/>
      <c r="J5176" s="186"/>
      <c r="K5176" s="186"/>
      <c r="L5176" s="186"/>
      <c r="M5176" s="186"/>
      <c r="N5176" s="187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183"/>
      <c r="AF5176" s="183"/>
      <c r="AG5176" s="183"/>
      <c r="AH5176" s="6"/>
      <c r="AI5176" s="6"/>
      <c r="AJ5176" s="6"/>
      <c r="AK5176" s="6"/>
      <c r="AL5176" s="6"/>
      <c r="AM5176" s="183"/>
      <c r="AN5176" s="183"/>
      <c r="AO5176" s="183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BR5176" s="185"/>
    </row>
    <row r="5177" spans="9:70" s="179" customFormat="1" x14ac:dyDescent="0.25">
      <c r="I5177" s="186"/>
      <c r="J5177" s="186"/>
      <c r="K5177" s="186"/>
      <c r="L5177" s="186"/>
      <c r="M5177" s="186"/>
      <c r="N5177" s="187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183"/>
      <c r="AF5177" s="183"/>
      <c r="AG5177" s="183"/>
      <c r="AH5177" s="6"/>
      <c r="AI5177" s="6"/>
      <c r="AJ5177" s="6"/>
      <c r="AK5177" s="6"/>
      <c r="AL5177" s="6"/>
      <c r="AM5177" s="183"/>
      <c r="AN5177" s="183"/>
      <c r="AO5177" s="183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BR5177" s="185"/>
    </row>
    <row r="5178" spans="9:70" s="179" customFormat="1" x14ac:dyDescent="0.25">
      <c r="I5178" s="186"/>
      <c r="J5178" s="186"/>
      <c r="K5178" s="186"/>
      <c r="L5178" s="186"/>
      <c r="M5178" s="186"/>
      <c r="N5178" s="187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183"/>
      <c r="AF5178" s="183"/>
      <c r="AG5178" s="183"/>
      <c r="AH5178" s="6"/>
      <c r="AI5178" s="6"/>
      <c r="AJ5178" s="6"/>
      <c r="AK5178" s="6"/>
      <c r="AL5178" s="6"/>
      <c r="AM5178" s="183"/>
      <c r="AN5178" s="183"/>
      <c r="AO5178" s="183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BR5178" s="185"/>
    </row>
    <row r="5179" spans="9:70" s="179" customFormat="1" x14ac:dyDescent="0.25">
      <c r="I5179" s="186"/>
      <c r="J5179" s="186"/>
      <c r="K5179" s="186"/>
      <c r="L5179" s="186"/>
      <c r="M5179" s="186"/>
      <c r="N5179" s="187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183"/>
      <c r="AF5179" s="183"/>
      <c r="AG5179" s="183"/>
      <c r="AH5179" s="6"/>
      <c r="AI5179" s="6"/>
      <c r="AJ5179" s="6"/>
      <c r="AK5179" s="6"/>
      <c r="AL5179" s="6"/>
      <c r="AM5179" s="183"/>
      <c r="AN5179" s="183"/>
      <c r="AO5179" s="183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BR5179" s="185"/>
    </row>
    <row r="5180" spans="9:70" s="179" customFormat="1" x14ac:dyDescent="0.25">
      <c r="I5180" s="186"/>
      <c r="J5180" s="186"/>
      <c r="K5180" s="186"/>
      <c r="L5180" s="186"/>
      <c r="M5180" s="186"/>
      <c r="N5180" s="187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183"/>
      <c r="AF5180" s="183"/>
      <c r="AG5180" s="183"/>
      <c r="AH5180" s="6"/>
      <c r="AI5180" s="6"/>
      <c r="AJ5180" s="6"/>
      <c r="AK5180" s="6"/>
      <c r="AL5180" s="6"/>
      <c r="AM5180" s="183"/>
      <c r="AN5180" s="183"/>
      <c r="AO5180" s="183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BR5180" s="185"/>
    </row>
    <row r="5181" spans="9:70" s="179" customFormat="1" x14ac:dyDescent="0.25">
      <c r="I5181" s="186"/>
      <c r="J5181" s="186"/>
      <c r="K5181" s="186"/>
      <c r="L5181" s="186"/>
      <c r="M5181" s="186"/>
      <c r="N5181" s="187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183"/>
      <c r="AF5181" s="183"/>
      <c r="AG5181" s="183"/>
      <c r="AH5181" s="6"/>
      <c r="AI5181" s="6"/>
      <c r="AJ5181" s="6"/>
      <c r="AK5181" s="6"/>
      <c r="AL5181" s="6"/>
      <c r="AM5181" s="183"/>
      <c r="AN5181" s="183"/>
      <c r="AO5181" s="183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BR5181" s="185"/>
    </row>
    <row r="5182" spans="9:70" s="179" customFormat="1" x14ac:dyDescent="0.25">
      <c r="I5182" s="186"/>
      <c r="J5182" s="186"/>
      <c r="K5182" s="186"/>
      <c r="L5182" s="186"/>
      <c r="M5182" s="186"/>
      <c r="N5182" s="187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183"/>
      <c r="AF5182" s="183"/>
      <c r="AG5182" s="183"/>
      <c r="AH5182" s="6"/>
      <c r="AI5182" s="6"/>
      <c r="AJ5182" s="6"/>
      <c r="AK5182" s="6"/>
      <c r="AL5182" s="6"/>
      <c r="AM5182" s="183"/>
      <c r="AN5182" s="183"/>
      <c r="AO5182" s="183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BR5182" s="185"/>
    </row>
    <row r="5183" spans="9:70" s="179" customFormat="1" x14ac:dyDescent="0.25">
      <c r="I5183" s="186"/>
      <c r="J5183" s="186"/>
      <c r="K5183" s="186"/>
      <c r="L5183" s="186"/>
      <c r="M5183" s="186"/>
      <c r="N5183" s="187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183"/>
      <c r="AF5183" s="183"/>
      <c r="AG5183" s="183"/>
      <c r="AH5183" s="6"/>
      <c r="AI5183" s="6"/>
      <c r="AJ5183" s="6"/>
      <c r="AK5183" s="6"/>
      <c r="AL5183" s="6"/>
      <c r="AM5183" s="183"/>
      <c r="AN5183" s="183"/>
      <c r="AO5183" s="183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BR5183" s="185"/>
    </row>
    <row r="5184" spans="9:70" s="179" customFormat="1" x14ac:dyDescent="0.25">
      <c r="I5184" s="186"/>
      <c r="J5184" s="186"/>
      <c r="K5184" s="186"/>
      <c r="L5184" s="186"/>
      <c r="M5184" s="186"/>
      <c r="N5184" s="187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183"/>
      <c r="AF5184" s="183"/>
      <c r="AG5184" s="183"/>
      <c r="AH5184" s="6"/>
      <c r="AI5184" s="6"/>
      <c r="AJ5184" s="6"/>
      <c r="AK5184" s="6"/>
      <c r="AL5184" s="6"/>
      <c r="AM5184" s="183"/>
      <c r="AN5184" s="183"/>
      <c r="AO5184" s="183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BR5184" s="185"/>
    </row>
    <row r="5185" spans="9:70" s="179" customFormat="1" x14ac:dyDescent="0.25">
      <c r="I5185" s="186"/>
      <c r="J5185" s="186"/>
      <c r="K5185" s="186"/>
      <c r="L5185" s="186"/>
      <c r="M5185" s="186"/>
      <c r="N5185" s="187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183"/>
      <c r="AF5185" s="183"/>
      <c r="AG5185" s="183"/>
      <c r="AH5185" s="6"/>
      <c r="AI5185" s="6"/>
      <c r="AJ5185" s="6"/>
      <c r="AK5185" s="6"/>
      <c r="AL5185" s="6"/>
      <c r="AM5185" s="183"/>
      <c r="AN5185" s="183"/>
      <c r="AO5185" s="183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BR5185" s="185"/>
    </row>
    <row r="5186" spans="9:70" s="179" customFormat="1" x14ac:dyDescent="0.25">
      <c r="I5186" s="186"/>
      <c r="J5186" s="186"/>
      <c r="K5186" s="186"/>
      <c r="L5186" s="186"/>
      <c r="M5186" s="186"/>
      <c r="N5186" s="187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183"/>
      <c r="AF5186" s="183"/>
      <c r="AG5186" s="183"/>
      <c r="AH5186" s="6"/>
      <c r="AI5186" s="6"/>
      <c r="AJ5186" s="6"/>
      <c r="AK5186" s="6"/>
      <c r="AL5186" s="6"/>
      <c r="AM5186" s="183"/>
      <c r="AN5186" s="183"/>
      <c r="AO5186" s="183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BR5186" s="185"/>
    </row>
    <row r="5187" spans="9:70" s="179" customFormat="1" x14ac:dyDescent="0.25">
      <c r="I5187" s="186"/>
      <c r="J5187" s="186"/>
      <c r="K5187" s="186"/>
      <c r="L5187" s="186"/>
      <c r="M5187" s="186"/>
      <c r="N5187" s="187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183"/>
      <c r="AF5187" s="183"/>
      <c r="AG5187" s="183"/>
      <c r="AH5187" s="6"/>
      <c r="AI5187" s="6"/>
      <c r="AJ5187" s="6"/>
      <c r="AK5187" s="6"/>
      <c r="AL5187" s="6"/>
      <c r="AM5187" s="183"/>
      <c r="AN5187" s="183"/>
      <c r="AO5187" s="183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BR5187" s="185"/>
    </row>
    <row r="5188" spans="9:70" s="179" customFormat="1" x14ac:dyDescent="0.25">
      <c r="I5188" s="186"/>
      <c r="J5188" s="186"/>
      <c r="K5188" s="186"/>
      <c r="L5188" s="186"/>
      <c r="M5188" s="186"/>
      <c r="N5188" s="187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183"/>
      <c r="AF5188" s="183"/>
      <c r="AG5188" s="183"/>
      <c r="AH5188" s="6"/>
      <c r="AI5188" s="6"/>
      <c r="AJ5188" s="6"/>
      <c r="AK5188" s="6"/>
      <c r="AL5188" s="6"/>
      <c r="AM5188" s="183"/>
      <c r="AN5188" s="183"/>
      <c r="AO5188" s="183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BR5188" s="185"/>
    </row>
    <row r="5189" spans="9:70" s="179" customFormat="1" x14ac:dyDescent="0.25">
      <c r="I5189" s="186"/>
      <c r="J5189" s="186"/>
      <c r="K5189" s="186"/>
      <c r="L5189" s="186"/>
      <c r="M5189" s="186"/>
      <c r="N5189" s="187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183"/>
      <c r="AF5189" s="183"/>
      <c r="AG5189" s="183"/>
      <c r="AH5189" s="6"/>
      <c r="AI5189" s="6"/>
      <c r="AJ5189" s="6"/>
      <c r="AK5189" s="6"/>
      <c r="AL5189" s="6"/>
      <c r="AM5189" s="183"/>
      <c r="AN5189" s="183"/>
      <c r="AO5189" s="183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BR5189" s="185"/>
    </row>
    <row r="5190" spans="9:70" s="179" customFormat="1" x14ac:dyDescent="0.25">
      <c r="I5190" s="186"/>
      <c r="J5190" s="186"/>
      <c r="K5190" s="186"/>
      <c r="L5190" s="186"/>
      <c r="M5190" s="186"/>
      <c r="N5190" s="187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183"/>
      <c r="AF5190" s="183"/>
      <c r="AG5190" s="183"/>
      <c r="AH5190" s="6"/>
      <c r="AI5190" s="6"/>
      <c r="AJ5190" s="6"/>
      <c r="AK5190" s="6"/>
      <c r="AL5190" s="6"/>
      <c r="AM5190" s="183"/>
      <c r="AN5190" s="183"/>
      <c r="AO5190" s="183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BR5190" s="185"/>
    </row>
    <row r="5191" spans="9:70" s="179" customFormat="1" x14ac:dyDescent="0.25">
      <c r="I5191" s="186"/>
      <c r="J5191" s="186"/>
      <c r="K5191" s="186"/>
      <c r="L5191" s="186"/>
      <c r="M5191" s="186"/>
      <c r="N5191" s="187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183"/>
      <c r="AF5191" s="183"/>
      <c r="AG5191" s="183"/>
      <c r="AH5191" s="6"/>
      <c r="AI5191" s="6"/>
      <c r="AJ5191" s="6"/>
      <c r="AK5191" s="6"/>
      <c r="AL5191" s="6"/>
      <c r="AM5191" s="183"/>
      <c r="AN5191" s="183"/>
      <c r="AO5191" s="183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BR5191" s="185"/>
    </row>
    <row r="5192" spans="9:70" s="179" customFormat="1" x14ac:dyDescent="0.25">
      <c r="I5192" s="186"/>
      <c r="J5192" s="186"/>
      <c r="K5192" s="186"/>
      <c r="L5192" s="186"/>
      <c r="M5192" s="186"/>
      <c r="N5192" s="187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183"/>
      <c r="AF5192" s="183"/>
      <c r="AG5192" s="183"/>
      <c r="AH5192" s="6"/>
      <c r="AI5192" s="6"/>
      <c r="AJ5192" s="6"/>
      <c r="AK5192" s="6"/>
      <c r="AL5192" s="6"/>
      <c r="AM5192" s="183"/>
      <c r="AN5192" s="183"/>
      <c r="AO5192" s="183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BR5192" s="185"/>
    </row>
    <row r="5193" spans="9:70" s="179" customFormat="1" x14ac:dyDescent="0.25">
      <c r="I5193" s="186"/>
      <c r="J5193" s="186"/>
      <c r="K5193" s="186"/>
      <c r="L5193" s="186"/>
      <c r="M5193" s="186"/>
      <c r="N5193" s="187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183"/>
      <c r="AF5193" s="183"/>
      <c r="AG5193" s="183"/>
      <c r="AH5193" s="6"/>
      <c r="AI5193" s="6"/>
      <c r="AJ5193" s="6"/>
      <c r="AK5193" s="6"/>
      <c r="AL5193" s="6"/>
      <c r="AM5193" s="183"/>
      <c r="AN5193" s="183"/>
      <c r="AO5193" s="183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BR5193" s="185"/>
    </row>
    <row r="5194" spans="9:70" s="179" customFormat="1" x14ac:dyDescent="0.25">
      <c r="I5194" s="186"/>
      <c r="J5194" s="186"/>
      <c r="K5194" s="186"/>
      <c r="L5194" s="186"/>
      <c r="M5194" s="186"/>
      <c r="N5194" s="187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183"/>
      <c r="AF5194" s="183"/>
      <c r="AG5194" s="183"/>
      <c r="AH5194" s="6"/>
      <c r="AI5194" s="6"/>
      <c r="AJ5194" s="6"/>
      <c r="AK5194" s="6"/>
      <c r="AL5194" s="6"/>
      <c r="AM5194" s="183"/>
      <c r="AN5194" s="183"/>
      <c r="AO5194" s="183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BR5194" s="185"/>
    </row>
    <row r="5195" spans="9:70" s="179" customFormat="1" x14ac:dyDescent="0.25">
      <c r="I5195" s="186"/>
      <c r="J5195" s="186"/>
      <c r="K5195" s="186"/>
      <c r="L5195" s="186"/>
      <c r="M5195" s="186"/>
      <c r="N5195" s="187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183"/>
      <c r="AF5195" s="183"/>
      <c r="AG5195" s="183"/>
      <c r="AH5195" s="6"/>
      <c r="AI5195" s="6"/>
      <c r="AJ5195" s="6"/>
      <c r="AK5195" s="6"/>
      <c r="AL5195" s="6"/>
      <c r="AM5195" s="183"/>
      <c r="AN5195" s="183"/>
      <c r="AO5195" s="183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BR5195" s="185"/>
    </row>
    <row r="5196" spans="9:70" s="179" customFormat="1" x14ac:dyDescent="0.25">
      <c r="I5196" s="186"/>
      <c r="J5196" s="186"/>
      <c r="K5196" s="186"/>
      <c r="L5196" s="186"/>
      <c r="M5196" s="186"/>
      <c r="N5196" s="187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183"/>
      <c r="AF5196" s="183"/>
      <c r="AG5196" s="183"/>
      <c r="AH5196" s="6"/>
      <c r="AI5196" s="6"/>
      <c r="AJ5196" s="6"/>
      <c r="AK5196" s="6"/>
      <c r="AL5196" s="6"/>
      <c r="AM5196" s="183"/>
      <c r="AN5196" s="183"/>
      <c r="AO5196" s="183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BR5196" s="185"/>
    </row>
    <row r="5197" spans="9:70" s="179" customFormat="1" x14ac:dyDescent="0.25">
      <c r="I5197" s="186"/>
      <c r="J5197" s="186"/>
      <c r="K5197" s="186"/>
      <c r="L5197" s="186"/>
      <c r="M5197" s="186"/>
      <c r="N5197" s="187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183"/>
      <c r="AF5197" s="183"/>
      <c r="AG5197" s="183"/>
      <c r="AH5197" s="6"/>
      <c r="AI5197" s="6"/>
      <c r="AJ5197" s="6"/>
      <c r="AK5197" s="6"/>
      <c r="AL5197" s="6"/>
      <c r="AM5197" s="183"/>
      <c r="AN5197" s="183"/>
      <c r="AO5197" s="183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BR5197" s="185"/>
    </row>
    <row r="5198" spans="9:70" s="179" customFormat="1" x14ac:dyDescent="0.25">
      <c r="I5198" s="186"/>
      <c r="J5198" s="186"/>
      <c r="K5198" s="186"/>
      <c r="L5198" s="186"/>
      <c r="M5198" s="186"/>
      <c r="N5198" s="187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183"/>
      <c r="AF5198" s="183"/>
      <c r="AG5198" s="183"/>
      <c r="AH5198" s="6"/>
      <c r="AI5198" s="6"/>
      <c r="AJ5198" s="6"/>
      <c r="AK5198" s="6"/>
      <c r="AL5198" s="6"/>
      <c r="AM5198" s="183"/>
      <c r="AN5198" s="183"/>
      <c r="AO5198" s="183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BR5198" s="185"/>
    </row>
    <row r="5199" spans="9:70" s="179" customFormat="1" x14ac:dyDescent="0.25">
      <c r="I5199" s="186"/>
      <c r="J5199" s="186"/>
      <c r="K5199" s="186"/>
      <c r="L5199" s="186"/>
      <c r="M5199" s="186"/>
      <c r="N5199" s="187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183"/>
      <c r="AF5199" s="183"/>
      <c r="AG5199" s="183"/>
      <c r="AH5199" s="6"/>
      <c r="AI5199" s="6"/>
      <c r="AJ5199" s="6"/>
      <c r="AK5199" s="6"/>
      <c r="AL5199" s="6"/>
      <c r="AM5199" s="183"/>
      <c r="AN5199" s="183"/>
      <c r="AO5199" s="183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BR5199" s="185"/>
    </row>
    <row r="5200" spans="9:70" s="179" customFormat="1" x14ac:dyDescent="0.25">
      <c r="I5200" s="186"/>
      <c r="J5200" s="186"/>
      <c r="K5200" s="186"/>
      <c r="L5200" s="186"/>
      <c r="M5200" s="186"/>
      <c r="N5200" s="187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183"/>
      <c r="AF5200" s="183"/>
      <c r="AG5200" s="183"/>
      <c r="AH5200" s="6"/>
      <c r="AI5200" s="6"/>
      <c r="AJ5200" s="6"/>
      <c r="AK5200" s="6"/>
      <c r="AL5200" s="6"/>
      <c r="AM5200" s="183"/>
      <c r="AN5200" s="183"/>
      <c r="AO5200" s="183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BR5200" s="185"/>
    </row>
    <row r="5201" spans="9:70" s="179" customFormat="1" x14ac:dyDescent="0.25">
      <c r="I5201" s="186"/>
      <c r="J5201" s="186"/>
      <c r="K5201" s="186"/>
      <c r="L5201" s="186"/>
      <c r="M5201" s="186"/>
      <c r="N5201" s="187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183"/>
      <c r="AF5201" s="183"/>
      <c r="AG5201" s="183"/>
      <c r="AH5201" s="6"/>
      <c r="AI5201" s="6"/>
      <c r="AJ5201" s="6"/>
      <c r="AK5201" s="6"/>
      <c r="AL5201" s="6"/>
      <c r="AM5201" s="183"/>
      <c r="AN5201" s="183"/>
      <c r="AO5201" s="183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BR5201" s="185"/>
    </row>
    <row r="5202" spans="9:70" s="179" customFormat="1" x14ac:dyDescent="0.25">
      <c r="I5202" s="186"/>
      <c r="J5202" s="186"/>
      <c r="K5202" s="186"/>
      <c r="L5202" s="186"/>
      <c r="M5202" s="186"/>
      <c r="N5202" s="187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183"/>
      <c r="AF5202" s="183"/>
      <c r="AG5202" s="183"/>
      <c r="AH5202" s="6"/>
      <c r="AI5202" s="6"/>
      <c r="AJ5202" s="6"/>
      <c r="AK5202" s="6"/>
      <c r="AL5202" s="6"/>
      <c r="AM5202" s="183"/>
      <c r="AN5202" s="183"/>
      <c r="AO5202" s="183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BR5202" s="185"/>
    </row>
    <row r="5203" spans="9:70" s="179" customFormat="1" x14ac:dyDescent="0.25">
      <c r="I5203" s="186"/>
      <c r="J5203" s="186"/>
      <c r="K5203" s="186"/>
      <c r="L5203" s="186"/>
      <c r="M5203" s="186"/>
      <c r="N5203" s="187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183"/>
      <c r="AF5203" s="183"/>
      <c r="AG5203" s="183"/>
      <c r="AH5203" s="6"/>
      <c r="AI5203" s="6"/>
      <c r="AJ5203" s="6"/>
      <c r="AK5203" s="6"/>
      <c r="AL5203" s="6"/>
      <c r="AM5203" s="183"/>
      <c r="AN5203" s="183"/>
      <c r="AO5203" s="183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BR5203" s="185"/>
    </row>
    <row r="5204" spans="9:70" s="179" customFormat="1" x14ac:dyDescent="0.25">
      <c r="I5204" s="186"/>
      <c r="J5204" s="186"/>
      <c r="K5204" s="186"/>
      <c r="L5204" s="186"/>
      <c r="M5204" s="186"/>
      <c r="N5204" s="187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183"/>
      <c r="AF5204" s="183"/>
      <c r="AG5204" s="183"/>
      <c r="AH5204" s="6"/>
      <c r="AI5204" s="6"/>
      <c r="AJ5204" s="6"/>
      <c r="AK5204" s="6"/>
      <c r="AL5204" s="6"/>
      <c r="AM5204" s="183"/>
      <c r="AN5204" s="183"/>
      <c r="AO5204" s="183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BR5204" s="185"/>
    </row>
    <row r="5205" spans="9:70" s="179" customFormat="1" x14ac:dyDescent="0.25">
      <c r="I5205" s="186"/>
      <c r="J5205" s="186"/>
      <c r="K5205" s="186"/>
      <c r="L5205" s="186"/>
      <c r="M5205" s="186"/>
      <c r="N5205" s="187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183"/>
      <c r="AF5205" s="183"/>
      <c r="AG5205" s="183"/>
      <c r="AH5205" s="6"/>
      <c r="AI5205" s="6"/>
      <c r="AJ5205" s="6"/>
      <c r="AK5205" s="6"/>
      <c r="AL5205" s="6"/>
      <c r="AM5205" s="183"/>
      <c r="AN5205" s="183"/>
      <c r="AO5205" s="183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BR5205" s="185"/>
    </row>
    <row r="5206" spans="9:70" s="179" customFormat="1" x14ac:dyDescent="0.25">
      <c r="I5206" s="186"/>
      <c r="J5206" s="186"/>
      <c r="K5206" s="186"/>
      <c r="L5206" s="186"/>
      <c r="M5206" s="186"/>
      <c r="N5206" s="187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183"/>
      <c r="AF5206" s="183"/>
      <c r="AG5206" s="183"/>
      <c r="AH5206" s="6"/>
      <c r="AI5206" s="6"/>
      <c r="AJ5206" s="6"/>
      <c r="AK5206" s="6"/>
      <c r="AL5206" s="6"/>
      <c r="AM5206" s="183"/>
      <c r="AN5206" s="183"/>
      <c r="AO5206" s="183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BR5206" s="185"/>
    </row>
    <row r="5207" spans="9:70" s="179" customFormat="1" x14ac:dyDescent="0.25">
      <c r="I5207" s="186"/>
      <c r="J5207" s="186"/>
      <c r="K5207" s="186"/>
      <c r="L5207" s="186"/>
      <c r="M5207" s="186"/>
      <c r="N5207" s="187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183"/>
      <c r="AF5207" s="183"/>
      <c r="AG5207" s="183"/>
      <c r="AH5207" s="6"/>
      <c r="AI5207" s="6"/>
      <c r="AJ5207" s="6"/>
      <c r="AK5207" s="6"/>
      <c r="AL5207" s="6"/>
      <c r="AM5207" s="183"/>
      <c r="AN5207" s="183"/>
      <c r="AO5207" s="183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BR5207" s="185"/>
    </row>
    <row r="5208" spans="9:70" s="179" customFormat="1" x14ac:dyDescent="0.25">
      <c r="I5208" s="186"/>
      <c r="J5208" s="186"/>
      <c r="K5208" s="186"/>
      <c r="L5208" s="186"/>
      <c r="M5208" s="186"/>
      <c r="N5208" s="187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183"/>
      <c r="AF5208" s="183"/>
      <c r="AG5208" s="183"/>
      <c r="AH5208" s="6"/>
      <c r="AI5208" s="6"/>
      <c r="AJ5208" s="6"/>
      <c r="AK5208" s="6"/>
      <c r="AL5208" s="6"/>
      <c r="AM5208" s="183"/>
      <c r="AN5208" s="183"/>
      <c r="AO5208" s="183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BR5208" s="185"/>
    </row>
    <row r="5209" spans="9:70" s="179" customFormat="1" x14ac:dyDescent="0.25">
      <c r="I5209" s="186"/>
      <c r="J5209" s="186"/>
      <c r="K5209" s="186"/>
      <c r="L5209" s="186"/>
      <c r="M5209" s="186"/>
      <c r="N5209" s="187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183"/>
      <c r="AF5209" s="183"/>
      <c r="AG5209" s="183"/>
      <c r="AH5209" s="6"/>
      <c r="AI5209" s="6"/>
      <c r="AJ5209" s="6"/>
      <c r="AK5209" s="6"/>
      <c r="AL5209" s="6"/>
      <c r="AM5209" s="183"/>
      <c r="AN5209" s="183"/>
      <c r="AO5209" s="183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BR5209" s="185"/>
    </row>
    <row r="5210" spans="9:70" s="179" customFormat="1" x14ac:dyDescent="0.25">
      <c r="I5210" s="186"/>
      <c r="J5210" s="186"/>
      <c r="K5210" s="186"/>
      <c r="L5210" s="186"/>
      <c r="M5210" s="186"/>
      <c r="N5210" s="187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183"/>
      <c r="AF5210" s="183"/>
      <c r="AG5210" s="183"/>
      <c r="AH5210" s="6"/>
      <c r="AI5210" s="6"/>
      <c r="AJ5210" s="6"/>
      <c r="AK5210" s="6"/>
      <c r="AL5210" s="6"/>
      <c r="AM5210" s="183"/>
      <c r="AN5210" s="183"/>
      <c r="AO5210" s="183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BR5210" s="185"/>
    </row>
    <row r="5211" spans="9:70" s="179" customFormat="1" x14ac:dyDescent="0.25">
      <c r="I5211" s="186"/>
      <c r="J5211" s="186"/>
      <c r="K5211" s="186"/>
      <c r="L5211" s="186"/>
      <c r="M5211" s="186"/>
      <c r="N5211" s="187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183"/>
      <c r="AF5211" s="183"/>
      <c r="AG5211" s="183"/>
      <c r="AH5211" s="6"/>
      <c r="AI5211" s="6"/>
      <c r="AJ5211" s="6"/>
      <c r="AK5211" s="6"/>
      <c r="AL5211" s="6"/>
      <c r="AM5211" s="183"/>
      <c r="AN5211" s="183"/>
      <c r="AO5211" s="183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BR5211" s="185"/>
    </row>
    <row r="5212" spans="9:70" s="179" customFormat="1" x14ac:dyDescent="0.25">
      <c r="I5212" s="186"/>
      <c r="J5212" s="186"/>
      <c r="K5212" s="186"/>
      <c r="L5212" s="186"/>
      <c r="M5212" s="186"/>
      <c r="N5212" s="187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183"/>
      <c r="AF5212" s="183"/>
      <c r="AG5212" s="183"/>
      <c r="AH5212" s="6"/>
      <c r="AI5212" s="6"/>
      <c r="AJ5212" s="6"/>
      <c r="AK5212" s="6"/>
      <c r="AL5212" s="6"/>
      <c r="AM5212" s="183"/>
      <c r="AN5212" s="183"/>
      <c r="AO5212" s="183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BR5212" s="185"/>
    </row>
    <row r="5213" spans="9:70" s="179" customFormat="1" x14ac:dyDescent="0.25">
      <c r="I5213" s="186"/>
      <c r="J5213" s="186"/>
      <c r="K5213" s="186"/>
      <c r="L5213" s="186"/>
      <c r="M5213" s="186"/>
      <c r="N5213" s="187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183"/>
      <c r="AF5213" s="183"/>
      <c r="AG5213" s="183"/>
      <c r="AH5213" s="6"/>
      <c r="AI5213" s="6"/>
      <c r="AJ5213" s="6"/>
      <c r="AK5213" s="6"/>
      <c r="AL5213" s="6"/>
      <c r="AM5213" s="183"/>
      <c r="AN5213" s="183"/>
      <c r="AO5213" s="183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BR5213" s="185"/>
    </row>
    <row r="5214" spans="9:70" s="179" customFormat="1" x14ac:dyDescent="0.25">
      <c r="I5214" s="186"/>
      <c r="J5214" s="186"/>
      <c r="K5214" s="186"/>
      <c r="L5214" s="186"/>
      <c r="M5214" s="186"/>
      <c r="N5214" s="187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183"/>
      <c r="AF5214" s="183"/>
      <c r="AG5214" s="183"/>
      <c r="AH5214" s="6"/>
      <c r="AI5214" s="6"/>
      <c r="AJ5214" s="6"/>
      <c r="AK5214" s="6"/>
      <c r="AL5214" s="6"/>
      <c r="AM5214" s="183"/>
      <c r="AN5214" s="183"/>
      <c r="AO5214" s="183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BR5214" s="185"/>
    </row>
    <row r="5215" spans="9:70" s="179" customFormat="1" x14ac:dyDescent="0.25">
      <c r="I5215" s="186"/>
      <c r="J5215" s="186"/>
      <c r="K5215" s="186"/>
      <c r="L5215" s="186"/>
      <c r="M5215" s="186"/>
      <c r="N5215" s="187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183"/>
      <c r="AF5215" s="183"/>
      <c r="AG5215" s="183"/>
      <c r="AH5215" s="6"/>
      <c r="AI5215" s="6"/>
      <c r="AJ5215" s="6"/>
      <c r="AK5215" s="6"/>
      <c r="AL5215" s="6"/>
      <c r="AM5215" s="183"/>
      <c r="AN5215" s="183"/>
      <c r="AO5215" s="183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BR5215" s="185"/>
    </row>
    <row r="5216" spans="9:70" s="179" customFormat="1" x14ac:dyDescent="0.25">
      <c r="I5216" s="186"/>
      <c r="J5216" s="186"/>
      <c r="K5216" s="186"/>
      <c r="L5216" s="186"/>
      <c r="M5216" s="186"/>
      <c r="N5216" s="187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183"/>
      <c r="AF5216" s="183"/>
      <c r="AG5216" s="183"/>
      <c r="AH5216" s="6"/>
      <c r="AI5216" s="6"/>
      <c r="AJ5216" s="6"/>
      <c r="AK5216" s="6"/>
      <c r="AL5216" s="6"/>
      <c r="AM5216" s="183"/>
      <c r="AN5216" s="183"/>
      <c r="AO5216" s="183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BR5216" s="185"/>
    </row>
    <row r="5217" spans="9:70" s="179" customFormat="1" x14ac:dyDescent="0.25">
      <c r="I5217" s="186"/>
      <c r="J5217" s="186"/>
      <c r="K5217" s="186"/>
      <c r="L5217" s="186"/>
      <c r="M5217" s="186"/>
      <c r="N5217" s="187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183"/>
      <c r="AF5217" s="183"/>
      <c r="AG5217" s="183"/>
      <c r="AH5217" s="6"/>
      <c r="AI5217" s="6"/>
      <c r="AJ5217" s="6"/>
      <c r="AK5217" s="6"/>
      <c r="AL5217" s="6"/>
      <c r="AM5217" s="183"/>
      <c r="AN5217" s="183"/>
      <c r="AO5217" s="183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BR5217" s="185"/>
    </row>
    <row r="5218" spans="9:70" s="179" customFormat="1" x14ac:dyDescent="0.25">
      <c r="I5218" s="186"/>
      <c r="J5218" s="186"/>
      <c r="K5218" s="186"/>
      <c r="L5218" s="186"/>
      <c r="M5218" s="186"/>
      <c r="N5218" s="187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183"/>
      <c r="AF5218" s="183"/>
      <c r="AG5218" s="183"/>
      <c r="AH5218" s="6"/>
      <c r="AI5218" s="6"/>
      <c r="AJ5218" s="6"/>
      <c r="AK5218" s="6"/>
      <c r="AL5218" s="6"/>
      <c r="AM5218" s="183"/>
      <c r="AN5218" s="183"/>
      <c r="AO5218" s="183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BR5218" s="185"/>
    </row>
    <row r="5219" spans="9:70" s="179" customFormat="1" x14ac:dyDescent="0.25">
      <c r="I5219" s="186"/>
      <c r="J5219" s="186"/>
      <c r="K5219" s="186"/>
      <c r="L5219" s="186"/>
      <c r="M5219" s="186"/>
      <c r="N5219" s="187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183"/>
      <c r="AF5219" s="183"/>
      <c r="AG5219" s="183"/>
      <c r="AH5219" s="6"/>
      <c r="AI5219" s="6"/>
      <c r="AJ5219" s="6"/>
      <c r="AK5219" s="6"/>
      <c r="AL5219" s="6"/>
      <c r="AM5219" s="183"/>
      <c r="AN5219" s="183"/>
      <c r="AO5219" s="183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BR5219" s="185"/>
    </row>
    <row r="5220" spans="9:70" s="179" customFormat="1" x14ac:dyDescent="0.25">
      <c r="I5220" s="186"/>
      <c r="J5220" s="186"/>
      <c r="K5220" s="186"/>
      <c r="L5220" s="186"/>
      <c r="M5220" s="186"/>
      <c r="N5220" s="187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183"/>
      <c r="AF5220" s="183"/>
      <c r="AG5220" s="183"/>
      <c r="AH5220" s="6"/>
      <c r="AI5220" s="6"/>
      <c r="AJ5220" s="6"/>
      <c r="AK5220" s="6"/>
      <c r="AL5220" s="6"/>
      <c r="AM5220" s="183"/>
      <c r="AN5220" s="183"/>
      <c r="AO5220" s="183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BR5220" s="185"/>
    </row>
    <row r="5221" spans="9:70" s="179" customFormat="1" x14ac:dyDescent="0.25">
      <c r="I5221" s="186"/>
      <c r="J5221" s="186"/>
      <c r="K5221" s="186"/>
      <c r="L5221" s="186"/>
      <c r="M5221" s="186"/>
      <c r="N5221" s="187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183"/>
      <c r="AF5221" s="183"/>
      <c r="AG5221" s="183"/>
      <c r="AH5221" s="6"/>
      <c r="AI5221" s="6"/>
      <c r="AJ5221" s="6"/>
      <c r="AK5221" s="6"/>
      <c r="AL5221" s="6"/>
      <c r="AM5221" s="183"/>
      <c r="AN5221" s="183"/>
      <c r="AO5221" s="183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BR5221" s="185"/>
    </row>
    <row r="5222" spans="9:70" s="179" customFormat="1" x14ac:dyDescent="0.25">
      <c r="I5222" s="186"/>
      <c r="J5222" s="186"/>
      <c r="K5222" s="186"/>
      <c r="L5222" s="186"/>
      <c r="M5222" s="186"/>
      <c r="N5222" s="187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183"/>
      <c r="AF5222" s="183"/>
      <c r="AG5222" s="183"/>
      <c r="AH5222" s="6"/>
      <c r="AI5222" s="6"/>
      <c r="AJ5222" s="6"/>
      <c r="AK5222" s="6"/>
      <c r="AL5222" s="6"/>
      <c r="AM5222" s="183"/>
      <c r="AN5222" s="183"/>
      <c r="AO5222" s="183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BR5222" s="185"/>
    </row>
    <row r="5223" spans="9:70" s="179" customFormat="1" x14ac:dyDescent="0.25">
      <c r="I5223" s="186"/>
      <c r="J5223" s="186"/>
      <c r="K5223" s="186"/>
      <c r="L5223" s="186"/>
      <c r="M5223" s="186"/>
      <c r="N5223" s="187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183"/>
      <c r="AF5223" s="183"/>
      <c r="AG5223" s="183"/>
      <c r="AH5223" s="6"/>
      <c r="AI5223" s="6"/>
      <c r="AJ5223" s="6"/>
      <c r="AK5223" s="6"/>
      <c r="AL5223" s="6"/>
      <c r="AM5223" s="183"/>
      <c r="AN5223" s="183"/>
      <c r="AO5223" s="183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BR5223" s="185"/>
    </row>
    <row r="5224" spans="9:70" s="179" customFormat="1" x14ac:dyDescent="0.25">
      <c r="I5224" s="186"/>
      <c r="J5224" s="186"/>
      <c r="K5224" s="186"/>
      <c r="L5224" s="186"/>
      <c r="M5224" s="186"/>
      <c r="N5224" s="187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183"/>
      <c r="AF5224" s="183"/>
      <c r="AG5224" s="183"/>
      <c r="AH5224" s="6"/>
      <c r="AI5224" s="6"/>
      <c r="AJ5224" s="6"/>
      <c r="AK5224" s="6"/>
      <c r="AL5224" s="6"/>
      <c r="AM5224" s="183"/>
      <c r="AN5224" s="183"/>
      <c r="AO5224" s="183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BR5224" s="185"/>
    </row>
    <row r="5225" spans="9:70" s="179" customFormat="1" x14ac:dyDescent="0.25">
      <c r="I5225" s="186"/>
      <c r="J5225" s="186"/>
      <c r="K5225" s="186"/>
      <c r="L5225" s="186"/>
      <c r="M5225" s="186"/>
      <c r="N5225" s="187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183"/>
      <c r="AF5225" s="183"/>
      <c r="AG5225" s="183"/>
      <c r="AH5225" s="6"/>
      <c r="AI5225" s="6"/>
      <c r="AJ5225" s="6"/>
      <c r="AK5225" s="6"/>
      <c r="AL5225" s="6"/>
      <c r="AM5225" s="183"/>
      <c r="AN5225" s="183"/>
      <c r="AO5225" s="183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BR5225" s="185"/>
    </row>
    <row r="5226" spans="9:70" s="179" customFormat="1" x14ac:dyDescent="0.25">
      <c r="I5226" s="186"/>
      <c r="J5226" s="186"/>
      <c r="K5226" s="186"/>
      <c r="L5226" s="186"/>
      <c r="M5226" s="186"/>
      <c r="N5226" s="187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183"/>
      <c r="AF5226" s="183"/>
      <c r="AG5226" s="183"/>
      <c r="AH5226" s="6"/>
      <c r="AI5226" s="6"/>
      <c r="AJ5226" s="6"/>
      <c r="AK5226" s="6"/>
      <c r="AL5226" s="6"/>
      <c r="AM5226" s="183"/>
      <c r="AN5226" s="183"/>
      <c r="AO5226" s="183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BR5226" s="185"/>
    </row>
    <row r="5227" spans="9:70" s="179" customFormat="1" x14ac:dyDescent="0.25">
      <c r="I5227" s="186"/>
      <c r="J5227" s="186"/>
      <c r="K5227" s="186"/>
      <c r="L5227" s="186"/>
      <c r="M5227" s="186"/>
      <c r="N5227" s="187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183"/>
      <c r="AF5227" s="183"/>
      <c r="AG5227" s="183"/>
      <c r="AH5227" s="6"/>
      <c r="AI5227" s="6"/>
      <c r="AJ5227" s="6"/>
      <c r="AK5227" s="6"/>
      <c r="AL5227" s="6"/>
      <c r="AM5227" s="183"/>
      <c r="AN5227" s="183"/>
      <c r="AO5227" s="183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BR5227" s="185"/>
    </row>
    <row r="5228" spans="9:70" s="179" customFormat="1" x14ac:dyDescent="0.25">
      <c r="I5228" s="186"/>
      <c r="J5228" s="186"/>
      <c r="K5228" s="186"/>
      <c r="L5228" s="186"/>
      <c r="M5228" s="186"/>
      <c r="N5228" s="187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183"/>
      <c r="AF5228" s="183"/>
      <c r="AG5228" s="183"/>
      <c r="AH5228" s="6"/>
      <c r="AI5228" s="6"/>
      <c r="AJ5228" s="6"/>
      <c r="AK5228" s="6"/>
      <c r="AL5228" s="6"/>
      <c r="AM5228" s="183"/>
      <c r="AN5228" s="183"/>
      <c r="AO5228" s="183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BR5228" s="185"/>
    </row>
    <row r="5229" spans="9:70" s="179" customFormat="1" x14ac:dyDescent="0.25">
      <c r="I5229" s="186"/>
      <c r="J5229" s="186"/>
      <c r="K5229" s="186"/>
      <c r="L5229" s="186"/>
      <c r="M5229" s="186"/>
      <c r="N5229" s="187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183"/>
      <c r="AF5229" s="183"/>
      <c r="AG5229" s="183"/>
      <c r="AH5229" s="6"/>
      <c r="AI5229" s="6"/>
      <c r="AJ5229" s="6"/>
      <c r="AK5229" s="6"/>
      <c r="AL5229" s="6"/>
      <c r="AM5229" s="183"/>
      <c r="AN5229" s="183"/>
      <c r="AO5229" s="183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BR5229" s="185"/>
    </row>
    <row r="5230" spans="9:70" s="179" customFormat="1" x14ac:dyDescent="0.25">
      <c r="I5230" s="186"/>
      <c r="J5230" s="186"/>
      <c r="K5230" s="186"/>
      <c r="L5230" s="186"/>
      <c r="M5230" s="186"/>
      <c r="N5230" s="187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183"/>
      <c r="AF5230" s="183"/>
      <c r="AG5230" s="183"/>
      <c r="AH5230" s="6"/>
      <c r="AI5230" s="6"/>
      <c r="AJ5230" s="6"/>
      <c r="AK5230" s="6"/>
      <c r="AL5230" s="6"/>
      <c r="AM5230" s="183"/>
      <c r="AN5230" s="183"/>
      <c r="AO5230" s="183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BR5230" s="185"/>
    </row>
    <row r="5231" spans="9:70" s="179" customFormat="1" x14ac:dyDescent="0.25">
      <c r="I5231" s="186"/>
      <c r="J5231" s="186"/>
      <c r="K5231" s="186"/>
      <c r="L5231" s="186"/>
      <c r="M5231" s="186"/>
      <c r="N5231" s="187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183"/>
      <c r="AF5231" s="183"/>
      <c r="AG5231" s="183"/>
      <c r="AH5231" s="6"/>
      <c r="AI5231" s="6"/>
      <c r="AJ5231" s="6"/>
      <c r="AK5231" s="6"/>
      <c r="AL5231" s="6"/>
      <c r="AM5231" s="183"/>
      <c r="AN5231" s="183"/>
      <c r="AO5231" s="183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BR5231" s="185"/>
    </row>
    <row r="5232" spans="9:70" s="179" customFormat="1" x14ac:dyDescent="0.25">
      <c r="I5232" s="186"/>
      <c r="J5232" s="186"/>
      <c r="K5232" s="186"/>
      <c r="L5232" s="186"/>
      <c r="M5232" s="186"/>
      <c r="N5232" s="187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183"/>
      <c r="AF5232" s="183"/>
      <c r="AG5232" s="183"/>
      <c r="AH5232" s="6"/>
      <c r="AI5232" s="6"/>
      <c r="AJ5232" s="6"/>
      <c r="AK5232" s="6"/>
      <c r="AL5232" s="6"/>
      <c r="AM5232" s="183"/>
      <c r="AN5232" s="183"/>
      <c r="AO5232" s="183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BR5232" s="185"/>
    </row>
    <row r="5233" spans="9:70" s="179" customFormat="1" x14ac:dyDescent="0.25">
      <c r="I5233" s="186"/>
      <c r="J5233" s="186"/>
      <c r="K5233" s="186"/>
      <c r="L5233" s="186"/>
      <c r="M5233" s="186"/>
      <c r="N5233" s="187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183"/>
      <c r="AF5233" s="183"/>
      <c r="AG5233" s="183"/>
      <c r="AH5233" s="6"/>
      <c r="AI5233" s="6"/>
      <c r="AJ5233" s="6"/>
      <c r="AK5233" s="6"/>
      <c r="AL5233" s="6"/>
      <c r="AM5233" s="183"/>
      <c r="AN5233" s="183"/>
      <c r="AO5233" s="183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BR5233" s="185"/>
    </row>
    <row r="5234" spans="9:70" s="179" customFormat="1" x14ac:dyDescent="0.25">
      <c r="I5234" s="186"/>
      <c r="J5234" s="186"/>
      <c r="K5234" s="186"/>
      <c r="L5234" s="186"/>
      <c r="M5234" s="186"/>
      <c r="N5234" s="187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183"/>
      <c r="AF5234" s="183"/>
      <c r="AG5234" s="183"/>
      <c r="AH5234" s="6"/>
      <c r="AI5234" s="6"/>
      <c r="AJ5234" s="6"/>
      <c r="AK5234" s="6"/>
      <c r="AL5234" s="6"/>
      <c r="AM5234" s="183"/>
      <c r="AN5234" s="183"/>
      <c r="AO5234" s="183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BR5234" s="185"/>
    </row>
    <row r="5235" spans="9:70" s="179" customFormat="1" x14ac:dyDescent="0.25">
      <c r="I5235" s="186"/>
      <c r="J5235" s="186"/>
      <c r="K5235" s="186"/>
      <c r="L5235" s="186"/>
      <c r="M5235" s="186"/>
      <c r="N5235" s="187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183"/>
      <c r="AF5235" s="183"/>
      <c r="AG5235" s="183"/>
      <c r="AH5235" s="6"/>
      <c r="AI5235" s="6"/>
      <c r="AJ5235" s="6"/>
      <c r="AK5235" s="6"/>
      <c r="AL5235" s="6"/>
      <c r="AM5235" s="183"/>
      <c r="AN5235" s="183"/>
      <c r="AO5235" s="183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BR5235" s="185"/>
    </row>
    <row r="5236" spans="9:70" s="179" customFormat="1" x14ac:dyDescent="0.25">
      <c r="I5236" s="186"/>
      <c r="J5236" s="186"/>
      <c r="K5236" s="186"/>
      <c r="L5236" s="186"/>
      <c r="M5236" s="186"/>
      <c r="N5236" s="187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183"/>
      <c r="AF5236" s="183"/>
      <c r="AG5236" s="183"/>
      <c r="AH5236" s="6"/>
      <c r="AI5236" s="6"/>
      <c r="AJ5236" s="6"/>
      <c r="AK5236" s="6"/>
      <c r="AL5236" s="6"/>
      <c r="AM5236" s="183"/>
      <c r="AN5236" s="183"/>
      <c r="AO5236" s="183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BR5236" s="185"/>
    </row>
    <row r="5237" spans="9:70" s="179" customFormat="1" x14ac:dyDescent="0.25">
      <c r="I5237" s="186"/>
      <c r="J5237" s="186"/>
      <c r="K5237" s="186"/>
      <c r="L5237" s="186"/>
      <c r="M5237" s="186"/>
      <c r="N5237" s="187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183"/>
      <c r="AF5237" s="183"/>
      <c r="AG5237" s="183"/>
      <c r="AH5237" s="6"/>
      <c r="AI5237" s="6"/>
      <c r="AJ5237" s="6"/>
      <c r="AK5237" s="6"/>
      <c r="AL5237" s="6"/>
      <c r="AM5237" s="183"/>
      <c r="AN5237" s="183"/>
      <c r="AO5237" s="183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BR5237" s="185"/>
    </row>
    <row r="5238" spans="9:70" s="179" customFormat="1" x14ac:dyDescent="0.25">
      <c r="I5238" s="186"/>
      <c r="J5238" s="186"/>
      <c r="K5238" s="186"/>
      <c r="L5238" s="186"/>
      <c r="M5238" s="186"/>
      <c r="N5238" s="187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183"/>
      <c r="AF5238" s="183"/>
      <c r="AG5238" s="183"/>
      <c r="AH5238" s="6"/>
      <c r="AI5238" s="6"/>
      <c r="AJ5238" s="6"/>
      <c r="AK5238" s="6"/>
      <c r="AL5238" s="6"/>
      <c r="AM5238" s="183"/>
      <c r="AN5238" s="183"/>
      <c r="AO5238" s="183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BR5238" s="185"/>
    </row>
    <row r="5239" spans="9:70" s="179" customFormat="1" x14ac:dyDescent="0.25">
      <c r="I5239" s="186"/>
      <c r="J5239" s="186"/>
      <c r="K5239" s="186"/>
      <c r="L5239" s="186"/>
      <c r="M5239" s="186"/>
      <c r="N5239" s="187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183"/>
      <c r="AF5239" s="183"/>
      <c r="AG5239" s="183"/>
      <c r="AH5239" s="6"/>
      <c r="AI5239" s="6"/>
      <c r="AJ5239" s="6"/>
      <c r="AK5239" s="6"/>
      <c r="AL5239" s="6"/>
      <c r="AM5239" s="183"/>
      <c r="AN5239" s="183"/>
      <c r="AO5239" s="183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BR5239" s="185"/>
    </row>
    <row r="5240" spans="9:70" s="179" customFormat="1" x14ac:dyDescent="0.25">
      <c r="I5240" s="186"/>
      <c r="J5240" s="186"/>
      <c r="K5240" s="186"/>
      <c r="L5240" s="186"/>
      <c r="M5240" s="186"/>
      <c r="N5240" s="187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183"/>
      <c r="AF5240" s="183"/>
      <c r="AG5240" s="183"/>
      <c r="AH5240" s="6"/>
      <c r="AI5240" s="6"/>
      <c r="AJ5240" s="6"/>
      <c r="AK5240" s="6"/>
      <c r="AL5240" s="6"/>
      <c r="AM5240" s="183"/>
      <c r="AN5240" s="183"/>
      <c r="AO5240" s="183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BR5240" s="185"/>
    </row>
    <row r="5241" spans="9:70" s="179" customFormat="1" x14ac:dyDescent="0.25">
      <c r="I5241" s="186"/>
      <c r="J5241" s="186"/>
      <c r="K5241" s="186"/>
      <c r="L5241" s="186"/>
      <c r="M5241" s="186"/>
      <c r="N5241" s="187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183"/>
      <c r="AF5241" s="183"/>
      <c r="AG5241" s="183"/>
      <c r="AH5241" s="6"/>
      <c r="AI5241" s="6"/>
      <c r="AJ5241" s="6"/>
      <c r="AK5241" s="6"/>
      <c r="AL5241" s="6"/>
      <c r="AM5241" s="183"/>
      <c r="AN5241" s="183"/>
      <c r="AO5241" s="183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BR5241" s="185"/>
    </row>
    <row r="5242" spans="9:70" s="179" customFormat="1" x14ac:dyDescent="0.25">
      <c r="I5242" s="186"/>
      <c r="J5242" s="186"/>
      <c r="K5242" s="186"/>
      <c r="L5242" s="186"/>
      <c r="M5242" s="186"/>
      <c r="N5242" s="187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183"/>
      <c r="AF5242" s="183"/>
      <c r="AG5242" s="183"/>
      <c r="AH5242" s="6"/>
      <c r="AI5242" s="6"/>
      <c r="AJ5242" s="6"/>
      <c r="AK5242" s="6"/>
      <c r="AL5242" s="6"/>
      <c r="AM5242" s="183"/>
      <c r="AN5242" s="183"/>
      <c r="AO5242" s="183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BR5242" s="185"/>
    </row>
    <row r="5243" spans="9:70" s="179" customFormat="1" x14ac:dyDescent="0.25">
      <c r="I5243" s="186"/>
      <c r="J5243" s="186"/>
      <c r="K5243" s="186"/>
      <c r="L5243" s="186"/>
      <c r="M5243" s="186"/>
      <c r="N5243" s="187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183"/>
      <c r="AF5243" s="183"/>
      <c r="AG5243" s="183"/>
      <c r="AH5243" s="6"/>
      <c r="AI5243" s="6"/>
      <c r="AJ5243" s="6"/>
      <c r="AK5243" s="6"/>
      <c r="AL5243" s="6"/>
      <c r="AM5243" s="183"/>
      <c r="AN5243" s="183"/>
      <c r="AO5243" s="183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BR5243" s="185"/>
    </row>
    <row r="5244" spans="9:70" s="179" customFormat="1" x14ac:dyDescent="0.25">
      <c r="I5244" s="186"/>
      <c r="J5244" s="186"/>
      <c r="K5244" s="186"/>
      <c r="L5244" s="186"/>
      <c r="M5244" s="186"/>
      <c r="N5244" s="187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183"/>
      <c r="AF5244" s="183"/>
      <c r="AG5244" s="183"/>
      <c r="AH5244" s="6"/>
      <c r="AI5244" s="6"/>
      <c r="AJ5244" s="6"/>
      <c r="AK5244" s="6"/>
      <c r="AL5244" s="6"/>
      <c r="AM5244" s="183"/>
      <c r="AN5244" s="183"/>
      <c r="AO5244" s="183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BR5244" s="185"/>
    </row>
    <row r="5245" spans="9:70" s="179" customFormat="1" x14ac:dyDescent="0.25">
      <c r="I5245" s="186"/>
      <c r="J5245" s="186"/>
      <c r="K5245" s="186"/>
      <c r="L5245" s="186"/>
      <c r="M5245" s="186"/>
      <c r="N5245" s="187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183"/>
      <c r="AF5245" s="183"/>
      <c r="AG5245" s="183"/>
      <c r="AH5245" s="6"/>
      <c r="AI5245" s="6"/>
      <c r="AJ5245" s="6"/>
      <c r="AK5245" s="6"/>
      <c r="AL5245" s="6"/>
      <c r="AM5245" s="183"/>
      <c r="AN5245" s="183"/>
      <c r="AO5245" s="183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BR5245" s="185"/>
    </row>
    <row r="5246" spans="9:70" s="179" customFormat="1" x14ac:dyDescent="0.25">
      <c r="I5246" s="186"/>
      <c r="J5246" s="186"/>
      <c r="K5246" s="186"/>
      <c r="L5246" s="186"/>
      <c r="M5246" s="186"/>
      <c r="N5246" s="187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183"/>
      <c r="AF5246" s="183"/>
      <c r="AG5246" s="183"/>
      <c r="AH5246" s="6"/>
      <c r="AI5246" s="6"/>
      <c r="AJ5246" s="6"/>
      <c r="AK5246" s="6"/>
      <c r="AL5246" s="6"/>
      <c r="AM5246" s="183"/>
      <c r="AN5246" s="183"/>
      <c r="AO5246" s="183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BR5246" s="185"/>
    </row>
    <row r="5247" spans="9:70" s="179" customFormat="1" x14ac:dyDescent="0.25">
      <c r="I5247" s="186"/>
      <c r="J5247" s="186"/>
      <c r="K5247" s="186"/>
      <c r="L5247" s="186"/>
      <c r="M5247" s="186"/>
      <c r="N5247" s="187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183"/>
      <c r="AF5247" s="183"/>
      <c r="AG5247" s="183"/>
      <c r="AH5247" s="6"/>
      <c r="AI5247" s="6"/>
      <c r="AJ5247" s="6"/>
      <c r="AK5247" s="6"/>
      <c r="AL5247" s="6"/>
      <c r="AM5247" s="183"/>
      <c r="AN5247" s="183"/>
      <c r="AO5247" s="183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BR5247" s="185"/>
    </row>
    <row r="5248" spans="9:70" s="179" customFormat="1" x14ac:dyDescent="0.25">
      <c r="I5248" s="186"/>
      <c r="J5248" s="186"/>
      <c r="K5248" s="186"/>
      <c r="L5248" s="186"/>
      <c r="M5248" s="186"/>
      <c r="N5248" s="187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183"/>
      <c r="AF5248" s="183"/>
      <c r="AG5248" s="183"/>
      <c r="AH5248" s="6"/>
      <c r="AI5248" s="6"/>
      <c r="AJ5248" s="6"/>
      <c r="AK5248" s="6"/>
      <c r="AL5248" s="6"/>
      <c r="AM5248" s="183"/>
      <c r="AN5248" s="183"/>
      <c r="AO5248" s="183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BR5248" s="185"/>
    </row>
    <row r="5249" spans="9:70" s="179" customFormat="1" x14ac:dyDescent="0.25">
      <c r="I5249" s="186"/>
      <c r="J5249" s="186"/>
      <c r="K5249" s="186"/>
      <c r="L5249" s="186"/>
      <c r="M5249" s="186"/>
      <c r="N5249" s="187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183"/>
      <c r="AF5249" s="183"/>
      <c r="AG5249" s="183"/>
      <c r="AH5249" s="6"/>
      <c r="AI5249" s="6"/>
      <c r="AJ5249" s="6"/>
      <c r="AK5249" s="6"/>
      <c r="AL5249" s="6"/>
      <c r="AM5249" s="183"/>
      <c r="AN5249" s="183"/>
      <c r="AO5249" s="183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BR5249" s="185"/>
    </row>
    <row r="5250" spans="9:70" s="179" customFormat="1" x14ac:dyDescent="0.25">
      <c r="I5250" s="186"/>
      <c r="J5250" s="186"/>
      <c r="K5250" s="186"/>
      <c r="L5250" s="186"/>
      <c r="M5250" s="186"/>
      <c r="N5250" s="187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183"/>
      <c r="AF5250" s="183"/>
      <c r="AG5250" s="183"/>
      <c r="AH5250" s="6"/>
      <c r="AI5250" s="6"/>
      <c r="AJ5250" s="6"/>
      <c r="AK5250" s="6"/>
      <c r="AL5250" s="6"/>
      <c r="AM5250" s="183"/>
      <c r="AN5250" s="183"/>
      <c r="AO5250" s="183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BR5250" s="185"/>
    </row>
    <row r="5251" spans="9:70" s="179" customFormat="1" x14ac:dyDescent="0.25">
      <c r="I5251" s="186"/>
      <c r="J5251" s="186"/>
      <c r="K5251" s="186"/>
      <c r="L5251" s="186"/>
      <c r="M5251" s="186"/>
      <c r="N5251" s="187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183"/>
      <c r="AF5251" s="183"/>
      <c r="AG5251" s="183"/>
      <c r="AH5251" s="6"/>
      <c r="AI5251" s="6"/>
      <c r="AJ5251" s="6"/>
      <c r="AK5251" s="6"/>
      <c r="AL5251" s="6"/>
      <c r="AM5251" s="183"/>
      <c r="AN5251" s="183"/>
      <c r="AO5251" s="183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BR5251" s="185"/>
    </row>
    <row r="5252" spans="9:70" s="179" customFormat="1" x14ac:dyDescent="0.25">
      <c r="I5252" s="186"/>
      <c r="J5252" s="186"/>
      <c r="K5252" s="186"/>
      <c r="L5252" s="186"/>
      <c r="M5252" s="186"/>
      <c r="N5252" s="187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183"/>
      <c r="AF5252" s="183"/>
      <c r="AG5252" s="183"/>
      <c r="AH5252" s="6"/>
      <c r="AI5252" s="6"/>
      <c r="AJ5252" s="6"/>
      <c r="AK5252" s="6"/>
      <c r="AL5252" s="6"/>
      <c r="AM5252" s="183"/>
      <c r="AN5252" s="183"/>
      <c r="AO5252" s="183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BR5252" s="185"/>
    </row>
    <row r="5253" spans="9:70" s="179" customFormat="1" x14ac:dyDescent="0.25">
      <c r="I5253" s="186"/>
      <c r="J5253" s="186"/>
      <c r="K5253" s="186"/>
      <c r="L5253" s="186"/>
      <c r="M5253" s="186"/>
      <c r="N5253" s="187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183"/>
      <c r="AF5253" s="183"/>
      <c r="AG5253" s="183"/>
      <c r="AH5253" s="6"/>
      <c r="AI5253" s="6"/>
      <c r="AJ5253" s="6"/>
      <c r="AK5253" s="6"/>
      <c r="AL5253" s="6"/>
      <c r="AM5253" s="183"/>
      <c r="AN5253" s="183"/>
      <c r="AO5253" s="183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BR5253" s="185"/>
    </row>
    <row r="5254" spans="9:70" s="179" customFormat="1" x14ac:dyDescent="0.25">
      <c r="I5254" s="186"/>
      <c r="J5254" s="186"/>
      <c r="K5254" s="186"/>
      <c r="L5254" s="186"/>
      <c r="M5254" s="186"/>
      <c r="N5254" s="187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183"/>
      <c r="AF5254" s="183"/>
      <c r="AG5254" s="183"/>
      <c r="AH5254" s="6"/>
      <c r="AI5254" s="6"/>
      <c r="AJ5254" s="6"/>
      <c r="AK5254" s="6"/>
      <c r="AL5254" s="6"/>
      <c r="AM5254" s="183"/>
      <c r="AN5254" s="183"/>
      <c r="AO5254" s="183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BR5254" s="185"/>
    </row>
    <row r="5255" spans="9:70" s="179" customFormat="1" x14ac:dyDescent="0.25">
      <c r="I5255" s="186"/>
      <c r="J5255" s="186"/>
      <c r="K5255" s="186"/>
      <c r="L5255" s="186"/>
      <c r="M5255" s="186"/>
      <c r="N5255" s="187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183"/>
      <c r="AF5255" s="183"/>
      <c r="AG5255" s="183"/>
      <c r="AH5255" s="6"/>
      <c r="AI5255" s="6"/>
      <c r="AJ5255" s="6"/>
      <c r="AK5255" s="6"/>
      <c r="AL5255" s="6"/>
      <c r="AM5255" s="183"/>
      <c r="AN5255" s="183"/>
      <c r="AO5255" s="183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BR5255" s="185"/>
    </row>
    <row r="5256" spans="9:70" s="179" customFormat="1" x14ac:dyDescent="0.25">
      <c r="I5256" s="186"/>
      <c r="J5256" s="186"/>
      <c r="K5256" s="186"/>
      <c r="L5256" s="186"/>
      <c r="M5256" s="186"/>
      <c r="N5256" s="187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183"/>
      <c r="AF5256" s="183"/>
      <c r="AG5256" s="183"/>
      <c r="AH5256" s="6"/>
      <c r="AI5256" s="6"/>
      <c r="AJ5256" s="6"/>
      <c r="AK5256" s="6"/>
      <c r="AL5256" s="6"/>
      <c r="AM5256" s="183"/>
      <c r="AN5256" s="183"/>
      <c r="AO5256" s="183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BR5256" s="185"/>
    </row>
    <row r="5257" spans="9:70" s="179" customFormat="1" x14ac:dyDescent="0.25">
      <c r="I5257" s="186"/>
      <c r="J5257" s="186"/>
      <c r="K5257" s="186"/>
      <c r="L5257" s="186"/>
      <c r="M5257" s="186"/>
      <c r="N5257" s="187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183"/>
      <c r="AF5257" s="183"/>
      <c r="AG5257" s="183"/>
      <c r="AH5257" s="6"/>
      <c r="AI5257" s="6"/>
      <c r="AJ5257" s="6"/>
      <c r="AK5257" s="6"/>
      <c r="AL5257" s="6"/>
      <c r="AM5257" s="183"/>
      <c r="AN5257" s="183"/>
      <c r="AO5257" s="183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BR5257" s="185"/>
    </row>
    <row r="5258" spans="9:70" s="179" customFormat="1" x14ac:dyDescent="0.25">
      <c r="I5258" s="186"/>
      <c r="J5258" s="186"/>
      <c r="K5258" s="186"/>
      <c r="L5258" s="186"/>
      <c r="M5258" s="186"/>
      <c r="N5258" s="187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183"/>
      <c r="AF5258" s="183"/>
      <c r="AG5258" s="183"/>
      <c r="AH5258" s="6"/>
      <c r="AI5258" s="6"/>
      <c r="AJ5258" s="6"/>
      <c r="AK5258" s="6"/>
      <c r="AL5258" s="6"/>
      <c r="AM5258" s="183"/>
      <c r="AN5258" s="183"/>
      <c r="AO5258" s="183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BR5258" s="185"/>
    </row>
    <row r="5259" spans="9:70" s="179" customFormat="1" x14ac:dyDescent="0.25">
      <c r="I5259" s="186"/>
      <c r="J5259" s="186"/>
      <c r="K5259" s="186"/>
      <c r="L5259" s="186"/>
      <c r="M5259" s="186"/>
      <c r="N5259" s="187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183"/>
      <c r="AF5259" s="183"/>
      <c r="AG5259" s="183"/>
      <c r="AH5259" s="6"/>
      <c r="AI5259" s="6"/>
      <c r="AJ5259" s="6"/>
      <c r="AK5259" s="6"/>
      <c r="AL5259" s="6"/>
      <c r="AM5259" s="183"/>
      <c r="AN5259" s="183"/>
      <c r="AO5259" s="183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BR5259" s="185"/>
    </row>
    <row r="5260" spans="9:70" s="179" customFormat="1" x14ac:dyDescent="0.25">
      <c r="I5260" s="186"/>
      <c r="J5260" s="186"/>
      <c r="K5260" s="186"/>
      <c r="L5260" s="186"/>
      <c r="M5260" s="186"/>
      <c r="N5260" s="187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183"/>
      <c r="AF5260" s="183"/>
      <c r="AG5260" s="183"/>
      <c r="AH5260" s="6"/>
      <c r="AI5260" s="6"/>
      <c r="AJ5260" s="6"/>
      <c r="AK5260" s="6"/>
      <c r="AL5260" s="6"/>
      <c r="AM5260" s="183"/>
      <c r="AN5260" s="183"/>
      <c r="AO5260" s="183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BR5260" s="185"/>
    </row>
    <row r="5261" spans="9:70" s="179" customFormat="1" x14ac:dyDescent="0.25">
      <c r="I5261" s="186"/>
      <c r="J5261" s="186"/>
      <c r="K5261" s="186"/>
      <c r="L5261" s="186"/>
      <c r="M5261" s="186"/>
      <c r="N5261" s="187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183"/>
      <c r="AF5261" s="183"/>
      <c r="AG5261" s="183"/>
      <c r="AH5261" s="6"/>
      <c r="AI5261" s="6"/>
      <c r="AJ5261" s="6"/>
      <c r="AK5261" s="6"/>
      <c r="AL5261" s="6"/>
      <c r="AM5261" s="183"/>
      <c r="AN5261" s="183"/>
      <c r="AO5261" s="183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BR5261" s="185"/>
    </row>
    <row r="5262" spans="9:70" s="179" customFormat="1" x14ac:dyDescent="0.25">
      <c r="I5262" s="186"/>
      <c r="J5262" s="186"/>
      <c r="K5262" s="186"/>
      <c r="L5262" s="186"/>
      <c r="M5262" s="186"/>
      <c r="N5262" s="187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183"/>
      <c r="AF5262" s="183"/>
      <c r="AG5262" s="183"/>
      <c r="AH5262" s="6"/>
      <c r="AI5262" s="6"/>
      <c r="AJ5262" s="6"/>
      <c r="AK5262" s="6"/>
      <c r="AL5262" s="6"/>
      <c r="AM5262" s="183"/>
      <c r="AN5262" s="183"/>
      <c r="AO5262" s="183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BR5262" s="185"/>
    </row>
    <row r="5263" spans="9:70" s="179" customFormat="1" x14ac:dyDescent="0.25">
      <c r="I5263" s="186"/>
      <c r="J5263" s="186"/>
      <c r="K5263" s="186"/>
      <c r="L5263" s="186"/>
      <c r="M5263" s="186"/>
      <c r="N5263" s="187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183"/>
      <c r="AF5263" s="183"/>
      <c r="AG5263" s="183"/>
      <c r="AH5263" s="6"/>
      <c r="AI5263" s="6"/>
      <c r="AJ5263" s="6"/>
      <c r="AK5263" s="6"/>
      <c r="AL5263" s="6"/>
      <c r="AM5263" s="183"/>
      <c r="AN5263" s="183"/>
      <c r="AO5263" s="183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BR5263" s="185"/>
    </row>
    <row r="5264" spans="9:70" s="179" customFormat="1" x14ac:dyDescent="0.25">
      <c r="I5264" s="186"/>
      <c r="J5264" s="186"/>
      <c r="K5264" s="186"/>
      <c r="L5264" s="186"/>
      <c r="M5264" s="186"/>
      <c r="N5264" s="187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183"/>
      <c r="AF5264" s="183"/>
      <c r="AG5264" s="183"/>
      <c r="AH5264" s="6"/>
      <c r="AI5264" s="6"/>
      <c r="AJ5264" s="6"/>
      <c r="AK5264" s="6"/>
      <c r="AL5264" s="6"/>
      <c r="AM5264" s="183"/>
      <c r="AN5264" s="183"/>
      <c r="AO5264" s="183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BR5264" s="185"/>
    </row>
    <row r="5265" spans="9:70" s="179" customFormat="1" x14ac:dyDescent="0.25">
      <c r="I5265" s="186"/>
      <c r="J5265" s="186"/>
      <c r="K5265" s="186"/>
      <c r="L5265" s="186"/>
      <c r="M5265" s="186"/>
      <c r="N5265" s="187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183"/>
      <c r="AF5265" s="183"/>
      <c r="AG5265" s="183"/>
      <c r="AH5265" s="6"/>
      <c r="AI5265" s="6"/>
      <c r="AJ5265" s="6"/>
      <c r="AK5265" s="6"/>
      <c r="AL5265" s="6"/>
      <c r="AM5265" s="183"/>
      <c r="AN5265" s="183"/>
      <c r="AO5265" s="183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BR5265" s="185"/>
    </row>
    <row r="5266" spans="9:70" s="179" customFormat="1" x14ac:dyDescent="0.25">
      <c r="I5266" s="186"/>
      <c r="J5266" s="186"/>
      <c r="K5266" s="186"/>
      <c r="L5266" s="186"/>
      <c r="M5266" s="186"/>
      <c r="N5266" s="187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183"/>
      <c r="AF5266" s="183"/>
      <c r="AG5266" s="183"/>
      <c r="AH5266" s="6"/>
      <c r="AI5266" s="6"/>
      <c r="AJ5266" s="6"/>
      <c r="AK5266" s="6"/>
      <c r="AL5266" s="6"/>
      <c r="AM5266" s="183"/>
      <c r="AN5266" s="183"/>
      <c r="AO5266" s="183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BR5266" s="185"/>
    </row>
    <row r="5267" spans="9:70" s="179" customFormat="1" x14ac:dyDescent="0.25">
      <c r="I5267" s="186"/>
      <c r="J5267" s="186"/>
      <c r="K5267" s="186"/>
      <c r="L5267" s="186"/>
      <c r="M5267" s="186"/>
      <c r="N5267" s="187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183"/>
      <c r="AF5267" s="183"/>
      <c r="AG5267" s="183"/>
      <c r="AH5267" s="6"/>
      <c r="AI5267" s="6"/>
      <c r="AJ5267" s="6"/>
      <c r="AK5267" s="6"/>
      <c r="AL5267" s="6"/>
      <c r="AM5267" s="183"/>
      <c r="AN5267" s="183"/>
      <c r="AO5267" s="183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BR5267" s="185"/>
    </row>
    <row r="5268" spans="9:70" s="179" customFormat="1" x14ac:dyDescent="0.25">
      <c r="I5268" s="186"/>
      <c r="J5268" s="186"/>
      <c r="K5268" s="186"/>
      <c r="L5268" s="186"/>
      <c r="M5268" s="186"/>
      <c r="N5268" s="187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183"/>
      <c r="AF5268" s="183"/>
      <c r="AG5268" s="183"/>
      <c r="AH5268" s="6"/>
      <c r="AI5268" s="6"/>
      <c r="AJ5268" s="6"/>
      <c r="AK5268" s="6"/>
      <c r="AL5268" s="6"/>
      <c r="AM5268" s="183"/>
      <c r="AN5268" s="183"/>
      <c r="AO5268" s="183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BR5268" s="185"/>
    </row>
    <row r="5269" spans="9:70" s="179" customFormat="1" x14ac:dyDescent="0.25">
      <c r="I5269" s="186"/>
      <c r="J5269" s="186"/>
      <c r="K5269" s="186"/>
      <c r="L5269" s="186"/>
      <c r="M5269" s="186"/>
      <c r="N5269" s="187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183"/>
      <c r="AF5269" s="183"/>
      <c r="AG5269" s="183"/>
      <c r="AH5269" s="6"/>
      <c r="AI5269" s="6"/>
      <c r="AJ5269" s="6"/>
      <c r="AK5269" s="6"/>
      <c r="AL5269" s="6"/>
      <c r="AM5269" s="183"/>
      <c r="AN5269" s="183"/>
      <c r="AO5269" s="183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BR5269" s="185"/>
    </row>
    <row r="5270" spans="9:70" s="179" customFormat="1" x14ac:dyDescent="0.25">
      <c r="I5270" s="186"/>
      <c r="J5270" s="186"/>
      <c r="K5270" s="186"/>
      <c r="L5270" s="186"/>
      <c r="M5270" s="186"/>
      <c r="N5270" s="187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183"/>
      <c r="AF5270" s="183"/>
      <c r="AG5270" s="183"/>
      <c r="AH5270" s="6"/>
      <c r="AI5270" s="6"/>
      <c r="AJ5270" s="6"/>
      <c r="AK5270" s="6"/>
      <c r="AL5270" s="6"/>
      <c r="AM5270" s="183"/>
      <c r="AN5270" s="183"/>
      <c r="AO5270" s="183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BR5270" s="185"/>
    </row>
    <row r="5271" spans="9:70" s="179" customFormat="1" x14ac:dyDescent="0.25">
      <c r="I5271" s="186"/>
      <c r="J5271" s="186"/>
      <c r="K5271" s="186"/>
      <c r="L5271" s="186"/>
      <c r="M5271" s="186"/>
      <c r="N5271" s="187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183"/>
      <c r="AF5271" s="183"/>
      <c r="AG5271" s="183"/>
      <c r="AH5271" s="6"/>
      <c r="AI5271" s="6"/>
      <c r="AJ5271" s="6"/>
      <c r="AK5271" s="6"/>
      <c r="AL5271" s="6"/>
      <c r="AM5271" s="183"/>
      <c r="AN5271" s="183"/>
      <c r="AO5271" s="183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BR5271" s="185"/>
    </row>
    <row r="5272" spans="9:70" s="179" customFormat="1" x14ac:dyDescent="0.25">
      <c r="I5272" s="186"/>
      <c r="J5272" s="186"/>
      <c r="K5272" s="186"/>
      <c r="L5272" s="186"/>
      <c r="M5272" s="186"/>
      <c r="N5272" s="187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183"/>
      <c r="AF5272" s="183"/>
      <c r="AG5272" s="183"/>
      <c r="AH5272" s="6"/>
      <c r="AI5272" s="6"/>
      <c r="AJ5272" s="6"/>
      <c r="AK5272" s="6"/>
      <c r="AL5272" s="6"/>
      <c r="AM5272" s="183"/>
      <c r="AN5272" s="183"/>
      <c r="AO5272" s="183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BR5272" s="185"/>
    </row>
    <row r="5273" spans="9:70" s="179" customFormat="1" x14ac:dyDescent="0.25">
      <c r="I5273" s="186"/>
      <c r="J5273" s="186"/>
      <c r="K5273" s="186"/>
      <c r="L5273" s="186"/>
      <c r="M5273" s="186"/>
      <c r="N5273" s="187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183"/>
      <c r="AF5273" s="183"/>
      <c r="AG5273" s="183"/>
      <c r="AH5273" s="6"/>
      <c r="AI5273" s="6"/>
      <c r="AJ5273" s="6"/>
      <c r="AK5273" s="6"/>
      <c r="AL5273" s="6"/>
      <c r="AM5273" s="183"/>
      <c r="AN5273" s="183"/>
      <c r="AO5273" s="183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BR5273" s="185"/>
    </row>
    <row r="5274" spans="9:70" s="179" customFormat="1" x14ac:dyDescent="0.25">
      <c r="I5274" s="186"/>
      <c r="J5274" s="186"/>
      <c r="K5274" s="186"/>
      <c r="L5274" s="186"/>
      <c r="M5274" s="186"/>
      <c r="N5274" s="187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183"/>
      <c r="AF5274" s="183"/>
      <c r="AG5274" s="183"/>
      <c r="AH5274" s="6"/>
      <c r="AI5274" s="6"/>
      <c r="AJ5274" s="6"/>
      <c r="AK5274" s="6"/>
      <c r="AL5274" s="6"/>
      <c r="AM5274" s="183"/>
      <c r="AN5274" s="183"/>
      <c r="AO5274" s="183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BR5274" s="185"/>
    </row>
    <row r="5275" spans="9:70" s="179" customFormat="1" x14ac:dyDescent="0.25">
      <c r="I5275" s="186"/>
      <c r="J5275" s="186"/>
      <c r="K5275" s="186"/>
      <c r="L5275" s="186"/>
      <c r="M5275" s="186"/>
      <c r="N5275" s="187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183"/>
      <c r="AF5275" s="183"/>
      <c r="AG5275" s="183"/>
      <c r="AH5275" s="6"/>
      <c r="AI5275" s="6"/>
      <c r="AJ5275" s="6"/>
      <c r="AK5275" s="6"/>
      <c r="AL5275" s="6"/>
      <c r="AM5275" s="183"/>
      <c r="AN5275" s="183"/>
      <c r="AO5275" s="183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BR5275" s="185"/>
    </row>
    <row r="5276" spans="9:70" s="179" customFormat="1" x14ac:dyDescent="0.25">
      <c r="I5276" s="186"/>
      <c r="J5276" s="186"/>
      <c r="K5276" s="186"/>
      <c r="L5276" s="186"/>
      <c r="M5276" s="186"/>
      <c r="N5276" s="187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183"/>
      <c r="AF5276" s="183"/>
      <c r="AG5276" s="183"/>
      <c r="AH5276" s="6"/>
      <c r="AI5276" s="6"/>
      <c r="AJ5276" s="6"/>
      <c r="AK5276" s="6"/>
      <c r="AL5276" s="6"/>
      <c r="AM5276" s="183"/>
      <c r="AN5276" s="183"/>
      <c r="AO5276" s="183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BR5276" s="185"/>
    </row>
    <row r="5277" spans="9:70" s="179" customFormat="1" x14ac:dyDescent="0.25">
      <c r="I5277" s="186"/>
      <c r="J5277" s="186"/>
      <c r="K5277" s="186"/>
      <c r="L5277" s="186"/>
      <c r="M5277" s="186"/>
      <c r="N5277" s="187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183"/>
      <c r="AF5277" s="183"/>
      <c r="AG5277" s="183"/>
      <c r="AH5277" s="6"/>
      <c r="AI5277" s="6"/>
      <c r="AJ5277" s="6"/>
      <c r="AK5277" s="6"/>
      <c r="AL5277" s="6"/>
      <c r="AM5277" s="183"/>
      <c r="AN5277" s="183"/>
      <c r="AO5277" s="183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BR5277" s="185"/>
    </row>
    <row r="5278" spans="9:70" s="179" customFormat="1" x14ac:dyDescent="0.25">
      <c r="I5278" s="186"/>
      <c r="J5278" s="186"/>
      <c r="K5278" s="186"/>
      <c r="L5278" s="186"/>
      <c r="M5278" s="186"/>
      <c r="N5278" s="187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183"/>
      <c r="AF5278" s="183"/>
      <c r="AG5278" s="183"/>
      <c r="AH5278" s="6"/>
      <c r="AI5278" s="6"/>
      <c r="AJ5278" s="6"/>
      <c r="AK5278" s="6"/>
      <c r="AL5278" s="6"/>
      <c r="AM5278" s="183"/>
      <c r="AN5278" s="183"/>
      <c r="AO5278" s="183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BR5278" s="185"/>
    </row>
    <row r="5279" spans="9:70" s="179" customFormat="1" x14ac:dyDescent="0.25">
      <c r="I5279" s="186"/>
      <c r="J5279" s="186"/>
      <c r="K5279" s="186"/>
      <c r="L5279" s="186"/>
      <c r="M5279" s="186"/>
      <c r="N5279" s="187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183"/>
      <c r="AF5279" s="183"/>
      <c r="AG5279" s="183"/>
      <c r="AH5279" s="6"/>
      <c r="AI5279" s="6"/>
      <c r="AJ5279" s="6"/>
      <c r="AK5279" s="6"/>
      <c r="AL5279" s="6"/>
      <c r="AM5279" s="183"/>
      <c r="AN5279" s="183"/>
      <c r="AO5279" s="183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BR5279" s="185"/>
    </row>
    <row r="5280" spans="9:70" s="179" customFormat="1" x14ac:dyDescent="0.25">
      <c r="I5280" s="186"/>
      <c r="J5280" s="186"/>
      <c r="K5280" s="186"/>
      <c r="L5280" s="186"/>
      <c r="M5280" s="186"/>
      <c r="N5280" s="187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183"/>
      <c r="AF5280" s="183"/>
      <c r="AG5280" s="183"/>
      <c r="AH5280" s="6"/>
      <c r="AI5280" s="6"/>
      <c r="AJ5280" s="6"/>
      <c r="AK5280" s="6"/>
      <c r="AL5280" s="6"/>
      <c r="AM5280" s="183"/>
      <c r="AN5280" s="183"/>
      <c r="AO5280" s="183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BR5280" s="185"/>
    </row>
    <row r="5281" spans="9:70" s="179" customFormat="1" x14ac:dyDescent="0.25">
      <c r="I5281" s="186"/>
      <c r="J5281" s="186"/>
      <c r="K5281" s="186"/>
      <c r="L5281" s="186"/>
      <c r="M5281" s="186"/>
      <c r="N5281" s="187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183"/>
      <c r="AF5281" s="183"/>
      <c r="AG5281" s="183"/>
      <c r="AH5281" s="6"/>
      <c r="AI5281" s="6"/>
      <c r="AJ5281" s="6"/>
      <c r="AK5281" s="6"/>
      <c r="AL5281" s="6"/>
      <c r="AM5281" s="183"/>
      <c r="AN5281" s="183"/>
      <c r="AO5281" s="183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BR5281" s="185"/>
    </row>
    <row r="5282" spans="9:70" s="179" customFormat="1" x14ac:dyDescent="0.25">
      <c r="I5282" s="186"/>
      <c r="J5282" s="186"/>
      <c r="K5282" s="186"/>
      <c r="L5282" s="186"/>
      <c r="M5282" s="186"/>
      <c r="N5282" s="187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183"/>
      <c r="AF5282" s="183"/>
      <c r="AG5282" s="183"/>
      <c r="AH5282" s="6"/>
      <c r="AI5282" s="6"/>
      <c r="AJ5282" s="6"/>
      <c r="AK5282" s="6"/>
      <c r="AL5282" s="6"/>
      <c r="AM5282" s="183"/>
      <c r="AN5282" s="183"/>
      <c r="AO5282" s="183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BR5282" s="185"/>
    </row>
    <row r="5283" spans="9:70" s="179" customFormat="1" x14ac:dyDescent="0.25">
      <c r="I5283" s="186"/>
      <c r="J5283" s="186"/>
      <c r="K5283" s="186"/>
      <c r="L5283" s="186"/>
      <c r="M5283" s="186"/>
      <c r="N5283" s="187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183"/>
      <c r="AF5283" s="183"/>
      <c r="AG5283" s="183"/>
      <c r="AH5283" s="6"/>
      <c r="AI5283" s="6"/>
      <c r="AJ5283" s="6"/>
      <c r="AK5283" s="6"/>
      <c r="AL5283" s="6"/>
      <c r="AM5283" s="183"/>
      <c r="AN5283" s="183"/>
      <c r="AO5283" s="183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BR5283" s="185"/>
    </row>
    <row r="5284" spans="9:70" s="179" customFormat="1" x14ac:dyDescent="0.25">
      <c r="I5284" s="186"/>
      <c r="J5284" s="186"/>
      <c r="K5284" s="186"/>
      <c r="L5284" s="186"/>
      <c r="M5284" s="186"/>
      <c r="N5284" s="187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183"/>
      <c r="AF5284" s="183"/>
      <c r="AG5284" s="183"/>
      <c r="AH5284" s="6"/>
      <c r="AI5284" s="6"/>
      <c r="AJ5284" s="6"/>
      <c r="AK5284" s="6"/>
      <c r="AL5284" s="6"/>
      <c r="AM5284" s="183"/>
      <c r="AN5284" s="183"/>
      <c r="AO5284" s="183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BR5284" s="185"/>
    </row>
    <row r="5285" spans="9:70" s="179" customFormat="1" x14ac:dyDescent="0.25">
      <c r="I5285" s="186"/>
      <c r="J5285" s="186"/>
      <c r="K5285" s="186"/>
      <c r="L5285" s="186"/>
      <c r="M5285" s="186"/>
      <c r="N5285" s="187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183"/>
      <c r="AF5285" s="183"/>
      <c r="AG5285" s="183"/>
      <c r="AH5285" s="6"/>
      <c r="AI5285" s="6"/>
      <c r="AJ5285" s="6"/>
      <c r="AK5285" s="6"/>
      <c r="AL5285" s="6"/>
      <c r="AM5285" s="183"/>
      <c r="AN5285" s="183"/>
      <c r="AO5285" s="183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BR5285" s="185"/>
    </row>
    <row r="5286" spans="9:70" s="179" customFormat="1" x14ac:dyDescent="0.25">
      <c r="I5286" s="186"/>
      <c r="J5286" s="186"/>
      <c r="K5286" s="186"/>
      <c r="L5286" s="186"/>
      <c r="M5286" s="186"/>
      <c r="N5286" s="187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183"/>
      <c r="AF5286" s="183"/>
      <c r="AG5286" s="183"/>
      <c r="AH5286" s="6"/>
      <c r="AI5286" s="6"/>
      <c r="AJ5286" s="6"/>
      <c r="AK5286" s="6"/>
      <c r="AL5286" s="6"/>
      <c r="AM5286" s="183"/>
      <c r="AN5286" s="183"/>
      <c r="AO5286" s="183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BR5286" s="185"/>
    </row>
    <row r="5287" spans="9:70" s="179" customFormat="1" x14ac:dyDescent="0.25">
      <c r="I5287" s="186"/>
      <c r="J5287" s="186"/>
      <c r="K5287" s="186"/>
      <c r="L5287" s="186"/>
      <c r="M5287" s="186"/>
      <c r="N5287" s="187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183"/>
      <c r="AF5287" s="183"/>
      <c r="AG5287" s="183"/>
      <c r="AH5287" s="6"/>
      <c r="AI5287" s="6"/>
      <c r="AJ5287" s="6"/>
      <c r="AK5287" s="6"/>
      <c r="AL5287" s="6"/>
      <c r="AM5287" s="183"/>
      <c r="AN5287" s="183"/>
      <c r="AO5287" s="183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BR5287" s="185"/>
    </row>
    <row r="5288" spans="9:70" s="179" customFormat="1" x14ac:dyDescent="0.25">
      <c r="I5288" s="186"/>
      <c r="J5288" s="186"/>
      <c r="K5288" s="186"/>
      <c r="L5288" s="186"/>
      <c r="M5288" s="186"/>
      <c r="N5288" s="187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183"/>
      <c r="AF5288" s="183"/>
      <c r="AG5288" s="183"/>
      <c r="AH5288" s="6"/>
      <c r="AI5288" s="6"/>
      <c r="AJ5288" s="6"/>
      <c r="AK5288" s="6"/>
      <c r="AL5288" s="6"/>
      <c r="AM5288" s="183"/>
      <c r="AN5288" s="183"/>
      <c r="AO5288" s="183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BR5288" s="185"/>
    </row>
    <row r="5289" spans="9:70" s="179" customFormat="1" x14ac:dyDescent="0.25">
      <c r="I5289" s="186"/>
      <c r="J5289" s="186"/>
      <c r="K5289" s="186"/>
      <c r="L5289" s="186"/>
      <c r="M5289" s="186"/>
      <c r="N5289" s="187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183"/>
      <c r="AF5289" s="183"/>
      <c r="AG5289" s="183"/>
      <c r="AH5289" s="6"/>
      <c r="AI5289" s="6"/>
      <c r="AJ5289" s="6"/>
      <c r="AK5289" s="6"/>
      <c r="AL5289" s="6"/>
      <c r="AM5289" s="183"/>
      <c r="AN5289" s="183"/>
      <c r="AO5289" s="183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BR5289" s="185"/>
    </row>
    <row r="5290" spans="9:70" s="179" customFormat="1" x14ac:dyDescent="0.25">
      <c r="I5290" s="186"/>
      <c r="J5290" s="186"/>
      <c r="K5290" s="186"/>
      <c r="L5290" s="186"/>
      <c r="M5290" s="186"/>
      <c r="N5290" s="187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183"/>
      <c r="AF5290" s="183"/>
      <c r="AG5290" s="183"/>
      <c r="AH5290" s="6"/>
      <c r="AI5290" s="6"/>
      <c r="AJ5290" s="6"/>
      <c r="AK5290" s="6"/>
      <c r="AL5290" s="6"/>
      <c r="AM5290" s="183"/>
      <c r="AN5290" s="183"/>
      <c r="AO5290" s="183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BR5290" s="185"/>
    </row>
    <row r="5291" spans="9:70" s="179" customFormat="1" x14ac:dyDescent="0.25">
      <c r="I5291" s="186"/>
      <c r="J5291" s="186"/>
      <c r="K5291" s="186"/>
      <c r="L5291" s="186"/>
      <c r="M5291" s="186"/>
      <c r="N5291" s="187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183"/>
      <c r="AF5291" s="183"/>
      <c r="AG5291" s="183"/>
      <c r="AH5291" s="6"/>
      <c r="AI5291" s="6"/>
      <c r="AJ5291" s="6"/>
      <c r="AK5291" s="6"/>
      <c r="AL5291" s="6"/>
      <c r="AM5291" s="183"/>
      <c r="AN5291" s="183"/>
      <c r="AO5291" s="183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BR5291" s="185"/>
    </row>
    <row r="5292" spans="9:70" s="179" customFormat="1" x14ac:dyDescent="0.25">
      <c r="I5292" s="186"/>
      <c r="J5292" s="186"/>
      <c r="K5292" s="186"/>
      <c r="L5292" s="186"/>
      <c r="M5292" s="186"/>
      <c r="N5292" s="187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183"/>
      <c r="AF5292" s="183"/>
      <c r="AG5292" s="183"/>
      <c r="AH5292" s="6"/>
      <c r="AI5292" s="6"/>
      <c r="AJ5292" s="6"/>
      <c r="AK5292" s="6"/>
      <c r="AL5292" s="6"/>
      <c r="AM5292" s="183"/>
      <c r="AN5292" s="183"/>
      <c r="AO5292" s="183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BR5292" s="185"/>
    </row>
    <row r="5293" spans="9:70" s="179" customFormat="1" x14ac:dyDescent="0.25">
      <c r="I5293" s="186"/>
      <c r="J5293" s="186"/>
      <c r="K5293" s="186"/>
      <c r="L5293" s="186"/>
      <c r="M5293" s="186"/>
      <c r="N5293" s="187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183"/>
      <c r="AF5293" s="183"/>
      <c r="AG5293" s="183"/>
      <c r="AH5293" s="6"/>
      <c r="AI5293" s="6"/>
      <c r="AJ5293" s="6"/>
      <c r="AK5293" s="6"/>
      <c r="AL5293" s="6"/>
      <c r="AM5293" s="183"/>
      <c r="AN5293" s="183"/>
      <c r="AO5293" s="183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BR5293" s="185"/>
    </row>
    <row r="5294" spans="9:70" s="179" customFormat="1" x14ac:dyDescent="0.25">
      <c r="I5294" s="186"/>
      <c r="J5294" s="186"/>
      <c r="K5294" s="186"/>
      <c r="L5294" s="186"/>
      <c r="M5294" s="186"/>
      <c r="N5294" s="187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183"/>
      <c r="AF5294" s="183"/>
      <c r="AG5294" s="183"/>
      <c r="AH5294" s="6"/>
      <c r="AI5294" s="6"/>
      <c r="AJ5294" s="6"/>
      <c r="AK5294" s="6"/>
      <c r="AL5294" s="6"/>
      <c r="AM5294" s="183"/>
      <c r="AN5294" s="183"/>
      <c r="AO5294" s="183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BR5294" s="185"/>
    </row>
    <row r="5295" spans="9:70" s="179" customFormat="1" x14ac:dyDescent="0.25">
      <c r="I5295" s="186"/>
      <c r="J5295" s="186"/>
      <c r="K5295" s="186"/>
      <c r="L5295" s="186"/>
      <c r="M5295" s="186"/>
      <c r="N5295" s="187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183"/>
      <c r="AF5295" s="183"/>
      <c r="AG5295" s="183"/>
      <c r="AH5295" s="6"/>
      <c r="AI5295" s="6"/>
      <c r="AJ5295" s="6"/>
      <c r="AK5295" s="6"/>
      <c r="AL5295" s="6"/>
      <c r="AM5295" s="183"/>
      <c r="AN5295" s="183"/>
      <c r="AO5295" s="183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BR5295" s="185"/>
    </row>
    <row r="5296" spans="9:70" s="179" customFormat="1" x14ac:dyDescent="0.25">
      <c r="I5296" s="186"/>
      <c r="J5296" s="186"/>
      <c r="K5296" s="186"/>
      <c r="L5296" s="186"/>
      <c r="M5296" s="186"/>
      <c r="N5296" s="187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183"/>
      <c r="AF5296" s="183"/>
      <c r="AG5296" s="183"/>
      <c r="AH5296" s="6"/>
      <c r="AI5296" s="6"/>
      <c r="AJ5296" s="6"/>
      <c r="AK5296" s="6"/>
      <c r="AL5296" s="6"/>
      <c r="AM5296" s="183"/>
      <c r="AN5296" s="183"/>
      <c r="AO5296" s="183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BR5296" s="185"/>
    </row>
    <row r="5297" spans="9:70" s="179" customFormat="1" x14ac:dyDescent="0.25">
      <c r="I5297" s="186"/>
      <c r="J5297" s="186"/>
      <c r="K5297" s="186"/>
      <c r="L5297" s="186"/>
      <c r="M5297" s="186"/>
      <c r="N5297" s="187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183"/>
      <c r="AF5297" s="183"/>
      <c r="AG5297" s="183"/>
      <c r="AH5297" s="6"/>
      <c r="AI5297" s="6"/>
      <c r="AJ5297" s="6"/>
      <c r="AK5297" s="6"/>
      <c r="AL5297" s="6"/>
      <c r="AM5297" s="183"/>
      <c r="AN5297" s="183"/>
      <c r="AO5297" s="183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BR5297" s="185"/>
    </row>
    <row r="5298" spans="9:70" s="179" customFormat="1" x14ac:dyDescent="0.25">
      <c r="I5298" s="186"/>
      <c r="J5298" s="186"/>
      <c r="K5298" s="186"/>
      <c r="L5298" s="186"/>
      <c r="M5298" s="186"/>
      <c r="N5298" s="187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183"/>
      <c r="AF5298" s="183"/>
      <c r="AG5298" s="183"/>
      <c r="AH5298" s="6"/>
      <c r="AI5298" s="6"/>
      <c r="AJ5298" s="6"/>
      <c r="AK5298" s="6"/>
      <c r="AL5298" s="6"/>
      <c r="AM5298" s="183"/>
      <c r="AN5298" s="183"/>
      <c r="AO5298" s="183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BR5298" s="185"/>
    </row>
    <row r="5299" spans="9:70" s="179" customFormat="1" x14ac:dyDescent="0.25">
      <c r="I5299" s="186"/>
      <c r="J5299" s="186"/>
      <c r="K5299" s="186"/>
      <c r="L5299" s="186"/>
      <c r="M5299" s="186"/>
      <c r="N5299" s="187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183"/>
      <c r="AF5299" s="183"/>
      <c r="AG5299" s="183"/>
      <c r="AH5299" s="6"/>
      <c r="AI5299" s="6"/>
      <c r="AJ5299" s="6"/>
      <c r="AK5299" s="6"/>
      <c r="AL5299" s="6"/>
      <c r="AM5299" s="183"/>
      <c r="AN5299" s="183"/>
      <c r="AO5299" s="183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BR5299" s="185"/>
    </row>
    <row r="5300" spans="9:70" s="179" customFormat="1" x14ac:dyDescent="0.25">
      <c r="I5300" s="186"/>
      <c r="J5300" s="186"/>
      <c r="K5300" s="186"/>
      <c r="L5300" s="186"/>
      <c r="M5300" s="186"/>
      <c r="N5300" s="187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183"/>
      <c r="AF5300" s="183"/>
      <c r="AG5300" s="183"/>
      <c r="AH5300" s="6"/>
      <c r="AI5300" s="6"/>
      <c r="AJ5300" s="6"/>
      <c r="AK5300" s="6"/>
      <c r="AL5300" s="6"/>
      <c r="AM5300" s="183"/>
      <c r="AN5300" s="183"/>
      <c r="AO5300" s="183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BR5300" s="185"/>
    </row>
    <row r="5301" spans="9:70" s="179" customFormat="1" x14ac:dyDescent="0.25">
      <c r="I5301" s="186"/>
      <c r="J5301" s="186"/>
      <c r="K5301" s="186"/>
      <c r="L5301" s="186"/>
      <c r="M5301" s="186"/>
      <c r="N5301" s="187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183"/>
      <c r="AF5301" s="183"/>
      <c r="AG5301" s="183"/>
      <c r="AH5301" s="6"/>
      <c r="AI5301" s="6"/>
      <c r="AJ5301" s="6"/>
      <c r="AK5301" s="6"/>
      <c r="AL5301" s="6"/>
      <c r="AM5301" s="183"/>
      <c r="AN5301" s="183"/>
      <c r="AO5301" s="183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BR5301" s="185"/>
    </row>
    <row r="5302" spans="9:70" s="179" customFormat="1" x14ac:dyDescent="0.25">
      <c r="I5302" s="186"/>
      <c r="J5302" s="186"/>
      <c r="K5302" s="186"/>
      <c r="L5302" s="186"/>
      <c r="M5302" s="186"/>
      <c r="N5302" s="187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183"/>
      <c r="AF5302" s="183"/>
      <c r="AG5302" s="183"/>
      <c r="AH5302" s="6"/>
      <c r="AI5302" s="6"/>
      <c r="AJ5302" s="6"/>
      <c r="AK5302" s="6"/>
      <c r="AL5302" s="6"/>
      <c r="AM5302" s="183"/>
      <c r="AN5302" s="183"/>
      <c r="AO5302" s="183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BR5302" s="185"/>
    </row>
    <row r="5303" spans="9:70" s="179" customFormat="1" x14ac:dyDescent="0.25">
      <c r="I5303" s="186"/>
      <c r="J5303" s="186"/>
      <c r="K5303" s="186"/>
      <c r="L5303" s="186"/>
      <c r="M5303" s="186"/>
      <c r="N5303" s="187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183"/>
      <c r="AF5303" s="183"/>
      <c r="AG5303" s="183"/>
      <c r="AH5303" s="6"/>
      <c r="AI5303" s="6"/>
      <c r="AJ5303" s="6"/>
      <c r="AK5303" s="6"/>
      <c r="AL5303" s="6"/>
      <c r="AM5303" s="183"/>
      <c r="AN5303" s="183"/>
      <c r="AO5303" s="183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BR5303" s="185"/>
    </row>
    <row r="5304" spans="9:70" s="179" customFormat="1" x14ac:dyDescent="0.25">
      <c r="I5304" s="186"/>
      <c r="J5304" s="186"/>
      <c r="K5304" s="186"/>
      <c r="L5304" s="186"/>
      <c r="M5304" s="186"/>
      <c r="N5304" s="187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183"/>
      <c r="AF5304" s="183"/>
      <c r="AG5304" s="183"/>
      <c r="AH5304" s="6"/>
      <c r="AI5304" s="6"/>
      <c r="AJ5304" s="6"/>
      <c r="AK5304" s="6"/>
      <c r="AL5304" s="6"/>
      <c r="AM5304" s="183"/>
      <c r="AN5304" s="183"/>
      <c r="AO5304" s="183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BR5304" s="185"/>
    </row>
    <row r="5305" spans="9:70" s="179" customFormat="1" x14ac:dyDescent="0.25">
      <c r="I5305" s="186"/>
      <c r="J5305" s="186"/>
      <c r="K5305" s="186"/>
      <c r="L5305" s="186"/>
      <c r="M5305" s="186"/>
      <c r="N5305" s="187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183"/>
      <c r="AF5305" s="183"/>
      <c r="AG5305" s="183"/>
      <c r="AH5305" s="6"/>
      <c r="AI5305" s="6"/>
      <c r="AJ5305" s="6"/>
      <c r="AK5305" s="6"/>
      <c r="AL5305" s="6"/>
      <c r="AM5305" s="183"/>
      <c r="AN5305" s="183"/>
      <c r="AO5305" s="183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BR5305" s="185"/>
    </row>
    <row r="5306" spans="9:70" s="179" customFormat="1" x14ac:dyDescent="0.25">
      <c r="I5306" s="186"/>
      <c r="J5306" s="186"/>
      <c r="K5306" s="186"/>
      <c r="L5306" s="186"/>
      <c r="M5306" s="186"/>
      <c r="N5306" s="187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183"/>
      <c r="AF5306" s="183"/>
      <c r="AG5306" s="183"/>
      <c r="AH5306" s="6"/>
      <c r="AI5306" s="6"/>
      <c r="AJ5306" s="6"/>
      <c r="AK5306" s="6"/>
      <c r="AL5306" s="6"/>
      <c r="AM5306" s="183"/>
      <c r="AN5306" s="183"/>
      <c r="AO5306" s="183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BR5306" s="185"/>
    </row>
    <row r="5307" spans="9:70" s="179" customFormat="1" x14ac:dyDescent="0.25">
      <c r="I5307" s="186"/>
      <c r="J5307" s="186"/>
      <c r="K5307" s="186"/>
      <c r="L5307" s="186"/>
      <c r="M5307" s="186"/>
      <c r="N5307" s="187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183"/>
      <c r="AF5307" s="183"/>
      <c r="AG5307" s="183"/>
      <c r="AH5307" s="6"/>
      <c r="AI5307" s="6"/>
      <c r="AJ5307" s="6"/>
      <c r="AK5307" s="6"/>
      <c r="AL5307" s="6"/>
      <c r="AM5307" s="183"/>
      <c r="AN5307" s="183"/>
      <c r="AO5307" s="183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BR5307" s="185"/>
    </row>
    <row r="5308" spans="9:70" s="179" customFormat="1" x14ac:dyDescent="0.25">
      <c r="I5308" s="186"/>
      <c r="J5308" s="186"/>
      <c r="K5308" s="186"/>
      <c r="L5308" s="186"/>
      <c r="M5308" s="186"/>
      <c r="N5308" s="187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183"/>
      <c r="AF5308" s="183"/>
      <c r="AG5308" s="183"/>
      <c r="AH5308" s="6"/>
      <c r="AI5308" s="6"/>
      <c r="AJ5308" s="6"/>
      <c r="AK5308" s="6"/>
      <c r="AL5308" s="6"/>
      <c r="AM5308" s="183"/>
      <c r="AN5308" s="183"/>
      <c r="AO5308" s="183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BR5308" s="185"/>
    </row>
    <row r="5309" spans="9:70" s="179" customFormat="1" x14ac:dyDescent="0.25">
      <c r="I5309" s="186"/>
      <c r="J5309" s="186"/>
      <c r="K5309" s="186"/>
      <c r="L5309" s="186"/>
      <c r="M5309" s="186"/>
      <c r="N5309" s="187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183"/>
      <c r="AF5309" s="183"/>
      <c r="AG5309" s="183"/>
      <c r="AH5309" s="6"/>
      <c r="AI5309" s="6"/>
      <c r="AJ5309" s="6"/>
      <c r="AK5309" s="6"/>
      <c r="AL5309" s="6"/>
      <c r="AM5309" s="183"/>
      <c r="AN5309" s="183"/>
      <c r="AO5309" s="183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BR5309" s="185"/>
    </row>
    <row r="5310" spans="9:70" s="179" customFormat="1" x14ac:dyDescent="0.25">
      <c r="I5310" s="186"/>
      <c r="J5310" s="186"/>
      <c r="K5310" s="186"/>
      <c r="L5310" s="186"/>
      <c r="M5310" s="186"/>
      <c r="N5310" s="187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183"/>
      <c r="AF5310" s="183"/>
      <c r="AG5310" s="183"/>
      <c r="AH5310" s="6"/>
      <c r="AI5310" s="6"/>
      <c r="AJ5310" s="6"/>
      <c r="AK5310" s="6"/>
      <c r="AL5310" s="6"/>
      <c r="AM5310" s="183"/>
      <c r="AN5310" s="183"/>
      <c r="AO5310" s="183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BR5310" s="185"/>
    </row>
    <row r="5311" spans="9:70" s="179" customFormat="1" x14ac:dyDescent="0.25">
      <c r="I5311" s="186"/>
      <c r="J5311" s="186"/>
      <c r="K5311" s="186"/>
      <c r="L5311" s="186"/>
      <c r="M5311" s="186"/>
      <c r="N5311" s="187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183"/>
      <c r="AF5311" s="183"/>
      <c r="AG5311" s="183"/>
      <c r="AH5311" s="6"/>
      <c r="AI5311" s="6"/>
      <c r="AJ5311" s="6"/>
      <c r="AK5311" s="6"/>
      <c r="AL5311" s="6"/>
      <c r="AM5311" s="183"/>
      <c r="AN5311" s="183"/>
      <c r="AO5311" s="183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BR5311" s="185"/>
    </row>
    <row r="5312" spans="9:70" s="179" customFormat="1" x14ac:dyDescent="0.25">
      <c r="I5312" s="186"/>
      <c r="J5312" s="186"/>
      <c r="K5312" s="186"/>
      <c r="L5312" s="186"/>
      <c r="M5312" s="186"/>
      <c r="N5312" s="187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183"/>
      <c r="AF5312" s="183"/>
      <c r="AG5312" s="183"/>
      <c r="AH5312" s="6"/>
      <c r="AI5312" s="6"/>
      <c r="AJ5312" s="6"/>
      <c r="AK5312" s="6"/>
      <c r="AL5312" s="6"/>
      <c r="AM5312" s="183"/>
      <c r="AN5312" s="183"/>
      <c r="AO5312" s="183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BR5312" s="185"/>
    </row>
    <row r="5313" spans="9:70" s="179" customFormat="1" x14ac:dyDescent="0.25">
      <c r="I5313" s="186"/>
      <c r="J5313" s="186"/>
      <c r="K5313" s="186"/>
      <c r="L5313" s="186"/>
      <c r="M5313" s="186"/>
      <c r="N5313" s="187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183"/>
      <c r="AF5313" s="183"/>
      <c r="AG5313" s="183"/>
      <c r="AH5313" s="6"/>
      <c r="AI5313" s="6"/>
      <c r="AJ5313" s="6"/>
      <c r="AK5313" s="6"/>
      <c r="AL5313" s="6"/>
      <c r="AM5313" s="183"/>
      <c r="AN5313" s="183"/>
      <c r="AO5313" s="183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BR5313" s="185"/>
    </row>
    <row r="5314" spans="9:70" s="179" customFormat="1" x14ac:dyDescent="0.25">
      <c r="I5314" s="186"/>
      <c r="J5314" s="186"/>
      <c r="K5314" s="186"/>
      <c r="L5314" s="186"/>
      <c r="M5314" s="186"/>
      <c r="N5314" s="187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183"/>
      <c r="AF5314" s="183"/>
      <c r="AG5314" s="183"/>
      <c r="AH5314" s="6"/>
      <c r="AI5314" s="6"/>
      <c r="AJ5314" s="6"/>
      <c r="AK5314" s="6"/>
      <c r="AL5314" s="6"/>
      <c r="AM5314" s="183"/>
      <c r="AN5314" s="183"/>
      <c r="AO5314" s="183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BR5314" s="185"/>
    </row>
    <row r="5315" spans="9:70" s="179" customFormat="1" x14ac:dyDescent="0.25">
      <c r="I5315" s="186"/>
      <c r="J5315" s="186"/>
      <c r="K5315" s="186"/>
      <c r="L5315" s="186"/>
      <c r="M5315" s="186"/>
      <c r="N5315" s="187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183"/>
      <c r="AF5315" s="183"/>
      <c r="AG5315" s="183"/>
      <c r="AH5315" s="6"/>
      <c r="AI5315" s="6"/>
      <c r="AJ5315" s="6"/>
      <c r="AK5315" s="6"/>
      <c r="AL5315" s="6"/>
      <c r="AM5315" s="183"/>
      <c r="AN5315" s="183"/>
      <c r="AO5315" s="183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BR5315" s="185"/>
    </row>
    <row r="5316" spans="9:70" s="179" customFormat="1" x14ac:dyDescent="0.25">
      <c r="I5316" s="186"/>
      <c r="J5316" s="186"/>
      <c r="K5316" s="186"/>
      <c r="L5316" s="186"/>
      <c r="M5316" s="186"/>
      <c r="N5316" s="187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183"/>
      <c r="AF5316" s="183"/>
      <c r="AG5316" s="183"/>
      <c r="AH5316" s="6"/>
      <c r="AI5316" s="6"/>
      <c r="AJ5316" s="6"/>
      <c r="AK5316" s="6"/>
      <c r="AL5316" s="6"/>
      <c r="AM5316" s="183"/>
      <c r="AN5316" s="183"/>
      <c r="AO5316" s="183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BR5316" s="185"/>
    </row>
    <row r="5317" spans="9:70" s="179" customFormat="1" x14ac:dyDescent="0.25">
      <c r="I5317" s="186"/>
      <c r="J5317" s="186"/>
      <c r="K5317" s="186"/>
      <c r="L5317" s="186"/>
      <c r="M5317" s="186"/>
      <c r="N5317" s="187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183"/>
      <c r="AF5317" s="183"/>
      <c r="AG5317" s="183"/>
      <c r="AH5317" s="6"/>
      <c r="AI5317" s="6"/>
      <c r="AJ5317" s="6"/>
      <c r="AK5317" s="6"/>
      <c r="AL5317" s="6"/>
      <c r="AM5317" s="183"/>
      <c r="AN5317" s="183"/>
      <c r="AO5317" s="183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BR5317" s="185"/>
    </row>
    <row r="5318" spans="9:70" s="179" customFormat="1" x14ac:dyDescent="0.25">
      <c r="I5318" s="186"/>
      <c r="J5318" s="186"/>
      <c r="K5318" s="186"/>
      <c r="L5318" s="186"/>
      <c r="M5318" s="186"/>
      <c r="N5318" s="187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183"/>
      <c r="AF5318" s="183"/>
      <c r="AG5318" s="183"/>
      <c r="AH5318" s="6"/>
      <c r="AI5318" s="6"/>
      <c r="AJ5318" s="6"/>
      <c r="AK5318" s="6"/>
      <c r="AL5318" s="6"/>
      <c r="AM5318" s="183"/>
      <c r="AN5318" s="183"/>
      <c r="AO5318" s="183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BR5318" s="185"/>
    </row>
    <row r="5319" spans="9:70" s="179" customFormat="1" x14ac:dyDescent="0.25">
      <c r="I5319" s="186"/>
      <c r="J5319" s="186"/>
      <c r="K5319" s="186"/>
      <c r="L5319" s="186"/>
      <c r="M5319" s="186"/>
      <c r="N5319" s="187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183"/>
      <c r="AF5319" s="183"/>
      <c r="AG5319" s="183"/>
      <c r="AH5319" s="6"/>
      <c r="AI5319" s="6"/>
      <c r="AJ5319" s="6"/>
      <c r="AK5319" s="6"/>
      <c r="AL5319" s="6"/>
      <c r="AM5319" s="183"/>
      <c r="AN5319" s="183"/>
      <c r="AO5319" s="183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BR5319" s="185"/>
    </row>
    <row r="5320" spans="9:70" s="179" customFormat="1" x14ac:dyDescent="0.25">
      <c r="I5320" s="186"/>
      <c r="J5320" s="186"/>
      <c r="K5320" s="186"/>
      <c r="L5320" s="186"/>
      <c r="M5320" s="186"/>
      <c r="N5320" s="187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183"/>
      <c r="AF5320" s="183"/>
      <c r="AG5320" s="183"/>
      <c r="AH5320" s="6"/>
      <c r="AI5320" s="6"/>
      <c r="AJ5320" s="6"/>
      <c r="AK5320" s="6"/>
      <c r="AL5320" s="6"/>
      <c r="AM5320" s="183"/>
      <c r="AN5320" s="183"/>
      <c r="AO5320" s="183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BR5320" s="185"/>
    </row>
    <row r="5321" spans="9:70" s="179" customFormat="1" x14ac:dyDescent="0.25">
      <c r="I5321" s="186"/>
      <c r="J5321" s="186"/>
      <c r="K5321" s="186"/>
      <c r="L5321" s="186"/>
      <c r="M5321" s="186"/>
      <c r="N5321" s="187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183"/>
      <c r="AF5321" s="183"/>
      <c r="AG5321" s="183"/>
      <c r="AH5321" s="6"/>
      <c r="AI5321" s="6"/>
      <c r="AJ5321" s="6"/>
      <c r="AK5321" s="6"/>
      <c r="AL5321" s="6"/>
      <c r="AM5321" s="183"/>
      <c r="AN5321" s="183"/>
      <c r="AO5321" s="183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BR5321" s="185"/>
    </row>
    <row r="5322" spans="9:70" s="179" customFormat="1" x14ac:dyDescent="0.25">
      <c r="I5322" s="186"/>
      <c r="J5322" s="186"/>
      <c r="K5322" s="186"/>
      <c r="L5322" s="186"/>
      <c r="M5322" s="186"/>
      <c r="N5322" s="187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183"/>
      <c r="AF5322" s="183"/>
      <c r="AG5322" s="183"/>
      <c r="AH5322" s="6"/>
      <c r="AI5322" s="6"/>
      <c r="AJ5322" s="6"/>
      <c r="AK5322" s="6"/>
      <c r="AL5322" s="6"/>
      <c r="AM5322" s="183"/>
      <c r="AN5322" s="183"/>
      <c r="AO5322" s="183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BR5322" s="185"/>
    </row>
    <row r="5323" spans="9:70" s="179" customFormat="1" x14ac:dyDescent="0.25">
      <c r="I5323" s="186"/>
      <c r="J5323" s="186"/>
      <c r="K5323" s="186"/>
      <c r="L5323" s="186"/>
      <c r="M5323" s="186"/>
      <c r="N5323" s="187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183"/>
      <c r="AF5323" s="183"/>
      <c r="AG5323" s="183"/>
      <c r="AH5323" s="6"/>
      <c r="AI5323" s="6"/>
      <c r="AJ5323" s="6"/>
      <c r="AK5323" s="6"/>
      <c r="AL5323" s="6"/>
      <c r="AM5323" s="183"/>
      <c r="AN5323" s="183"/>
      <c r="AO5323" s="183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BR5323" s="185"/>
    </row>
    <row r="5324" spans="9:70" s="179" customFormat="1" x14ac:dyDescent="0.25">
      <c r="I5324" s="186"/>
      <c r="J5324" s="186"/>
      <c r="K5324" s="186"/>
      <c r="L5324" s="186"/>
      <c r="M5324" s="186"/>
      <c r="N5324" s="187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183"/>
      <c r="AF5324" s="183"/>
      <c r="AG5324" s="183"/>
      <c r="AH5324" s="6"/>
      <c r="AI5324" s="6"/>
      <c r="AJ5324" s="6"/>
      <c r="AK5324" s="6"/>
      <c r="AL5324" s="6"/>
      <c r="AM5324" s="183"/>
      <c r="AN5324" s="183"/>
      <c r="AO5324" s="183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BR5324" s="185"/>
    </row>
    <row r="5325" spans="9:70" s="179" customFormat="1" x14ac:dyDescent="0.25">
      <c r="I5325" s="186"/>
      <c r="J5325" s="186"/>
      <c r="K5325" s="186"/>
      <c r="L5325" s="186"/>
      <c r="M5325" s="186"/>
      <c r="N5325" s="187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183"/>
      <c r="AF5325" s="183"/>
      <c r="AG5325" s="183"/>
      <c r="AH5325" s="6"/>
      <c r="AI5325" s="6"/>
      <c r="AJ5325" s="6"/>
      <c r="AK5325" s="6"/>
      <c r="AL5325" s="6"/>
      <c r="AM5325" s="183"/>
      <c r="AN5325" s="183"/>
      <c r="AO5325" s="183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BR5325" s="185"/>
    </row>
    <row r="5326" spans="9:70" s="179" customFormat="1" x14ac:dyDescent="0.25">
      <c r="I5326" s="186"/>
      <c r="J5326" s="186"/>
      <c r="K5326" s="186"/>
      <c r="L5326" s="186"/>
      <c r="M5326" s="186"/>
      <c r="N5326" s="187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183"/>
      <c r="AF5326" s="183"/>
      <c r="AG5326" s="183"/>
      <c r="AH5326" s="6"/>
      <c r="AI5326" s="6"/>
      <c r="AJ5326" s="6"/>
      <c r="AK5326" s="6"/>
      <c r="AL5326" s="6"/>
      <c r="AM5326" s="183"/>
      <c r="AN5326" s="183"/>
      <c r="AO5326" s="183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BR5326" s="185"/>
    </row>
    <row r="5327" spans="9:70" s="179" customFormat="1" x14ac:dyDescent="0.25">
      <c r="I5327" s="186"/>
      <c r="J5327" s="186"/>
      <c r="K5327" s="186"/>
      <c r="L5327" s="186"/>
      <c r="M5327" s="186"/>
      <c r="N5327" s="187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183"/>
      <c r="AF5327" s="183"/>
      <c r="AG5327" s="183"/>
      <c r="AH5327" s="6"/>
      <c r="AI5327" s="6"/>
      <c r="AJ5327" s="6"/>
      <c r="AK5327" s="6"/>
      <c r="AL5327" s="6"/>
      <c r="AM5327" s="183"/>
      <c r="AN5327" s="183"/>
      <c r="AO5327" s="183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BR5327" s="185"/>
    </row>
    <row r="5328" spans="9:70" s="179" customFormat="1" x14ac:dyDescent="0.25">
      <c r="I5328" s="186"/>
      <c r="J5328" s="186"/>
      <c r="K5328" s="186"/>
      <c r="L5328" s="186"/>
      <c r="M5328" s="186"/>
      <c r="N5328" s="187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183"/>
      <c r="AF5328" s="183"/>
      <c r="AG5328" s="183"/>
      <c r="AH5328" s="6"/>
      <c r="AI5328" s="6"/>
      <c r="AJ5328" s="6"/>
      <c r="AK5328" s="6"/>
      <c r="AL5328" s="6"/>
      <c r="AM5328" s="183"/>
      <c r="AN5328" s="183"/>
      <c r="AO5328" s="183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BR5328" s="185"/>
    </row>
    <row r="5329" spans="9:70" s="179" customFormat="1" x14ac:dyDescent="0.25">
      <c r="I5329" s="186"/>
      <c r="J5329" s="186"/>
      <c r="K5329" s="186"/>
      <c r="L5329" s="186"/>
      <c r="M5329" s="186"/>
      <c r="N5329" s="187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183"/>
      <c r="AF5329" s="183"/>
      <c r="AG5329" s="183"/>
      <c r="AH5329" s="6"/>
      <c r="AI5329" s="6"/>
      <c r="AJ5329" s="6"/>
      <c r="AK5329" s="6"/>
      <c r="AL5329" s="6"/>
      <c r="AM5329" s="183"/>
      <c r="AN5329" s="183"/>
      <c r="AO5329" s="183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BR5329" s="185"/>
    </row>
    <row r="5330" spans="9:70" s="179" customFormat="1" x14ac:dyDescent="0.25">
      <c r="I5330" s="186"/>
      <c r="J5330" s="186"/>
      <c r="K5330" s="186"/>
      <c r="L5330" s="186"/>
      <c r="M5330" s="186"/>
      <c r="N5330" s="187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183"/>
      <c r="AF5330" s="183"/>
      <c r="AG5330" s="183"/>
      <c r="AH5330" s="6"/>
      <c r="AI5330" s="6"/>
      <c r="AJ5330" s="6"/>
      <c r="AK5330" s="6"/>
      <c r="AL5330" s="6"/>
      <c r="AM5330" s="183"/>
      <c r="AN5330" s="183"/>
      <c r="AO5330" s="183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BR5330" s="185"/>
    </row>
    <row r="5331" spans="9:70" s="179" customFormat="1" x14ac:dyDescent="0.25">
      <c r="I5331" s="186"/>
      <c r="J5331" s="186"/>
      <c r="K5331" s="186"/>
      <c r="L5331" s="186"/>
      <c r="M5331" s="186"/>
      <c r="N5331" s="187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183"/>
      <c r="AF5331" s="183"/>
      <c r="AG5331" s="183"/>
      <c r="AH5331" s="6"/>
      <c r="AI5331" s="6"/>
      <c r="AJ5331" s="6"/>
      <c r="AK5331" s="6"/>
      <c r="AL5331" s="6"/>
      <c r="AM5331" s="183"/>
      <c r="AN5331" s="183"/>
      <c r="AO5331" s="183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BR5331" s="185"/>
    </row>
    <row r="5332" spans="9:70" s="179" customFormat="1" x14ac:dyDescent="0.25">
      <c r="I5332" s="186"/>
      <c r="J5332" s="186"/>
      <c r="K5332" s="186"/>
      <c r="L5332" s="186"/>
      <c r="M5332" s="186"/>
      <c r="N5332" s="187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183"/>
      <c r="AF5332" s="183"/>
      <c r="AG5332" s="183"/>
      <c r="AH5332" s="6"/>
      <c r="AI5332" s="6"/>
      <c r="AJ5332" s="6"/>
      <c r="AK5332" s="6"/>
      <c r="AL5332" s="6"/>
      <c r="AM5332" s="183"/>
      <c r="AN5332" s="183"/>
      <c r="AO5332" s="183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BR5332" s="185"/>
    </row>
    <row r="5333" spans="9:70" s="179" customFormat="1" x14ac:dyDescent="0.25">
      <c r="I5333" s="186"/>
      <c r="J5333" s="186"/>
      <c r="K5333" s="186"/>
      <c r="L5333" s="186"/>
      <c r="M5333" s="186"/>
      <c r="N5333" s="187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183"/>
      <c r="AF5333" s="183"/>
      <c r="AG5333" s="183"/>
      <c r="AH5333" s="6"/>
      <c r="AI5333" s="6"/>
      <c r="AJ5333" s="6"/>
      <c r="AK5333" s="6"/>
      <c r="AL5333" s="6"/>
      <c r="AM5333" s="183"/>
      <c r="AN5333" s="183"/>
      <c r="AO5333" s="183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BR5333" s="185"/>
    </row>
    <row r="5334" spans="9:70" s="179" customFormat="1" x14ac:dyDescent="0.25">
      <c r="I5334" s="186"/>
      <c r="J5334" s="186"/>
      <c r="K5334" s="186"/>
      <c r="L5334" s="186"/>
      <c r="M5334" s="186"/>
      <c r="N5334" s="187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183"/>
      <c r="AF5334" s="183"/>
      <c r="AG5334" s="183"/>
      <c r="AH5334" s="6"/>
      <c r="AI5334" s="6"/>
      <c r="AJ5334" s="6"/>
      <c r="AK5334" s="6"/>
      <c r="AL5334" s="6"/>
      <c r="AM5334" s="183"/>
      <c r="AN5334" s="183"/>
      <c r="AO5334" s="183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BR5334" s="185"/>
    </row>
    <row r="5335" spans="9:70" s="179" customFormat="1" x14ac:dyDescent="0.25">
      <c r="I5335" s="186"/>
      <c r="J5335" s="186"/>
      <c r="K5335" s="186"/>
      <c r="L5335" s="186"/>
      <c r="M5335" s="186"/>
      <c r="N5335" s="187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183"/>
      <c r="AF5335" s="183"/>
      <c r="AG5335" s="183"/>
      <c r="AH5335" s="6"/>
      <c r="AI5335" s="6"/>
      <c r="AJ5335" s="6"/>
      <c r="AK5335" s="6"/>
      <c r="AL5335" s="6"/>
      <c r="AM5335" s="183"/>
      <c r="AN5335" s="183"/>
      <c r="AO5335" s="183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BR5335" s="185"/>
    </row>
    <row r="5336" spans="9:70" s="179" customFormat="1" x14ac:dyDescent="0.25">
      <c r="I5336" s="186"/>
      <c r="J5336" s="186"/>
      <c r="K5336" s="186"/>
      <c r="L5336" s="186"/>
      <c r="M5336" s="186"/>
      <c r="N5336" s="187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183"/>
      <c r="AF5336" s="183"/>
      <c r="AG5336" s="183"/>
      <c r="AH5336" s="6"/>
      <c r="AI5336" s="6"/>
      <c r="AJ5336" s="6"/>
      <c r="AK5336" s="6"/>
      <c r="AL5336" s="6"/>
      <c r="AM5336" s="183"/>
      <c r="AN5336" s="183"/>
      <c r="AO5336" s="183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BR5336" s="185"/>
    </row>
    <row r="5337" spans="9:70" s="179" customFormat="1" x14ac:dyDescent="0.25">
      <c r="I5337" s="186"/>
      <c r="J5337" s="186"/>
      <c r="K5337" s="186"/>
      <c r="L5337" s="186"/>
      <c r="M5337" s="186"/>
      <c r="N5337" s="187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183"/>
      <c r="AF5337" s="183"/>
      <c r="AG5337" s="183"/>
      <c r="AH5337" s="6"/>
      <c r="AI5337" s="6"/>
      <c r="AJ5337" s="6"/>
      <c r="AK5337" s="6"/>
      <c r="AL5337" s="6"/>
      <c r="AM5337" s="183"/>
      <c r="AN5337" s="183"/>
      <c r="AO5337" s="183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BR5337" s="185"/>
    </row>
    <row r="5338" spans="9:70" s="179" customFormat="1" x14ac:dyDescent="0.25">
      <c r="I5338" s="186"/>
      <c r="J5338" s="186"/>
      <c r="K5338" s="186"/>
      <c r="L5338" s="186"/>
      <c r="M5338" s="186"/>
      <c r="N5338" s="187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183"/>
      <c r="AF5338" s="183"/>
      <c r="AG5338" s="183"/>
      <c r="AH5338" s="6"/>
      <c r="AI5338" s="6"/>
      <c r="AJ5338" s="6"/>
      <c r="AK5338" s="6"/>
      <c r="AL5338" s="6"/>
      <c r="AM5338" s="183"/>
      <c r="AN5338" s="183"/>
      <c r="AO5338" s="183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BR5338" s="185"/>
    </row>
    <row r="5339" spans="9:70" s="179" customFormat="1" x14ac:dyDescent="0.25">
      <c r="I5339" s="186"/>
      <c r="J5339" s="186"/>
      <c r="K5339" s="186"/>
      <c r="L5339" s="186"/>
      <c r="M5339" s="186"/>
      <c r="N5339" s="187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183"/>
      <c r="AF5339" s="183"/>
      <c r="AG5339" s="183"/>
      <c r="AH5339" s="6"/>
      <c r="AI5339" s="6"/>
      <c r="AJ5339" s="6"/>
      <c r="AK5339" s="6"/>
      <c r="AL5339" s="6"/>
      <c r="AM5339" s="183"/>
      <c r="AN5339" s="183"/>
      <c r="AO5339" s="183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BR5339" s="185"/>
    </row>
    <row r="5340" spans="9:70" s="179" customFormat="1" x14ac:dyDescent="0.25">
      <c r="I5340" s="186"/>
      <c r="J5340" s="186"/>
      <c r="K5340" s="186"/>
      <c r="L5340" s="186"/>
      <c r="M5340" s="186"/>
      <c r="N5340" s="187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183"/>
      <c r="AF5340" s="183"/>
      <c r="AG5340" s="183"/>
      <c r="AH5340" s="6"/>
      <c r="AI5340" s="6"/>
      <c r="AJ5340" s="6"/>
      <c r="AK5340" s="6"/>
      <c r="AL5340" s="6"/>
      <c r="AM5340" s="183"/>
      <c r="AN5340" s="183"/>
      <c r="AO5340" s="183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BR5340" s="185"/>
    </row>
    <row r="5341" spans="9:70" s="179" customFormat="1" x14ac:dyDescent="0.25">
      <c r="I5341" s="186"/>
      <c r="J5341" s="186"/>
      <c r="K5341" s="186"/>
      <c r="L5341" s="186"/>
      <c r="M5341" s="186"/>
      <c r="N5341" s="187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183"/>
      <c r="AF5341" s="183"/>
      <c r="AG5341" s="183"/>
      <c r="AH5341" s="6"/>
      <c r="AI5341" s="6"/>
      <c r="AJ5341" s="6"/>
      <c r="AK5341" s="6"/>
      <c r="AL5341" s="6"/>
      <c r="AM5341" s="183"/>
      <c r="AN5341" s="183"/>
      <c r="AO5341" s="183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BR5341" s="185"/>
    </row>
    <row r="5342" spans="9:70" s="179" customFormat="1" x14ac:dyDescent="0.25">
      <c r="I5342" s="186"/>
      <c r="J5342" s="186"/>
      <c r="K5342" s="186"/>
      <c r="L5342" s="186"/>
      <c r="M5342" s="186"/>
      <c r="N5342" s="187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183"/>
      <c r="AF5342" s="183"/>
      <c r="AG5342" s="183"/>
      <c r="AH5342" s="6"/>
      <c r="AI5342" s="6"/>
      <c r="AJ5342" s="6"/>
      <c r="AK5342" s="6"/>
      <c r="AL5342" s="6"/>
      <c r="AM5342" s="183"/>
      <c r="AN5342" s="183"/>
      <c r="AO5342" s="183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BR5342" s="185"/>
    </row>
    <row r="5343" spans="9:70" s="179" customFormat="1" x14ac:dyDescent="0.25">
      <c r="I5343" s="186"/>
      <c r="J5343" s="186"/>
      <c r="K5343" s="186"/>
      <c r="L5343" s="186"/>
      <c r="M5343" s="186"/>
      <c r="N5343" s="187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183"/>
      <c r="AF5343" s="183"/>
      <c r="AG5343" s="183"/>
      <c r="AH5343" s="6"/>
      <c r="AI5343" s="6"/>
      <c r="AJ5343" s="6"/>
      <c r="AK5343" s="6"/>
      <c r="AL5343" s="6"/>
      <c r="AM5343" s="183"/>
      <c r="AN5343" s="183"/>
      <c r="AO5343" s="183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BR5343" s="185"/>
    </row>
    <row r="5344" spans="9:70" s="179" customFormat="1" x14ac:dyDescent="0.25">
      <c r="I5344" s="186"/>
      <c r="J5344" s="186"/>
      <c r="K5344" s="186"/>
      <c r="L5344" s="186"/>
      <c r="M5344" s="186"/>
      <c r="N5344" s="187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183"/>
      <c r="AF5344" s="183"/>
      <c r="AG5344" s="183"/>
      <c r="AH5344" s="6"/>
      <c r="AI5344" s="6"/>
      <c r="AJ5344" s="6"/>
      <c r="AK5344" s="6"/>
      <c r="AL5344" s="6"/>
      <c r="AM5344" s="183"/>
      <c r="AN5344" s="183"/>
      <c r="AO5344" s="183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BR5344" s="185"/>
    </row>
    <row r="5345" spans="9:70" s="179" customFormat="1" x14ac:dyDescent="0.25">
      <c r="I5345" s="186"/>
      <c r="J5345" s="186"/>
      <c r="K5345" s="186"/>
      <c r="L5345" s="186"/>
      <c r="M5345" s="186"/>
      <c r="N5345" s="187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183"/>
      <c r="AF5345" s="183"/>
      <c r="AG5345" s="183"/>
      <c r="AH5345" s="6"/>
      <c r="AI5345" s="6"/>
      <c r="AJ5345" s="6"/>
      <c r="AK5345" s="6"/>
      <c r="AL5345" s="6"/>
      <c r="AM5345" s="183"/>
      <c r="AN5345" s="183"/>
      <c r="AO5345" s="183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BR5345" s="185"/>
    </row>
    <row r="5346" spans="9:70" s="179" customFormat="1" x14ac:dyDescent="0.25">
      <c r="I5346" s="186"/>
      <c r="J5346" s="186"/>
      <c r="K5346" s="186"/>
      <c r="L5346" s="186"/>
      <c r="M5346" s="186"/>
      <c r="N5346" s="187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183"/>
      <c r="AF5346" s="183"/>
      <c r="AG5346" s="183"/>
      <c r="AH5346" s="6"/>
      <c r="AI5346" s="6"/>
      <c r="AJ5346" s="6"/>
      <c r="AK5346" s="6"/>
      <c r="AL5346" s="6"/>
      <c r="AM5346" s="183"/>
      <c r="AN5346" s="183"/>
      <c r="AO5346" s="183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BR5346" s="185"/>
    </row>
    <row r="5347" spans="9:70" s="179" customFormat="1" x14ac:dyDescent="0.25">
      <c r="I5347" s="186"/>
      <c r="J5347" s="186"/>
      <c r="K5347" s="186"/>
      <c r="L5347" s="186"/>
      <c r="M5347" s="186"/>
      <c r="N5347" s="187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183"/>
      <c r="AF5347" s="183"/>
      <c r="AG5347" s="183"/>
      <c r="AH5347" s="6"/>
      <c r="AI5347" s="6"/>
      <c r="AJ5347" s="6"/>
      <c r="AK5347" s="6"/>
      <c r="AL5347" s="6"/>
      <c r="AM5347" s="183"/>
      <c r="AN5347" s="183"/>
      <c r="AO5347" s="183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BR5347" s="185"/>
    </row>
    <row r="5348" spans="9:70" s="179" customFormat="1" x14ac:dyDescent="0.25">
      <c r="I5348" s="186"/>
      <c r="J5348" s="186"/>
      <c r="K5348" s="186"/>
      <c r="L5348" s="186"/>
      <c r="M5348" s="186"/>
      <c r="N5348" s="187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183"/>
      <c r="AF5348" s="183"/>
      <c r="AG5348" s="183"/>
      <c r="AH5348" s="6"/>
      <c r="AI5348" s="6"/>
      <c r="AJ5348" s="6"/>
      <c r="AK5348" s="6"/>
      <c r="AL5348" s="6"/>
      <c r="AM5348" s="183"/>
      <c r="AN5348" s="183"/>
      <c r="AO5348" s="183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BR5348" s="185"/>
    </row>
    <row r="5349" spans="9:70" s="179" customFormat="1" x14ac:dyDescent="0.25">
      <c r="I5349" s="186"/>
      <c r="J5349" s="186"/>
      <c r="K5349" s="186"/>
      <c r="L5349" s="186"/>
      <c r="M5349" s="186"/>
      <c r="N5349" s="187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183"/>
      <c r="AF5349" s="183"/>
      <c r="AG5349" s="183"/>
      <c r="AH5349" s="6"/>
      <c r="AI5349" s="6"/>
      <c r="AJ5349" s="6"/>
      <c r="AK5349" s="6"/>
      <c r="AL5349" s="6"/>
      <c r="AM5349" s="183"/>
      <c r="AN5349" s="183"/>
      <c r="AO5349" s="183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BR5349" s="185"/>
    </row>
    <row r="5350" spans="9:70" s="179" customFormat="1" x14ac:dyDescent="0.25">
      <c r="I5350" s="186"/>
      <c r="J5350" s="186"/>
      <c r="K5350" s="186"/>
      <c r="L5350" s="186"/>
      <c r="M5350" s="186"/>
      <c r="N5350" s="187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183"/>
      <c r="AF5350" s="183"/>
      <c r="AG5350" s="183"/>
      <c r="AH5350" s="6"/>
      <c r="AI5350" s="6"/>
      <c r="AJ5350" s="6"/>
      <c r="AK5350" s="6"/>
      <c r="AL5350" s="6"/>
      <c r="AM5350" s="183"/>
      <c r="AN5350" s="183"/>
      <c r="AO5350" s="183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BR5350" s="185"/>
    </row>
    <row r="5351" spans="9:70" s="179" customFormat="1" x14ac:dyDescent="0.25">
      <c r="I5351" s="186"/>
      <c r="J5351" s="186"/>
      <c r="K5351" s="186"/>
      <c r="L5351" s="186"/>
      <c r="M5351" s="186"/>
      <c r="N5351" s="187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183"/>
      <c r="AF5351" s="183"/>
      <c r="AG5351" s="183"/>
      <c r="AH5351" s="6"/>
      <c r="AI5351" s="6"/>
      <c r="AJ5351" s="6"/>
      <c r="AK5351" s="6"/>
      <c r="AL5351" s="6"/>
      <c r="AM5351" s="183"/>
      <c r="AN5351" s="183"/>
      <c r="AO5351" s="183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BR5351" s="185"/>
    </row>
    <row r="5352" spans="9:70" s="179" customFormat="1" x14ac:dyDescent="0.25">
      <c r="I5352" s="186"/>
      <c r="J5352" s="186"/>
      <c r="K5352" s="186"/>
      <c r="L5352" s="186"/>
      <c r="M5352" s="186"/>
      <c r="N5352" s="187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183"/>
      <c r="AF5352" s="183"/>
      <c r="AG5352" s="183"/>
      <c r="AH5352" s="6"/>
      <c r="AI5352" s="6"/>
      <c r="AJ5352" s="6"/>
      <c r="AK5352" s="6"/>
      <c r="AL5352" s="6"/>
      <c r="AM5352" s="183"/>
      <c r="AN5352" s="183"/>
      <c r="AO5352" s="183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BR5352" s="185"/>
    </row>
    <row r="5353" spans="9:70" s="179" customFormat="1" x14ac:dyDescent="0.25">
      <c r="I5353" s="186"/>
      <c r="J5353" s="186"/>
      <c r="K5353" s="186"/>
      <c r="L5353" s="186"/>
      <c r="M5353" s="186"/>
      <c r="N5353" s="187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183"/>
      <c r="AF5353" s="183"/>
      <c r="AG5353" s="183"/>
      <c r="AH5353" s="6"/>
      <c r="AI5353" s="6"/>
      <c r="AJ5353" s="6"/>
      <c r="AK5353" s="6"/>
      <c r="AL5353" s="6"/>
      <c r="AM5353" s="183"/>
      <c r="AN5353" s="183"/>
      <c r="AO5353" s="183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BR5353" s="185"/>
    </row>
    <row r="5354" spans="9:70" s="179" customFormat="1" x14ac:dyDescent="0.25">
      <c r="I5354" s="186"/>
      <c r="J5354" s="186"/>
      <c r="K5354" s="186"/>
      <c r="L5354" s="186"/>
      <c r="M5354" s="186"/>
      <c r="N5354" s="187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183"/>
      <c r="AF5354" s="183"/>
      <c r="AG5354" s="183"/>
      <c r="AH5354" s="6"/>
      <c r="AI5354" s="6"/>
      <c r="AJ5354" s="6"/>
      <c r="AK5354" s="6"/>
      <c r="AL5354" s="6"/>
      <c r="AM5354" s="183"/>
      <c r="AN5354" s="183"/>
      <c r="AO5354" s="183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BR5354" s="185"/>
    </row>
    <row r="5355" spans="9:70" s="179" customFormat="1" x14ac:dyDescent="0.25">
      <c r="I5355" s="186"/>
      <c r="J5355" s="186"/>
      <c r="K5355" s="186"/>
      <c r="L5355" s="186"/>
      <c r="M5355" s="186"/>
      <c r="N5355" s="187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183"/>
      <c r="AF5355" s="183"/>
      <c r="AG5355" s="183"/>
      <c r="AH5355" s="6"/>
      <c r="AI5355" s="6"/>
      <c r="AJ5355" s="6"/>
      <c r="AK5355" s="6"/>
      <c r="AL5355" s="6"/>
      <c r="AM5355" s="183"/>
      <c r="AN5355" s="183"/>
      <c r="AO5355" s="183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BR5355" s="185"/>
    </row>
    <row r="5356" spans="9:70" s="179" customFormat="1" x14ac:dyDescent="0.25">
      <c r="I5356" s="186"/>
      <c r="J5356" s="186"/>
      <c r="K5356" s="186"/>
      <c r="L5356" s="186"/>
      <c r="M5356" s="186"/>
      <c r="N5356" s="187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183"/>
      <c r="AF5356" s="183"/>
      <c r="AG5356" s="183"/>
      <c r="AH5356" s="6"/>
      <c r="AI5356" s="6"/>
      <c r="AJ5356" s="6"/>
      <c r="AK5356" s="6"/>
      <c r="AL5356" s="6"/>
      <c r="AM5356" s="183"/>
      <c r="AN5356" s="183"/>
      <c r="AO5356" s="183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BR5356" s="185"/>
    </row>
    <row r="5357" spans="9:70" s="179" customFormat="1" x14ac:dyDescent="0.25">
      <c r="I5357" s="186"/>
      <c r="J5357" s="186"/>
      <c r="K5357" s="186"/>
      <c r="L5357" s="186"/>
      <c r="M5357" s="186"/>
      <c r="N5357" s="187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183"/>
      <c r="AF5357" s="183"/>
      <c r="AG5357" s="183"/>
      <c r="AH5357" s="6"/>
      <c r="AI5357" s="6"/>
      <c r="AJ5357" s="6"/>
      <c r="AK5357" s="6"/>
      <c r="AL5357" s="6"/>
      <c r="AM5357" s="183"/>
      <c r="AN5357" s="183"/>
      <c r="AO5357" s="183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BR5357" s="185"/>
    </row>
    <row r="5358" spans="9:70" s="179" customFormat="1" x14ac:dyDescent="0.25">
      <c r="I5358" s="186"/>
      <c r="J5358" s="186"/>
      <c r="K5358" s="186"/>
      <c r="L5358" s="186"/>
      <c r="M5358" s="186"/>
      <c r="N5358" s="187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183"/>
      <c r="AF5358" s="183"/>
      <c r="AG5358" s="183"/>
      <c r="AH5358" s="6"/>
      <c r="AI5358" s="6"/>
      <c r="AJ5358" s="6"/>
      <c r="AK5358" s="6"/>
      <c r="AL5358" s="6"/>
      <c r="AM5358" s="183"/>
      <c r="AN5358" s="183"/>
      <c r="AO5358" s="183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BR5358" s="185"/>
    </row>
    <row r="5359" spans="9:70" s="179" customFormat="1" x14ac:dyDescent="0.25">
      <c r="I5359" s="186"/>
      <c r="J5359" s="186"/>
      <c r="K5359" s="186"/>
      <c r="L5359" s="186"/>
      <c r="M5359" s="186"/>
      <c r="N5359" s="187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183"/>
      <c r="AF5359" s="183"/>
      <c r="AG5359" s="183"/>
      <c r="AH5359" s="6"/>
      <c r="AI5359" s="6"/>
      <c r="AJ5359" s="6"/>
      <c r="AK5359" s="6"/>
      <c r="AL5359" s="6"/>
      <c r="AM5359" s="183"/>
      <c r="AN5359" s="183"/>
      <c r="AO5359" s="183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BR5359" s="185"/>
    </row>
    <row r="5360" spans="9:70" s="179" customFormat="1" x14ac:dyDescent="0.25">
      <c r="I5360" s="186"/>
      <c r="J5360" s="186"/>
      <c r="K5360" s="186"/>
      <c r="L5360" s="186"/>
      <c r="M5360" s="186"/>
      <c r="N5360" s="187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183"/>
      <c r="AF5360" s="183"/>
      <c r="AG5360" s="183"/>
      <c r="AH5360" s="6"/>
      <c r="AI5360" s="6"/>
      <c r="AJ5360" s="6"/>
      <c r="AK5360" s="6"/>
      <c r="AL5360" s="6"/>
      <c r="AM5360" s="183"/>
      <c r="AN5360" s="183"/>
      <c r="AO5360" s="183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BR5360" s="185"/>
    </row>
    <row r="5361" spans="9:70" s="179" customFormat="1" x14ac:dyDescent="0.25">
      <c r="I5361" s="186"/>
      <c r="J5361" s="186"/>
      <c r="K5361" s="186"/>
      <c r="L5361" s="186"/>
      <c r="M5361" s="186"/>
      <c r="N5361" s="187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183"/>
      <c r="AF5361" s="183"/>
      <c r="AG5361" s="183"/>
      <c r="AH5361" s="6"/>
      <c r="AI5361" s="6"/>
      <c r="AJ5361" s="6"/>
      <c r="AK5361" s="6"/>
      <c r="AL5361" s="6"/>
      <c r="AM5361" s="183"/>
      <c r="AN5361" s="183"/>
      <c r="AO5361" s="183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BR5361" s="185"/>
    </row>
    <row r="5362" spans="9:70" s="179" customFormat="1" x14ac:dyDescent="0.25">
      <c r="I5362" s="186"/>
      <c r="J5362" s="186"/>
      <c r="K5362" s="186"/>
      <c r="L5362" s="186"/>
      <c r="M5362" s="186"/>
      <c r="N5362" s="187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183"/>
      <c r="AF5362" s="183"/>
      <c r="AG5362" s="183"/>
      <c r="AH5362" s="6"/>
      <c r="AI5362" s="6"/>
      <c r="AJ5362" s="6"/>
      <c r="AK5362" s="6"/>
      <c r="AL5362" s="6"/>
      <c r="AM5362" s="183"/>
      <c r="AN5362" s="183"/>
      <c r="AO5362" s="183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BR5362" s="185"/>
    </row>
    <row r="5363" spans="9:70" s="179" customFormat="1" x14ac:dyDescent="0.25">
      <c r="I5363" s="186"/>
      <c r="J5363" s="186"/>
      <c r="K5363" s="186"/>
      <c r="L5363" s="186"/>
      <c r="M5363" s="186"/>
      <c r="N5363" s="187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183"/>
      <c r="AF5363" s="183"/>
      <c r="AG5363" s="183"/>
      <c r="AH5363" s="6"/>
      <c r="AI5363" s="6"/>
      <c r="AJ5363" s="6"/>
      <c r="AK5363" s="6"/>
      <c r="AL5363" s="6"/>
      <c r="AM5363" s="183"/>
      <c r="AN5363" s="183"/>
      <c r="AO5363" s="183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BR5363" s="185"/>
    </row>
    <row r="5364" spans="9:70" s="179" customFormat="1" x14ac:dyDescent="0.25">
      <c r="I5364" s="186"/>
      <c r="J5364" s="186"/>
      <c r="K5364" s="186"/>
      <c r="L5364" s="186"/>
      <c r="M5364" s="186"/>
      <c r="N5364" s="187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183"/>
      <c r="AF5364" s="183"/>
      <c r="AG5364" s="183"/>
      <c r="AH5364" s="6"/>
      <c r="AI5364" s="6"/>
      <c r="AJ5364" s="6"/>
      <c r="AK5364" s="6"/>
      <c r="AL5364" s="6"/>
      <c r="AM5364" s="183"/>
      <c r="AN5364" s="183"/>
      <c r="AO5364" s="183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BR5364" s="185"/>
    </row>
    <row r="5365" spans="9:70" s="179" customFormat="1" x14ac:dyDescent="0.25">
      <c r="I5365" s="186"/>
      <c r="J5365" s="186"/>
      <c r="K5365" s="186"/>
      <c r="L5365" s="186"/>
      <c r="M5365" s="186"/>
      <c r="N5365" s="187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183"/>
      <c r="AF5365" s="183"/>
      <c r="AG5365" s="183"/>
      <c r="AH5365" s="6"/>
      <c r="AI5365" s="6"/>
      <c r="AJ5365" s="6"/>
      <c r="AK5365" s="6"/>
      <c r="AL5365" s="6"/>
      <c r="AM5365" s="183"/>
      <c r="AN5365" s="183"/>
      <c r="AO5365" s="183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BR5365" s="185"/>
    </row>
    <row r="5366" spans="9:70" s="179" customFormat="1" x14ac:dyDescent="0.25">
      <c r="I5366" s="186"/>
      <c r="J5366" s="186"/>
      <c r="K5366" s="186"/>
      <c r="L5366" s="186"/>
      <c r="M5366" s="186"/>
      <c r="N5366" s="187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183"/>
      <c r="AF5366" s="183"/>
      <c r="AG5366" s="183"/>
      <c r="AH5366" s="6"/>
      <c r="AI5366" s="6"/>
      <c r="AJ5366" s="6"/>
      <c r="AK5366" s="6"/>
      <c r="AL5366" s="6"/>
      <c r="AM5366" s="183"/>
      <c r="AN5366" s="183"/>
      <c r="AO5366" s="183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BR5366" s="185"/>
    </row>
    <row r="5367" spans="9:70" s="179" customFormat="1" x14ac:dyDescent="0.25">
      <c r="I5367" s="186"/>
      <c r="J5367" s="186"/>
      <c r="K5367" s="186"/>
      <c r="L5367" s="186"/>
      <c r="M5367" s="186"/>
      <c r="N5367" s="187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183"/>
      <c r="AF5367" s="183"/>
      <c r="AG5367" s="183"/>
      <c r="AH5367" s="6"/>
      <c r="AI5367" s="6"/>
      <c r="AJ5367" s="6"/>
      <c r="AK5367" s="6"/>
      <c r="AL5367" s="6"/>
      <c r="AM5367" s="183"/>
      <c r="AN5367" s="183"/>
      <c r="AO5367" s="183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BR5367" s="185"/>
    </row>
    <row r="5368" spans="9:70" s="179" customFormat="1" x14ac:dyDescent="0.25">
      <c r="I5368" s="186"/>
      <c r="J5368" s="186"/>
      <c r="K5368" s="186"/>
      <c r="L5368" s="186"/>
      <c r="M5368" s="186"/>
      <c r="N5368" s="187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183"/>
      <c r="AF5368" s="183"/>
      <c r="AG5368" s="183"/>
      <c r="AH5368" s="6"/>
      <c r="AI5368" s="6"/>
      <c r="AJ5368" s="6"/>
      <c r="AK5368" s="6"/>
      <c r="AL5368" s="6"/>
      <c r="AM5368" s="183"/>
      <c r="AN5368" s="183"/>
      <c r="AO5368" s="183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BR5368" s="185"/>
    </row>
    <row r="5369" spans="9:70" s="179" customFormat="1" x14ac:dyDescent="0.25">
      <c r="I5369" s="186"/>
      <c r="J5369" s="186"/>
      <c r="K5369" s="186"/>
      <c r="L5369" s="186"/>
      <c r="M5369" s="186"/>
      <c r="N5369" s="187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183"/>
      <c r="AF5369" s="183"/>
      <c r="AG5369" s="183"/>
      <c r="AH5369" s="6"/>
      <c r="AI5369" s="6"/>
      <c r="AJ5369" s="6"/>
      <c r="AK5369" s="6"/>
      <c r="AL5369" s="6"/>
      <c r="AM5369" s="183"/>
      <c r="AN5369" s="183"/>
      <c r="AO5369" s="183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BR5369" s="185"/>
    </row>
    <row r="5370" spans="9:70" s="179" customFormat="1" x14ac:dyDescent="0.25">
      <c r="I5370" s="186"/>
      <c r="J5370" s="186"/>
      <c r="K5370" s="186"/>
      <c r="L5370" s="186"/>
      <c r="M5370" s="186"/>
      <c r="N5370" s="187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183"/>
      <c r="AF5370" s="183"/>
      <c r="AG5370" s="183"/>
      <c r="AH5370" s="6"/>
      <c r="AI5370" s="6"/>
      <c r="AJ5370" s="6"/>
      <c r="AK5370" s="6"/>
      <c r="AL5370" s="6"/>
      <c r="AM5370" s="183"/>
      <c r="AN5370" s="183"/>
      <c r="AO5370" s="183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BR5370" s="185"/>
    </row>
    <row r="5371" spans="9:70" s="179" customFormat="1" x14ac:dyDescent="0.25">
      <c r="I5371" s="186"/>
      <c r="J5371" s="186"/>
      <c r="K5371" s="186"/>
      <c r="L5371" s="186"/>
      <c r="M5371" s="186"/>
      <c r="N5371" s="187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183"/>
      <c r="AF5371" s="183"/>
      <c r="AG5371" s="183"/>
      <c r="AH5371" s="6"/>
      <c r="AI5371" s="6"/>
      <c r="AJ5371" s="6"/>
      <c r="AK5371" s="6"/>
      <c r="AL5371" s="6"/>
      <c r="AM5371" s="183"/>
      <c r="AN5371" s="183"/>
      <c r="AO5371" s="183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BR5371" s="185"/>
    </row>
    <row r="5372" spans="9:70" s="179" customFormat="1" x14ac:dyDescent="0.25">
      <c r="I5372" s="186"/>
      <c r="J5372" s="186"/>
      <c r="K5372" s="186"/>
      <c r="L5372" s="186"/>
      <c r="M5372" s="186"/>
      <c r="N5372" s="187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183"/>
      <c r="AF5372" s="183"/>
      <c r="AG5372" s="183"/>
      <c r="AH5372" s="6"/>
      <c r="AI5372" s="6"/>
      <c r="AJ5372" s="6"/>
      <c r="AK5372" s="6"/>
      <c r="AL5372" s="6"/>
      <c r="AM5372" s="183"/>
      <c r="AN5372" s="183"/>
      <c r="AO5372" s="183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BR5372" s="185"/>
    </row>
    <row r="5373" spans="9:70" s="179" customFormat="1" x14ac:dyDescent="0.25">
      <c r="I5373" s="186"/>
      <c r="J5373" s="186"/>
      <c r="K5373" s="186"/>
      <c r="L5373" s="186"/>
      <c r="M5373" s="186"/>
      <c r="N5373" s="187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183"/>
      <c r="AF5373" s="183"/>
      <c r="AG5373" s="183"/>
      <c r="AH5373" s="6"/>
      <c r="AI5373" s="6"/>
      <c r="AJ5373" s="6"/>
      <c r="AK5373" s="6"/>
      <c r="AL5373" s="6"/>
      <c r="AM5373" s="183"/>
      <c r="AN5373" s="183"/>
      <c r="AO5373" s="183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BR5373" s="185"/>
    </row>
    <row r="5374" spans="9:70" s="179" customFormat="1" x14ac:dyDescent="0.25">
      <c r="I5374" s="186"/>
      <c r="J5374" s="186"/>
      <c r="K5374" s="186"/>
      <c r="L5374" s="186"/>
      <c r="M5374" s="186"/>
      <c r="N5374" s="187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183"/>
      <c r="AF5374" s="183"/>
      <c r="AG5374" s="183"/>
      <c r="AH5374" s="6"/>
      <c r="AI5374" s="6"/>
      <c r="AJ5374" s="6"/>
      <c r="AK5374" s="6"/>
      <c r="AL5374" s="6"/>
      <c r="AM5374" s="183"/>
      <c r="AN5374" s="183"/>
      <c r="AO5374" s="183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BR5374" s="185"/>
    </row>
    <row r="5375" spans="9:70" s="179" customFormat="1" x14ac:dyDescent="0.25">
      <c r="I5375" s="186"/>
      <c r="J5375" s="186"/>
      <c r="K5375" s="186"/>
      <c r="L5375" s="186"/>
      <c r="M5375" s="186"/>
      <c r="N5375" s="187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183"/>
      <c r="AF5375" s="183"/>
      <c r="AG5375" s="183"/>
      <c r="AH5375" s="6"/>
      <c r="AI5375" s="6"/>
      <c r="AJ5375" s="6"/>
      <c r="AK5375" s="6"/>
      <c r="AL5375" s="6"/>
      <c r="AM5375" s="183"/>
      <c r="AN5375" s="183"/>
      <c r="AO5375" s="183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BR5375" s="185"/>
    </row>
    <row r="5376" spans="9:70" s="179" customFormat="1" x14ac:dyDescent="0.25">
      <c r="I5376" s="186"/>
      <c r="J5376" s="186"/>
      <c r="K5376" s="186"/>
      <c r="L5376" s="186"/>
      <c r="M5376" s="186"/>
      <c r="N5376" s="187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183"/>
      <c r="AF5376" s="183"/>
      <c r="AG5376" s="183"/>
      <c r="AH5376" s="6"/>
      <c r="AI5376" s="6"/>
      <c r="AJ5376" s="6"/>
      <c r="AK5376" s="6"/>
      <c r="AL5376" s="6"/>
      <c r="AM5376" s="183"/>
      <c r="AN5376" s="183"/>
      <c r="AO5376" s="183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BR5376" s="185"/>
    </row>
    <row r="5377" spans="9:70" s="179" customFormat="1" x14ac:dyDescent="0.25">
      <c r="I5377" s="186"/>
      <c r="J5377" s="186"/>
      <c r="K5377" s="186"/>
      <c r="L5377" s="186"/>
      <c r="M5377" s="186"/>
      <c r="N5377" s="187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183"/>
      <c r="AF5377" s="183"/>
      <c r="AG5377" s="183"/>
      <c r="AH5377" s="6"/>
      <c r="AI5377" s="6"/>
      <c r="AJ5377" s="6"/>
      <c r="AK5377" s="6"/>
      <c r="AL5377" s="6"/>
      <c r="AM5377" s="183"/>
      <c r="AN5377" s="183"/>
      <c r="AO5377" s="183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BR5377" s="185"/>
    </row>
    <row r="5378" spans="9:70" s="179" customFormat="1" x14ac:dyDescent="0.25">
      <c r="I5378" s="186"/>
      <c r="J5378" s="186"/>
      <c r="K5378" s="186"/>
      <c r="L5378" s="186"/>
      <c r="M5378" s="186"/>
      <c r="N5378" s="187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183"/>
      <c r="AF5378" s="183"/>
      <c r="AG5378" s="183"/>
      <c r="AH5378" s="6"/>
      <c r="AI5378" s="6"/>
      <c r="AJ5378" s="6"/>
      <c r="AK5378" s="6"/>
      <c r="AL5378" s="6"/>
      <c r="AM5378" s="183"/>
      <c r="AN5378" s="183"/>
      <c r="AO5378" s="183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BR5378" s="185"/>
    </row>
    <row r="5379" spans="9:70" s="179" customFormat="1" x14ac:dyDescent="0.25">
      <c r="I5379" s="186"/>
      <c r="J5379" s="186"/>
      <c r="K5379" s="186"/>
      <c r="L5379" s="186"/>
      <c r="M5379" s="186"/>
      <c r="N5379" s="187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183"/>
      <c r="AF5379" s="183"/>
      <c r="AG5379" s="183"/>
      <c r="AH5379" s="6"/>
      <c r="AI5379" s="6"/>
      <c r="AJ5379" s="6"/>
      <c r="AK5379" s="6"/>
      <c r="AL5379" s="6"/>
      <c r="AM5379" s="183"/>
      <c r="AN5379" s="183"/>
      <c r="AO5379" s="183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BR5379" s="185"/>
    </row>
    <row r="5380" spans="9:70" s="179" customFormat="1" x14ac:dyDescent="0.25">
      <c r="I5380" s="186"/>
      <c r="J5380" s="186"/>
      <c r="K5380" s="186"/>
      <c r="L5380" s="186"/>
      <c r="M5380" s="186"/>
      <c r="N5380" s="187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183"/>
      <c r="AF5380" s="183"/>
      <c r="AG5380" s="183"/>
      <c r="AH5380" s="6"/>
      <c r="AI5380" s="6"/>
      <c r="AJ5380" s="6"/>
      <c r="AK5380" s="6"/>
      <c r="AL5380" s="6"/>
      <c r="AM5380" s="183"/>
      <c r="AN5380" s="183"/>
      <c r="AO5380" s="183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BR5380" s="185"/>
    </row>
    <row r="5381" spans="9:70" s="179" customFormat="1" x14ac:dyDescent="0.25">
      <c r="I5381" s="186"/>
      <c r="J5381" s="186"/>
      <c r="K5381" s="186"/>
      <c r="L5381" s="186"/>
      <c r="M5381" s="186"/>
      <c r="N5381" s="187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183"/>
      <c r="AF5381" s="183"/>
      <c r="AG5381" s="183"/>
      <c r="AH5381" s="6"/>
      <c r="AI5381" s="6"/>
      <c r="AJ5381" s="6"/>
      <c r="AK5381" s="6"/>
      <c r="AL5381" s="6"/>
      <c r="AM5381" s="183"/>
      <c r="AN5381" s="183"/>
      <c r="AO5381" s="183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BR5381" s="185"/>
    </row>
    <row r="5382" spans="9:70" s="179" customFormat="1" x14ac:dyDescent="0.25">
      <c r="I5382" s="186"/>
      <c r="J5382" s="186"/>
      <c r="K5382" s="186"/>
      <c r="L5382" s="186"/>
      <c r="M5382" s="186"/>
      <c r="N5382" s="187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183"/>
      <c r="AF5382" s="183"/>
      <c r="AG5382" s="183"/>
      <c r="AH5382" s="6"/>
      <c r="AI5382" s="6"/>
      <c r="AJ5382" s="6"/>
      <c r="AK5382" s="6"/>
      <c r="AL5382" s="6"/>
      <c r="AM5382" s="183"/>
      <c r="AN5382" s="183"/>
      <c r="AO5382" s="183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BR5382" s="185"/>
    </row>
    <row r="5383" spans="9:70" s="179" customFormat="1" x14ac:dyDescent="0.25">
      <c r="I5383" s="186"/>
      <c r="J5383" s="186"/>
      <c r="K5383" s="186"/>
      <c r="L5383" s="186"/>
      <c r="M5383" s="186"/>
      <c r="N5383" s="187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183"/>
      <c r="AF5383" s="183"/>
      <c r="AG5383" s="183"/>
      <c r="AH5383" s="6"/>
      <c r="AI5383" s="6"/>
      <c r="AJ5383" s="6"/>
      <c r="AK5383" s="6"/>
      <c r="AL5383" s="6"/>
      <c r="AM5383" s="183"/>
      <c r="AN5383" s="183"/>
      <c r="AO5383" s="183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BR5383" s="185"/>
    </row>
    <row r="5384" spans="9:70" s="179" customFormat="1" x14ac:dyDescent="0.25">
      <c r="I5384" s="186"/>
      <c r="J5384" s="186"/>
      <c r="K5384" s="186"/>
      <c r="L5384" s="186"/>
      <c r="M5384" s="186"/>
      <c r="N5384" s="187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183"/>
      <c r="AF5384" s="183"/>
      <c r="AG5384" s="183"/>
      <c r="AH5384" s="6"/>
      <c r="AI5384" s="6"/>
      <c r="AJ5384" s="6"/>
      <c r="AK5384" s="6"/>
      <c r="AL5384" s="6"/>
      <c r="AM5384" s="183"/>
      <c r="AN5384" s="183"/>
      <c r="AO5384" s="183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BR5384" s="185"/>
    </row>
    <row r="5385" spans="9:70" s="179" customFormat="1" x14ac:dyDescent="0.25">
      <c r="I5385" s="186"/>
      <c r="J5385" s="186"/>
      <c r="K5385" s="186"/>
      <c r="L5385" s="186"/>
      <c r="M5385" s="186"/>
      <c r="N5385" s="187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183"/>
      <c r="AF5385" s="183"/>
      <c r="AG5385" s="183"/>
      <c r="AH5385" s="6"/>
      <c r="AI5385" s="6"/>
      <c r="AJ5385" s="6"/>
      <c r="AK5385" s="6"/>
      <c r="AL5385" s="6"/>
      <c r="AM5385" s="183"/>
      <c r="AN5385" s="183"/>
      <c r="AO5385" s="183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BR5385" s="185"/>
    </row>
    <row r="5386" spans="9:70" s="179" customFormat="1" x14ac:dyDescent="0.25">
      <c r="I5386" s="186"/>
      <c r="J5386" s="186"/>
      <c r="K5386" s="186"/>
      <c r="L5386" s="186"/>
      <c r="M5386" s="186"/>
      <c r="N5386" s="187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183"/>
      <c r="AF5386" s="183"/>
      <c r="AG5386" s="183"/>
      <c r="AH5386" s="6"/>
      <c r="AI5386" s="6"/>
      <c r="AJ5386" s="6"/>
      <c r="AK5386" s="6"/>
      <c r="AL5386" s="6"/>
      <c r="AM5386" s="183"/>
      <c r="AN5386" s="183"/>
      <c r="AO5386" s="183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BR5386" s="185"/>
    </row>
    <row r="5387" spans="9:70" s="179" customFormat="1" x14ac:dyDescent="0.25">
      <c r="I5387" s="186"/>
      <c r="J5387" s="186"/>
      <c r="K5387" s="186"/>
      <c r="L5387" s="186"/>
      <c r="M5387" s="186"/>
      <c r="N5387" s="187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183"/>
      <c r="AF5387" s="183"/>
      <c r="AG5387" s="183"/>
      <c r="AH5387" s="6"/>
      <c r="AI5387" s="6"/>
      <c r="AJ5387" s="6"/>
      <c r="AK5387" s="6"/>
      <c r="AL5387" s="6"/>
      <c r="AM5387" s="183"/>
      <c r="AN5387" s="183"/>
      <c r="AO5387" s="183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BR5387" s="185"/>
    </row>
    <row r="5388" spans="9:70" s="179" customFormat="1" x14ac:dyDescent="0.25">
      <c r="I5388" s="186"/>
      <c r="J5388" s="186"/>
      <c r="K5388" s="186"/>
      <c r="L5388" s="186"/>
      <c r="M5388" s="186"/>
      <c r="N5388" s="187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183"/>
      <c r="AF5388" s="183"/>
      <c r="AG5388" s="183"/>
      <c r="AH5388" s="6"/>
      <c r="AI5388" s="6"/>
      <c r="AJ5388" s="6"/>
      <c r="AK5388" s="6"/>
      <c r="AL5388" s="6"/>
      <c r="AM5388" s="183"/>
      <c r="AN5388" s="183"/>
      <c r="AO5388" s="183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BR5388" s="185"/>
    </row>
    <row r="5389" spans="9:70" s="179" customFormat="1" x14ac:dyDescent="0.25">
      <c r="I5389" s="186"/>
      <c r="J5389" s="186"/>
      <c r="K5389" s="186"/>
      <c r="L5389" s="186"/>
      <c r="M5389" s="186"/>
      <c r="N5389" s="187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183"/>
      <c r="AF5389" s="183"/>
      <c r="AG5389" s="183"/>
      <c r="AH5389" s="6"/>
      <c r="AI5389" s="6"/>
      <c r="AJ5389" s="6"/>
      <c r="AK5389" s="6"/>
      <c r="AL5389" s="6"/>
      <c r="AM5389" s="183"/>
      <c r="AN5389" s="183"/>
      <c r="AO5389" s="183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BR5389" s="185"/>
    </row>
    <row r="5390" spans="9:70" s="179" customFormat="1" x14ac:dyDescent="0.25">
      <c r="I5390" s="186"/>
      <c r="J5390" s="186"/>
      <c r="K5390" s="186"/>
      <c r="L5390" s="186"/>
      <c r="M5390" s="186"/>
      <c r="N5390" s="187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183"/>
      <c r="AF5390" s="183"/>
      <c r="AG5390" s="183"/>
      <c r="AH5390" s="6"/>
      <c r="AI5390" s="6"/>
      <c r="AJ5390" s="6"/>
      <c r="AK5390" s="6"/>
      <c r="AL5390" s="6"/>
      <c r="AM5390" s="183"/>
      <c r="AN5390" s="183"/>
      <c r="AO5390" s="183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BR5390" s="185"/>
    </row>
    <row r="5391" spans="9:70" s="179" customFormat="1" x14ac:dyDescent="0.25">
      <c r="I5391" s="186"/>
      <c r="J5391" s="186"/>
      <c r="K5391" s="186"/>
      <c r="L5391" s="186"/>
      <c r="M5391" s="186"/>
      <c r="N5391" s="187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183"/>
      <c r="AF5391" s="183"/>
      <c r="AG5391" s="183"/>
      <c r="AH5391" s="6"/>
      <c r="AI5391" s="6"/>
      <c r="AJ5391" s="6"/>
      <c r="AK5391" s="6"/>
      <c r="AL5391" s="6"/>
      <c r="AM5391" s="183"/>
      <c r="AN5391" s="183"/>
      <c r="AO5391" s="183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BR5391" s="185"/>
    </row>
    <row r="5392" spans="9:70" s="179" customFormat="1" x14ac:dyDescent="0.25">
      <c r="I5392" s="186"/>
      <c r="J5392" s="186"/>
      <c r="K5392" s="186"/>
      <c r="L5392" s="186"/>
      <c r="M5392" s="186"/>
      <c r="N5392" s="187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183"/>
      <c r="AF5392" s="183"/>
      <c r="AG5392" s="183"/>
      <c r="AH5392" s="6"/>
      <c r="AI5392" s="6"/>
      <c r="AJ5392" s="6"/>
      <c r="AK5392" s="6"/>
      <c r="AL5392" s="6"/>
      <c r="AM5392" s="183"/>
      <c r="AN5392" s="183"/>
      <c r="AO5392" s="183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BR5392" s="185"/>
    </row>
    <row r="5393" spans="9:70" s="179" customFormat="1" x14ac:dyDescent="0.25">
      <c r="I5393" s="186"/>
      <c r="J5393" s="186"/>
      <c r="K5393" s="186"/>
      <c r="L5393" s="186"/>
      <c r="M5393" s="186"/>
      <c r="N5393" s="187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183"/>
      <c r="AF5393" s="183"/>
      <c r="AG5393" s="183"/>
      <c r="AH5393" s="6"/>
      <c r="AI5393" s="6"/>
      <c r="AJ5393" s="6"/>
      <c r="AK5393" s="6"/>
      <c r="AL5393" s="6"/>
      <c r="AM5393" s="183"/>
      <c r="AN5393" s="183"/>
      <c r="AO5393" s="183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BR5393" s="185"/>
    </row>
    <row r="5394" spans="9:70" s="179" customFormat="1" x14ac:dyDescent="0.25">
      <c r="I5394" s="186"/>
      <c r="J5394" s="186"/>
      <c r="K5394" s="186"/>
      <c r="L5394" s="186"/>
      <c r="M5394" s="186"/>
      <c r="N5394" s="187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183"/>
      <c r="AF5394" s="183"/>
      <c r="AG5394" s="183"/>
      <c r="AH5394" s="6"/>
      <c r="AI5394" s="6"/>
      <c r="AJ5394" s="6"/>
      <c r="AK5394" s="6"/>
      <c r="AL5394" s="6"/>
      <c r="AM5394" s="183"/>
      <c r="AN5394" s="183"/>
      <c r="AO5394" s="183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BR5394" s="185"/>
    </row>
    <row r="5395" spans="9:70" s="179" customFormat="1" x14ac:dyDescent="0.25">
      <c r="I5395" s="186"/>
      <c r="J5395" s="186"/>
      <c r="K5395" s="186"/>
      <c r="L5395" s="186"/>
      <c r="M5395" s="186"/>
      <c r="N5395" s="187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183"/>
      <c r="AF5395" s="183"/>
      <c r="AG5395" s="183"/>
      <c r="AH5395" s="6"/>
      <c r="AI5395" s="6"/>
      <c r="AJ5395" s="6"/>
      <c r="AK5395" s="6"/>
      <c r="AL5395" s="6"/>
      <c r="AM5395" s="183"/>
      <c r="AN5395" s="183"/>
      <c r="AO5395" s="183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BR5395" s="185"/>
    </row>
    <row r="5396" spans="9:70" s="179" customFormat="1" x14ac:dyDescent="0.25">
      <c r="I5396" s="186"/>
      <c r="J5396" s="186"/>
      <c r="K5396" s="186"/>
      <c r="L5396" s="186"/>
      <c r="M5396" s="186"/>
      <c r="N5396" s="187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183"/>
      <c r="AF5396" s="183"/>
      <c r="AG5396" s="183"/>
      <c r="AH5396" s="6"/>
      <c r="AI5396" s="6"/>
      <c r="AJ5396" s="6"/>
      <c r="AK5396" s="6"/>
      <c r="AL5396" s="6"/>
      <c r="AM5396" s="183"/>
      <c r="AN5396" s="183"/>
      <c r="AO5396" s="183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BR5396" s="185"/>
    </row>
    <row r="5397" spans="9:70" s="179" customFormat="1" x14ac:dyDescent="0.25">
      <c r="I5397" s="186"/>
      <c r="J5397" s="186"/>
      <c r="K5397" s="186"/>
      <c r="L5397" s="186"/>
      <c r="M5397" s="186"/>
      <c r="N5397" s="187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183"/>
      <c r="AF5397" s="183"/>
      <c r="AG5397" s="183"/>
      <c r="AH5397" s="6"/>
      <c r="AI5397" s="6"/>
      <c r="AJ5397" s="6"/>
      <c r="AK5397" s="6"/>
      <c r="AL5397" s="6"/>
      <c r="AM5397" s="183"/>
      <c r="AN5397" s="183"/>
      <c r="AO5397" s="183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BR5397" s="185"/>
    </row>
    <row r="5398" spans="9:70" s="179" customFormat="1" x14ac:dyDescent="0.25">
      <c r="I5398" s="186"/>
      <c r="J5398" s="186"/>
      <c r="K5398" s="186"/>
      <c r="L5398" s="186"/>
      <c r="M5398" s="186"/>
      <c r="N5398" s="187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183"/>
      <c r="AF5398" s="183"/>
      <c r="AG5398" s="183"/>
      <c r="AH5398" s="6"/>
      <c r="AI5398" s="6"/>
      <c r="AJ5398" s="6"/>
      <c r="AK5398" s="6"/>
      <c r="AL5398" s="6"/>
      <c r="AM5398" s="183"/>
      <c r="AN5398" s="183"/>
      <c r="AO5398" s="183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BR5398" s="185"/>
    </row>
    <row r="5399" spans="9:70" s="179" customFormat="1" x14ac:dyDescent="0.25">
      <c r="I5399" s="186"/>
      <c r="J5399" s="186"/>
      <c r="K5399" s="186"/>
      <c r="L5399" s="186"/>
      <c r="M5399" s="186"/>
      <c r="N5399" s="187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183"/>
      <c r="AF5399" s="183"/>
      <c r="AG5399" s="183"/>
      <c r="AH5399" s="6"/>
      <c r="AI5399" s="6"/>
      <c r="AJ5399" s="6"/>
      <c r="AK5399" s="6"/>
      <c r="AL5399" s="6"/>
      <c r="AM5399" s="183"/>
      <c r="AN5399" s="183"/>
      <c r="AO5399" s="183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BR5399" s="185"/>
    </row>
    <row r="5400" spans="9:70" s="179" customFormat="1" x14ac:dyDescent="0.25">
      <c r="I5400" s="186"/>
      <c r="J5400" s="186"/>
      <c r="K5400" s="186"/>
      <c r="L5400" s="186"/>
      <c r="M5400" s="186"/>
      <c r="N5400" s="187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183"/>
      <c r="AF5400" s="183"/>
      <c r="AG5400" s="183"/>
      <c r="AH5400" s="6"/>
      <c r="AI5400" s="6"/>
      <c r="AJ5400" s="6"/>
      <c r="AK5400" s="6"/>
      <c r="AL5400" s="6"/>
      <c r="AM5400" s="183"/>
      <c r="AN5400" s="183"/>
      <c r="AO5400" s="183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BR5400" s="185"/>
    </row>
    <row r="5401" spans="9:70" s="179" customFormat="1" x14ac:dyDescent="0.25">
      <c r="I5401" s="186"/>
      <c r="J5401" s="186"/>
      <c r="K5401" s="186"/>
      <c r="L5401" s="186"/>
      <c r="M5401" s="186"/>
      <c r="N5401" s="187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183"/>
      <c r="AF5401" s="183"/>
      <c r="AG5401" s="183"/>
      <c r="AH5401" s="6"/>
      <c r="AI5401" s="6"/>
      <c r="AJ5401" s="6"/>
      <c r="AK5401" s="6"/>
      <c r="AL5401" s="6"/>
      <c r="AM5401" s="183"/>
      <c r="AN5401" s="183"/>
      <c r="AO5401" s="183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BR5401" s="185"/>
    </row>
    <row r="5402" spans="9:70" s="179" customFormat="1" x14ac:dyDescent="0.25">
      <c r="I5402" s="186"/>
      <c r="J5402" s="186"/>
      <c r="K5402" s="186"/>
      <c r="L5402" s="186"/>
      <c r="M5402" s="186"/>
      <c r="N5402" s="187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183"/>
      <c r="AF5402" s="183"/>
      <c r="AG5402" s="183"/>
      <c r="AH5402" s="6"/>
      <c r="AI5402" s="6"/>
      <c r="AJ5402" s="6"/>
      <c r="AK5402" s="6"/>
      <c r="AL5402" s="6"/>
      <c r="AM5402" s="183"/>
      <c r="AN5402" s="183"/>
      <c r="AO5402" s="183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BR5402" s="185"/>
    </row>
    <row r="5403" spans="9:70" s="179" customFormat="1" x14ac:dyDescent="0.25">
      <c r="I5403" s="186"/>
      <c r="J5403" s="186"/>
      <c r="K5403" s="186"/>
      <c r="L5403" s="186"/>
      <c r="M5403" s="186"/>
      <c r="N5403" s="187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183"/>
      <c r="AF5403" s="183"/>
      <c r="AG5403" s="183"/>
      <c r="AH5403" s="6"/>
      <c r="AI5403" s="6"/>
      <c r="AJ5403" s="6"/>
      <c r="AK5403" s="6"/>
      <c r="AL5403" s="6"/>
      <c r="AM5403" s="183"/>
      <c r="AN5403" s="183"/>
      <c r="AO5403" s="183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BR5403" s="185"/>
    </row>
    <row r="5404" spans="9:70" s="179" customFormat="1" x14ac:dyDescent="0.25">
      <c r="I5404" s="186"/>
      <c r="J5404" s="186"/>
      <c r="K5404" s="186"/>
      <c r="L5404" s="186"/>
      <c r="M5404" s="186"/>
      <c r="N5404" s="187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183"/>
      <c r="AF5404" s="183"/>
      <c r="AG5404" s="183"/>
      <c r="AH5404" s="6"/>
      <c r="AI5404" s="6"/>
      <c r="AJ5404" s="6"/>
      <c r="AK5404" s="6"/>
      <c r="AL5404" s="6"/>
      <c r="AM5404" s="183"/>
      <c r="AN5404" s="183"/>
      <c r="AO5404" s="183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BR5404" s="185"/>
    </row>
    <row r="5405" spans="9:70" s="179" customFormat="1" x14ac:dyDescent="0.25">
      <c r="I5405" s="186"/>
      <c r="J5405" s="186"/>
      <c r="K5405" s="186"/>
      <c r="L5405" s="186"/>
      <c r="M5405" s="186"/>
      <c r="N5405" s="187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183"/>
      <c r="AF5405" s="183"/>
      <c r="AG5405" s="183"/>
      <c r="AH5405" s="6"/>
      <c r="AI5405" s="6"/>
      <c r="AJ5405" s="6"/>
      <c r="AK5405" s="6"/>
      <c r="AL5405" s="6"/>
      <c r="AM5405" s="183"/>
      <c r="AN5405" s="183"/>
      <c r="AO5405" s="183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BR5405" s="185"/>
    </row>
    <row r="5406" spans="9:70" s="179" customFormat="1" x14ac:dyDescent="0.25">
      <c r="I5406" s="186"/>
      <c r="J5406" s="186"/>
      <c r="K5406" s="186"/>
      <c r="L5406" s="186"/>
      <c r="M5406" s="186"/>
      <c r="N5406" s="187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183"/>
      <c r="AF5406" s="183"/>
      <c r="AG5406" s="183"/>
      <c r="AH5406" s="6"/>
      <c r="AI5406" s="6"/>
      <c r="AJ5406" s="6"/>
      <c r="AK5406" s="6"/>
      <c r="AL5406" s="6"/>
      <c r="AM5406" s="183"/>
      <c r="AN5406" s="183"/>
      <c r="AO5406" s="183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BR5406" s="185"/>
    </row>
    <row r="5407" spans="9:70" s="179" customFormat="1" x14ac:dyDescent="0.25">
      <c r="I5407" s="186"/>
      <c r="J5407" s="186"/>
      <c r="K5407" s="186"/>
      <c r="L5407" s="186"/>
      <c r="M5407" s="186"/>
      <c r="N5407" s="187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183"/>
      <c r="AF5407" s="183"/>
      <c r="AG5407" s="183"/>
      <c r="AH5407" s="6"/>
      <c r="AI5407" s="6"/>
      <c r="AJ5407" s="6"/>
      <c r="AK5407" s="6"/>
      <c r="AL5407" s="6"/>
      <c r="AM5407" s="183"/>
      <c r="AN5407" s="183"/>
      <c r="AO5407" s="183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BR5407" s="185"/>
    </row>
    <row r="5408" spans="9:70" s="179" customFormat="1" x14ac:dyDescent="0.25">
      <c r="I5408" s="186"/>
      <c r="J5408" s="186"/>
      <c r="K5408" s="186"/>
      <c r="L5408" s="186"/>
      <c r="M5408" s="186"/>
      <c r="N5408" s="187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183"/>
      <c r="AF5408" s="183"/>
      <c r="AG5408" s="183"/>
      <c r="AH5408" s="6"/>
      <c r="AI5408" s="6"/>
      <c r="AJ5408" s="6"/>
      <c r="AK5408" s="6"/>
      <c r="AL5408" s="6"/>
      <c r="AM5408" s="183"/>
      <c r="AN5408" s="183"/>
      <c r="AO5408" s="183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BR5408" s="185"/>
    </row>
    <row r="5409" spans="9:70" s="179" customFormat="1" x14ac:dyDescent="0.25">
      <c r="I5409" s="186"/>
      <c r="J5409" s="186"/>
      <c r="K5409" s="186"/>
      <c r="L5409" s="186"/>
      <c r="M5409" s="186"/>
      <c r="N5409" s="187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183"/>
      <c r="AF5409" s="183"/>
      <c r="AG5409" s="183"/>
      <c r="AH5409" s="6"/>
      <c r="AI5409" s="6"/>
      <c r="AJ5409" s="6"/>
      <c r="AK5409" s="6"/>
      <c r="AL5409" s="6"/>
      <c r="AM5409" s="183"/>
      <c r="AN5409" s="183"/>
      <c r="AO5409" s="183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BR5409" s="185"/>
    </row>
    <row r="5410" spans="9:70" s="179" customFormat="1" x14ac:dyDescent="0.25">
      <c r="I5410" s="186"/>
      <c r="J5410" s="186"/>
      <c r="K5410" s="186"/>
      <c r="L5410" s="186"/>
      <c r="M5410" s="186"/>
      <c r="N5410" s="187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183"/>
      <c r="AF5410" s="183"/>
      <c r="AG5410" s="183"/>
      <c r="AH5410" s="6"/>
      <c r="AI5410" s="6"/>
      <c r="AJ5410" s="6"/>
      <c r="AK5410" s="6"/>
      <c r="AL5410" s="6"/>
      <c r="AM5410" s="183"/>
      <c r="AN5410" s="183"/>
      <c r="AO5410" s="183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BR5410" s="185"/>
    </row>
    <row r="5411" spans="9:70" s="179" customFormat="1" x14ac:dyDescent="0.25">
      <c r="I5411" s="186"/>
      <c r="J5411" s="186"/>
      <c r="K5411" s="186"/>
      <c r="L5411" s="186"/>
      <c r="M5411" s="186"/>
      <c r="N5411" s="187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183"/>
      <c r="AF5411" s="183"/>
      <c r="AG5411" s="183"/>
      <c r="AH5411" s="6"/>
      <c r="AI5411" s="6"/>
      <c r="AJ5411" s="6"/>
      <c r="AK5411" s="6"/>
      <c r="AL5411" s="6"/>
      <c r="AM5411" s="183"/>
      <c r="AN5411" s="183"/>
      <c r="AO5411" s="183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BR5411" s="185"/>
    </row>
    <row r="5412" spans="9:70" s="179" customFormat="1" x14ac:dyDescent="0.25">
      <c r="I5412" s="186"/>
      <c r="J5412" s="186"/>
      <c r="K5412" s="186"/>
      <c r="L5412" s="186"/>
      <c r="M5412" s="186"/>
      <c r="N5412" s="187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183"/>
      <c r="AF5412" s="183"/>
      <c r="AG5412" s="183"/>
      <c r="AH5412" s="6"/>
      <c r="AI5412" s="6"/>
      <c r="AJ5412" s="6"/>
      <c r="AK5412" s="6"/>
      <c r="AL5412" s="6"/>
      <c r="AM5412" s="183"/>
      <c r="AN5412" s="183"/>
      <c r="AO5412" s="183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BR5412" s="185"/>
    </row>
    <row r="5413" spans="9:70" s="179" customFormat="1" x14ac:dyDescent="0.25">
      <c r="I5413" s="186"/>
      <c r="J5413" s="186"/>
      <c r="K5413" s="186"/>
      <c r="L5413" s="186"/>
      <c r="M5413" s="186"/>
      <c r="N5413" s="187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183"/>
      <c r="AF5413" s="183"/>
      <c r="AG5413" s="183"/>
      <c r="AH5413" s="6"/>
      <c r="AI5413" s="6"/>
      <c r="AJ5413" s="6"/>
      <c r="AK5413" s="6"/>
      <c r="AL5413" s="6"/>
      <c r="AM5413" s="183"/>
      <c r="AN5413" s="183"/>
      <c r="AO5413" s="183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BR5413" s="185"/>
    </row>
    <row r="5414" spans="9:70" s="179" customFormat="1" x14ac:dyDescent="0.25">
      <c r="I5414" s="186"/>
      <c r="J5414" s="186"/>
      <c r="K5414" s="186"/>
      <c r="L5414" s="186"/>
      <c r="M5414" s="186"/>
      <c r="N5414" s="187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183"/>
      <c r="AF5414" s="183"/>
      <c r="AG5414" s="183"/>
      <c r="AH5414" s="6"/>
      <c r="AI5414" s="6"/>
      <c r="AJ5414" s="6"/>
      <c r="AK5414" s="6"/>
      <c r="AL5414" s="6"/>
      <c r="AM5414" s="183"/>
      <c r="AN5414" s="183"/>
      <c r="AO5414" s="183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BR5414" s="185"/>
    </row>
    <row r="5415" spans="9:70" s="179" customFormat="1" x14ac:dyDescent="0.25">
      <c r="I5415" s="186"/>
      <c r="J5415" s="186"/>
      <c r="K5415" s="186"/>
      <c r="L5415" s="186"/>
      <c r="M5415" s="186"/>
      <c r="N5415" s="187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183"/>
      <c r="AF5415" s="183"/>
      <c r="AG5415" s="183"/>
      <c r="AH5415" s="6"/>
      <c r="AI5415" s="6"/>
      <c r="AJ5415" s="6"/>
      <c r="AK5415" s="6"/>
      <c r="AL5415" s="6"/>
      <c r="AM5415" s="183"/>
      <c r="AN5415" s="183"/>
      <c r="AO5415" s="183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BR5415" s="185"/>
    </row>
    <row r="5416" spans="9:70" s="179" customFormat="1" x14ac:dyDescent="0.25">
      <c r="I5416" s="186"/>
      <c r="J5416" s="186"/>
      <c r="K5416" s="186"/>
      <c r="L5416" s="186"/>
      <c r="M5416" s="186"/>
      <c r="N5416" s="187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183"/>
      <c r="AF5416" s="183"/>
      <c r="AG5416" s="183"/>
      <c r="AH5416" s="6"/>
      <c r="AI5416" s="6"/>
      <c r="AJ5416" s="6"/>
      <c r="AK5416" s="6"/>
      <c r="AL5416" s="6"/>
      <c r="AM5416" s="183"/>
      <c r="AN5416" s="183"/>
      <c r="AO5416" s="183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BR5416" s="185"/>
    </row>
    <row r="5417" spans="9:70" s="179" customFormat="1" x14ac:dyDescent="0.25">
      <c r="I5417" s="186"/>
      <c r="J5417" s="186"/>
      <c r="K5417" s="186"/>
      <c r="L5417" s="186"/>
      <c r="M5417" s="186"/>
      <c r="N5417" s="187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183"/>
      <c r="AF5417" s="183"/>
      <c r="AG5417" s="183"/>
      <c r="AH5417" s="6"/>
      <c r="AI5417" s="6"/>
      <c r="AJ5417" s="6"/>
      <c r="AK5417" s="6"/>
      <c r="AL5417" s="6"/>
      <c r="AM5417" s="183"/>
      <c r="AN5417" s="183"/>
      <c r="AO5417" s="183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BR5417" s="185"/>
    </row>
    <row r="5418" spans="9:70" s="179" customFormat="1" x14ac:dyDescent="0.25">
      <c r="I5418" s="186"/>
      <c r="J5418" s="186"/>
      <c r="K5418" s="186"/>
      <c r="L5418" s="186"/>
      <c r="M5418" s="186"/>
      <c r="N5418" s="187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183"/>
      <c r="AF5418" s="183"/>
      <c r="AG5418" s="183"/>
      <c r="AH5418" s="6"/>
      <c r="AI5418" s="6"/>
      <c r="AJ5418" s="6"/>
      <c r="AK5418" s="6"/>
      <c r="AL5418" s="6"/>
      <c r="AM5418" s="183"/>
      <c r="AN5418" s="183"/>
      <c r="AO5418" s="183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BR5418" s="185"/>
    </row>
    <row r="5419" spans="9:70" s="179" customFormat="1" x14ac:dyDescent="0.25">
      <c r="I5419" s="186"/>
      <c r="J5419" s="186"/>
      <c r="K5419" s="186"/>
      <c r="L5419" s="186"/>
      <c r="M5419" s="186"/>
      <c r="N5419" s="187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183"/>
      <c r="AF5419" s="183"/>
      <c r="AG5419" s="183"/>
      <c r="AH5419" s="6"/>
      <c r="AI5419" s="6"/>
      <c r="AJ5419" s="6"/>
      <c r="AK5419" s="6"/>
      <c r="AL5419" s="6"/>
      <c r="AM5419" s="183"/>
      <c r="AN5419" s="183"/>
      <c r="AO5419" s="183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BR5419" s="185"/>
    </row>
    <row r="5420" spans="9:70" s="179" customFormat="1" x14ac:dyDescent="0.25">
      <c r="I5420" s="186"/>
      <c r="J5420" s="186"/>
      <c r="K5420" s="186"/>
      <c r="L5420" s="186"/>
      <c r="M5420" s="186"/>
      <c r="N5420" s="187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183"/>
      <c r="AF5420" s="183"/>
      <c r="AG5420" s="183"/>
      <c r="AH5420" s="6"/>
      <c r="AI5420" s="6"/>
      <c r="AJ5420" s="6"/>
      <c r="AK5420" s="6"/>
      <c r="AL5420" s="6"/>
      <c r="AM5420" s="183"/>
      <c r="AN5420" s="183"/>
      <c r="AO5420" s="183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BR5420" s="185"/>
    </row>
    <row r="5421" spans="9:70" s="179" customFormat="1" x14ac:dyDescent="0.25">
      <c r="I5421" s="186"/>
      <c r="J5421" s="186"/>
      <c r="K5421" s="186"/>
      <c r="L5421" s="186"/>
      <c r="M5421" s="186"/>
      <c r="N5421" s="187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183"/>
      <c r="AF5421" s="183"/>
      <c r="AG5421" s="183"/>
      <c r="AH5421" s="6"/>
      <c r="AI5421" s="6"/>
      <c r="AJ5421" s="6"/>
      <c r="AK5421" s="6"/>
      <c r="AL5421" s="6"/>
      <c r="AM5421" s="183"/>
      <c r="AN5421" s="183"/>
      <c r="AO5421" s="183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BR5421" s="185"/>
    </row>
    <row r="5422" spans="9:70" s="179" customFormat="1" x14ac:dyDescent="0.25">
      <c r="I5422" s="186"/>
      <c r="J5422" s="186"/>
      <c r="K5422" s="186"/>
      <c r="L5422" s="186"/>
      <c r="M5422" s="186"/>
      <c r="N5422" s="187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183"/>
      <c r="AF5422" s="183"/>
      <c r="AG5422" s="183"/>
      <c r="AH5422" s="6"/>
      <c r="AI5422" s="6"/>
      <c r="AJ5422" s="6"/>
      <c r="AK5422" s="6"/>
      <c r="AL5422" s="6"/>
      <c r="AM5422" s="183"/>
      <c r="AN5422" s="183"/>
      <c r="AO5422" s="183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BR5422" s="185"/>
    </row>
    <row r="5423" spans="9:70" s="179" customFormat="1" x14ac:dyDescent="0.25">
      <c r="I5423" s="186"/>
      <c r="J5423" s="186"/>
      <c r="K5423" s="186"/>
      <c r="L5423" s="186"/>
      <c r="M5423" s="186"/>
      <c r="N5423" s="187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183"/>
      <c r="AF5423" s="183"/>
      <c r="AG5423" s="183"/>
      <c r="AH5423" s="6"/>
      <c r="AI5423" s="6"/>
      <c r="AJ5423" s="6"/>
      <c r="AK5423" s="6"/>
      <c r="AL5423" s="6"/>
      <c r="AM5423" s="183"/>
      <c r="AN5423" s="183"/>
      <c r="AO5423" s="183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BR5423" s="185"/>
    </row>
    <row r="5424" spans="9:70" s="179" customFormat="1" x14ac:dyDescent="0.25">
      <c r="I5424" s="186"/>
      <c r="J5424" s="186"/>
      <c r="K5424" s="186"/>
      <c r="L5424" s="186"/>
      <c r="M5424" s="186"/>
      <c r="N5424" s="187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183"/>
      <c r="AF5424" s="183"/>
      <c r="AG5424" s="183"/>
      <c r="AH5424" s="6"/>
      <c r="AI5424" s="6"/>
      <c r="AJ5424" s="6"/>
      <c r="AK5424" s="6"/>
      <c r="AL5424" s="6"/>
      <c r="AM5424" s="183"/>
      <c r="AN5424" s="183"/>
      <c r="AO5424" s="183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BR5424" s="185"/>
    </row>
    <row r="5425" spans="9:70" s="179" customFormat="1" x14ac:dyDescent="0.25">
      <c r="I5425" s="186"/>
      <c r="J5425" s="186"/>
      <c r="K5425" s="186"/>
      <c r="L5425" s="186"/>
      <c r="M5425" s="186"/>
      <c r="N5425" s="187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183"/>
      <c r="AF5425" s="183"/>
      <c r="AG5425" s="183"/>
      <c r="AH5425" s="6"/>
      <c r="AI5425" s="6"/>
      <c r="AJ5425" s="6"/>
      <c r="AK5425" s="6"/>
      <c r="AL5425" s="6"/>
      <c r="AM5425" s="183"/>
      <c r="AN5425" s="183"/>
      <c r="AO5425" s="183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BR5425" s="185"/>
    </row>
    <row r="5426" spans="9:70" s="179" customFormat="1" x14ac:dyDescent="0.25">
      <c r="I5426" s="186"/>
      <c r="J5426" s="186"/>
      <c r="K5426" s="186"/>
      <c r="L5426" s="186"/>
      <c r="M5426" s="186"/>
      <c r="N5426" s="187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183"/>
      <c r="AF5426" s="183"/>
      <c r="AG5426" s="183"/>
      <c r="AH5426" s="6"/>
      <c r="AI5426" s="6"/>
      <c r="AJ5426" s="6"/>
      <c r="AK5426" s="6"/>
      <c r="AL5426" s="6"/>
      <c r="AM5426" s="183"/>
      <c r="AN5426" s="183"/>
      <c r="AO5426" s="183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BR5426" s="185"/>
    </row>
    <row r="5427" spans="9:70" s="179" customFormat="1" x14ac:dyDescent="0.25">
      <c r="I5427" s="186"/>
      <c r="J5427" s="186"/>
      <c r="K5427" s="186"/>
      <c r="L5427" s="186"/>
      <c r="M5427" s="186"/>
      <c r="N5427" s="187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183"/>
      <c r="AF5427" s="183"/>
      <c r="AG5427" s="183"/>
      <c r="AH5427" s="6"/>
      <c r="AI5427" s="6"/>
      <c r="AJ5427" s="6"/>
      <c r="AK5427" s="6"/>
      <c r="AL5427" s="6"/>
      <c r="AM5427" s="183"/>
      <c r="AN5427" s="183"/>
      <c r="AO5427" s="183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BR5427" s="185"/>
    </row>
    <row r="5428" spans="9:70" s="179" customFormat="1" x14ac:dyDescent="0.25">
      <c r="I5428" s="186"/>
      <c r="J5428" s="186"/>
      <c r="K5428" s="186"/>
      <c r="L5428" s="186"/>
      <c r="M5428" s="186"/>
      <c r="N5428" s="187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183"/>
      <c r="AF5428" s="183"/>
      <c r="AG5428" s="183"/>
      <c r="AH5428" s="6"/>
      <c r="AI5428" s="6"/>
      <c r="AJ5428" s="6"/>
      <c r="AK5428" s="6"/>
      <c r="AL5428" s="6"/>
      <c r="AM5428" s="183"/>
      <c r="AN5428" s="183"/>
      <c r="AO5428" s="183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BR5428" s="185"/>
    </row>
    <row r="5429" spans="9:70" s="179" customFormat="1" x14ac:dyDescent="0.25">
      <c r="I5429" s="186"/>
      <c r="J5429" s="186"/>
      <c r="K5429" s="186"/>
      <c r="L5429" s="186"/>
      <c r="M5429" s="186"/>
      <c r="N5429" s="187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183"/>
      <c r="AF5429" s="183"/>
      <c r="AG5429" s="183"/>
      <c r="AH5429" s="6"/>
      <c r="AI5429" s="6"/>
      <c r="AJ5429" s="6"/>
      <c r="AK5429" s="6"/>
      <c r="AL5429" s="6"/>
      <c r="AM5429" s="183"/>
      <c r="AN5429" s="183"/>
      <c r="AO5429" s="183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BR5429" s="185"/>
    </row>
    <row r="5430" spans="9:70" s="179" customFormat="1" x14ac:dyDescent="0.25">
      <c r="I5430" s="186"/>
      <c r="J5430" s="186"/>
      <c r="K5430" s="186"/>
      <c r="L5430" s="186"/>
      <c r="M5430" s="186"/>
      <c r="N5430" s="187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183"/>
      <c r="AF5430" s="183"/>
      <c r="AG5430" s="183"/>
      <c r="AH5430" s="6"/>
      <c r="AI5430" s="6"/>
      <c r="AJ5430" s="6"/>
      <c r="AK5430" s="6"/>
      <c r="AL5430" s="6"/>
      <c r="AM5430" s="183"/>
      <c r="AN5430" s="183"/>
      <c r="AO5430" s="183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BR5430" s="185"/>
    </row>
    <row r="5431" spans="9:70" s="179" customFormat="1" x14ac:dyDescent="0.25">
      <c r="I5431" s="186"/>
      <c r="J5431" s="186"/>
      <c r="K5431" s="186"/>
      <c r="L5431" s="186"/>
      <c r="M5431" s="186"/>
      <c r="N5431" s="187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183"/>
      <c r="AF5431" s="183"/>
      <c r="AG5431" s="183"/>
      <c r="AH5431" s="6"/>
      <c r="AI5431" s="6"/>
      <c r="AJ5431" s="6"/>
      <c r="AK5431" s="6"/>
      <c r="AL5431" s="6"/>
      <c r="AM5431" s="183"/>
      <c r="AN5431" s="183"/>
      <c r="AO5431" s="183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BR5431" s="185"/>
    </row>
    <row r="5432" spans="9:70" s="179" customFormat="1" x14ac:dyDescent="0.25">
      <c r="I5432" s="186"/>
      <c r="J5432" s="186"/>
      <c r="K5432" s="186"/>
      <c r="L5432" s="186"/>
      <c r="M5432" s="186"/>
      <c r="N5432" s="187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183"/>
      <c r="AF5432" s="183"/>
      <c r="AG5432" s="183"/>
      <c r="AH5432" s="6"/>
      <c r="AI5432" s="6"/>
      <c r="AJ5432" s="6"/>
      <c r="AK5432" s="6"/>
      <c r="AL5432" s="6"/>
      <c r="AM5432" s="183"/>
      <c r="AN5432" s="183"/>
      <c r="AO5432" s="183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BR5432" s="185"/>
    </row>
    <row r="5433" spans="9:70" s="179" customFormat="1" x14ac:dyDescent="0.25">
      <c r="I5433" s="186"/>
      <c r="J5433" s="186"/>
      <c r="K5433" s="186"/>
      <c r="L5433" s="186"/>
      <c r="M5433" s="186"/>
      <c r="N5433" s="187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183"/>
      <c r="AF5433" s="183"/>
      <c r="AG5433" s="183"/>
      <c r="AH5433" s="6"/>
      <c r="AI5433" s="6"/>
      <c r="AJ5433" s="6"/>
      <c r="AK5433" s="6"/>
      <c r="AL5433" s="6"/>
      <c r="AM5433" s="183"/>
      <c r="AN5433" s="183"/>
      <c r="AO5433" s="183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BR5433" s="185"/>
    </row>
    <row r="5434" spans="9:70" s="179" customFormat="1" x14ac:dyDescent="0.25">
      <c r="I5434" s="186"/>
      <c r="J5434" s="186"/>
      <c r="K5434" s="186"/>
      <c r="L5434" s="186"/>
      <c r="M5434" s="186"/>
      <c r="N5434" s="187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183"/>
      <c r="AF5434" s="183"/>
      <c r="AG5434" s="183"/>
      <c r="AH5434" s="6"/>
      <c r="AI5434" s="6"/>
      <c r="AJ5434" s="6"/>
      <c r="AK5434" s="6"/>
      <c r="AL5434" s="6"/>
      <c r="AM5434" s="183"/>
      <c r="AN5434" s="183"/>
      <c r="AO5434" s="183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BR5434" s="185"/>
    </row>
    <row r="5435" spans="9:70" s="179" customFormat="1" x14ac:dyDescent="0.25">
      <c r="I5435" s="186"/>
      <c r="J5435" s="186"/>
      <c r="K5435" s="186"/>
      <c r="L5435" s="186"/>
      <c r="M5435" s="186"/>
      <c r="N5435" s="187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183"/>
      <c r="AF5435" s="183"/>
      <c r="AG5435" s="183"/>
      <c r="AH5435" s="6"/>
      <c r="AI5435" s="6"/>
      <c r="AJ5435" s="6"/>
      <c r="AK5435" s="6"/>
      <c r="AL5435" s="6"/>
      <c r="AM5435" s="183"/>
      <c r="AN5435" s="183"/>
      <c r="AO5435" s="183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BR5435" s="185"/>
    </row>
    <row r="5436" spans="9:70" s="179" customFormat="1" x14ac:dyDescent="0.25">
      <c r="I5436" s="186"/>
      <c r="J5436" s="186"/>
      <c r="K5436" s="186"/>
      <c r="L5436" s="186"/>
      <c r="M5436" s="186"/>
      <c r="N5436" s="187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183"/>
      <c r="AF5436" s="183"/>
      <c r="AG5436" s="183"/>
      <c r="AH5436" s="6"/>
      <c r="AI5436" s="6"/>
      <c r="AJ5436" s="6"/>
      <c r="AK5436" s="6"/>
      <c r="AL5436" s="6"/>
      <c r="AM5436" s="183"/>
      <c r="AN5436" s="183"/>
      <c r="AO5436" s="183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BR5436" s="185"/>
    </row>
    <row r="5437" spans="9:70" s="179" customFormat="1" x14ac:dyDescent="0.25">
      <c r="I5437" s="186"/>
      <c r="J5437" s="186"/>
      <c r="K5437" s="186"/>
      <c r="L5437" s="186"/>
      <c r="M5437" s="186"/>
      <c r="N5437" s="187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183"/>
      <c r="AF5437" s="183"/>
      <c r="AG5437" s="183"/>
      <c r="AH5437" s="6"/>
      <c r="AI5437" s="6"/>
      <c r="AJ5437" s="6"/>
      <c r="AK5437" s="6"/>
      <c r="AL5437" s="6"/>
      <c r="AM5437" s="183"/>
      <c r="AN5437" s="183"/>
      <c r="AO5437" s="183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BR5437" s="185"/>
    </row>
    <row r="5438" spans="9:70" s="179" customFormat="1" x14ac:dyDescent="0.25">
      <c r="I5438" s="186"/>
      <c r="J5438" s="186"/>
      <c r="K5438" s="186"/>
      <c r="L5438" s="186"/>
      <c r="M5438" s="186"/>
      <c r="N5438" s="187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183"/>
      <c r="AF5438" s="183"/>
      <c r="AG5438" s="183"/>
      <c r="AH5438" s="6"/>
      <c r="AI5438" s="6"/>
      <c r="AJ5438" s="6"/>
      <c r="AK5438" s="6"/>
      <c r="AL5438" s="6"/>
      <c r="AM5438" s="183"/>
      <c r="AN5438" s="183"/>
      <c r="AO5438" s="183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BR5438" s="185"/>
    </row>
    <row r="5439" spans="9:70" s="179" customFormat="1" x14ac:dyDescent="0.25">
      <c r="I5439" s="186"/>
      <c r="J5439" s="186"/>
      <c r="K5439" s="186"/>
      <c r="L5439" s="186"/>
      <c r="M5439" s="186"/>
      <c r="N5439" s="187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183"/>
      <c r="AF5439" s="183"/>
      <c r="AG5439" s="183"/>
      <c r="AH5439" s="6"/>
      <c r="AI5439" s="6"/>
      <c r="AJ5439" s="6"/>
      <c r="AK5439" s="6"/>
      <c r="AL5439" s="6"/>
      <c r="AM5439" s="183"/>
      <c r="AN5439" s="183"/>
      <c r="AO5439" s="183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BR5439" s="185"/>
    </row>
    <row r="5440" spans="9:70" s="179" customFormat="1" x14ac:dyDescent="0.25">
      <c r="I5440" s="186"/>
      <c r="J5440" s="186"/>
      <c r="K5440" s="186"/>
      <c r="L5440" s="186"/>
      <c r="M5440" s="186"/>
      <c r="N5440" s="187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183"/>
      <c r="AF5440" s="183"/>
      <c r="AG5440" s="183"/>
      <c r="AH5440" s="6"/>
      <c r="AI5440" s="6"/>
      <c r="AJ5440" s="6"/>
      <c r="AK5440" s="6"/>
      <c r="AL5440" s="6"/>
      <c r="AM5440" s="183"/>
      <c r="AN5440" s="183"/>
      <c r="AO5440" s="183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BR5440" s="185"/>
    </row>
    <row r="5441" spans="9:70" s="179" customFormat="1" x14ac:dyDescent="0.25">
      <c r="I5441" s="186"/>
      <c r="J5441" s="186"/>
      <c r="K5441" s="186"/>
      <c r="L5441" s="186"/>
      <c r="M5441" s="186"/>
      <c r="N5441" s="187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183"/>
      <c r="AF5441" s="183"/>
      <c r="AG5441" s="183"/>
      <c r="AH5441" s="6"/>
      <c r="AI5441" s="6"/>
      <c r="AJ5441" s="6"/>
      <c r="AK5441" s="6"/>
      <c r="AL5441" s="6"/>
      <c r="AM5441" s="183"/>
      <c r="AN5441" s="183"/>
      <c r="AO5441" s="183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BR5441" s="185"/>
    </row>
    <row r="5442" spans="9:70" s="179" customFormat="1" x14ac:dyDescent="0.25">
      <c r="I5442" s="186"/>
      <c r="J5442" s="186"/>
      <c r="K5442" s="186"/>
      <c r="L5442" s="186"/>
      <c r="M5442" s="186"/>
      <c r="N5442" s="187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183"/>
      <c r="AF5442" s="183"/>
      <c r="AG5442" s="183"/>
      <c r="AH5442" s="6"/>
      <c r="AI5442" s="6"/>
      <c r="AJ5442" s="6"/>
      <c r="AK5442" s="6"/>
      <c r="AL5442" s="6"/>
      <c r="AM5442" s="183"/>
      <c r="AN5442" s="183"/>
      <c r="AO5442" s="183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BR5442" s="185"/>
    </row>
    <row r="5443" spans="9:70" s="179" customFormat="1" x14ac:dyDescent="0.25">
      <c r="I5443" s="186"/>
      <c r="J5443" s="186"/>
      <c r="K5443" s="186"/>
      <c r="L5443" s="186"/>
      <c r="M5443" s="186"/>
      <c r="N5443" s="187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183"/>
      <c r="AF5443" s="183"/>
      <c r="AG5443" s="183"/>
      <c r="AH5443" s="6"/>
      <c r="AI5443" s="6"/>
      <c r="AJ5443" s="6"/>
      <c r="AK5443" s="6"/>
      <c r="AL5443" s="6"/>
      <c r="AM5443" s="183"/>
      <c r="AN5443" s="183"/>
      <c r="AO5443" s="183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BR5443" s="185"/>
    </row>
    <row r="5444" spans="9:70" s="179" customFormat="1" x14ac:dyDescent="0.25">
      <c r="I5444" s="186"/>
      <c r="J5444" s="186"/>
      <c r="K5444" s="186"/>
      <c r="L5444" s="186"/>
      <c r="M5444" s="186"/>
      <c r="N5444" s="187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183"/>
      <c r="AF5444" s="183"/>
      <c r="AG5444" s="183"/>
      <c r="AH5444" s="6"/>
      <c r="AI5444" s="6"/>
      <c r="AJ5444" s="6"/>
      <c r="AK5444" s="6"/>
      <c r="AL5444" s="6"/>
      <c r="AM5444" s="183"/>
      <c r="AN5444" s="183"/>
      <c r="AO5444" s="183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BR5444" s="185"/>
    </row>
    <row r="5445" spans="9:70" s="179" customFormat="1" x14ac:dyDescent="0.25">
      <c r="I5445" s="186"/>
      <c r="J5445" s="186"/>
      <c r="K5445" s="186"/>
      <c r="L5445" s="186"/>
      <c r="M5445" s="186"/>
      <c r="N5445" s="187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183"/>
      <c r="AF5445" s="183"/>
      <c r="AG5445" s="183"/>
      <c r="AH5445" s="6"/>
      <c r="AI5445" s="6"/>
      <c r="AJ5445" s="6"/>
      <c r="AK5445" s="6"/>
      <c r="AL5445" s="6"/>
      <c r="AM5445" s="183"/>
      <c r="AN5445" s="183"/>
      <c r="AO5445" s="183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BR5445" s="185"/>
    </row>
    <row r="5446" spans="9:70" s="179" customFormat="1" x14ac:dyDescent="0.25">
      <c r="I5446" s="186"/>
      <c r="J5446" s="186"/>
      <c r="K5446" s="186"/>
      <c r="L5446" s="186"/>
      <c r="M5446" s="186"/>
      <c r="N5446" s="187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183"/>
      <c r="AF5446" s="183"/>
      <c r="AG5446" s="183"/>
      <c r="AH5446" s="6"/>
      <c r="AI5446" s="6"/>
      <c r="AJ5446" s="6"/>
      <c r="AK5446" s="6"/>
      <c r="AL5446" s="6"/>
      <c r="AM5446" s="183"/>
      <c r="AN5446" s="183"/>
      <c r="AO5446" s="183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BR5446" s="185"/>
    </row>
    <row r="5447" spans="9:70" s="179" customFormat="1" x14ac:dyDescent="0.25">
      <c r="I5447" s="186"/>
      <c r="J5447" s="186"/>
      <c r="K5447" s="186"/>
      <c r="L5447" s="186"/>
      <c r="M5447" s="186"/>
      <c r="N5447" s="187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183"/>
      <c r="AF5447" s="183"/>
      <c r="AG5447" s="183"/>
      <c r="AH5447" s="6"/>
      <c r="AI5447" s="6"/>
      <c r="AJ5447" s="6"/>
      <c r="AK5447" s="6"/>
      <c r="AL5447" s="6"/>
      <c r="AM5447" s="183"/>
      <c r="AN5447" s="183"/>
      <c r="AO5447" s="183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BR5447" s="185"/>
    </row>
    <row r="5448" spans="9:70" s="179" customFormat="1" x14ac:dyDescent="0.25">
      <c r="I5448" s="186"/>
      <c r="J5448" s="186"/>
      <c r="K5448" s="186"/>
      <c r="L5448" s="186"/>
      <c r="M5448" s="186"/>
      <c r="N5448" s="187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183"/>
      <c r="AF5448" s="183"/>
      <c r="AG5448" s="183"/>
      <c r="AH5448" s="6"/>
      <c r="AI5448" s="6"/>
      <c r="AJ5448" s="6"/>
      <c r="AK5448" s="6"/>
      <c r="AL5448" s="6"/>
      <c r="AM5448" s="183"/>
      <c r="AN5448" s="183"/>
      <c r="AO5448" s="183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BR5448" s="185"/>
    </row>
    <row r="5449" spans="9:70" s="179" customFormat="1" x14ac:dyDescent="0.25">
      <c r="I5449" s="186"/>
      <c r="J5449" s="186"/>
      <c r="K5449" s="186"/>
      <c r="L5449" s="186"/>
      <c r="M5449" s="186"/>
      <c r="N5449" s="187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183"/>
      <c r="AF5449" s="183"/>
      <c r="AG5449" s="183"/>
      <c r="AH5449" s="6"/>
      <c r="AI5449" s="6"/>
      <c r="AJ5449" s="6"/>
      <c r="AK5449" s="6"/>
      <c r="AL5449" s="6"/>
      <c r="AM5449" s="183"/>
      <c r="AN5449" s="183"/>
      <c r="AO5449" s="183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BR5449" s="185"/>
    </row>
    <row r="5450" spans="9:70" s="179" customFormat="1" x14ac:dyDescent="0.25">
      <c r="I5450" s="186"/>
      <c r="J5450" s="186"/>
      <c r="K5450" s="186"/>
      <c r="L5450" s="186"/>
      <c r="M5450" s="186"/>
      <c r="N5450" s="187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183"/>
      <c r="AF5450" s="183"/>
      <c r="AG5450" s="183"/>
      <c r="AH5450" s="6"/>
      <c r="AI5450" s="6"/>
      <c r="AJ5450" s="6"/>
      <c r="AK5450" s="6"/>
      <c r="AL5450" s="6"/>
      <c r="AM5450" s="183"/>
      <c r="AN5450" s="183"/>
      <c r="AO5450" s="183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BR5450" s="185"/>
    </row>
    <row r="5451" spans="9:70" s="179" customFormat="1" x14ac:dyDescent="0.25">
      <c r="I5451" s="186"/>
      <c r="J5451" s="186"/>
      <c r="K5451" s="186"/>
      <c r="L5451" s="186"/>
      <c r="M5451" s="186"/>
      <c r="N5451" s="187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183"/>
      <c r="AF5451" s="183"/>
      <c r="AG5451" s="183"/>
      <c r="AH5451" s="6"/>
      <c r="AI5451" s="6"/>
      <c r="AJ5451" s="6"/>
      <c r="AK5451" s="6"/>
      <c r="AL5451" s="6"/>
      <c r="AM5451" s="183"/>
      <c r="AN5451" s="183"/>
      <c r="AO5451" s="183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BR5451" s="185"/>
    </row>
    <row r="5452" spans="9:70" s="179" customFormat="1" x14ac:dyDescent="0.25">
      <c r="I5452" s="186"/>
      <c r="J5452" s="186"/>
      <c r="K5452" s="186"/>
      <c r="L5452" s="186"/>
      <c r="M5452" s="186"/>
      <c r="N5452" s="187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183"/>
      <c r="AF5452" s="183"/>
      <c r="AG5452" s="183"/>
      <c r="AH5452" s="6"/>
      <c r="AI5452" s="6"/>
      <c r="AJ5452" s="6"/>
      <c r="AK5452" s="6"/>
      <c r="AL5452" s="6"/>
      <c r="AM5452" s="183"/>
      <c r="AN5452" s="183"/>
      <c r="AO5452" s="183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BR5452" s="185"/>
    </row>
    <row r="5453" spans="9:70" s="179" customFormat="1" x14ac:dyDescent="0.25">
      <c r="I5453" s="186"/>
      <c r="J5453" s="186"/>
      <c r="K5453" s="186"/>
      <c r="L5453" s="186"/>
      <c r="M5453" s="186"/>
      <c r="N5453" s="187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183"/>
      <c r="AF5453" s="183"/>
      <c r="AG5453" s="183"/>
      <c r="AH5453" s="6"/>
      <c r="AI5453" s="6"/>
      <c r="AJ5453" s="6"/>
      <c r="AK5453" s="6"/>
      <c r="AL5453" s="6"/>
      <c r="AM5453" s="183"/>
      <c r="AN5453" s="183"/>
      <c r="AO5453" s="183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BR5453" s="185"/>
    </row>
    <row r="5454" spans="9:70" s="179" customFormat="1" x14ac:dyDescent="0.25">
      <c r="I5454" s="186"/>
      <c r="J5454" s="186"/>
      <c r="K5454" s="186"/>
      <c r="L5454" s="186"/>
      <c r="M5454" s="186"/>
      <c r="N5454" s="187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183"/>
      <c r="AF5454" s="183"/>
      <c r="AG5454" s="183"/>
      <c r="AH5454" s="6"/>
      <c r="AI5454" s="6"/>
      <c r="AJ5454" s="6"/>
      <c r="AK5454" s="6"/>
      <c r="AL5454" s="6"/>
      <c r="AM5454" s="183"/>
      <c r="AN5454" s="183"/>
      <c r="AO5454" s="183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BR5454" s="185"/>
    </row>
    <row r="5455" spans="9:70" s="179" customFormat="1" x14ac:dyDescent="0.25">
      <c r="I5455" s="186"/>
      <c r="J5455" s="186"/>
      <c r="K5455" s="186"/>
      <c r="L5455" s="186"/>
      <c r="M5455" s="186"/>
      <c r="N5455" s="187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183"/>
      <c r="AF5455" s="183"/>
      <c r="AG5455" s="183"/>
      <c r="AH5455" s="6"/>
      <c r="AI5455" s="6"/>
      <c r="AJ5455" s="6"/>
      <c r="AK5455" s="6"/>
      <c r="AL5455" s="6"/>
      <c r="AM5455" s="183"/>
      <c r="AN5455" s="183"/>
      <c r="AO5455" s="183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BR5455" s="185"/>
    </row>
    <row r="5456" spans="9:70" s="179" customFormat="1" x14ac:dyDescent="0.25">
      <c r="I5456" s="186"/>
      <c r="J5456" s="186"/>
      <c r="K5456" s="186"/>
      <c r="L5456" s="186"/>
      <c r="M5456" s="186"/>
      <c r="N5456" s="187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183"/>
      <c r="AF5456" s="183"/>
      <c r="AG5456" s="183"/>
      <c r="AH5456" s="6"/>
      <c r="AI5456" s="6"/>
      <c r="AJ5456" s="6"/>
      <c r="AK5456" s="6"/>
      <c r="AL5456" s="6"/>
      <c r="AM5456" s="183"/>
      <c r="AN5456" s="183"/>
      <c r="AO5456" s="183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BR5456" s="185"/>
    </row>
    <row r="5457" spans="9:70" s="179" customFormat="1" x14ac:dyDescent="0.25">
      <c r="I5457" s="186"/>
      <c r="J5457" s="186"/>
      <c r="K5457" s="186"/>
      <c r="L5457" s="186"/>
      <c r="M5457" s="186"/>
      <c r="N5457" s="187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183"/>
      <c r="AF5457" s="183"/>
      <c r="AG5457" s="183"/>
      <c r="AH5457" s="6"/>
      <c r="AI5457" s="6"/>
      <c r="AJ5457" s="6"/>
      <c r="AK5457" s="6"/>
      <c r="AL5457" s="6"/>
      <c r="AM5457" s="183"/>
      <c r="AN5457" s="183"/>
      <c r="AO5457" s="183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BR5457" s="185"/>
    </row>
    <row r="5458" spans="9:70" s="179" customFormat="1" x14ac:dyDescent="0.25">
      <c r="I5458" s="186"/>
      <c r="J5458" s="186"/>
      <c r="K5458" s="186"/>
      <c r="L5458" s="186"/>
      <c r="M5458" s="186"/>
      <c r="N5458" s="187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183"/>
      <c r="AF5458" s="183"/>
      <c r="AG5458" s="183"/>
      <c r="AH5458" s="6"/>
      <c r="AI5458" s="6"/>
      <c r="AJ5458" s="6"/>
      <c r="AK5458" s="6"/>
      <c r="AL5458" s="6"/>
      <c r="AM5458" s="183"/>
      <c r="AN5458" s="183"/>
      <c r="AO5458" s="183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BR5458" s="185"/>
    </row>
    <row r="5459" spans="9:70" s="179" customFormat="1" x14ac:dyDescent="0.25">
      <c r="I5459" s="186"/>
      <c r="J5459" s="186"/>
      <c r="K5459" s="186"/>
      <c r="L5459" s="186"/>
      <c r="M5459" s="186"/>
      <c r="N5459" s="187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183"/>
      <c r="AF5459" s="183"/>
      <c r="AG5459" s="183"/>
      <c r="AH5459" s="6"/>
      <c r="AI5459" s="6"/>
      <c r="AJ5459" s="6"/>
      <c r="AK5459" s="6"/>
      <c r="AL5459" s="6"/>
      <c r="AM5459" s="183"/>
      <c r="AN5459" s="183"/>
      <c r="AO5459" s="183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BR5459" s="185"/>
    </row>
    <row r="5460" spans="9:70" s="179" customFormat="1" x14ac:dyDescent="0.25">
      <c r="I5460" s="186"/>
      <c r="J5460" s="186"/>
      <c r="K5460" s="186"/>
      <c r="L5460" s="186"/>
      <c r="M5460" s="186"/>
      <c r="N5460" s="187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183"/>
      <c r="AF5460" s="183"/>
      <c r="AG5460" s="183"/>
      <c r="AH5460" s="6"/>
      <c r="AI5460" s="6"/>
      <c r="AJ5460" s="6"/>
      <c r="AK5460" s="6"/>
      <c r="AL5460" s="6"/>
      <c r="AM5460" s="183"/>
      <c r="AN5460" s="183"/>
      <c r="AO5460" s="183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BR5460" s="185"/>
    </row>
    <row r="5461" spans="9:70" s="179" customFormat="1" x14ac:dyDescent="0.25">
      <c r="I5461" s="186"/>
      <c r="J5461" s="186"/>
      <c r="K5461" s="186"/>
      <c r="L5461" s="186"/>
      <c r="M5461" s="186"/>
      <c r="N5461" s="187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183"/>
      <c r="AF5461" s="183"/>
      <c r="AG5461" s="183"/>
      <c r="AH5461" s="6"/>
      <c r="AI5461" s="6"/>
      <c r="AJ5461" s="6"/>
      <c r="AK5461" s="6"/>
      <c r="AL5461" s="6"/>
      <c r="AM5461" s="183"/>
      <c r="AN5461" s="183"/>
      <c r="AO5461" s="183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BR5461" s="185"/>
    </row>
    <row r="5462" spans="9:70" s="179" customFormat="1" x14ac:dyDescent="0.25">
      <c r="I5462" s="186"/>
      <c r="J5462" s="186"/>
      <c r="K5462" s="186"/>
      <c r="L5462" s="186"/>
      <c r="M5462" s="186"/>
      <c r="N5462" s="187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183"/>
      <c r="AF5462" s="183"/>
      <c r="AG5462" s="183"/>
      <c r="AH5462" s="6"/>
      <c r="AI5462" s="6"/>
      <c r="AJ5462" s="6"/>
      <c r="AK5462" s="6"/>
      <c r="AL5462" s="6"/>
      <c r="AM5462" s="183"/>
      <c r="AN5462" s="183"/>
      <c r="AO5462" s="183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BR5462" s="185"/>
    </row>
    <row r="5463" spans="9:70" s="179" customFormat="1" x14ac:dyDescent="0.25">
      <c r="I5463" s="186"/>
      <c r="J5463" s="186"/>
      <c r="K5463" s="186"/>
      <c r="L5463" s="186"/>
      <c r="M5463" s="186"/>
      <c r="N5463" s="187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183"/>
      <c r="AF5463" s="183"/>
      <c r="AG5463" s="183"/>
      <c r="AH5463" s="6"/>
      <c r="AI5463" s="6"/>
      <c r="AJ5463" s="6"/>
      <c r="AK5463" s="6"/>
      <c r="AL5463" s="6"/>
      <c r="AM5463" s="183"/>
      <c r="AN5463" s="183"/>
      <c r="AO5463" s="183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BR5463" s="185"/>
    </row>
    <row r="5464" spans="9:70" s="179" customFormat="1" x14ac:dyDescent="0.25">
      <c r="I5464" s="186"/>
      <c r="J5464" s="186"/>
      <c r="K5464" s="186"/>
      <c r="L5464" s="186"/>
      <c r="M5464" s="186"/>
      <c r="N5464" s="187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183"/>
      <c r="AF5464" s="183"/>
      <c r="AG5464" s="183"/>
      <c r="AH5464" s="6"/>
      <c r="AI5464" s="6"/>
      <c r="AJ5464" s="6"/>
      <c r="AK5464" s="6"/>
      <c r="AL5464" s="6"/>
      <c r="AM5464" s="183"/>
      <c r="AN5464" s="183"/>
      <c r="AO5464" s="183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BR5464" s="185"/>
    </row>
    <row r="5465" spans="9:70" s="179" customFormat="1" x14ac:dyDescent="0.25">
      <c r="I5465" s="186"/>
      <c r="J5465" s="186"/>
      <c r="K5465" s="186"/>
      <c r="L5465" s="186"/>
      <c r="M5465" s="186"/>
      <c r="N5465" s="187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183"/>
      <c r="AF5465" s="183"/>
      <c r="AG5465" s="183"/>
      <c r="AH5465" s="6"/>
      <c r="AI5465" s="6"/>
      <c r="AJ5465" s="6"/>
      <c r="AK5465" s="6"/>
      <c r="AL5465" s="6"/>
      <c r="AM5465" s="183"/>
      <c r="AN5465" s="183"/>
      <c r="AO5465" s="183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BR5465" s="185"/>
    </row>
    <row r="5466" spans="9:70" s="179" customFormat="1" x14ac:dyDescent="0.25">
      <c r="I5466" s="186"/>
      <c r="J5466" s="186"/>
      <c r="K5466" s="186"/>
      <c r="L5466" s="186"/>
      <c r="M5466" s="186"/>
      <c r="N5466" s="187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183"/>
      <c r="AF5466" s="183"/>
      <c r="AG5466" s="183"/>
      <c r="AH5466" s="6"/>
      <c r="AI5466" s="6"/>
      <c r="AJ5466" s="6"/>
      <c r="AK5466" s="6"/>
      <c r="AL5466" s="6"/>
      <c r="AM5466" s="183"/>
      <c r="AN5466" s="183"/>
      <c r="AO5466" s="183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BR5466" s="185"/>
    </row>
    <row r="5467" spans="9:70" s="179" customFormat="1" x14ac:dyDescent="0.25">
      <c r="I5467" s="186"/>
      <c r="J5467" s="186"/>
      <c r="K5467" s="186"/>
      <c r="L5467" s="186"/>
      <c r="M5467" s="186"/>
      <c r="N5467" s="187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183"/>
      <c r="AF5467" s="183"/>
      <c r="AG5467" s="183"/>
      <c r="AH5467" s="6"/>
      <c r="AI5467" s="6"/>
      <c r="AJ5467" s="6"/>
      <c r="AK5467" s="6"/>
      <c r="AL5467" s="6"/>
      <c r="AM5467" s="183"/>
      <c r="AN5467" s="183"/>
      <c r="AO5467" s="183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BR5467" s="185"/>
    </row>
    <row r="5468" spans="9:70" s="179" customFormat="1" x14ac:dyDescent="0.25">
      <c r="I5468" s="186"/>
      <c r="J5468" s="186"/>
      <c r="K5468" s="186"/>
      <c r="L5468" s="186"/>
      <c r="M5468" s="186"/>
      <c r="N5468" s="187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183"/>
      <c r="AF5468" s="183"/>
      <c r="AG5468" s="183"/>
      <c r="AH5468" s="6"/>
      <c r="AI5468" s="6"/>
      <c r="AJ5468" s="6"/>
      <c r="AK5468" s="6"/>
      <c r="AL5468" s="6"/>
      <c r="AM5468" s="183"/>
      <c r="AN5468" s="183"/>
      <c r="AO5468" s="183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BR5468" s="185"/>
    </row>
    <row r="5469" spans="9:70" s="179" customFormat="1" x14ac:dyDescent="0.25">
      <c r="I5469" s="186"/>
      <c r="J5469" s="186"/>
      <c r="K5469" s="186"/>
      <c r="L5469" s="186"/>
      <c r="M5469" s="186"/>
      <c r="N5469" s="187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183"/>
      <c r="AF5469" s="183"/>
      <c r="AG5469" s="183"/>
      <c r="AH5469" s="6"/>
      <c r="AI5469" s="6"/>
      <c r="AJ5469" s="6"/>
      <c r="AK5469" s="6"/>
      <c r="AL5469" s="6"/>
      <c r="AM5469" s="183"/>
      <c r="AN5469" s="183"/>
      <c r="AO5469" s="183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BR5469" s="185"/>
    </row>
    <row r="5470" spans="9:70" s="179" customFormat="1" x14ac:dyDescent="0.25">
      <c r="I5470" s="186"/>
      <c r="J5470" s="186"/>
      <c r="K5470" s="186"/>
      <c r="L5470" s="186"/>
      <c r="M5470" s="186"/>
      <c r="N5470" s="187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183"/>
      <c r="AF5470" s="183"/>
      <c r="AG5470" s="183"/>
      <c r="AH5470" s="6"/>
      <c r="AI5470" s="6"/>
      <c r="AJ5470" s="6"/>
      <c r="AK5470" s="6"/>
      <c r="AL5470" s="6"/>
      <c r="AM5470" s="183"/>
      <c r="AN5470" s="183"/>
      <c r="AO5470" s="183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BR5470" s="185"/>
    </row>
    <row r="5471" spans="9:70" s="179" customFormat="1" x14ac:dyDescent="0.25">
      <c r="I5471" s="186"/>
      <c r="J5471" s="186"/>
      <c r="K5471" s="186"/>
      <c r="L5471" s="186"/>
      <c r="M5471" s="186"/>
      <c r="N5471" s="187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183"/>
      <c r="AF5471" s="183"/>
      <c r="AG5471" s="183"/>
      <c r="AH5471" s="6"/>
      <c r="AI5471" s="6"/>
      <c r="AJ5471" s="6"/>
      <c r="AK5471" s="6"/>
      <c r="AL5471" s="6"/>
      <c r="AM5471" s="183"/>
      <c r="AN5471" s="183"/>
      <c r="AO5471" s="183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BR5471" s="185"/>
    </row>
    <row r="5472" spans="9:70" s="179" customFormat="1" x14ac:dyDescent="0.25">
      <c r="I5472" s="186"/>
      <c r="J5472" s="186"/>
      <c r="K5472" s="186"/>
      <c r="L5472" s="186"/>
      <c r="M5472" s="186"/>
      <c r="N5472" s="187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183"/>
      <c r="AF5472" s="183"/>
      <c r="AG5472" s="183"/>
      <c r="AH5472" s="6"/>
      <c r="AI5472" s="6"/>
      <c r="AJ5472" s="6"/>
      <c r="AK5472" s="6"/>
      <c r="AL5472" s="6"/>
      <c r="AM5472" s="183"/>
      <c r="AN5472" s="183"/>
      <c r="AO5472" s="183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BR5472" s="185"/>
    </row>
    <row r="5473" spans="9:70" s="179" customFormat="1" x14ac:dyDescent="0.25">
      <c r="I5473" s="186"/>
      <c r="J5473" s="186"/>
      <c r="K5473" s="186"/>
      <c r="L5473" s="186"/>
      <c r="M5473" s="186"/>
      <c r="N5473" s="187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183"/>
      <c r="AF5473" s="183"/>
      <c r="AG5473" s="183"/>
      <c r="AH5473" s="6"/>
      <c r="AI5473" s="6"/>
      <c r="AJ5473" s="6"/>
      <c r="AK5473" s="6"/>
      <c r="AL5473" s="6"/>
      <c r="AM5473" s="183"/>
      <c r="AN5473" s="183"/>
      <c r="AO5473" s="183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BR5473" s="185"/>
    </row>
    <row r="5474" spans="9:70" s="179" customFormat="1" x14ac:dyDescent="0.25">
      <c r="I5474" s="186"/>
      <c r="J5474" s="186"/>
      <c r="K5474" s="186"/>
      <c r="L5474" s="186"/>
      <c r="M5474" s="186"/>
      <c r="N5474" s="187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183"/>
      <c r="AF5474" s="183"/>
      <c r="AG5474" s="183"/>
      <c r="AH5474" s="6"/>
      <c r="AI5474" s="6"/>
      <c r="AJ5474" s="6"/>
      <c r="AK5474" s="6"/>
      <c r="AL5474" s="6"/>
      <c r="AM5474" s="183"/>
      <c r="AN5474" s="183"/>
      <c r="AO5474" s="183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BR5474" s="185"/>
    </row>
    <row r="5475" spans="9:70" s="179" customFormat="1" x14ac:dyDescent="0.25">
      <c r="I5475" s="186"/>
      <c r="J5475" s="186"/>
      <c r="K5475" s="186"/>
      <c r="L5475" s="186"/>
      <c r="M5475" s="186"/>
      <c r="N5475" s="187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183"/>
      <c r="AF5475" s="183"/>
      <c r="AG5475" s="183"/>
      <c r="AH5475" s="6"/>
      <c r="AI5475" s="6"/>
      <c r="AJ5475" s="6"/>
      <c r="AK5475" s="6"/>
      <c r="AL5475" s="6"/>
      <c r="AM5475" s="183"/>
      <c r="AN5475" s="183"/>
      <c r="AO5475" s="183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BR5475" s="185"/>
    </row>
    <row r="5476" spans="9:70" s="179" customFormat="1" x14ac:dyDescent="0.25">
      <c r="I5476" s="186"/>
      <c r="J5476" s="186"/>
      <c r="K5476" s="186"/>
      <c r="L5476" s="186"/>
      <c r="M5476" s="186"/>
      <c r="N5476" s="187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183"/>
      <c r="AF5476" s="183"/>
      <c r="AG5476" s="183"/>
      <c r="AH5476" s="6"/>
      <c r="AI5476" s="6"/>
      <c r="AJ5476" s="6"/>
      <c r="AK5476" s="6"/>
      <c r="AL5476" s="6"/>
      <c r="AM5476" s="183"/>
      <c r="AN5476" s="183"/>
      <c r="AO5476" s="183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BR5476" s="185"/>
    </row>
    <row r="5477" spans="9:70" s="179" customFormat="1" x14ac:dyDescent="0.25">
      <c r="I5477" s="186"/>
      <c r="J5477" s="186"/>
      <c r="K5477" s="186"/>
      <c r="L5477" s="186"/>
      <c r="M5477" s="186"/>
      <c r="N5477" s="187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183"/>
      <c r="AF5477" s="183"/>
      <c r="AG5477" s="183"/>
      <c r="AH5477" s="6"/>
      <c r="AI5477" s="6"/>
      <c r="AJ5477" s="6"/>
      <c r="AK5477" s="6"/>
      <c r="AL5477" s="6"/>
      <c r="AM5477" s="183"/>
      <c r="AN5477" s="183"/>
      <c r="AO5477" s="183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BR5477" s="185"/>
    </row>
    <row r="5478" spans="9:70" s="179" customFormat="1" x14ac:dyDescent="0.25">
      <c r="I5478" s="186"/>
      <c r="J5478" s="186"/>
      <c r="K5478" s="186"/>
      <c r="L5478" s="186"/>
      <c r="M5478" s="186"/>
      <c r="N5478" s="187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183"/>
      <c r="AF5478" s="183"/>
      <c r="AG5478" s="183"/>
      <c r="AH5478" s="6"/>
      <c r="AI5478" s="6"/>
      <c r="AJ5478" s="6"/>
      <c r="AK5478" s="6"/>
      <c r="AL5478" s="6"/>
      <c r="AM5478" s="183"/>
      <c r="AN5478" s="183"/>
      <c r="AO5478" s="183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BR5478" s="185"/>
    </row>
    <row r="5479" spans="9:70" s="179" customFormat="1" x14ac:dyDescent="0.25">
      <c r="I5479" s="186"/>
      <c r="J5479" s="186"/>
      <c r="K5479" s="186"/>
      <c r="L5479" s="186"/>
      <c r="M5479" s="186"/>
      <c r="N5479" s="187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183"/>
      <c r="AF5479" s="183"/>
      <c r="AG5479" s="183"/>
      <c r="AH5479" s="6"/>
      <c r="AI5479" s="6"/>
      <c r="AJ5479" s="6"/>
      <c r="AK5479" s="6"/>
      <c r="AL5479" s="6"/>
      <c r="AM5479" s="183"/>
      <c r="AN5479" s="183"/>
      <c r="AO5479" s="183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BR5479" s="185"/>
    </row>
    <row r="5480" spans="9:70" s="179" customFormat="1" x14ac:dyDescent="0.25">
      <c r="I5480" s="186"/>
      <c r="J5480" s="186"/>
      <c r="K5480" s="186"/>
      <c r="L5480" s="186"/>
      <c r="M5480" s="186"/>
      <c r="N5480" s="187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183"/>
      <c r="AF5480" s="183"/>
      <c r="AG5480" s="183"/>
      <c r="AH5480" s="6"/>
      <c r="AI5480" s="6"/>
      <c r="AJ5480" s="6"/>
      <c r="AK5480" s="6"/>
      <c r="AL5480" s="6"/>
      <c r="AM5480" s="183"/>
      <c r="AN5480" s="183"/>
      <c r="AO5480" s="183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BR5480" s="185"/>
    </row>
    <row r="5481" spans="9:70" s="179" customFormat="1" x14ac:dyDescent="0.25">
      <c r="I5481" s="186"/>
      <c r="J5481" s="186"/>
      <c r="K5481" s="186"/>
      <c r="L5481" s="186"/>
      <c r="M5481" s="186"/>
      <c r="N5481" s="187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183"/>
      <c r="AF5481" s="183"/>
      <c r="AG5481" s="183"/>
      <c r="AH5481" s="6"/>
      <c r="AI5481" s="6"/>
      <c r="AJ5481" s="6"/>
      <c r="AK5481" s="6"/>
      <c r="AL5481" s="6"/>
      <c r="AM5481" s="183"/>
      <c r="AN5481" s="183"/>
      <c r="AO5481" s="183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BR5481" s="185"/>
    </row>
    <row r="5482" spans="9:70" s="179" customFormat="1" x14ac:dyDescent="0.25">
      <c r="I5482" s="186"/>
      <c r="J5482" s="186"/>
      <c r="K5482" s="186"/>
      <c r="L5482" s="186"/>
      <c r="M5482" s="186"/>
      <c r="N5482" s="187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183"/>
      <c r="AF5482" s="183"/>
      <c r="AG5482" s="183"/>
      <c r="AH5482" s="6"/>
      <c r="AI5482" s="6"/>
      <c r="AJ5482" s="6"/>
      <c r="AK5482" s="6"/>
      <c r="AL5482" s="6"/>
      <c r="AM5482" s="183"/>
      <c r="AN5482" s="183"/>
      <c r="AO5482" s="183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BR5482" s="185"/>
    </row>
    <row r="5483" spans="9:70" s="179" customFormat="1" x14ac:dyDescent="0.25">
      <c r="I5483" s="186"/>
      <c r="J5483" s="186"/>
      <c r="K5483" s="186"/>
      <c r="L5483" s="186"/>
      <c r="M5483" s="186"/>
      <c r="N5483" s="187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183"/>
      <c r="AF5483" s="183"/>
      <c r="AG5483" s="183"/>
      <c r="AH5483" s="6"/>
      <c r="AI5483" s="6"/>
      <c r="AJ5483" s="6"/>
      <c r="AK5483" s="6"/>
      <c r="AL5483" s="6"/>
      <c r="AM5483" s="183"/>
      <c r="AN5483" s="183"/>
      <c r="AO5483" s="183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BR5483" s="185"/>
    </row>
    <row r="5484" spans="9:70" s="179" customFormat="1" x14ac:dyDescent="0.25">
      <c r="I5484" s="186"/>
      <c r="J5484" s="186"/>
      <c r="K5484" s="186"/>
      <c r="L5484" s="186"/>
      <c r="M5484" s="186"/>
      <c r="N5484" s="187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183"/>
      <c r="AF5484" s="183"/>
      <c r="AG5484" s="183"/>
      <c r="AH5484" s="6"/>
      <c r="AI5484" s="6"/>
      <c r="AJ5484" s="6"/>
      <c r="AK5484" s="6"/>
      <c r="AL5484" s="6"/>
      <c r="AM5484" s="183"/>
      <c r="AN5484" s="183"/>
      <c r="AO5484" s="183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BR5484" s="185"/>
    </row>
    <row r="5485" spans="9:70" s="179" customFormat="1" x14ac:dyDescent="0.25">
      <c r="I5485" s="186"/>
      <c r="J5485" s="186"/>
      <c r="K5485" s="186"/>
      <c r="L5485" s="186"/>
      <c r="M5485" s="186"/>
      <c r="N5485" s="187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183"/>
      <c r="AF5485" s="183"/>
      <c r="AG5485" s="183"/>
      <c r="AH5485" s="6"/>
      <c r="AI5485" s="6"/>
      <c r="AJ5485" s="6"/>
      <c r="AK5485" s="6"/>
      <c r="AL5485" s="6"/>
      <c r="AM5485" s="183"/>
      <c r="AN5485" s="183"/>
      <c r="AO5485" s="183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BR5485" s="185"/>
    </row>
    <row r="5486" spans="9:70" s="179" customFormat="1" x14ac:dyDescent="0.25">
      <c r="I5486" s="186"/>
      <c r="J5486" s="186"/>
      <c r="K5486" s="186"/>
      <c r="L5486" s="186"/>
      <c r="M5486" s="186"/>
      <c r="N5486" s="187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183"/>
      <c r="AF5486" s="183"/>
      <c r="AG5486" s="183"/>
      <c r="AH5486" s="6"/>
      <c r="AI5486" s="6"/>
      <c r="AJ5486" s="6"/>
      <c r="AK5486" s="6"/>
      <c r="AL5486" s="6"/>
      <c r="AM5486" s="183"/>
      <c r="AN5486" s="183"/>
      <c r="AO5486" s="183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BR5486" s="185"/>
    </row>
    <row r="5487" spans="9:70" s="179" customFormat="1" x14ac:dyDescent="0.25">
      <c r="I5487" s="186"/>
      <c r="J5487" s="186"/>
      <c r="K5487" s="186"/>
      <c r="L5487" s="186"/>
      <c r="M5487" s="186"/>
      <c r="N5487" s="187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183"/>
      <c r="AF5487" s="183"/>
      <c r="AG5487" s="183"/>
      <c r="AH5487" s="6"/>
      <c r="AI5487" s="6"/>
      <c r="AJ5487" s="6"/>
      <c r="AK5487" s="6"/>
      <c r="AL5487" s="6"/>
      <c r="AM5487" s="183"/>
      <c r="AN5487" s="183"/>
      <c r="AO5487" s="183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BR5487" s="185"/>
    </row>
    <row r="5488" spans="9:70" s="179" customFormat="1" x14ac:dyDescent="0.25">
      <c r="I5488" s="186"/>
      <c r="J5488" s="186"/>
      <c r="K5488" s="186"/>
      <c r="L5488" s="186"/>
      <c r="M5488" s="186"/>
      <c r="N5488" s="187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183"/>
      <c r="AF5488" s="183"/>
      <c r="AG5488" s="183"/>
      <c r="AH5488" s="6"/>
      <c r="AI5488" s="6"/>
      <c r="AJ5488" s="6"/>
      <c r="AK5488" s="6"/>
      <c r="AL5488" s="6"/>
      <c r="AM5488" s="183"/>
      <c r="AN5488" s="183"/>
      <c r="AO5488" s="183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BR5488" s="185"/>
    </row>
    <row r="5489" spans="9:70" s="179" customFormat="1" x14ac:dyDescent="0.25">
      <c r="I5489" s="186"/>
      <c r="J5489" s="186"/>
      <c r="K5489" s="186"/>
      <c r="L5489" s="186"/>
      <c r="M5489" s="186"/>
      <c r="N5489" s="187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183"/>
      <c r="AF5489" s="183"/>
      <c r="AG5489" s="183"/>
      <c r="AH5489" s="6"/>
      <c r="AI5489" s="6"/>
      <c r="AJ5489" s="6"/>
      <c r="AK5489" s="6"/>
      <c r="AL5489" s="6"/>
      <c r="AM5489" s="183"/>
      <c r="AN5489" s="183"/>
      <c r="AO5489" s="183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BR5489" s="185"/>
    </row>
    <row r="5490" spans="9:70" s="179" customFormat="1" x14ac:dyDescent="0.25">
      <c r="I5490" s="186"/>
      <c r="J5490" s="186"/>
      <c r="K5490" s="186"/>
      <c r="L5490" s="186"/>
      <c r="M5490" s="186"/>
      <c r="N5490" s="187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183"/>
      <c r="AF5490" s="183"/>
      <c r="AG5490" s="183"/>
      <c r="AH5490" s="6"/>
      <c r="AI5490" s="6"/>
      <c r="AJ5490" s="6"/>
      <c r="AK5490" s="6"/>
      <c r="AL5490" s="6"/>
      <c r="AM5490" s="183"/>
      <c r="AN5490" s="183"/>
      <c r="AO5490" s="183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BR5490" s="185"/>
    </row>
    <row r="5491" spans="9:70" s="179" customFormat="1" x14ac:dyDescent="0.25">
      <c r="I5491" s="186"/>
      <c r="J5491" s="186"/>
      <c r="K5491" s="186"/>
      <c r="L5491" s="186"/>
      <c r="M5491" s="186"/>
      <c r="N5491" s="187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183"/>
      <c r="AF5491" s="183"/>
      <c r="AG5491" s="183"/>
      <c r="AH5491" s="6"/>
      <c r="AI5491" s="6"/>
      <c r="AJ5491" s="6"/>
      <c r="AK5491" s="6"/>
      <c r="AL5491" s="6"/>
      <c r="AM5491" s="183"/>
      <c r="AN5491" s="183"/>
      <c r="AO5491" s="183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BR5491" s="185"/>
    </row>
    <row r="5492" spans="9:70" s="179" customFormat="1" x14ac:dyDescent="0.25">
      <c r="I5492" s="186"/>
      <c r="J5492" s="186"/>
      <c r="K5492" s="186"/>
      <c r="L5492" s="186"/>
      <c r="M5492" s="186"/>
      <c r="N5492" s="187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183"/>
      <c r="AF5492" s="183"/>
      <c r="AG5492" s="183"/>
      <c r="AH5492" s="6"/>
      <c r="AI5492" s="6"/>
      <c r="AJ5492" s="6"/>
      <c r="AK5492" s="6"/>
      <c r="AL5492" s="6"/>
      <c r="AM5492" s="183"/>
      <c r="AN5492" s="183"/>
      <c r="AO5492" s="183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BR5492" s="185"/>
    </row>
    <row r="5493" spans="9:70" s="179" customFormat="1" x14ac:dyDescent="0.25">
      <c r="I5493" s="186"/>
      <c r="J5493" s="186"/>
      <c r="K5493" s="186"/>
      <c r="L5493" s="186"/>
      <c r="M5493" s="186"/>
      <c r="N5493" s="187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183"/>
      <c r="AF5493" s="183"/>
      <c r="AG5493" s="183"/>
      <c r="AH5493" s="6"/>
      <c r="AI5493" s="6"/>
      <c r="AJ5493" s="6"/>
      <c r="AK5493" s="6"/>
      <c r="AL5493" s="6"/>
      <c r="AM5493" s="183"/>
      <c r="AN5493" s="183"/>
      <c r="AO5493" s="183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BR5493" s="185"/>
    </row>
    <row r="5494" spans="9:70" s="179" customFormat="1" x14ac:dyDescent="0.25">
      <c r="I5494" s="186"/>
      <c r="J5494" s="186"/>
      <c r="K5494" s="186"/>
      <c r="L5494" s="186"/>
      <c r="M5494" s="186"/>
      <c r="N5494" s="187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183"/>
      <c r="AF5494" s="183"/>
      <c r="AG5494" s="183"/>
      <c r="AH5494" s="6"/>
      <c r="AI5494" s="6"/>
      <c r="AJ5494" s="6"/>
      <c r="AK5494" s="6"/>
      <c r="AL5494" s="6"/>
      <c r="AM5494" s="183"/>
      <c r="AN5494" s="183"/>
      <c r="AO5494" s="183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BR5494" s="185"/>
    </row>
    <row r="5495" spans="9:70" s="179" customFormat="1" x14ac:dyDescent="0.25">
      <c r="I5495" s="186"/>
      <c r="J5495" s="186"/>
      <c r="K5495" s="186"/>
      <c r="L5495" s="186"/>
      <c r="M5495" s="186"/>
      <c r="N5495" s="187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183"/>
      <c r="AF5495" s="183"/>
      <c r="AG5495" s="183"/>
      <c r="AH5495" s="6"/>
      <c r="AI5495" s="6"/>
      <c r="AJ5495" s="6"/>
      <c r="AK5495" s="6"/>
      <c r="AL5495" s="6"/>
      <c r="AM5495" s="183"/>
      <c r="AN5495" s="183"/>
      <c r="AO5495" s="183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BR5495" s="185"/>
    </row>
    <row r="5496" spans="9:70" s="179" customFormat="1" x14ac:dyDescent="0.25">
      <c r="I5496" s="186"/>
      <c r="J5496" s="186"/>
      <c r="K5496" s="186"/>
      <c r="L5496" s="186"/>
      <c r="M5496" s="186"/>
      <c r="N5496" s="187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183"/>
      <c r="AF5496" s="183"/>
      <c r="AG5496" s="183"/>
      <c r="AH5496" s="6"/>
      <c r="AI5496" s="6"/>
      <c r="AJ5496" s="6"/>
      <c r="AK5496" s="6"/>
      <c r="AL5496" s="6"/>
      <c r="AM5496" s="183"/>
      <c r="AN5496" s="183"/>
      <c r="AO5496" s="183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BR5496" s="185"/>
    </row>
    <row r="5497" spans="9:70" s="179" customFormat="1" x14ac:dyDescent="0.25">
      <c r="I5497" s="186"/>
      <c r="J5497" s="186"/>
      <c r="K5497" s="186"/>
      <c r="L5497" s="186"/>
      <c r="M5497" s="186"/>
      <c r="N5497" s="187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183"/>
      <c r="AF5497" s="183"/>
      <c r="AG5497" s="183"/>
      <c r="AH5497" s="6"/>
      <c r="AI5497" s="6"/>
      <c r="AJ5497" s="6"/>
      <c r="AK5497" s="6"/>
      <c r="AL5497" s="6"/>
      <c r="AM5497" s="183"/>
      <c r="AN5497" s="183"/>
      <c r="AO5497" s="183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BR5497" s="185"/>
    </row>
    <row r="5498" spans="9:70" s="179" customFormat="1" x14ac:dyDescent="0.25">
      <c r="I5498" s="186"/>
      <c r="J5498" s="186"/>
      <c r="K5498" s="186"/>
      <c r="L5498" s="186"/>
      <c r="M5498" s="186"/>
      <c r="N5498" s="187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183"/>
      <c r="AF5498" s="183"/>
      <c r="AG5498" s="183"/>
      <c r="AH5498" s="6"/>
      <c r="AI5498" s="6"/>
      <c r="AJ5498" s="6"/>
      <c r="AK5498" s="6"/>
      <c r="AL5498" s="6"/>
      <c r="AM5498" s="183"/>
      <c r="AN5498" s="183"/>
      <c r="AO5498" s="183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BR5498" s="185"/>
    </row>
    <row r="5499" spans="9:70" s="179" customFormat="1" x14ac:dyDescent="0.25">
      <c r="I5499" s="186"/>
      <c r="J5499" s="186"/>
      <c r="K5499" s="186"/>
      <c r="L5499" s="186"/>
      <c r="M5499" s="186"/>
      <c r="N5499" s="187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183"/>
      <c r="AF5499" s="183"/>
      <c r="AG5499" s="183"/>
      <c r="AH5499" s="6"/>
      <c r="AI5499" s="6"/>
      <c r="AJ5499" s="6"/>
      <c r="AK5499" s="6"/>
      <c r="AL5499" s="6"/>
      <c r="AM5499" s="183"/>
      <c r="AN5499" s="183"/>
      <c r="AO5499" s="183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BR5499" s="185"/>
    </row>
    <row r="5500" spans="9:70" s="179" customFormat="1" x14ac:dyDescent="0.25">
      <c r="I5500" s="186"/>
      <c r="J5500" s="186"/>
      <c r="K5500" s="186"/>
      <c r="L5500" s="186"/>
      <c r="M5500" s="186"/>
      <c r="N5500" s="187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183"/>
      <c r="AF5500" s="183"/>
      <c r="AG5500" s="183"/>
      <c r="AH5500" s="6"/>
      <c r="AI5500" s="6"/>
      <c r="AJ5500" s="6"/>
      <c r="AK5500" s="6"/>
      <c r="AL5500" s="6"/>
      <c r="AM5500" s="183"/>
      <c r="AN5500" s="183"/>
      <c r="AO5500" s="183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BR5500" s="185"/>
    </row>
    <row r="5501" spans="9:70" s="179" customFormat="1" x14ac:dyDescent="0.25">
      <c r="I5501" s="186"/>
      <c r="J5501" s="186"/>
      <c r="K5501" s="186"/>
      <c r="L5501" s="186"/>
      <c r="M5501" s="186"/>
      <c r="N5501" s="187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183"/>
      <c r="AF5501" s="183"/>
      <c r="AG5501" s="183"/>
      <c r="AH5501" s="6"/>
      <c r="AI5501" s="6"/>
      <c r="AJ5501" s="6"/>
      <c r="AK5501" s="6"/>
      <c r="AL5501" s="6"/>
      <c r="AM5501" s="183"/>
      <c r="AN5501" s="183"/>
      <c r="AO5501" s="183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BR5501" s="185"/>
    </row>
    <row r="5502" spans="9:70" s="179" customFormat="1" x14ac:dyDescent="0.25">
      <c r="I5502" s="186"/>
      <c r="J5502" s="186"/>
      <c r="K5502" s="186"/>
      <c r="L5502" s="186"/>
      <c r="M5502" s="186"/>
      <c r="N5502" s="187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183"/>
      <c r="AF5502" s="183"/>
      <c r="AG5502" s="183"/>
      <c r="AH5502" s="6"/>
      <c r="AI5502" s="6"/>
      <c r="AJ5502" s="6"/>
      <c r="AK5502" s="6"/>
      <c r="AL5502" s="6"/>
      <c r="AM5502" s="183"/>
      <c r="AN5502" s="183"/>
      <c r="AO5502" s="183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BR5502" s="185"/>
    </row>
    <row r="5503" spans="9:70" s="179" customFormat="1" x14ac:dyDescent="0.25">
      <c r="I5503" s="186"/>
      <c r="J5503" s="186"/>
      <c r="K5503" s="186"/>
      <c r="L5503" s="186"/>
      <c r="M5503" s="186"/>
      <c r="N5503" s="187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183"/>
      <c r="AF5503" s="183"/>
      <c r="AG5503" s="183"/>
      <c r="AH5503" s="6"/>
      <c r="AI5503" s="6"/>
      <c r="AJ5503" s="6"/>
      <c r="AK5503" s="6"/>
      <c r="AL5503" s="6"/>
      <c r="AM5503" s="183"/>
      <c r="AN5503" s="183"/>
      <c r="AO5503" s="183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BR5503" s="185"/>
    </row>
    <row r="5504" spans="9:70" s="179" customFormat="1" x14ac:dyDescent="0.25">
      <c r="I5504" s="186"/>
      <c r="J5504" s="186"/>
      <c r="K5504" s="186"/>
      <c r="L5504" s="186"/>
      <c r="M5504" s="186"/>
      <c r="N5504" s="187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183"/>
      <c r="AF5504" s="183"/>
      <c r="AG5504" s="183"/>
      <c r="AH5504" s="6"/>
      <c r="AI5504" s="6"/>
      <c r="AJ5504" s="6"/>
      <c r="AK5504" s="6"/>
      <c r="AL5504" s="6"/>
      <c r="AM5504" s="183"/>
      <c r="AN5504" s="183"/>
      <c r="AO5504" s="183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BR5504" s="185"/>
    </row>
    <row r="5505" spans="9:70" s="179" customFormat="1" x14ac:dyDescent="0.25">
      <c r="I5505" s="186"/>
      <c r="J5505" s="186"/>
      <c r="K5505" s="186"/>
      <c r="L5505" s="186"/>
      <c r="M5505" s="186"/>
      <c r="N5505" s="187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183"/>
      <c r="AF5505" s="183"/>
      <c r="AG5505" s="183"/>
      <c r="AH5505" s="6"/>
      <c r="AI5505" s="6"/>
      <c r="AJ5505" s="6"/>
      <c r="AK5505" s="6"/>
      <c r="AL5505" s="6"/>
      <c r="AM5505" s="183"/>
      <c r="AN5505" s="183"/>
      <c r="AO5505" s="183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BR5505" s="185"/>
    </row>
    <row r="5506" spans="9:70" s="179" customFormat="1" x14ac:dyDescent="0.25">
      <c r="I5506" s="186"/>
      <c r="J5506" s="186"/>
      <c r="K5506" s="186"/>
      <c r="L5506" s="186"/>
      <c r="M5506" s="186"/>
      <c r="N5506" s="187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183"/>
      <c r="AF5506" s="183"/>
      <c r="AG5506" s="183"/>
      <c r="AH5506" s="6"/>
      <c r="AI5506" s="6"/>
      <c r="AJ5506" s="6"/>
      <c r="AK5506" s="6"/>
      <c r="AL5506" s="6"/>
      <c r="AM5506" s="183"/>
      <c r="AN5506" s="183"/>
      <c r="AO5506" s="183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BR5506" s="185"/>
    </row>
    <row r="5507" spans="9:70" s="179" customFormat="1" x14ac:dyDescent="0.25">
      <c r="I5507" s="186"/>
      <c r="J5507" s="186"/>
      <c r="K5507" s="186"/>
      <c r="L5507" s="186"/>
      <c r="M5507" s="186"/>
      <c r="N5507" s="187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183"/>
      <c r="AF5507" s="183"/>
      <c r="AG5507" s="183"/>
      <c r="AH5507" s="6"/>
      <c r="AI5507" s="6"/>
      <c r="AJ5507" s="6"/>
      <c r="AK5507" s="6"/>
      <c r="AL5507" s="6"/>
      <c r="AM5507" s="183"/>
      <c r="AN5507" s="183"/>
      <c r="AO5507" s="183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BR5507" s="185"/>
    </row>
    <row r="5508" spans="9:70" s="179" customFormat="1" x14ac:dyDescent="0.25">
      <c r="I5508" s="186"/>
      <c r="J5508" s="186"/>
      <c r="K5508" s="186"/>
      <c r="L5508" s="186"/>
      <c r="M5508" s="186"/>
      <c r="N5508" s="187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183"/>
      <c r="AF5508" s="183"/>
      <c r="AG5508" s="183"/>
      <c r="AH5508" s="6"/>
      <c r="AI5508" s="6"/>
      <c r="AJ5508" s="6"/>
      <c r="AK5508" s="6"/>
      <c r="AL5508" s="6"/>
      <c r="AM5508" s="183"/>
      <c r="AN5508" s="183"/>
      <c r="AO5508" s="183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BR5508" s="185"/>
    </row>
    <row r="5509" spans="9:70" s="179" customFormat="1" x14ac:dyDescent="0.25">
      <c r="I5509" s="186"/>
      <c r="J5509" s="186"/>
      <c r="K5509" s="186"/>
      <c r="L5509" s="186"/>
      <c r="M5509" s="186"/>
      <c r="N5509" s="187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183"/>
      <c r="AF5509" s="183"/>
      <c r="AG5509" s="183"/>
      <c r="AH5509" s="6"/>
      <c r="AI5509" s="6"/>
      <c r="AJ5509" s="6"/>
      <c r="AK5509" s="6"/>
      <c r="AL5509" s="6"/>
      <c r="AM5509" s="183"/>
      <c r="AN5509" s="183"/>
      <c r="AO5509" s="183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BR5509" s="185"/>
    </row>
    <row r="5510" spans="9:70" s="179" customFormat="1" x14ac:dyDescent="0.25">
      <c r="I5510" s="186"/>
      <c r="J5510" s="186"/>
      <c r="K5510" s="186"/>
      <c r="L5510" s="186"/>
      <c r="M5510" s="186"/>
      <c r="N5510" s="187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183"/>
      <c r="AF5510" s="183"/>
      <c r="AG5510" s="183"/>
      <c r="AH5510" s="6"/>
      <c r="AI5510" s="6"/>
      <c r="AJ5510" s="6"/>
      <c r="AK5510" s="6"/>
      <c r="AL5510" s="6"/>
      <c r="AM5510" s="183"/>
      <c r="AN5510" s="183"/>
      <c r="AO5510" s="183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BR5510" s="185"/>
    </row>
    <row r="5511" spans="9:70" s="179" customFormat="1" x14ac:dyDescent="0.25">
      <c r="I5511" s="186"/>
      <c r="J5511" s="186"/>
      <c r="K5511" s="186"/>
      <c r="L5511" s="186"/>
      <c r="M5511" s="186"/>
      <c r="N5511" s="187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183"/>
      <c r="AF5511" s="183"/>
      <c r="AG5511" s="183"/>
      <c r="AH5511" s="6"/>
      <c r="AI5511" s="6"/>
      <c r="AJ5511" s="6"/>
      <c r="AK5511" s="6"/>
      <c r="AL5511" s="6"/>
      <c r="AM5511" s="183"/>
      <c r="AN5511" s="183"/>
      <c r="AO5511" s="183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BR5511" s="185"/>
    </row>
    <row r="5512" spans="9:70" s="179" customFormat="1" x14ac:dyDescent="0.25">
      <c r="I5512" s="186"/>
      <c r="J5512" s="186"/>
      <c r="K5512" s="186"/>
      <c r="L5512" s="186"/>
      <c r="M5512" s="186"/>
      <c r="N5512" s="187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183"/>
      <c r="AF5512" s="183"/>
      <c r="AG5512" s="183"/>
      <c r="AH5512" s="6"/>
      <c r="AI5512" s="6"/>
      <c r="AJ5512" s="6"/>
      <c r="AK5512" s="6"/>
      <c r="AL5512" s="6"/>
      <c r="AM5512" s="183"/>
      <c r="AN5512" s="183"/>
      <c r="AO5512" s="183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BR5512" s="185"/>
    </row>
    <row r="5513" spans="9:70" s="179" customFormat="1" x14ac:dyDescent="0.25">
      <c r="I5513" s="186"/>
      <c r="J5513" s="186"/>
      <c r="K5513" s="186"/>
      <c r="L5513" s="186"/>
      <c r="M5513" s="186"/>
      <c r="N5513" s="187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183"/>
      <c r="AF5513" s="183"/>
      <c r="AG5513" s="183"/>
      <c r="AH5513" s="6"/>
      <c r="AI5513" s="6"/>
      <c r="AJ5513" s="6"/>
      <c r="AK5513" s="6"/>
      <c r="AL5513" s="6"/>
      <c r="AM5513" s="183"/>
      <c r="AN5513" s="183"/>
      <c r="AO5513" s="183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BR5513" s="185"/>
    </row>
    <row r="5514" spans="9:70" s="179" customFormat="1" x14ac:dyDescent="0.25">
      <c r="I5514" s="186"/>
      <c r="J5514" s="186"/>
      <c r="K5514" s="186"/>
      <c r="L5514" s="186"/>
      <c r="M5514" s="186"/>
      <c r="N5514" s="187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183"/>
      <c r="AF5514" s="183"/>
      <c r="AG5514" s="183"/>
      <c r="AH5514" s="6"/>
      <c r="AI5514" s="6"/>
      <c r="AJ5514" s="6"/>
      <c r="AK5514" s="6"/>
      <c r="AL5514" s="6"/>
      <c r="AM5514" s="183"/>
      <c r="AN5514" s="183"/>
      <c r="AO5514" s="183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BR5514" s="185"/>
    </row>
    <row r="5515" spans="9:70" s="179" customFormat="1" x14ac:dyDescent="0.25">
      <c r="I5515" s="186"/>
      <c r="J5515" s="186"/>
      <c r="K5515" s="186"/>
      <c r="L5515" s="186"/>
      <c r="M5515" s="186"/>
      <c r="N5515" s="187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183"/>
      <c r="AF5515" s="183"/>
      <c r="AG5515" s="183"/>
      <c r="AH5515" s="6"/>
      <c r="AI5515" s="6"/>
      <c r="AJ5515" s="6"/>
      <c r="AK5515" s="6"/>
      <c r="AL5515" s="6"/>
      <c r="AM5515" s="183"/>
      <c r="AN5515" s="183"/>
      <c r="AO5515" s="183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BR5515" s="185"/>
    </row>
    <row r="5516" spans="9:70" s="179" customFormat="1" x14ac:dyDescent="0.25">
      <c r="I5516" s="186"/>
      <c r="J5516" s="186"/>
      <c r="K5516" s="186"/>
      <c r="L5516" s="186"/>
      <c r="M5516" s="186"/>
      <c r="N5516" s="187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183"/>
      <c r="AF5516" s="183"/>
      <c r="AG5516" s="183"/>
      <c r="AH5516" s="6"/>
      <c r="AI5516" s="6"/>
      <c r="AJ5516" s="6"/>
      <c r="AK5516" s="6"/>
      <c r="AL5516" s="6"/>
      <c r="AM5516" s="183"/>
      <c r="AN5516" s="183"/>
      <c r="AO5516" s="183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BR5516" s="185"/>
    </row>
    <row r="5517" spans="9:70" s="179" customFormat="1" x14ac:dyDescent="0.25">
      <c r="I5517" s="186"/>
      <c r="J5517" s="186"/>
      <c r="K5517" s="186"/>
      <c r="L5517" s="186"/>
      <c r="M5517" s="186"/>
      <c r="N5517" s="187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183"/>
      <c r="AF5517" s="183"/>
      <c r="AG5517" s="183"/>
      <c r="AH5517" s="6"/>
      <c r="AI5517" s="6"/>
      <c r="AJ5517" s="6"/>
      <c r="AK5517" s="6"/>
      <c r="AL5517" s="6"/>
      <c r="AM5517" s="183"/>
      <c r="AN5517" s="183"/>
      <c r="AO5517" s="183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BR5517" s="185"/>
    </row>
    <row r="5518" spans="9:70" s="179" customFormat="1" x14ac:dyDescent="0.25">
      <c r="I5518" s="186"/>
      <c r="J5518" s="186"/>
      <c r="K5518" s="186"/>
      <c r="L5518" s="186"/>
      <c r="M5518" s="186"/>
      <c r="N5518" s="187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183"/>
      <c r="AF5518" s="183"/>
      <c r="AG5518" s="183"/>
      <c r="AH5518" s="6"/>
      <c r="AI5518" s="6"/>
      <c r="AJ5518" s="6"/>
      <c r="AK5518" s="6"/>
      <c r="AL5518" s="6"/>
      <c r="AM5518" s="183"/>
      <c r="AN5518" s="183"/>
      <c r="AO5518" s="183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BR5518" s="185"/>
    </row>
    <row r="5519" spans="9:70" s="179" customFormat="1" x14ac:dyDescent="0.25">
      <c r="I5519" s="186"/>
      <c r="J5519" s="186"/>
      <c r="K5519" s="186"/>
      <c r="L5519" s="186"/>
      <c r="M5519" s="186"/>
      <c r="N5519" s="187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183"/>
      <c r="AF5519" s="183"/>
      <c r="AG5519" s="183"/>
      <c r="AH5519" s="6"/>
      <c r="AI5519" s="6"/>
      <c r="AJ5519" s="6"/>
      <c r="AK5519" s="6"/>
      <c r="AL5519" s="6"/>
      <c r="AM5519" s="183"/>
      <c r="AN5519" s="183"/>
      <c r="AO5519" s="183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BR5519" s="185"/>
    </row>
    <row r="5520" spans="9:70" s="179" customFormat="1" x14ac:dyDescent="0.25">
      <c r="I5520" s="186"/>
      <c r="J5520" s="186"/>
      <c r="K5520" s="186"/>
      <c r="L5520" s="186"/>
      <c r="M5520" s="186"/>
      <c r="N5520" s="187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183"/>
      <c r="AF5520" s="183"/>
      <c r="AG5520" s="183"/>
      <c r="AH5520" s="6"/>
      <c r="AI5520" s="6"/>
      <c r="AJ5520" s="6"/>
      <c r="AK5520" s="6"/>
      <c r="AL5520" s="6"/>
      <c r="AM5520" s="183"/>
      <c r="AN5520" s="183"/>
      <c r="AO5520" s="183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BR5520" s="185"/>
    </row>
    <row r="5521" spans="9:70" s="179" customFormat="1" x14ac:dyDescent="0.25">
      <c r="I5521" s="186"/>
      <c r="J5521" s="186"/>
      <c r="K5521" s="186"/>
      <c r="L5521" s="186"/>
      <c r="M5521" s="186"/>
      <c r="N5521" s="187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183"/>
      <c r="AF5521" s="183"/>
      <c r="AG5521" s="183"/>
      <c r="AH5521" s="6"/>
      <c r="AI5521" s="6"/>
      <c r="AJ5521" s="6"/>
      <c r="AK5521" s="6"/>
      <c r="AL5521" s="6"/>
      <c r="AM5521" s="183"/>
      <c r="AN5521" s="183"/>
      <c r="AO5521" s="183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BR5521" s="185"/>
    </row>
    <row r="5522" spans="9:70" s="179" customFormat="1" x14ac:dyDescent="0.25">
      <c r="I5522" s="186"/>
      <c r="J5522" s="186"/>
      <c r="K5522" s="186"/>
      <c r="L5522" s="186"/>
      <c r="M5522" s="186"/>
      <c r="N5522" s="187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183"/>
      <c r="AF5522" s="183"/>
      <c r="AG5522" s="183"/>
      <c r="AH5522" s="6"/>
      <c r="AI5522" s="6"/>
      <c r="AJ5522" s="6"/>
      <c r="AK5522" s="6"/>
      <c r="AL5522" s="6"/>
      <c r="AM5522" s="183"/>
      <c r="AN5522" s="183"/>
      <c r="AO5522" s="183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BR5522" s="185"/>
    </row>
    <row r="5523" spans="9:70" s="179" customFormat="1" x14ac:dyDescent="0.25">
      <c r="I5523" s="186"/>
      <c r="J5523" s="186"/>
      <c r="K5523" s="186"/>
      <c r="L5523" s="186"/>
      <c r="M5523" s="186"/>
      <c r="N5523" s="187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183"/>
      <c r="AF5523" s="183"/>
      <c r="AG5523" s="183"/>
      <c r="AH5523" s="6"/>
      <c r="AI5523" s="6"/>
      <c r="AJ5523" s="6"/>
      <c r="AK5523" s="6"/>
      <c r="AL5523" s="6"/>
      <c r="AM5523" s="183"/>
      <c r="AN5523" s="183"/>
      <c r="AO5523" s="183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BR5523" s="185"/>
    </row>
    <row r="5524" spans="9:70" s="179" customFormat="1" x14ac:dyDescent="0.25">
      <c r="I5524" s="186"/>
      <c r="J5524" s="186"/>
      <c r="K5524" s="186"/>
      <c r="L5524" s="186"/>
      <c r="M5524" s="186"/>
      <c r="N5524" s="187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183"/>
      <c r="AF5524" s="183"/>
      <c r="AG5524" s="183"/>
      <c r="AH5524" s="6"/>
      <c r="AI5524" s="6"/>
      <c r="AJ5524" s="6"/>
      <c r="AK5524" s="6"/>
      <c r="AL5524" s="6"/>
      <c r="AM5524" s="183"/>
      <c r="AN5524" s="183"/>
      <c r="AO5524" s="183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BR5524" s="185"/>
    </row>
    <row r="5525" spans="9:70" s="179" customFormat="1" x14ac:dyDescent="0.25">
      <c r="I5525" s="186"/>
      <c r="J5525" s="186"/>
      <c r="K5525" s="186"/>
      <c r="L5525" s="186"/>
      <c r="M5525" s="186"/>
      <c r="N5525" s="187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183"/>
      <c r="AF5525" s="183"/>
      <c r="AG5525" s="183"/>
      <c r="AH5525" s="6"/>
      <c r="AI5525" s="6"/>
      <c r="AJ5525" s="6"/>
      <c r="AK5525" s="6"/>
      <c r="AL5525" s="6"/>
      <c r="AM5525" s="183"/>
      <c r="AN5525" s="183"/>
      <c r="AO5525" s="183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BR5525" s="185"/>
    </row>
    <row r="5526" spans="9:70" s="179" customFormat="1" x14ac:dyDescent="0.25">
      <c r="I5526" s="186"/>
      <c r="J5526" s="186"/>
      <c r="K5526" s="186"/>
      <c r="L5526" s="186"/>
      <c r="M5526" s="186"/>
      <c r="N5526" s="187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183"/>
      <c r="AF5526" s="183"/>
      <c r="AG5526" s="183"/>
      <c r="AH5526" s="6"/>
      <c r="AI5526" s="6"/>
      <c r="AJ5526" s="6"/>
      <c r="AK5526" s="6"/>
      <c r="AL5526" s="6"/>
      <c r="AM5526" s="183"/>
      <c r="AN5526" s="183"/>
      <c r="AO5526" s="183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BR5526" s="185"/>
    </row>
    <row r="5527" spans="9:70" s="179" customFormat="1" x14ac:dyDescent="0.25">
      <c r="I5527" s="186"/>
      <c r="J5527" s="186"/>
      <c r="K5527" s="186"/>
      <c r="L5527" s="186"/>
      <c r="M5527" s="186"/>
      <c r="N5527" s="187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183"/>
      <c r="AF5527" s="183"/>
      <c r="AG5527" s="183"/>
      <c r="AH5527" s="6"/>
      <c r="AI5527" s="6"/>
      <c r="AJ5527" s="6"/>
      <c r="AK5527" s="6"/>
      <c r="AL5527" s="6"/>
      <c r="AM5527" s="183"/>
      <c r="AN5527" s="183"/>
      <c r="AO5527" s="183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BR5527" s="185"/>
    </row>
    <row r="5528" spans="9:70" s="179" customFormat="1" x14ac:dyDescent="0.25">
      <c r="I5528" s="186"/>
      <c r="J5528" s="186"/>
      <c r="K5528" s="186"/>
      <c r="L5528" s="186"/>
      <c r="M5528" s="186"/>
      <c r="N5528" s="187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183"/>
      <c r="AF5528" s="183"/>
      <c r="AG5528" s="183"/>
      <c r="AH5528" s="6"/>
      <c r="AI5528" s="6"/>
      <c r="AJ5528" s="6"/>
      <c r="AK5528" s="6"/>
      <c r="AL5528" s="6"/>
      <c r="AM5528" s="183"/>
      <c r="AN5528" s="183"/>
      <c r="AO5528" s="183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BR5528" s="185"/>
    </row>
    <row r="5529" spans="9:70" s="179" customFormat="1" x14ac:dyDescent="0.25">
      <c r="I5529" s="186"/>
      <c r="J5529" s="186"/>
      <c r="K5529" s="186"/>
      <c r="L5529" s="186"/>
      <c r="M5529" s="186"/>
      <c r="N5529" s="187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183"/>
      <c r="AF5529" s="183"/>
      <c r="AG5529" s="183"/>
      <c r="AH5529" s="6"/>
      <c r="AI5529" s="6"/>
      <c r="AJ5529" s="6"/>
      <c r="AK5529" s="6"/>
      <c r="AL5529" s="6"/>
      <c r="AM5529" s="183"/>
      <c r="AN5529" s="183"/>
      <c r="AO5529" s="183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BR5529" s="185"/>
    </row>
    <row r="5530" spans="9:70" s="179" customFormat="1" x14ac:dyDescent="0.25">
      <c r="I5530" s="186"/>
      <c r="J5530" s="186"/>
      <c r="K5530" s="186"/>
      <c r="L5530" s="186"/>
      <c r="M5530" s="186"/>
      <c r="N5530" s="187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183"/>
      <c r="AF5530" s="183"/>
      <c r="AG5530" s="183"/>
      <c r="AH5530" s="6"/>
      <c r="AI5530" s="6"/>
      <c r="AJ5530" s="6"/>
      <c r="AK5530" s="6"/>
      <c r="AL5530" s="6"/>
      <c r="AM5530" s="183"/>
      <c r="AN5530" s="183"/>
      <c r="AO5530" s="183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BR5530" s="185"/>
    </row>
    <row r="5531" spans="9:70" s="179" customFormat="1" x14ac:dyDescent="0.25">
      <c r="I5531" s="186"/>
      <c r="J5531" s="186"/>
      <c r="K5531" s="186"/>
      <c r="L5531" s="186"/>
      <c r="M5531" s="186"/>
      <c r="N5531" s="187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183"/>
      <c r="AF5531" s="183"/>
      <c r="AG5531" s="183"/>
      <c r="AH5531" s="6"/>
      <c r="AI5531" s="6"/>
      <c r="AJ5531" s="6"/>
      <c r="AK5531" s="6"/>
      <c r="AL5531" s="6"/>
      <c r="AM5531" s="183"/>
      <c r="AN5531" s="183"/>
      <c r="AO5531" s="183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BR5531" s="185"/>
    </row>
    <row r="5532" spans="9:70" s="179" customFormat="1" x14ac:dyDescent="0.25">
      <c r="I5532" s="186"/>
      <c r="J5532" s="186"/>
      <c r="K5532" s="186"/>
      <c r="L5532" s="186"/>
      <c r="M5532" s="186"/>
      <c r="N5532" s="187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183"/>
      <c r="AF5532" s="183"/>
      <c r="AG5532" s="183"/>
      <c r="AH5532" s="6"/>
      <c r="AI5532" s="6"/>
      <c r="AJ5532" s="6"/>
      <c r="AK5532" s="6"/>
      <c r="AL5532" s="6"/>
      <c r="AM5532" s="183"/>
      <c r="AN5532" s="183"/>
      <c r="AO5532" s="183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BR5532" s="185"/>
    </row>
    <row r="5533" spans="9:70" s="179" customFormat="1" x14ac:dyDescent="0.25">
      <c r="I5533" s="186"/>
      <c r="J5533" s="186"/>
      <c r="K5533" s="186"/>
      <c r="L5533" s="186"/>
      <c r="M5533" s="186"/>
      <c r="N5533" s="187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183"/>
      <c r="AF5533" s="183"/>
      <c r="AG5533" s="183"/>
      <c r="AH5533" s="6"/>
      <c r="AI5533" s="6"/>
      <c r="AJ5533" s="6"/>
      <c r="AK5533" s="6"/>
      <c r="AL5533" s="6"/>
      <c r="AM5533" s="183"/>
      <c r="AN5533" s="183"/>
      <c r="AO5533" s="183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BR5533" s="185"/>
    </row>
    <row r="5534" spans="9:70" s="179" customFormat="1" x14ac:dyDescent="0.25">
      <c r="I5534" s="186"/>
      <c r="J5534" s="186"/>
      <c r="K5534" s="186"/>
      <c r="L5534" s="186"/>
      <c r="M5534" s="186"/>
      <c r="N5534" s="187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183"/>
      <c r="AF5534" s="183"/>
      <c r="AG5534" s="183"/>
      <c r="AH5534" s="6"/>
      <c r="AI5534" s="6"/>
      <c r="AJ5534" s="6"/>
      <c r="AK5534" s="6"/>
      <c r="AL5534" s="6"/>
      <c r="AM5534" s="183"/>
      <c r="AN5534" s="183"/>
      <c r="AO5534" s="183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BR5534" s="185"/>
    </row>
    <row r="5535" spans="9:70" s="179" customFormat="1" x14ac:dyDescent="0.25">
      <c r="I5535" s="186"/>
      <c r="J5535" s="186"/>
      <c r="K5535" s="186"/>
      <c r="L5535" s="186"/>
      <c r="M5535" s="186"/>
      <c r="N5535" s="187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183"/>
      <c r="AF5535" s="183"/>
      <c r="AG5535" s="183"/>
      <c r="AH5535" s="6"/>
      <c r="AI5535" s="6"/>
      <c r="AJ5535" s="6"/>
      <c r="AK5535" s="6"/>
      <c r="AL5535" s="6"/>
      <c r="AM5535" s="183"/>
      <c r="AN5535" s="183"/>
      <c r="AO5535" s="183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BR5535" s="185"/>
    </row>
    <row r="5536" spans="9:70" s="179" customFormat="1" x14ac:dyDescent="0.25">
      <c r="I5536" s="186"/>
      <c r="J5536" s="186"/>
      <c r="K5536" s="186"/>
      <c r="L5536" s="186"/>
      <c r="M5536" s="186"/>
      <c r="N5536" s="187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183"/>
      <c r="AF5536" s="183"/>
      <c r="AG5536" s="183"/>
      <c r="AH5536" s="6"/>
      <c r="AI5536" s="6"/>
      <c r="AJ5536" s="6"/>
      <c r="AK5536" s="6"/>
      <c r="AL5536" s="6"/>
      <c r="AM5536" s="183"/>
      <c r="AN5536" s="183"/>
      <c r="AO5536" s="183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BR5536" s="185"/>
    </row>
    <row r="5537" spans="9:70" s="179" customFormat="1" x14ac:dyDescent="0.25">
      <c r="I5537" s="186"/>
      <c r="J5537" s="186"/>
      <c r="K5537" s="186"/>
      <c r="L5537" s="186"/>
      <c r="M5537" s="186"/>
      <c r="N5537" s="187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183"/>
      <c r="AF5537" s="183"/>
      <c r="AG5537" s="183"/>
      <c r="AH5537" s="6"/>
      <c r="AI5537" s="6"/>
      <c r="AJ5537" s="6"/>
      <c r="AK5537" s="6"/>
      <c r="AL5537" s="6"/>
      <c r="AM5537" s="183"/>
      <c r="AN5537" s="183"/>
      <c r="AO5537" s="183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BR5537" s="185"/>
    </row>
    <row r="5538" spans="9:70" s="179" customFormat="1" x14ac:dyDescent="0.25">
      <c r="I5538" s="186"/>
      <c r="J5538" s="186"/>
      <c r="K5538" s="186"/>
      <c r="L5538" s="186"/>
      <c r="M5538" s="186"/>
      <c r="N5538" s="187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183"/>
      <c r="AF5538" s="183"/>
      <c r="AG5538" s="183"/>
      <c r="AH5538" s="6"/>
      <c r="AI5538" s="6"/>
      <c r="AJ5538" s="6"/>
      <c r="AK5538" s="6"/>
      <c r="AL5538" s="6"/>
      <c r="AM5538" s="183"/>
      <c r="AN5538" s="183"/>
      <c r="AO5538" s="183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BR5538" s="185"/>
    </row>
    <row r="5539" spans="9:70" s="179" customFormat="1" x14ac:dyDescent="0.25">
      <c r="I5539" s="186"/>
      <c r="J5539" s="186"/>
      <c r="K5539" s="186"/>
      <c r="L5539" s="186"/>
      <c r="M5539" s="186"/>
      <c r="N5539" s="187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183"/>
      <c r="AF5539" s="183"/>
      <c r="AG5539" s="183"/>
      <c r="AH5539" s="6"/>
      <c r="AI5539" s="6"/>
      <c r="AJ5539" s="6"/>
      <c r="AK5539" s="6"/>
      <c r="AL5539" s="6"/>
      <c r="AM5539" s="183"/>
      <c r="AN5539" s="183"/>
      <c r="AO5539" s="183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BR5539" s="185"/>
    </row>
    <row r="5540" spans="9:70" s="179" customFormat="1" x14ac:dyDescent="0.25">
      <c r="I5540" s="186"/>
      <c r="J5540" s="186"/>
      <c r="K5540" s="186"/>
      <c r="L5540" s="186"/>
      <c r="M5540" s="186"/>
      <c r="N5540" s="187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183"/>
      <c r="AF5540" s="183"/>
      <c r="AG5540" s="183"/>
      <c r="AH5540" s="6"/>
      <c r="AI5540" s="6"/>
      <c r="AJ5540" s="6"/>
      <c r="AK5540" s="6"/>
      <c r="AL5540" s="6"/>
      <c r="AM5540" s="183"/>
      <c r="AN5540" s="183"/>
      <c r="AO5540" s="183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BR5540" s="185"/>
    </row>
    <row r="5541" spans="9:70" s="179" customFormat="1" x14ac:dyDescent="0.25">
      <c r="I5541" s="186"/>
      <c r="J5541" s="186"/>
      <c r="K5541" s="186"/>
      <c r="L5541" s="186"/>
      <c r="M5541" s="186"/>
      <c r="N5541" s="187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183"/>
      <c r="AF5541" s="183"/>
      <c r="AG5541" s="183"/>
      <c r="AH5541" s="6"/>
      <c r="AI5541" s="6"/>
      <c r="AJ5541" s="6"/>
      <c r="AK5541" s="6"/>
      <c r="AL5541" s="6"/>
      <c r="AM5541" s="183"/>
      <c r="AN5541" s="183"/>
      <c r="AO5541" s="183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BR5541" s="185"/>
    </row>
    <row r="5542" spans="9:70" s="179" customFormat="1" x14ac:dyDescent="0.25">
      <c r="I5542" s="186"/>
      <c r="J5542" s="186"/>
      <c r="K5542" s="186"/>
      <c r="L5542" s="186"/>
      <c r="M5542" s="186"/>
      <c r="N5542" s="187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183"/>
      <c r="AF5542" s="183"/>
      <c r="AG5542" s="183"/>
      <c r="AH5542" s="6"/>
      <c r="AI5542" s="6"/>
      <c r="AJ5542" s="6"/>
      <c r="AK5542" s="6"/>
      <c r="AL5542" s="6"/>
      <c r="AM5542" s="183"/>
      <c r="AN5542" s="183"/>
      <c r="AO5542" s="183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BR5542" s="185"/>
    </row>
    <row r="5543" spans="9:70" s="179" customFormat="1" x14ac:dyDescent="0.25">
      <c r="I5543" s="186"/>
      <c r="J5543" s="186"/>
      <c r="K5543" s="186"/>
      <c r="L5543" s="186"/>
      <c r="M5543" s="186"/>
      <c r="N5543" s="187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183"/>
      <c r="AF5543" s="183"/>
      <c r="AG5543" s="183"/>
      <c r="AH5543" s="6"/>
      <c r="AI5543" s="6"/>
      <c r="AJ5543" s="6"/>
      <c r="AK5543" s="6"/>
      <c r="AL5543" s="6"/>
      <c r="AM5543" s="183"/>
      <c r="AN5543" s="183"/>
      <c r="AO5543" s="183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BR5543" s="185"/>
    </row>
    <row r="5544" spans="9:70" s="179" customFormat="1" x14ac:dyDescent="0.25">
      <c r="I5544" s="186"/>
      <c r="J5544" s="186"/>
      <c r="K5544" s="186"/>
      <c r="L5544" s="186"/>
      <c r="M5544" s="186"/>
      <c r="N5544" s="187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183"/>
      <c r="AF5544" s="183"/>
      <c r="AG5544" s="183"/>
      <c r="AH5544" s="6"/>
      <c r="AI5544" s="6"/>
      <c r="AJ5544" s="6"/>
      <c r="AK5544" s="6"/>
      <c r="AL5544" s="6"/>
      <c r="AM5544" s="183"/>
      <c r="AN5544" s="183"/>
      <c r="AO5544" s="183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BR5544" s="185"/>
    </row>
    <row r="5545" spans="9:70" s="179" customFormat="1" x14ac:dyDescent="0.25">
      <c r="I5545" s="186"/>
      <c r="J5545" s="186"/>
      <c r="K5545" s="186"/>
      <c r="L5545" s="186"/>
      <c r="M5545" s="186"/>
      <c r="N5545" s="187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183"/>
      <c r="AF5545" s="183"/>
      <c r="AG5545" s="183"/>
      <c r="AH5545" s="6"/>
      <c r="AI5545" s="6"/>
      <c r="AJ5545" s="6"/>
      <c r="AK5545" s="6"/>
      <c r="AL5545" s="6"/>
      <c r="AM5545" s="183"/>
      <c r="AN5545" s="183"/>
      <c r="AO5545" s="183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BR5545" s="185"/>
    </row>
    <row r="5546" spans="9:70" s="179" customFormat="1" x14ac:dyDescent="0.25">
      <c r="I5546" s="186"/>
      <c r="J5546" s="186"/>
      <c r="K5546" s="186"/>
      <c r="L5546" s="186"/>
      <c r="M5546" s="186"/>
      <c r="N5546" s="187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183"/>
      <c r="AF5546" s="183"/>
      <c r="AG5546" s="183"/>
      <c r="AH5546" s="6"/>
      <c r="AI5546" s="6"/>
      <c r="AJ5546" s="6"/>
      <c r="AK5546" s="6"/>
      <c r="AL5546" s="6"/>
      <c r="AM5546" s="183"/>
      <c r="AN5546" s="183"/>
      <c r="AO5546" s="183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BR5546" s="185"/>
    </row>
    <row r="5547" spans="9:70" s="179" customFormat="1" x14ac:dyDescent="0.25">
      <c r="I5547" s="186"/>
      <c r="J5547" s="186"/>
      <c r="K5547" s="186"/>
      <c r="L5547" s="186"/>
      <c r="M5547" s="186"/>
      <c r="N5547" s="187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183"/>
      <c r="AF5547" s="183"/>
      <c r="AG5547" s="183"/>
      <c r="AH5547" s="6"/>
      <c r="AI5547" s="6"/>
      <c r="AJ5547" s="6"/>
      <c r="AK5547" s="6"/>
      <c r="AL5547" s="6"/>
      <c r="AM5547" s="183"/>
      <c r="AN5547" s="183"/>
      <c r="AO5547" s="183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BR5547" s="185"/>
    </row>
    <row r="5548" spans="9:70" s="179" customFormat="1" x14ac:dyDescent="0.25">
      <c r="I5548" s="186"/>
      <c r="J5548" s="186"/>
      <c r="K5548" s="186"/>
      <c r="L5548" s="186"/>
      <c r="M5548" s="186"/>
      <c r="N5548" s="187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183"/>
      <c r="AF5548" s="183"/>
      <c r="AG5548" s="183"/>
      <c r="AH5548" s="6"/>
      <c r="AI5548" s="6"/>
      <c r="AJ5548" s="6"/>
      <c r="AK5548" s="6"/>
      <c r="AL5548" s="6"/>
      <c r="AM5548" s="183"/>
      <c r="AN5548" s="183"/>
      <c r="AO5548" s="183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BR5548" s="185"/>
    </row>
    <row r="5549" spans="9:70" s="179" customFormat="1" x14ac:dyDescent="0.25">
      <c r="I5549" s="186"/>
      <c r="J5549" s="186"/>
      <c r="K5549" s="186"/>
      <c r="L5549" s="186"/>
      <c r="M5549" s="186"/>
      <c r="N5549" s="187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183"/>
      <c r="AF5549" s="183"/>
      <c r="AG5549" s="183"/>
      <c r="AH5549" s="6"/>
      <c r="AI5549" s="6"/>
      <c r="AJ5549" s="6"/>
      <c r="AK5549" s="6"/>
      <c r="AL5549" s="6"/>
      <c r="AM5549" s="183"/>
      <c r="AN5549" s="183"/>
      <c r="AO5549" s="183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BR5549" s="185"/>
    </row>
    <row r="5550" spans="9:70" s="179" customFormat="1" x14ac:dyDescent="0.25">
      <c r="I5550" s="186"/>
      <c r="J5550" s="186"/>
      <c r="K5550" s="186"/>
      <c r="L5550" s="186"/>
      <c r="M5550" s="186"/>
      <c r="N5550" s="187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183"/>
      <c r="AF5550" s="183"/>
      <c r="AG5550" s="183"/>
      <c r="AH5550" s="6"/>
      <c r="AI5550" s="6"/>
      <c r="AJ5550" s="6"/>
      <c r="AK5550" s="6"/>
      <c r="AL5550" s="6"/>
      <c r="AM5550" s="183"/>
      <c r="AN5550" s="183"/>
      <c r="AO5550" s="183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BR5550" s="185"/>
    </row>
    <row r="5551" spans="9:70" s="179" customFormat="1" x14ac:dyDescent="0.25">
      <c r="I5551" s="186"/>
      <c r="J5551" s="186"/>
      <c r="K5551" s="186"/>
      <c r="L5551" s="186"/>
      <c r="M5551" s="186"/>
      <c r="N5551" s="187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183"/>
      <c r="AF5551" s="183"/>
      <c r="AG5551" s="183"/>
      <c r="AH5551" s="6"/>
      <c r="AI5551" s="6"/>
      <c r="AJ5551" s="6"/>
      <c r="AK5551" s="6"/>
      <c r="AL5551" s="6"/>
      <c r="AM5551" s="183"/>
      <c r="AN5551" s="183"/>
      <c r="AO5551" s="183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BR5551" s="185"/>
    </row>
    <row r="5552" spans="9:70" s="179" customFormat="1" x14ac:dyDescent="0.25">
      <c r="I5552" s="186"/>
      <c r="J5552" s="186"/>
      <c r="K5552" s="186"/>
      <c r="L5552" s="186"/>
      <c r="M5552" s="186"/>
      <c r="N5552" s="187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183"/>
      <c r="AF5552" s="183"/>
      <c r="AG5552" s="183"/>
      <c r="AH5552" s="6"/>
      <c r="AI5552" s="6"/>
      <c r="AJ5552" s="6"/>
      <c r="AK5552" s="6"/>
      <c r="AL5552" s="6"/>
      <c r="AM5552" s="183"/>
      <c r="AN5552" s="183"/>
      <c r="AO5552" s="183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BR5552" s="185"/>
    </row>
    <row r="5553" spans="9:70" s="179" customFormat="1" x14ac:dyDescent="0.25">
      <c r="I5553" s="186"/>
      <c r="J5553" s="186"/>
      <c r="K5553" s="186"/>
      <c r="L5553" s="186"/>
      <c r="M5553" s="186"/>
      <c r="N5553" s="187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183"/>
      <c r="AF5553" s="183"/>
      <c r="AG5553" s="183"/>
      <c r="AH5553" s="6"/>
      <c r="AI5553" s="6"/>
      <c r="AJ5553" s="6"/>
      <c r="AK5553" s="6"/>
      <c r="AL5553" s="6"/>
      <c r="AM5553" s="183"/>
      <c r="AN5553" s="183"/>
      <c r="AO5553" s="183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BR5553" s="185"/>
    </row>
    <row r="5554" spans="9:70" s="179" customFormat="1" x14ac:dyDescent="0.25">
      <c r="I5554" s="186"/>
      <c r="J5554" s="186"/>
      <c r="K5554" s="186"/>
      <c r="L5554" s="186"/>
      <c r="M5554" s="186"/>
      <c r="N5554" s="187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183"/>
      <c r="AF5554" s="183"/>
      <c r="AG5554" s="183"/>
      <c r="AH5554" s="6"/>
      <c r="AI5554" s="6"/>
      <c r="AJ5554" s="6"/>
      <c r="AK5554" s="6"/>
      <c r="AL5554" s="6"/>
      <c r="AM5554" s="183"/>
      <c r="AN5554" s="183"/>
      <c r="AO5554" s="183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BR5554" s="185"/>
    </row>
    <row r="5555" spans="9:70" s="179" customFormat="1" x14ac:dyDescent="0.25">
      <c r="I5555" s="186"/>
      <c r="J5555" s="186"/>
      <c r="K5555" s="186"/>
      <c r="L5555" s="186"/>
      <c r="M5555" s="186"/>
      <c r="N5555" s="187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183"/>
      <c r="AF5555" s="183"/>
      <c r="AG5555" s="183"/>
      <c r="AH5555" s="6"/>
      <c r="AI5555" s="6"/>
      <c r="AJ5555" s="6"/>
      <c r="AK5555" s="6"/>
      <c r="AL5555" s="6"/>
      <c r="AM5555" s="183"/>
      <c r="AN5555" s="183"/>
      <c r="AO5555" s="183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BR5555" s="185"/>
    </row>
    <row r="5556" spans="9:70" s="179" customFormat="1" x14ac:dyDescent="0.25">
      <c r="I5556" s="186"/>
      <c r="J5556" s="186"/>
      <c r="K5556" s="186"/>
      <c r="L5556" s="186"/>
      <c r="M5556" s="186"/>
      <c r="N5556" s="187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183"/>
      <c r="AF5556" s="183"/>
      <c r="AG5556" s="183"/>
      <c r="AH5556" s="6"/>
      <c r="AI5556" s="6"/>
      <c r="AJ5556" s="6"/>
      <c r="AK5556" s="6"/>
      <c r="AL5556" s="6"/>
      <c r="AM5556" s="183"/>
      <c r="AN5556" s="183"/>
      <c r="AO5556" s="183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BR5556" s="185"/>
    </row>
    <row r="5557" spans="9:70" s="179" customFormat="1" x14ac:dyDescent="0.25">
      <c r="I5557" s="186"/>
      <c r="J5557" s="186"/>
      <c r="K5557" s="186"/>
      <c r="L5557" s="186"/>
      <c r="M5557" s="186"/>
      <c r="N5557" s="187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183"/>
      <c r="AF5557" s="183"/>
      <c r="AG5557" s="183"/>
      <c r="AH5557" s="6"/>
      <c r="AI5557" s="6"/>
      <c r="AJ5557" s="6"/>
      <c r="AK5557" s="6"/>
      <c r="AL5557" s="6"/>
      <c r="AM5557" s="183"/>
      <c r="AN5557" s="183"/>
      <c r="AO5557" s="183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BR5557" s="185"/>
    </row>
    <row r="5558" spans="9:70" s="179" customFormat="1" x14ac:dyDescent="0.25">
      <c r="I5558" s="186"/>
      <c r="J5558" s="186"/>
      <c r="K5558" s="186"/>
      <c r="L5558" s="186"/>
      <c r="M5558" s="186"/>
      <c r="N5558" s="187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183"/>
      <c r="AF5558" s="183"/>
      <c r="AG5558" s="183"/>
      <c r="AH5558" s="6"/>
      <c r="AI5558" s="6"/>
      <c r="AJ5558" s="6"/>
      <c r="AK5558" s="6"/>
      <c r="AL5558" s="6"/>
      <c r="AM5558" s="183"/>
      <c r="AN5558" s="183"/>
      <c r="AO5558" s="183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BR5558" s="185"/>
    </row>
    <row r="5559" spans="9:70" s="179" customFormat="1" x14ac:dyDescent="0.25">
      <c r="I5559" s="186"/>
      <c r="J5559" s="186"/>
      <c r="K5559" s="186"/>
      <c r="L5559" s="186"/>
      <c r="M5559" s="186"/>
      <c r="N5559" s="187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183"/>
      <c r="AF5559" s="183"/>
      <c r="AG5559" s="183"/>
      <c r="AH5559" s="6"/>
      <c r="AI5559" s="6"/>
      <c r="AJ5559" s="6"/>
      <c r="AK5559" s="6"/>
      <c r="AL5559" s="6"/>
      <c r="AM5559" s="183"/>
      <c r="AN5559" s="183"/>
      <c r="AO5559" s="183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BR5559" s="185"/>
    </row>
    <row r="5560" spans="9:70" s="179" customFormat="1" x14ac:dyDescent="0.25">
      <c r="I5560" s="186"/>
      <c r="J5560" s="186"/>
      <c r="K5560" s="186"/>
      <c r="L5560" s="186"/>
      <c r="M5560" s="186"/>
      <c r="N5560" s="187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183"/>
      <c r="AF5560" s="183"/>
      <c r="AG5560" s="183"/>
      <c r="AH5560" s="6"/>
      <c r="AI5560" s="6"/>
      <c r="AJ5560" s="6"/>
      <c r="AK5560" s="6"/>
      <c r="AL5560" s="6"/>
      <c r="AM5560" s="183"/>
      <c r="AN5560" s="183"/>
      <c r="AO5560" s="183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BR5560" s="185"/>
    </row>
    <row r="5561" spans="9:70" s="179" customFormat="1" x14ac:dyDescent="0.25">
      <c r="I5561" s="186"/>
      <c r="J5561" s="186"/>
      <c r="K5561" s="186"/>
      <c r="L5561" s="186"/>
      <c r="M5561" s="186"/>
      <c r="N5561" s="187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183"/>
      <c r="AF5561" s="183"/>
      <c r="AG5561" s="183"/>
      <c r="AH5561" s="6"/>
      <c r="AI5561" s="6"/>
      <c r="AJ5561" s="6"/>
      <c r="AK5561" s="6"/>
      <c r="AL5561" s="6"/>
      <c r="AM5561" s="183"/>
      <c r="AN5561" s="183"/>
      <c r="AO5561" s="183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BR5561" s="185"/>
    </row>
    <row r="5562" spans="9:70" s="179" customFormat="1" x14ac:dyDescent="0.25">
      <c r="I5562" s="186"/>
      <c r="J5562" s="186"/>
      <c r="K5562" s="186"/>
      <c r="L5562" s="186"/>
      <c r="M5562" s="186"/>
      <c r="N5562" s="187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183"/>
      <c r="AF5562" s="183"/>
      <c r="AG5562" s="183"/>
      <c r="AH5562" s="6"/>
      <c r="AI5562" s="6"/>
      <c r="AJ5562" s="6"/>
      <c r="AK5562" s="6"/>
      <c r="AL5562" s="6"/>
      <c r="AM5562" s="183"/>
      <c r="AN5562" s="183"/>
      <c r="AO5562" s="183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BR5562" s="185"/>
    </row>
    <row r="5563" spans="9:70" s="179" customFormat="1" x14ac:dyDescent="0.25">
      <c r="I5563" s="186"/>
      <c r="J5563" s="186"/>
      <c r="K5563" s="186"/>
      <c r="L5563" s="186"/>
      <c r="M5563" s="186"/>
      <c r="N5563" s="187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183"/>
      <c r="AF5563" s="183"/>
      <c r="AG5563" s="183"/>
      <c r="AH5563" s="6"/>
      <c r="AI5563" s="6"/>
      <c r="AJ5563" s="6"/>
      <c r="AK5563" s="6"/>
      <c r="AL5563" s="6"/>
      <c r="AM5563" s="183"/>
      <c r="AN5563" s="183"/>
      <c r="AO5563" s="183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BR5563" s="185"/>
    </row>
    <row r="5564" spans="9:70" s="179" customFormat="1" x14ac:dyDescent="0.25">
      <c r="I5564" s="186"/>
      <c r="J5564" s="186"/>
      <c r="K5564" s="186"/>
      <c r="L5564" s="186"/>
      <c r="M5564" s="186"/>
      <c r="N5564" s="187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183"/>
      <c r="AF5564" s="183"/>
      <c r="AG5564" s="183"/>
      <c r="AH5564" s="6"/>
      <c r="AI5564" s="6"/>
      <c r="AJ5564" s="6"/>
      <c r="AK5564" s="6"/>
      <c r="AL5564" s="6"/>
      <c r="AM5564" s="183"/>
      <c r="AN5564" s="183"/>
      <c r="AO5564" s="183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BR5564" s="185"/>
    </row>
    <row r="5565" spans="9:70" s="179" customFormat="1" x14ac:dyDescent="0.25">
      <c r="I5565" s="186"/>
      <c r="J5565" s="186"/>
      <c r="K5565" s="186"/>
      <c r="L5565" s="186"/>
      <c r="M5565" s="186"/>
      <c r="N5565" s="187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183"/>
      <c r="AF5565" s="183"/>
      <c r="AG5565" s="183"/>
      <c r="AH5565" s="6"/>
      <c r="AI5565" s="6"/>
      <c r="AJ5565" s="6"/>
      <c r="AK5565" s="6"/>
      <c r="AL5565" s="6"/>
      <c r="AM5565" s="183"/>
      <c r="AN5565" s="183"/>
      <c r="AO5565" s="183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BR5565" s="185"/>
    </row>
    <row r="5566" spans="9:70" s="179" customFormat="1" x14ac:dyDescent="0.25">
      <c r="I5566" s="186"/>
      <c r="J5566" s="186"/>
      <c r="K5566" s="186"/>
      <c r="L5566" s="186"/>
      <c r="M5566" s="186"/>
      <c r="N5566" s="187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183"/>
      <c r="AF5566" s="183"/>
      <c r="AG5566" s="183"/>
      <c r="AH5566" s="6"/>
      <c r="AI5566" s="6"/>
      <c r="AJ5566" s="6"/>
      <c r="AK5566" s="6"/>
      <c r="AL5566" s="6"/>
      <c r="AM5566" s="183"/>
      <c r="AN5566" s="183"/>
      <c r="AO5566" s="183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BR5566" s="185"/>
    </row>
    <row r="5567" spans="9:70" s="179" customFormat="1" x14ac:dyDescent="0.25">
      <c r="I5567" s="186"/>
      <c r="J5567" s="186"/>
      <c r="K5567" s="186"/>
      <c r="L5567" s="186"/>
      <c r="M5567" s="186"/>
      <c r="N5567" s="187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183"/>
      <c r="AF5567" s="183"/>
      <c r="AG5567" s="183"/>
      <c r="AH5567" s="6"/>
      <c r="AI5567" s="6"/>
      <c r="AJ5567" s="6"/>
      <c r="AK5567" s="6"/>
      <c r="AL5567" s="6"/>
      <c r="AM5567" s="183"/>
      <c r="AN5567" s="183"/>
      <c r="AO5567" s="183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BR5567" s="185"/>
    </row>
    <row r="5568" spans="9:70" s="179" customFormat="1" x14ac:dyDescent="0.25">
      <c r="I5568" s="186"/>
      <c r="J5568" s="186"/>
      <c r="K5568" s="186"/>
      <c r="L5568" s="186"/>
      <c r="M5568" s="186"/>
      <c r="N5568" s="187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183"/>
      <c r="AF5568" s="183"/>
      <c r="AG5568" s="183"/>
      <c r="AH5568" s="6"/>
      <c r="AI5568" s="6"/>
      <c r="AJ5568" s="6"/>
      <c r="AK5568" s="6"/>
      <c r="AL5568" s="6"/>
      <c r="AM5568" s="183"/>
      <c r="AN5568" s="183"/>
      <c r="AO5568" s="183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BR5568" s="185"/>
    </row>
    <row r="5569" spans="9:70" s="179" customFormat="1" x14ac:dyDescent="0.25">
      <c r="I5569" s="186"/>
      <c r="J5569" s="186"/>
      <c r="K5569" s="186"/>
      <c r="L5569" s="186"/>
      <c r="M5569" s="186"/>
      <c r="N5569" s="187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183"/>
      <c r="AF5569" s="183"/>
      <c r="AG5569" s="183"/>
      <c r="AH5569" s="6"/>
      <c r="AI5569" s="6"/>
      <c r="AJ5569" s="6"/>
      <c r="AK5569" s="6"/>
      <c r="AL5569" s="6"/>
      <c r="AM5569" s="183"/>
      <c r="AN5569" s="183"/>
      <c r="AO5569" s="183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BR5569" s="185"/>
    </row>
    <row r="5570" spans="9:70" s="179" customFormat="1" x14ac:dyDescent="0.25">
      <c r="I5570" s="186"/>
      <c r="J5570" s="186"/>
      <c r="K5570" s="186"/>
      <c r="L5570" s="186"/>
      <c r="M5570" s="186"/>
      <c r="N5570" s="187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183"/>
      <c r="AF5570" s="183"/>
      <c r="AG5570" s="183"/>
      <c r="AH5570" s="6"/>
      <c r="AI5570" s="6"/>
      <c r="AJ5570" s="6"/>
      <c r="AK5570" s="6"/>
      <c r="AL5570" s="6"/>
      <c r="AM5570" s="183"/>
      <c r="AN5570" s="183"/>
      <c r="AO5570" s="183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BR5570" s="185"/>
    </row>
    <row r="5571" spans="9:70" s="179" customFormat="1" x14ac:dyDescent="0.25">
      <c r="I5571" s="186"/>
      <c r="J5571" s="186"/>
      <c r="K5571" s="186"/>
      <c r="L5571" s="186"/>
      <c r="M5571" s="186"/>
      <c r="N5571" s="187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183"/>
      <c r="AF5571" s="183"/>
      <c r="AG5571" s="183"/>
      <c r="AH5571" s="6"/>
      <c r="AI5571" s="6"/>
      <c r="AJ5571" s="6"/>
      <c r="AK5571" s="6"/>
      <c r="AL5571" s="6"/>
      <c r="AM5571" s="183"/>
      <c r="AN5571" s="183"/>
      <c r="AO5571" s="183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BR5571" s="185"/>
    </row>
    <row r="5572" spans="9:70" s="179" customFormat="1" x14ac:dyDescent="0.25">
      <c r="I5572" s="186"/>
      <c r="J5572" s="186"/>
      <c r="K5572" s="186"/>
      <c r="L5572" s="186"/>
      <c r="M5572" s="186"/>
      <c r="N5572" s="187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183"/>
      <c r="AF5572" s="183"/>
      <c r="AG5572" s="183"/>
      <c r="AH5572" s="6"/>
      <c r="AI5572" s="6"/>
      <c r="AJ5572" s="6"/>
      <c r="AK5572" s="6"/>
      <c r="AL5572" s="6"/>
      <c r="AM5572" s="183"/>
      <c r="AN5572" s="183"/>
      <c r="AO5572" s="183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BR5572" s="185"/>
    </row>
    <row r="5573" spans="9:70" s="179" customFormat="1" x14ac:dyDescent="0.25">
      <c r="I5573" s="186"/>
      <c r="J5573" s="186"/>
      <c r="K5573" s="186"/>
      <c r="L5573" s="186"/>
      <c r="M5573" s="186"/>
      <c r="N5573" s="187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183"/>
      <c r="AF5573" s="183"/>
      <c r="AG5573" s="183"/>
      <c r="AH5573" s="6"/>
      <c r="AI5573" s="6"/>
      <c r="AJ5573" s="6"/>
      <c r="AK5573" s="6"/>
      <c r="AL5573" s="6"/>
      <c r="AM5573" s="183"/>
      <c r="AN5573" s="183"/>
      <c r="AO5573" s="183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BR5573" s="185"/>
    </row>
    <row r="5574" spans="9:70" s="179" customFormat="1" x14ac:dyDescent="0.25">
      <c r="I5574" s="186"/>
      <c r="J5574" s="186"/>
      <c r="K5574" s="186"/>
      <c r="L5574" s="186"/>
      <c r="M5574" s="186"/>
      <c r="N5574" s="187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183"/>
      <c r="AF5574" s="183"/>
      <c r="AG5574" s="183"/>
      <c r="AH5574" s="6"/>
      <c r="AI5574" s="6"/>
      <c r="AJ5574" s="6"/>
      <c r="AK5574" s="6"/>
      <c r="AL5574" s="6"/>
      <c r="AM5574" s="183"/>
      <c r="AN5574" s="183"/>
      <c r="AO5574" s="183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BR5574" s="185"/>
    </row>
    <row r="5575" spans="9:70" s="179" customFormat="1" x14ac:dyDescent="0.25">
      <c r="I5575" s="186"/>
      <c r="J5575" s="186"/>
      <c r="K5575" s="186"/>
      <c r="L5575" s="186"/>
      <c r="M5575" s="186"/>
      <c r="N5575" s="187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183"/>
      <c r="AF5575" s="183"/>
      <c r="AG5575" s="183"/>
      <c r="AH5575" s="6"/>
      <c r="AI5575" s="6"/>
      <c r="AJ5575" s="6"/>
      <c r="AK5575" s="6"/>
      <c r="AL5575" s="6"/>
      <c r="AM5575" s="183"/>
      <c r="AN5575" s="183"/>
      <c r="AO5575" s="183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BR5575" s="185"/>
    </row>
    <row r="5576" spans="9:70" s="179" customFormat="1" x14ac:dyDescent="0.25">
      <c r="I5576" s="186"/>
      <c r="J5576" s="186"/>
      <c r="K5576" s="186"/>
      <c r="L5576" s="186"/>
      <c r="M5576" s="186"/>
      <c r="N5576" s="187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183"/>
      <c r="AF5576" s="183"/>
      <c r="AG5576" s="183"/>
      <c r="AH5576" s="6"/>
      <c r="AI5576" s="6"/>
      <c r="AJ5576" s="6"/>
      <c r="AK5576" s="6"/>
      <c r="AL5576" s="6"/>
      <c r="AM5576" s="183"/>
      <c r="AN5576" s="183"/>
      <c r="AO5576" s="183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BR5576" s="185"/>
    </row>
    <row r="5577" spans="9:70" s="179" customFormat="1" x14ac:dyDescent="0.25">
      <c r="I5577" s="186"/>
      <c r="J5577" s="186"/>
      <c r="K5577" s="186"/>
      <c r="L5577" s="186"/>
      <c r="M5577" s="186"/>
      <c r="N5577" s="187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183"/>
      <c r="AF5577" s="183"/>
      <c r="AG5577" s="183"/>
      <c r="AH5577" s="6"/>
      <c r="AI5577" s="6"/>
      <c r="AJ5577" s="6"/>
      <c r="AK5577" s="6"/>
      <c r="AL5577" s="6"/>
      <c r="AM5577" s="183"/>
      <c r="AN5577" s="183"/>
      <c r="AO5577" s="183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BR5577" s="185"/>
    </row>
    <row r="5578" spans="9:70" s="179" customFormat="1" x14ac:dyDescent="0.25">
      <c r="I5578" s="186"/>
      <c r="J5578" s="186"/>
      <c r="K5578" s="186"/>
      <c r="L5578" s="186"/>
      <c r="M5578" s="186"/>
      <c r="N5578" s="187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183"/>
      <c r="AF5578" s="183"/>
      <c r="AG5578" s="183"/>
      <c r="AH5578" s="6"/>
      <c r="AI5578" s="6"/>
      <c r="AJ5578" s="6"/>
      <c r="AK5578" s="6"/>
      <c r="AL5578" s="6"/>
      <c r="AM5578" s="183"/>
      <c r="AN5578" s="183"/>
      <c r="AO5578" s="183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BR5578" s="185"/>
    </row>
    <row r="5579" spans="9:70" s="179" customFormat="1" x14ac:dyDescent="0.25">
      <c r="I5579" s="186"/>
      <c r="J5579" s="186"/>
      <c r="K5579" s="186"/>
      <c r="L5579" s="186"/>
      <c r="M5579" s="186"/>
      <c r="N5579" s="187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183"/>
      <c r="AF5579" s="183"/>
      <c r="AG5579" s="183"/>
      <c r="AH5579" s="6"/>
      <c r="AI5579" s="6"/>
      <c r="AJ5579" s="6"/>
      <c r="AK5579" s="6"/>
      <c r="AL5579" s="6"/>
      <c r="AM5579" s="183"/>
      <c r="AN5579" s="183"/>
      <c r="AO5579" s="183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BR5579" s="185"/>
    </row>
    <row r="5580" spans="9:70" s="179" customFormat="1" x14ac:dyDescent="0.25">
      <c r="I5580" s="186"/>
      <c r="J5580" s="186"/>
      <c r="K5580" s="186"/>
      <c r="L5580" s="186"/>
      <c r="M5580" s="186"/>
      <c r="N5580" s="187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183"/>
      <c r="AF5580" s="183"/>
      <c r="AG5580" s="183"/>
      <c r="AH5580" s="6"/>
      <c r="AI5580" s="6"/>
      <c r="AJ5580" s="6"/>
      <c r="AK5580" s="6"/>
      <c r="AL5580" s="6"/>
      <c r="AM5580" s="183"/>
      <c r="AN5580" s="183"/>
      <c r="AO5580" s="183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BR5580" s="185"/>
    </row>
    <row r="5581" spans="9:70" s="179" customFormat="1" x14ac:dyDescent="0.25">
      <c r="I5581" s="186"/>
      <c r="J5581" s="186"/>
      <c r="K5581" s="186"/>
      <c r="L5581" s="186"/>
      <c r="M5581" s="186"/>
      <c r="N5581" s="187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183"/>
      <c r="AF5581" s="183"/>
      <c r="AG5581" s="183"/>
      <c r="AH5581" s="6"/>
      <c r="AI5581" s="6"/>
      <c r="AJ5581" s="6"/>
      <c r="AK5581" s="6"/>
      <c r="AL5581" s="6"/>
      <c r="AM5581" s="183"/>
      <c r="AN5581" s="183"/>
      <c r="AO5581" s="183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BR5581" s="185"/>
    </row>
    <row r="5582" spans="9:70" s="179" customFormat="1" x14ac:dyDescent="0.25">
      <c r="I5582" s="186"/>
      <c r="J5582" s="186"/>
      <c r="K5582" s="186"/>
      <c r="L5582" s="186"/>
      <c r="M5582" s="186"/>
      <c r="N5582" s="187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183"/>
      <c r="AF5582" s="183"/>
      <c r="AG5582" s="183"/>
      <c r="AH5582" s="6"/>
      <c r="AI5582" s="6"/>
      <c r="AJ5582" s="6"/>
      <c r="AK5582" s="6"/>
      <c r="AL5582" s="6"/>
      <c r="AM5582" s="183"/>
      <c r="AN5582" s="183"/>
      <c r="AO5582" s="183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BR5582" s="185"/>
    </row>
    <row r="5583" spans="9:70" s="179" customFormat="1" x14ac:dyDescent="0.25">
      <c r="I5583" s="186"/>
      <c r="J5583" s="186"/>
      <c r="K5583" s="186"/>
      <c r="L5583" s="186"/>
      <c r="M5583" s="186"/>
      <c r="N5583" s="187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183"/>
      <c r="AF5583" s="183"/>
      <c r="AG5583" s="183"/>
      <c r="AH5583" s="6"/>
      <c r="AI5583" s="6"/>
      <c r="AJ5583" s="6"/>
      <c r="AK5583" s="6"/>
      <c r="AL5583" s="6"/>
      <c r="AM5583" s="183"/>
      <c r="AN5583" s="183"/>
      <c r="AO5583" s="183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BR5583" s="185"/>
    </row>
    <row r="5584" spans="9:70" s="179" customFormat="1" x14ac:dyDescent="0.25">
      <c r="I5584" s="186"/>
      <c r="J5584" s="186"/>
      <c r="K5584" s="186"/>
      <c r="L5584" s="186"/>
      <c r="M5584" s="186"/>
      <c r="N5584" s="187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183"/>
      <c r="AF5584" s="183"/>
      <c r="AG5584" s="183"/>
      <c r="AH5584" s="6"/>
      <c r="AI5584" s="6"/>
      <c r="AJ5584" s="6"/>
      <c r="AK5584" s="6"/>
      <c r="AL5584" s="6"/>
      <c r="AM5584" s="183"/>
      <c r="AN5584" s="183"/>
      <c r="AO5584" s="183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BR5584" s="185"/>
    </row>
    <row r="5585" spans="9:70" s="179" customFormat="1" x14ac:dyDescent="0.25">
      <c r="I5585" s="186"/>
      <c r="J5585" s="186"/>
      <c r="K5585" s="186"/>
      <c r="L5585" s="186"/>
      <c r="M5585" s="186"/>
      <c r="N5585" s="187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183"/>
      <c r="AF5585" s="183"/>
      <c r="AG5585" s="183"/>
      <c r="AH5585" s="6"/>
      <c r="AI5585" s="6"/>
      <c r="AJ5585" s="6"/>
      <c r="AK5585" s="6"/>
      <c r="AL5585" s="6"/>
      <c r="AM5585" s="183"/>
      <c r="AN5585" s="183"/>
      <c r="AO5585" s="183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BR5585" s="185"/>
    </row>
    <row r="5586" spans="9:70" s="179" customFormat="1" x14ac:dyDescent="0.25">
      <c r="I5586" s="186"/>
      <c r="J5586" s="186"/>
      <c r="K5586" s="186"/>
      <c r="L5586" s="186"/>
      <c r="M5586" s="186"/>
      <c r="N5586" s="187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183"/>
      <c r="AF5586" s="183"/>
      <c r="AG5586" s="183"/>
      <c r="AH5586" s="6"/>
      <c r="AI5586" s="6"/>
      <c r="AJ5586" s="6"/>
      <c r="AK5586" s="6"/>
      <c r="AL5586" s="6"/>
      <c r="AM5586" s="183"/>
      <c r="AN5586" s="183"/>
      <c r="AO5586" s="183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BR5586" s="185"/>
    </row>
    <row r="5587" spans="9:70" s="179" customFormat="1" x14ac:dyDescent="0.25">
      <c r="I5587" s="186"/>
      <c r="J5587" s="186"/>
      <c r="K5587" s="186"/>
      <c r="L5587" s="186"/>
      <c r="M5587" s="186"/>
      <c r="N5587" s="187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183"/>
      <c r="AF5587" s="183"/>
      <c r="AG5587" s="183"/>
      <c r="AH5587" s="6"/>
      <c r="AI5587" s="6"/>
      <c r="AJ5587" s="6"/>
      <c r="AK5587" s="6"/>
      <c r="AL5587" s="6"/>
      <c r="AM5587" s="183"/>
      <c r="AN5587" s="183"/>
      <c r="AO5587" s="183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BR5587" s="185"/>
    </row>
    <row r="5588" spans="9:70" s="179" customFormat="1" x14ac:dyDescent="0.25">
      <c r="I5588" s="186"/>
      <c r="J5588" s="186"/>
      <c r="K5588" s="186"/>
      <c r="L5588" s="186"/>
      <c r="M5588" s="186"/>
      <c r="N5588" s="187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183"/>
      <c r="AF5588" s="183"/>
      <c r="AG5588" s="183"/>
      <c r="AH5588" s="6"/>
      <c r="AI5588" s="6"/>
      <c r="AJ5588" s="6"/>
      <c r="AK5588" s="6"/>
      <c r="AL5588" s="6"/>
      <c r="AM5588" s="183"/>
      <c r="AN5588" s="183"/>
      <c r="AO5588" s="183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BR5588" s="185"/>
    </row>
    <row r="5589" spans="9:70" s="179" customFormat="1" x14ac:dyDescent="0.25">
      <c r="I5589" s="186"/>
      <c r="J5589" s="186"/>
      <c r="K5589" s="186"/>
      <c r="L5589" s="186"/>
      <c r="M5589" s="186"/>
      <c r="N5589" s="187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183"/>
      <c r="AF5589" s="183"/>
      <c r="AG5589" s="183"/>
      <c r="AH5589" s="6"/>
      <c r="AI5589" s="6"/>
      <c r="AJ5589" s="6"/>
      <c r="AK5589" s="6"/>
      <c r="AL5589" s="6"/>
      <c r="AM5589" s="183"/>
      <c r="AN5589" s="183"/>
      <c r="AO5589" s="183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BR5589" s="185"/>
    </row>
    <row r="5590" spans="9:70" s="179" customFormat="1" x14ac:dyDescent="0.25">
      <c r="I5590" s="186"/>
      <c r="J5590" s="186"/>
      <c r="K5590" s="186"/>
      <c r="L5590" s="186"/>
      <c r="M5590" s="186"/>
      <c r="N5590" s="187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183"/>
      <c r="AF5590" s="183"/>
      <c r="AG5590" s="183"/>
      <c r="AH5590" s="6"/>
      <c r="AI5590" s="6"/>
      <c r="AJ5590" s="6"/>
      <c r="AK5590" s="6"/>
      <c r="AL5590" s="6"/>
      <c r="AM5590" s="183"/>
      <c r="AN5590" s="183"/>
      <c r="AO5590" s="183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BR5590" s="185"/>
    </row>
    <row r="5591" spans="9:70" s="179" customFormat="1" x14ac:dyDescent="0.25">
      <c r="I5591" s="186"/>
      <c r="J5591" s="186"/>
      <c r="K5591" s="186"/>
      <c r="L5591" s="186"/>
      <c r="M5591" s="186"/>
      <c r="N5591" s="187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183"/>
      <c r="AF5591" s="183"/>
      <c r="AG5591" s="183"/>
      <c r="AH5591" s="6"/>
      <c r="AI5591" s="6"/>
      <c r="AJ5591" s="6"/>
      <c r="AK5591" s="6"/>
      <c r="AL5591" s="6"/>
      <c r="AM5591" s="183"/>
      <c r="AN5591" s="183"/>
      <c r="AO5591" s="183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BR5591" s="185"/>
    </row>
    <row r="5592" spans="9:70" s="179" customFormat="1" x14ac:dyDescent="0.25">
      <c r="I5592" s="186"/>
      <c r="J5592" s="186"/>
      <c r="K5592" s="186"/>
      <c r="L5592" s="186"/>
      <c r="M5592" s="186"/>
      <c r="N5592" s="187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183"/>
      <c r="AF5592" s="183"/>
      <c r="AG5592" s="183"/>
      <c r="AH5592" s="6"/>
      <c r="AI5592" s="6"/>
      <c r="AJ5592" s="6"/>
      <c r="AK5592" s="6"/>
      <c r="AL5592" s="6"/>
      <c r="AM5592" s="183"/>
      <c r="AN5592" s="183"/>
      <c r="AO5592" s="183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BR5592" s="185"/>
    </row>
    <row r="5593" spans="9:70" s="179" customFormat="1" x14ac:dyDescent="0.25">
      <c r="I5593" s="186"/>
      <c r="J5593" s="186"/>
      <c r="K5593" s="186"/>
      <c r="L5593" s="186"/>
      <c r="M5593" s="186"/>
      <c r="N5593" s="187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183"/>
      <c r="AF5593" s="183"/>
      <c r="AG5593" s="183"/>
      <c r="AH5593" s="6"/>
      <c r="AI5593" s="6"/>
      <c r="AJ5593" s="6"/>
      <c r="AK5593" s="6"/>
      <c r="AL5593" s="6"/>
      <c r="AM5593" s="183"/>
      <c r="AN5593" s="183"/>
      <c r="AO5593" s="183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BR5593" s="185"/>
    </row>
    <row r="5594" spans="9:70" s="179" customFormat="1" x14ac:dyDescent="0.25">
      <c r="I5594" s="186"/>
      <c r="J5594" s="186"/>
      <c r="K5594" s="186"/>
      <c r="L5594" s="186"/>
      <c r="M5594" s="186"/>
      <c r="N5594" s="187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183"/>
      <c r="AF5594" s="183"/>
      <c r="AG5594" s="183"/>
      <c r="AH5594" s="6"/>
      <c r="AI5594" s="6"/>
      <c r="AJ5594" s="6"/>
      <c r="AK5594" s="6"/>
      <c r="AL5594" s="6"/>
      <c r="AM5594" s="183"/>
      <c r="AN5594" s="183"/>
      <c r="AO5594" s="183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BR5594" s="185"/>
    </row>
    <row r="5595" spans="9:70" s="179" customFormat="1" x14ac:dyDescent="0.25">
      <c r="I5595" s="186"/>
      <c r="J5595" s="186"/>
      <c r="K5595" s="186"/>
      <c r="L5595" s="186"/>
      <c r="M5595" s="186"/>
      <c r="N5595" s="187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183"/>
      <c r="AF5595" s="183"/>
      <c r="AG5595" s="183"/>
      <c r="AH5595" s="6"/>
      <c r="AI5595" s="6"/>
      <c r="AJ5595" s="6"/>
      <c r="AK5595" s="6"/>
      <c r="AL5595" s="6"/>
      <c r="AM5595" s="183"/>
      <c r="AN5595" s="183"/>
      <c r="AO5595" s="183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BR5595" s="185"/>
    </row>
    <row r="5596" spans="9:70" s="179" customFormat="1" x14ac:dyDescent="0.25">
      <c r="I5596" s="186"/>
      <c r="J5596" s="186"/>
      <c r="K5596" s="186"/>
      <c r="L5596" s="186"/>
      <c r="M5596" s="186"/>
      <c r="N5596" s="187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183"/>
      <c r="AF5596" s="183"/>
      <c r="AG5596" s="183"/>
      <c r="AH5596" s="6"/>
      <c r="AI5596" s="6"/>
      <c r="AJ5596" s="6"/>
      <c r="AK5596" s="6"/>
      <c r="AL5596" s="6"/>
      <c r="AM5596" s="183"/>
      <c r="AN5596" s="183"/>
      <c r="AO5596" s="183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BR5596" s="185"/>
    </row>
    <row r="5597" spans="9:70" s="179" customFormat="1" x14ac:dyDescent="0.25">
      <c r="I5597" s="186"/>
      <c r="J5597" s="186"/>
      <c r="K5597" s="186"/>
      <c r="L5597" s="186"/>
      <c r="M5597" s="186"/>
      <c r="N5597" s="187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183"/>
      <c r="AF5597" s="183"/>
      <c r="AG5597" s="183"/>
      <c r="AH5597" s="6"/>
      <c r="AI5597" s="6"/>
      <c r="AJ5597" s="6"/>
      <c r="AK5597" s="6"/>
      <c r="AL5597" s="6"/>
      <c r="AM5597" s="183"/>
      <c r="AN5597" s="183"/>
      <c r="AO5597" s="183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BR5597" s="185"/>
    </row>
    <row r="5598" spans="9:70" s="179" customFormat="1" x14ac:dyDescent="0.25">
      <c r="I5598" s="186"/>
      <c r="J5598" s="186"/>
      <c r="K5598" s="186"/>
      <c r="L5598" s="186"/>
      <c r="M5598" s="186"/>
      <c r="N5598" s="187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183"/>
      <c r="AF5598" s="183"/>
      <c r="AG5598" s="183"/>
      <c r="AH5598" s="6"/>
      <c r="AI5598" s="6"/>
      <c r="AJ5598" s="6"/>
      <c r="AK5598" s="6"/>
      <c r="AL5598" s="6"/>
      <c r="AM5598" s="183"/>
      <c r="AN5598" s="183"/>
      <c r="AO5598" s="183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BR5598" s="185"/>
    </row>
    <row r="5599" spans="9:70" s="179" customFormat="1" x14ac:dyDescent="0.25">
      <c r="I5599" s="186"/>
      <c r="J5599" s="186"/>
      <c r="K5599" s="186"/>
      <c r="L5599" s="186"/>
      <c r="M5599" s="186"/>
      <c r="N5599" s="187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183"/>
      <c r="AF5599" s="183"/>
      <c r="AG5599" s="183"/>
      <c r="AH5599" s="6"/>
      <c r="AI5599" s="6"/>
      <c r="AJ5599" s="6"/>
      <c r="AK5599" s="6"/>
      <c r="AL5599" s="6"/>
      <c r="AM5599" s="183"/>
      <c r="AN5599" s="183"/>
      <c r="AO5599" s="183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BR5599" s="185"/>
    </row>
    <row r="5600" spans="9:70" s="179" customFormat="1" x14ac:dyDescent="0.25">
      <c r="I5600" s="186"/>
      <c r="J5600" s="186"/>
      <c r="K5600" s="186"/>
      <c r="L5600" s="186"/>
      <c r="M5600" s="186"/>
      <c r="N5600" s="187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183"/>
      <c r="AF5600" s="183"/>
      <c r="AG5600" s="183"/>
      <c r="AH5600" s="6"/>
      <c r="AI5600" s="6"/>
      <c r="AJ5600" s="6"/>
      <c r="AK5600" s="6"/>
      <c r="AL5600" s="6"/>
      <c r="AM5600" s="183"/>
      <c r="AN5600" s="183"/>
      <c r="AO5600" s="183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BR5600" s="185"/>
    </row>
    <row r="5601" spans="9:70" s="179" customFormat="1" x14ac:dyDescent="0.25">
      <c r="I5601" s="186"/>
      <c r="J5601" s="186"/>
      <c r="K5601" s="186"/>
      <c r="L5601" s="186"/>
      <c r="M5601" s="186"/>
      <c r="N5601" s="187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183"/>
      <c r="AF5601" s="183"/>
      <c r="AG5601" s="183"/>
      <c r="AH5601" s="6"/>
      <c r="AI5601" s="6"/>
      <c r="AJ5601" s="6"/>
      <c r="AK5601" s="6"/>
      <c r="AL5601" s="6"/>
      <c r="AM5601" s="183"/>
      <c r="AN5601" s="183"/>
      <c r="AO5601" s="183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BR5601" s="185"/>
    </row>
    <row r="5602" spans="9:70" s="179" customFormat="1" x14ac:dyDescent="0.25">
      <c r="I5602" s="186"/>
      <c r="J5602" s="186"/>
      <c r="K5602" s="186"/>
      <c r="L5602" s="186"/>
      <c r="M5602" s="186"/>
      <c r="N5602" s="187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183"/>
      <c r="AF5602" s="183"/>
      <c r="AG5602" s="183"/>
      <c r="AH5602" s="6"/>
      <c r="AI5602" s="6"/>
      <c r="AJ5602" s="6"/>
      <c r="AK5602" s="6"/>
      <c r="AL5602" s="6"/>
      <c r="AM5602" s="183"/>
      <c r="AN5602" s="183"/>
      <c r="AO5602" s="183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BR5602" s="185"/>
    </row>
    <row r="5603" spans="9:70" s="179" customFormat="1" x14ac:dyDescent="0.25">
      <c r="I5603" s="186"/>
      <c r="J5603" s="186"/>
      <c r="K5603" s="186"/>
      <c r="L5603" s="186"/>
      <c r="M5603" s="186"/>
      <c r="N5603" s="187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183"/>
      <c r="AF5603" s="183"/>
      <c r="AG5603" s="183"/>
      <c r="AH5603" s="6"/>
      <c r="AI5603" s="6"/>
      <c r="AJ5603" s="6"/>
      <c r="AK5603" s="6"/>
      <c r="AL5603" s="6"/>
      <c r="AM5603" s="183"/>
      <c r="AN5603" s="183"/>
      <c r="AO5603" s="183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BR5603" s="185"/>
    </row>
    <row r="5604" spans="9:70" s="179" customFormat="1" x14ac:dyDescent="0.25">
      <c r="I5604" s="186"/>
      <c r="J5604" s="186"/>
      <c r="K5604" s="186"/>
      <c r="L5604" s="186"/>
      <c r="M5604" s="186"/>
      <c r="N5604" s="187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183"/>
      <c r="AF5604" s="183"/>
      <c r="AG5604" s="183"/>
      <c r="AH5604" s="6"/>
      <c r="AI5604" s="6"/>
      <c r="AJ5604" s="6"/>
      <c r="AK5604" s="6"/>
      <c r="AL5604" s="6"/>
      <c r="AM5604" s="183"/>
      <c r="AN5604" s="183"/>
      <c r="AO5604" s="183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BR5604" s="185"/>
    </row>
    <row r="5605" spans="9:70" s="179" customFormat="1" x14ac:dyDescent="0.25">
      <c r="I5605" s="186"/>
      <c r="J5605" s="186"/>
      <c r="K5605" s="186"/>
      <c r="L5605" s="186"/>
      <c r="M5605" s="186"/>
      <c r="N5605" s="187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183"/>
      <c r="AF5605" s="183"/>
      <c r="AG5605" s="183"/>
      <c r="AH5605" s="6"/>
      <c r="AI5605" s="6"/>
      <c r="AJ5605" s="6"/>
      <c r="AK5605" s="6"/>
      <c r="AL5605" s="6"/>
      <c r="AM5605" s="183"/>
      <c r="AN5605" s="183"/>
      <c r="AO5605" s="183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BR5605" s="185"/>
    </row>
    <row r="5606" spans="9:70" s="179" customFormat="1" x14ac:dyDescent="0.25">
      <c r="I5606" s="186"/>
      <c r="J5606" s="186"/>
      <c r="K5606" s="186"/>
      <c r="L5606" s="186"/>
      <c r="M5606" s="186"/>
      <c r="N5606" s="187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183"/>
      <c r="AF5606" s="183"/>
      <c r="AG5606" s="183"/>
      <c r="AH5606" s="6"/>
      <c r="AI5606" s="6"/>
      <c r="AJ5606" s="6"/>
      <c r="AK5606" s="6"/>
      <c r="AL5606" s="6"/>
      <c r="AM5606" s="183"/>
      <c r="AN5606" s="183"/>
      <c r="AO5606" s="183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BR5606" s="185"/>
    </row>
    <row r="5607" spans="9:70" s="179" customFormat="1" x14ac:dyDescent="0.25">
      <c r="I5607" s="186"/>
      <c r="J5607" s="186"/>
      <c r="K5607" s="186"/>
      <c r="L5607" s="186"/>
      <c r="M5607" s="186"/>
      <c r="N5607" s="187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183"/>
      <c r="AF5607" s="183"/>
      <c r="AG5607" s="183"/>
      <c r="AH5607" s="6"/>
      <c r="AI5607" s="6"/>
      <c r="AJ5607" s="6"/>
      <c r="AK5607" s="6"/>
      <c r="AL5607" s="6"/>
      <c r="AM5607" s="183"/>
      <c r="AN5607" s="183"/>
      <c r="AO5607" s="183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BR5607" s="185"/>
    </row>
    <row r="5608" spans="9:70" s="179" customFormat="1" x14ac:dyDescent="0.25">
      <c r="I5608" s="186"/>
      <c r="J5608" s="186"/>
      <c r="K5608" s="186"/>
      <c r="L5608" s="186"/>
      <c r="M5608" s="186"/>
      <c r="N5608" s="187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183"/>
      <c r="AF5608" s="183"/>
      <c r="AG5608" s="183"/>
      <c r="AH5608" s="6"/>
      <c r="AI5608" s="6"/>
      <c r="AJ5608" s="6"/>
      <c r="AK5608" s="6"/>
      <c r="AL5608" s="6"/>
      <c r="AM5608" s="183"/>
      <c r="AN5608" s="183"/>
      <c r="AO5608" s="183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BR5608" s="185"/>
    </row>
    <row r="5609" spans="9:70" s="179" customFormat="1" x14ac:dyDescent="0.25">
      <c r="I5609" s="186"/>
      <c r="J5609" s="186"/>
      <c r="K5609" s="186"/>
      <c r="L5609" s="186"/>
      <c r="M5609" s="186"/>
      <c r="N5609" s="187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183"/>
      <c r="AF5609" s="183"/>
      <c r="AG5609" s="183"/>
      <c r="AH5609" s="6"/>
      <c r="AI5609" s="6"/>
      <c r="AJ5609" s="6"/>
      <c r="AK5609" s="6"/>
      <c r="AL5609" s="6"/>
      <c r="AM5609" s="183"/>
      <c r="AN5609" s="183"/>
      <c r="AO5609" s="183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BR5609" s="185"/>
    </row>
    <row r="5610" spans="9:70" s="179" customFormat="1" x14ac:dyDescent="0.25">
      <c r="I5610" s="186"/>
      <c r="J5610" s="186"/>
      <c r="K5610" s="186"/>
      <c r="L5610" s="186"/>
      <c r="M5610" s="186"/>
      <c r="N5610" s="187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183"/>
      <c r="AF5610" s="183"/>
      <c r="AG5610" s="183"/>
      <c r="AH5610" s="6"/>
      <c r="AI5610" s="6"/>
      <c r="AJ5610" s="6"/>
      <c r="AK5610" s="6"/>
      <c r="AL5610" s="6"/>
      <c r="AM5610" s="183"/>
      <c r="AN5610" s="183"/>
      <c r="AO5610" s="183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BR5610" s="185"/>
    </row>
    <row r="5611" spans="9:70" s="179" customFormat="1" x14ac:dyDescent="0.25">
      <c r="I5611" s="186"/>
      <c r="J5611" s="186"/>
      <c r="K5611" s="186"/>
      <c r="L5611" s="186"/>
      <c r="M5611" s="186"/>
      <c r="N5611" s="187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183"/>
      <c r="AF5611" s="183"/>
      <c r="AG5611" s="183"/>
      <c r="AH5611" s="6"/>
      <c r="AI5611" s="6"/>
      <c r="AJ5611" s="6"/>
      <c r="AK5611" s="6"/>
      <c r="AL5611" s="6"/>
      <c r="AM5611" s="183"/>
      <c r="AN5611" s="183"/>
      <c r="AO5611" s="183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BR5611" s="185"/>
    </row>
    <row r="5612" spans="9:70" s="179" customFormat="1" x14ac:dyDescent="0.25">
      <c r="I5612" s="186"/>
      <c r="J5612" s="186"/>
      <c r="K5612" s="186"/>
      <c r="L5612" s="186"/>
      <c r="M5612" s="186"/>
      <c r="N5612" s="187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183"/>
      <c r="AF5612" s="183"/>
      <c r="AG5612" s="183"/>
      <c r="AH5612" s="6"/>
      <c r="AI5612" s="6"/>
      <c r="AJ5612" s="6"/>
      <c r="AK5612" s="6"/>
      <c r="AL5612" s="6"/>
      <c r="AM5612" s="183"/>
      <c r="AN5612" s="183"/>
      <c r="AO5612" s="183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BR5612" s="185"/>
    </row>
    <row r="5613" spans="9:70" s="179" customFormat="1" x14ac:dyDescent="0.25">
      <c r="I5613" s="186"/>
      <c r="J5613" s="186"/>
      <c r="K5613" s="186"/>
      <c r="L5613" s="186"/>
      <c r="M5613" s="186"/>
      <c r="N5613" s="187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183"/>
      <c r="AF5613" s="183"/>
      <c r="AG5613" s="183"/>
      <c r="AH5613" s="6"/>
      <c r="AI5613" s="6"/>
      <c r="AJ5613" s="6"/>
      <c r="AK5613" s="6"/>
      <c r="AL5613" s="6"/>
      <c r="AM5613" s="183"/>
      <c r="AN5613" s="183"/>
      <c r="AO5613" s="183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BR5613" s="185"/>
    </row>
    <row r="5614" spans="9:70" s="179" customFormat="1" x14ac:dyDescent="0.25">
      <c r="I5614" s="186"/>
      <c r="J5614" s="186"/>
      <c r="K5614" s="186"/>
      <c r="L5614" s="186"/>
      <c r="M5614" s="186"/>
      <c r="N5614" s="187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183"/>
      <c r="AF5614" s="183"/>
      <c r="AG5614" s="183"/>
      <c r="AH5614" s="6"/>
      <c r="AI5614" s="6"/>
      <c r="AJ5614" s="6"/>
      <c r="AK5614" s="6"/>
      <c r="AL5614" s="6"/>
      <c r="AM5614" s="183"/>
      <c r="AN5614" s="183"/>
      <c r="AO5614" s="183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BR5614" s="185"/>
    </row>
    <row r="5615" spans="9:70" s="179" customFormat="1" x14ac:dyDescent="0.25">
      <c r="I5615" s="186"/>
      <c r="J5615" s="186"/>
      <c r="K5615" s="186"/>
      <c r="L5615" s="186"/>
      <c r="M5615" s="186"/>
      <c r="N5615" s="187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183"/>
      <c r="AF5615" s="183"/>
      <c r="AG5615" s="183"/>
      <c r="AH5615" s="6"/>
      <c r="AI5615" s="6"/>
      <c r="AJ5615" s="6"/>
      <c r="AK5615" s="6"/>
      <c r="AL5615" s="6"/>
      <c r="AM5615" s="183"/>
      <c r="AN5615" s="183"/>
      <c r="AO5615" s="183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BR5615" s="185"/>
    </row>
    <row r="5616" spans="9:70" s="179" customFormat="1" x14ac:dyDescent="0.25">
      <c r="I5616" s="186"/>
      <c r="J5616" s="186"/>
      <c r="K5616" s="186"/>
      <c r="L5616" s="186"/>
      <c r="M5616" s="186"/>
      <c r="N5616" s="187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183"/>
      <c r="AF5616" s="183"/>
      <c r="AG5616" s="183"/>
      <c r="AH5616" s="6"/>
      <c r="AI5616" s="6"/>
      <c r="AJ5616" s="6"/>
      <c r="AK5616" s="6"/>
      <c r="AL5616" s="6"/>
      <c r="AM5616" s="183"/>
      <c r="AN5616" s="183"/>
      <c r="AO5616" s="183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BR5616" s="185"/>
    </row>
    <row r="5617" spans="9:70" s="179" customFormat="1" x14ac:dyDescent="0.25">
      <c r="I5617" s="186"/>
      <c r="J5617" s="186"/>
      <c r="K5617" s="186"/>
      <c r="L5617" s="186"/>
      <c r="M5617" s="186"/>
      <c r="N5617" s="187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183"/>
      <c r="AF5617" s="183"/>
      <c r="AG5617" s="183"/>
      <c r="AH5617" s="6"/>
      <c r="AI5617" s="6"/>
      <c r="AJ5617" s="6"/>
      <c r="AK5617" s="6"/>
      <c r="AL5617" s="6"/>
      <c r="AM5617" s="183"/>
      <c r="AN5617" s="183"/>
      <c r="AO5617" s="183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BR5617" s="185"/>
    </row>
    <row r="5618" spans="9:70" s="179" customFormat="1" x14ac:dyDescent="0.25">
      <c r="I5618" s="186"/>
      <c r="J5618" s="186"/>
      <c r="K5618" s="186"/>
      <c r="L5618" s="186"/>
      <c r="M5618" s="186"/>
      <c r="N5618" s="187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183"/>
      <c r="AF5618" s="183"/>
      <c r="AG5618" s="183"/>
      <c r="AH5618" s="6"/>
      <c r="AI5618" s="6"/>
      <c r="AJ5618" s="6"/>
      <c r="AK5618" s="6"/>
      <c r="AL5618" s="6"/>
      <c r="AM5618" s="183"/>
      <c r="AN5618" s="183"/>
      <c r="AO5618" s="183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BR5618" s="185"/>
    </row>
    <row r="5619" spans="9:70" s="179" customFormat="1" x14ac:dyDescent="0.25">
      <c r="I5619" s="186"/>
      <c r="J5619" s="186"/>
      <c r="K5619" s="186"/>
      <c r="L5619" s="186"/>
      <c r="M5619" s="186"/>
      <c r="N5619" s="187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183"/>
      <c r="AF5619" s="183"/>
      <c r="AG5619" s="183"/>
      <c r="AH5619" s="6"/>
      <c r="AI5619" s="6"/>
      <c r="AJ5619" s="6"/>
      <c r="AK5619" s="6"/>
      <c r="AL5619" s="6"/>
      <c r="AM5619" s="183"/>
      <c r="AN5619" s="183"/>
      <c r="AO5619" s="183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BR5619" s="185"/>
    </row>
    <row r="5620" spans="9:70" s="179" customFormat="1" x14ac:dyDescent="0.25">
      <c r="I5620" s="186"/>
      <c r="J5620" s="186"/>
      <c r="K5620" s="186"/>
      <c r="L5620" s="186"/>
      <c r="M5620" s="186"/>
      <c r="N5620" s="187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183"/>
      <c r="AF5620" s="183"/>
      <c r="AG5620" s="183"/>
      <c r="AH5620" s="6"/>
      <c r="AI5620" s="6"/>
      <c r="AJ5620" s="6"/>
      <c r="AK5620" s="6"/>
      <c r="AL5620" s="6"/>
      <c r="AM5620" s="183"/>
      <c r="AN5620" s="183"/>
      <c r="AO5620" s="183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BR5620" s="185"/>
    </row>
    <row r="5621" spans="9:70" s="179" customFormat="1" x14ac:dyDescent="0.25">
      <c r="I5621" s="186"/>
      <c r="J5621" s="186"/>
      <c r="K5621" s="186"/>
      <c r="L5621" s="186"/>
      <c r="M5621" s="186"/>
      <c r="N5621" s="187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183"/>
      <c r="AF5621" s="183"/>
      <c r="AG5621" s="183"/>
      <c r="AH5621" s="6"/>
      <c r="AI5621" s="6"/>
      <c r="AJ5621" s="6"/>
      <c r="AK5621" s="6"/>
      <c r="AL5621" s="6"/>
      <c r="AM5621" s="183"/>
      <c r="AN5621" s="183"/>
      <c r="AO5621" s="183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BR5621" s="185"/>
    </row>
    <row r="5622" spans="9:70" s="179" customFormat="1" x14ac:dyDescent="0.25">
      <c r="I5622" s="186"/>
      <c r="J5622" s="186"/>
      <c r="K5622" s="186"/>
      <c r="L5622" s="186"/>
      <c r="M5622" s="186"/>
      <c r="N5622" s="187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183"/>
      <c r="AF5622" s="183"/>
      <c r="AG5622" s="183"/>
      <c r="AH5622" s="6"/>
      <c r="AI5622" s="6"/>
      <c r="AJ5622" s="6"/>
      <c r="AK5622" s="6"/>
      <c r="AL5622" s="6"/>
      <c r="AM5622" s="183"/>
      <c r="AN5622" s="183"/>
      <c r="AO5622" s="183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BR5622" s="185"/>
    </row>
    <row r="5623" spans="9:70" s="179" customFormat="1" x14ac:dyDescent="0.25">
      <c r="I5623" s="186"/>
      <c r="J5623" s="186"/>
      <c r="K5623" s="186"/>
      <c r="L5623" s="186"/>
      <c r="M5623" s="186"/>
      <c r="N5623" s="187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183"/>
      <c r="AF5623" s="183"/>
      <c r="AG5623" s="183"/>
      <c r="AH5623" s="6"/>
      <c r="AI5623" s="6"/>
      <c r="AJ5623" s="6"/>
      <c r="AK5623" s="6"/>
      <c r="AL5623" s="6"/>
      <c r="AM5623" s="183"/>
      <c r="AN5623" s="183"/>
      <c r="AO5623" s="183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BR5623" s="185"/>
    </row>
    <row r="5624" spans="9:70" s="179" customFormat="1" x14ac:dyDescent="0.25">
      <c r="I5624" s="186"/>
      <c r="J5624" s="186"/>
      <c r="K5624" s="186"/>
      <c r="L5624" s="186"/>
      <c r="M5624" s="186"/>
      <c r="N5624" s="187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183"/>
      <c r="AF5624" s="183"/>
      <c r="AG5624" s="183"/>
      <c r="AH5624" s="6"/>
      <c r="AI5624" s="6"/>
      <c r="AJ5624" s="6"/>
      <c r="AK5624" s="6"/>
      <c r="AL5624" s="6"/>
      <c r="AM5624" s="183"/>
      <c r="AN5624" s="183"/>
      <c r="AO5624" s="183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BR5624" s="185"/>
    </row>
    <row r="5625" spans="9:70" s="179" customFormat="1" x14ac:dyDescent="0.25">
      <c r="I5625" s="186"/>
      <c r="J5625" s="186"/>
      <c r="K5625" s="186"/>
      <c r="L5625" s="186"/>
      <c r="M5625" s="186"/>
      <c r="N5625" s="187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183"/>
      <c r="AF5625" s="183"/>
      <c r="AG5625" s="183"/>
      <c r="AH5625" s="6"/>
      <c r="AI5625" s="6"/>
      <c r="AJ5625" s="6"/>
      <c r="AK5625" s="6"/>
      <c r="AL5625" s="6"/>
      <c r="AM5625" s="183"/>
      <c r="AN5625" s="183"/>
      <c r="AO5625" s="183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BR5625" s="185"/>
    </row>
    <row r="5626" spans="9:70" s="179" customFormat="1" x14ac:dyDescent="0.25">
      <c r="I5626" s="186"/>
      <c r="J5626" s="186"/>
      <c r="K5626" s="186"/>
      <c r="L5626" s="186"/>
      <c r="M5626" s="186"/>
      <c r="N5626" s="187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183"/>
      <c r="AF5626" s="183"/>
      <c r="AG5626" s="183"/>
      <c r="AH5626" s="6"/>
      <c r="AI5626" s="6"/>
      <c r="AJ5626" s="6"/>
      <c r="AK5626" s="6"/>
      <c r="AL5626" s="6"/>
      <c r="AM5626" s="183"/>
      <c r="AN5626" s="183"/>
      <c r="AO5626" s="183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BR5626" s="185"/>
    </row>
    <row r="5627" spans="9:70" s="179" customFormat="1" x14ac:dyDescent="0.25">
      <c r="I5627" s="186"/>
      <c r="J5627" s="186"/>
      <c r="K5627" s="186"/>
      <c r="L5627" s="186"/>
      <c r="M5627" s="186"/>
      <c r="N5627" s="187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183"/>
      <c r="AF5627" s="183"/>
      <c r="AG5627" s="183"/>
      <c r="AH5627" s="6"/>
      <c r="AI5627" s="6"/>
      <c r="AJ5627" s="6"/>
      <c r="AK5627" s="6"/>
      <c r="AL5627" s="6"/>
      <c r="AM5627" s="183"/>
      <c r="AN5627" s="183"/>
      <c r="AO5627" s="183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BR5627" s="185"/>
    </row>
    <row r="5628" spans="9:70" s="179" customFormat="1" x14ac:dyDescent="0.25">
      <c r="I5628" s="186"/>
      <c r="J5628" s="186"/>
      <c r="K5628" s="186"/>
      <c r="L5628" s="186"/>
      <c r="M5628" s="186"/>
      <c r="N5628" s="187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183"/>
      <c r="AF5628" s="183"/>
      <c r="AG5628" s="183"/>
      <c r="AH5628" s="6"/>
      <c r="AI5628" s="6"/>
      <c r="AJ5628" s="6"/>
      <c r="AK5628" s="6"/>
      <c r="AL5628" s="6"/>
      <c r="AM5628" s="183"/>
      <c r="AN5628" s="183"/>
      <c r="AO5628" s="183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BR5628" s="185"/>
    </row>
    <row r="5629" spans="9:70" s="179" customFormat="1" x14ac:dyDescent="0.25">
      <c r="I5629" s="186"/>
      <c r="J5629" s="186"/>
      <c r="K5629" s="186"/>
      <c r="L5629" s="186"/>
      <c r="M5629" s="186"/>
      <c r="N5629" s="187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183"/>
      <c r="AF5629" s="183"/>
      <c r="AG5629" s="183"/>
      <c r="AH5629" s="6"/>
      <c r="AI5629" s="6"/>
      <c r="AJ5629" s="6"/>
      <c r="AK5629" s="6"/>
      <c r="AL5629" s="6"/>
      <c r="AM5629" s="183"/>
      <c r="AN5629" s="183"/>
      <c r="AO5629" s="183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BR5629" s="185"/>
    </row>
    <row r="5630" spans="9:70" s="179" customFormat="1" x14ac:dyDescent="0.25">
      <c r="I5630" s="186"/>
      <c r="J5630" s="186"/>
      <c r="K5630" s="186"/>
      <c r="L5630" s="186"/>
      <c r="M5630" s="186"/>
      <c r="N5630" s="187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183"/>
      <c r="AF5630" s="183"/>
      <c r="AG5630" s="183"/>
      <c r="AH5630" s="6"/>
      <c r="AI5630" s="6"/>
      <c r="AJ5630" s="6"/>
      <c r="AK5630" s="6"/>
      <c r="AL5630" s="6"/>
      <c r="AM5630" s="183"/>
      <c r="AN5630" s="183"/>
      <c r="AO5630" s="183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BR5630" s="185"/>
    </row>
    <row r="5631" spans="9:70" s="179" customFormat="1" x14ac:dyDescent="0.25">
      <c r="I5631" s="186"/>
      <c r="J5631" s="186"/>
      <c r="K5631" s="186"/>
      <c r="L5631" s="186"/>
      <c r="M5631" s="186"/>
      <c r="N5631" s="187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183"/>
      <c r="AF5631" s="183"/>
      <c r="AG5631" s="183"/>
      <c r="AH5631" s="6"/>
      <c r="AI5631" s="6"/>
      <c r="AJ5631" s="6"/>
      <c r="AK5631" s="6"/>
      <c r="AL5631" s="6"/>
      <c r="AM5631" s="183"/>
      <c r="AN5631" s="183"/>
      <c r="AO5631" s="183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BR5631" s="185"/>
    </row>
    <row r="5632" spans="9:70" s="179" customFormat="1" x14ac:dyDescent="0.25">
      <c r="I5632" s="186"/>
      <c r="J5632" s="186"/>
      <c r="K5632" s="186"/>
      <c r="L5632" s="186"/>
      <c r="M5632" s="186"/>
      <c r="N5632" s="187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183"/>
      <c r="AF5632" s="183"/>
      <c r="AG5632" s="183"/>
      <c r="AH5632" s="6"/>
      <c r="AI5632" s="6"/>
      <c r="AJ5632" s="6"/>
      <c r="AK5632" s="6"/>
      <c r="AL5632" s="6"/>
      <c r="AM5632" s="183"/>
      <c r="AN5632" s="183"/>
      <c r="AO5632" s="183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BR5632" s="185"/>
    </row>
    <row r="5633" spans="9:70" s="179" customFormat="1" x14ac:dyDescent="0.25">
      <c r="I5633" s="186"/>
      <c r="J5633" s="186"/>
      <c r="K5633" s="186"/>
      <c r="L5633" s="186"/>
      <c r="M5633" s="186"/>
      <c r="N5633" s="187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183"/>
      <c r="AF5633" s="183"/>
      <c r="AG5633" s="183"/>
      <c r="AH5633" s="6"/>
      <c r="AI5633" s="6"/>
      <c r="AJ5633" s="6"/>
      <c r="AK5633" s="6"/>
      <c r="AL5633" s="6"/>
      <c r="AM5633" s="183"/>
      <c r="AN5633" s="183"/>
      <c r="AO5633" s="183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BR5633" s="185"/>
    </row>
    <row r="5634" spans="9:70" s="179" customFormat="1" x14ac:dyDescent="0.25">
      <c r="I5634" s="186"/>
      <c r="J5634" s="186"/>
      <c r="K5634" s="186"/>
      <c r="L5634" s="186"/>
      <c r="M5634" s="186"/>
      <c r="N5634" s="187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183"/>
      <c r="AF5634" s="183"/>
      <c r="AG5634" s="183"/>
      <c r="AH5634" s="6"/>
      <c r="AI5634" s="6"/>
      <c r="AJ5634" s="6"/>
      <c r="AK5634" s="6"/>
      <c r="AL5634" s="6"/>
      <c r="AM5634" s="183"/>
      <c r="AN5634" s="183"/>
      <c r="AO5634" s="183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BR5634" s="185"/>
    </row>
    <row r="5635" spans="9:70" s="179" customFormat="1" x14ac:dyDescent="0.25">
      <c r="I5635" s="186"/>
      <c r="J5635" s="186"/>
      <c r="K5635" s="186"/>
      <c r="L5635" s="186"/>
      <c r="M5635" s="186"/>
      <c r="N5635" s="187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183"/>
      <c r="AF5635" s="183"/>
      <c r="AG5635" s="183"/>
      <c r="AH5635" s="6"/>
      <c r="AI5635" s="6"/>
      <c r="AJ5635" s="6"/>
      <c r="AK5635" s="6"/>
      <c r="AL5635" s="6"/>
      <c r="AM5635" s="183"/>
      <c r="AN5635" s="183"/>
      <c r="AO5635" s="183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BR5635" s="185"/>
    </row>
    <row r="5636" spans="9:70" s="179" customFormat="1" x14ac:dyDescent="0.25">
      <c r="I5636" s="186"/>
      <c r="J5636" s="186"/>
      <c r="K5636" s="186"/>
      <c r="L5636" s="186"/>
      <c r="M5636" s="186"/>
      <c r="N5636" s="187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183"/>
      <c r="AF5636" s="183"/>
      <c r="AG5636" s="183"/>
      <c r="AH5636" s="6"/>
      <c r="AI5636" s="6"/>
      <c r="AJ5636" s="6"/>
      <c r="AK5636" s="6"/>
      <c r="AL5636" s="6"/>
      <c r="AM5636" s="183"/>
      <c r="AN5636" s="183"/>
      <c r="AO5636" s="183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BR5636" s="185"/>
    </row>
    <row r="5637" spans="9:70" s="179" customFormat="1" x14ac:dyDescent="0.25">
      <c r="I5637" s="186"/>
      <c r="J5637" s="186"/>
      <c r="K5637" s="186"/>
      <c r="L5637" s="186"/>
      <c r="M5637" s="186"/>
      <c r="N5637" s="187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183"/>
      <c r="AF5637" s="183"/>
      <c r="AG5637" s="183"/>
      <c r="AH5637" s="6"/>
      <c r="AI5637" s="6"/>
      <c r="AJ5637" s="6"/>
      <c r="AK5637" s="6"/>
      <c r="AL5637" s="6"/>
      <c r="AM5637" s="183"/>
      <c r="AN5637" s="183"/>
      <c r="AO5637" s="183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BR5637" s="185"/>
    </row>
    <row r="5638" spans="9:70" s="179" customFormat="1" x14ac:dyDescent="0.25">
      <c r="I5638" s="186"/>
      <c r="J5638" s="186"/>
      <c r="K5638" s="186"/>
      <c r="L5638" s="186"/>
      <c r="M5638" s="186"/>
      <c r="N5638" s="187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183"/>
      <c r="AF5638" s="183"/>
      <c r="AG5638" s="183"/>
      <c r="AH5638" s="6"/>
      <c r="AI5638" s="6"/>
      <c r="AJ5638" s="6"/>
      <c r="AK5638" s="6"/>
      <c r="AL5638" s="6"/>
      <c r="AM5638" s="183"/>
      <c r="AN5638" s="183"/>
      <c r="AO5638" s="183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BR5638" s="185"/>
    </row>
    <row r="5639" spans="9:70" s="179" customFormat="1" x14ac:dyDescent="0.25">
      <c r="I5639" s="186"/>
      <c r="J5639" s="186"/>
      <c r="K5639" s="186"/>
      <c r="L5639" s="186"/>
      <c r="M5639" s="186"/>
      <c r="N5639" s="187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183"/>
      <c r="AF5639" s="183"/>
      <c r="AG5639" s="183"/>
      <c r="AH5639" s="6"/>
      <c r="AI5639" s="6"/>
      <c r="AJ5639" s="6"/>
      <c r="AK5639" s="6"/>
      <c r="AL5639" s="6"/>
      <c r="AM5639" s="183"/>
      <c r="AN5639" s="183"/>
      <c r="AO5639" s="183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BR5639" s="185"/>
    </row>
    <row r="5640" spans="9:70" s="179" customFormat="1" x14ac:dyDescent="0.25">
      <c r="I5640" s="186"/>
      <c r="J5640" s="186"/>
      <c r="K5640" s="186"/>
      <c r="L5640" s="186"/>
      <c r="M5640" s="186"/>
      <c r="N5640" s="187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183"/>
      <c r="AF5640" s="183"/>
      <c r="AG5640" s="183"/>
      <c r="AH5640" s="6"/>
      <c r="AI5640" s="6"/>
      <c r="AJ5640" s="6"/>
      <c r="AK5640" s="6"/>
      <c r="AL5640" s="6"/>
      <c r="AM5640" s="183"/>
      <c r="AN5640" s="183"/>
      <c r="AO5640" s="183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BR5640" s="185"/>
    </row>
    <row r="5641" spans="9:70" s="179" customFormat="1" x14ac:dyDescent="0.25">
      <c r="I5641" s="186"/>
      <c r="J5641" s="186"/>
      <c r="K5641" s="186"/>
      <c r="L5641" s="186"/>
      <c r="M5641" s="186"/>
      <c r="N5641" s="187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183"/>
      <c r="AF5641" s="183"/>
      <c r="AG5641" s="183"/>
      <c r="AH5641" s="6"/>
      <c r="AI5641" s="6"/>
      <c r="AJ5641" s="6"/>
      <c r="AK5641" s="6"/>
      <c r="AL5641" s="6"/>
      <c r="AM5641" s="183"/>
      <c r="AN5641" s="183"/>
      <c r="AO5641" s="183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BR5641" s="185"/>
    </row>
    <row r="5642" spans="9:70" s="179" customFormat="1" x14ac:dyDescent="0.25">
      <c r="I5642" s="186"/>
      <c r="J5642" s="186"/>
      <c r="K5642" s="186"/>
      <c r="L5642" s="186"/>
      <c r="M5642" s="186"/>
      <c r="N5642" s="187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183"/>
      <c r="AF5642" s="183"/>
      <c r="AG5642" s="183"/>
      <c r="AH5642" s="6"/>
      <c r="AI5642" s="6"/>
      <c r="AJ5642" s="6"/>
      <c r="AK5642" s="6"/>
      <c r="AL5642" s="6"/>
      <c r="AM5642" s="183"/>
      <c r="AN5642" s="183"/>
      <c r="AO5642" s="183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BR5642" s="185"/>
    </row>
    <row r="5643" spans="9:70" s="179" customFormat="1" x14ac:dyDescent="0.25">
      <c r="I5643" s="186"/>
      <c r="J5643" s="186"/>
      <c r="K5643" s="186"/>
      <c r="L5643" s="186"/>
      <c r="M5643" s="186"/>
      <c r="N5643" s="187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183"/>
      <c r="AF5643" s="183"/>
      <c r="AG5643" s="183"/>
      <c r="AH5643" s="6"/>
      <c r="AI5643" s="6"/>
      <c r="AJ5643" s="6"/>
      <c r="AK5643" s="6"/>
      <c r="AL5643" s="6"/>
      <c r="AM5643" s="183"/>
      <c r="AN5643" s="183"/>
      <c r="AO5643" s="183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BR5643" s="185"/>
    </row>
    <row r="5644" spans="9:70" s="179" customFormat="1" x14ac:dyDescent="0.25">
      <c r="I5644" s="186"/>
      <c r="J5644" s="186"/>
      <c r="K5644" s="186"/>
      <c r="L5644" s="186"/>
      <c r="M5644" s="186"/>
      <c r="N5644" s="187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183"/>
      <c r="AF5644" s="183"/>
      <c r="AG5644" s="183"/>
      <c r="AH5644" s="6"/>
      <c r="AI5644" s="6"/>
      <c r="AJ5644" s="6"/>
      <c r="AK5644" s="6"/>
      <c r="AL5644" s="6"/>
      <c r="AM5644" s="183"/>
      <c r="AN5644" s="183"/>
      <c r="AO5644" s="183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BR5644" s="185"/>
    </row>
    <row r="5645" spans="9:70" s="179" customFormat="1" x14ac:dyDescent="0.25">
      <c r="I5645" s="186"/>
      <c r="J5645" s="186"/>
      <c r="K5645" s="186"/>
      <c r="L5645" s="186"/>
      <c r="M5645" s="186"/>
      <c r="N5645" s="187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183"/>
      <c r="AF5645" s="183"/>
      <c r="AG5645" s="183"/>
      <c r="AH5645" s="6"/>
      <c r="AI5645" s="6"/>
      <c r="AJ5645" s="6"/>
      <c r="AK5645" s="6"/>
      <c r="AL5645" s="6"/>
      <c r="AM5645" s="183"/>
      <c r="AN5645" s="183"/>
      <c r="AO5645" s="183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BR5645" s="185"/>
    </row>
    <row r="5646" spans="9:70" s="179" customFormat="1" x14ac:dyDescent="0.25">
      <c r="I5646" s="186"/>
      <c r="J5646" s="186"/>
      <c r="K5646" s="186"/>
      <c r="L5646" s="186"/>
      <c r="M5646" s="186"/>
      <c r="N5646" s="187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183"/>
      <c r="AF5646" s="183"/>
      <c r="AG5646" s="183"/>
      <c r="AH5646" s="6"/>
      <c r="AI5646" s="6"/>
      <c r="AJ5646" s="6"/>
      <c r="AK5646" s="6"/>
      <c r="AL5646" s="6"/>
      <c r="AM5646" s="183"/>
      <c r="AN5646" s="183"/>
      <c r="AO5646" s="183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BR5646" s="185"/>
    </row>
    <row r="5647" spans="9:70" s="179" customFormat="1" x14ac:dyDescent="0.25">
      <c r="I5647" s="186"/>
      <c r="J5647" s="186"/>
      <c r="K5647" s="186"/>
      <c r="L5647" s="186"/>
      <c r="M5647" s="186"/>
      <c r="N5647" s="187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183"/>
      <c r="AF5647" s="183"/>
      <c r="AG5647" s="183"/>
      <c r="AH5647" s="6"/>
      <c r="AI5647" s="6"/>
      <c r="AJ5647" s="6"/>
      <c r="AK5647" s="6"/>
      <c r="AL5647" s="6"/>
      <c r="AM5647" s="183"/>
      <c r="AN5647" s="183"/>
      <c r="AO5647" s="183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BR5647" s="185"/>
    </row>
    <row r="5648" spans="9:70" s="179" customFormat="1" x14ac:dyDescent="0.25">
      <c r="I5648" s="186"/>
      <c r="J5648" s="186"/>
      <c r="K5648" s="186"/>
      <c r="L5648" s="186"/>
      <c r="M5648" s="186"/>
      <c r="N5648" s="187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183"/>
      <c r="AF5648" s="183"/>
      <c r="AG5648" s="183"/>
      <c r="AH5648" s="6"/>
      <c r="AI5648" s="6"/>
      <c r="AJ5648" s="6"/>
      <c r="AK5648" s="6"/>
      <c r="AL5648" s="6"/>
      <c r="AM5648" s="183"/>
      <c r="AN5648" s="183"/>
      <c r="AO5648" s="183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BR5648" s="185"/>
    </row>
    <row r="5649" spans="9:70" s="179" customFormat="1" x14ac:dyDescent="0.25">
      <c r="I5649" s="186"/>
      <c r="J5649" s="186"/>
      <c r="K5649" s="186"/>
      <c r="L5649" s="186"/>
      <c r="M5649" s="186"/>
      <c r="N5649" s="187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183"/>
      <c r="AF5649" s="183"/>
      <c r="AG5649" s="183"/>
      <c r="AH5649" s="6"/>
      <c r="AI5649" s="6"/>
      <c r="AJ5649" s="6"/>
      <c r="AK5649" s="6"/>
      <c r="AL5649" s="6"/>
      <c r="AM5649" s="183"/>
      <c r="AN5649" s="183"/>
      <c r="AO5649" s="183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BR5649" s="185"/>
    </row>
    <row r="5650" spans="9:70" s="179" customFormat="1" x14ac:dyDescent="0.25">
      <c r="I5650" s="186"/>
      <c r="J5650" s="186"/>
      <c r="K5650" s="186"/>
      <c r="L5650" s="186"/>
      <c r="M5650" s="186"/>
      <c r="N5650" s="187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183"/>
      <c r="AF5650" s="183"/>
      <c r="AG5650" s="183"/>
      <c r="AH5650" s="6"/>
      <c r="AI5650" s="6"/>
      <c r="AJ5650" s="6"/>
      <c r="AK5650" s="6"/>
      <c r="AL5650" s="6"/>
      <c r="AM5650" s="183"/>
      <c r="AN5650" s="183"/>
      <c r="AO5650" s="183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BR5650" s="185"/>
    </row>
    <row r="5651" spans="9:70" s="179" customFormat="1" x14ac:dyDescent="0.25">
      <c r="I5651" s="186"/>
      <c r="J5651" s="186"/>
      <c r="K5651" s="186"/>
      <c r="L5651" s="186"/>
      <c r="M5651" s="186"/>
      <c r="N5651" s="187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183"/>
      <c r="AF5651" s="183"/>
      <c r="AG5651" s="183"/>
      <c r="AH5651" s="6"/>
      <c r="AI5651" s="6"/>
      <c r="AJ5651" s="6"/>
      <c r="AK5651" s="6"/>
      <c r="AL5651" s="6"/>
      <c r="AM5651" s="183"/>
      <c r="AN5651" s="183"/>
      <c r="AO5651" s="183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BR5651" s="185"/>
    </row>
    <row r="5652" spans="9:70" s="179" customFormat="1" x14ac:dyDescent="0.25">
      <c r="I5652" s="186"/>
      <c r="J5652" s="186"/>
      <c r="K5652" s="186"/>
      <c r="L5652" s="186"/>
      <c r="M5652" s="186"/>
      <c r="N5652" s="187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183"/>
      <c r="AF5652" s="183"/>
      <c r="AG5652" s="183"/>
      <c r="AH5652" s="6"/>
      <c r="AI5652" s="6"/>
      <c r="AJ5652" s="6"/>
      <c r="AK5652" s="6"/>
      <c r="AL5652" s="6"/>
      <c r="AM5652" s="183"/>
      <c r="AN5652" s="183"/>
      <c r="AO5652" s="183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BR5652" s="185"/>
    </row>
    <row r="5653" spans="9:70" s="179" customFormat="1" x14ac:dyDescent="0.25">
      <c r="I5653" s="186"/>
      <c r="J5653" s="186"/>
      <c r="K5653" s="186"/>
      <c r="L5653" s="186"/>
      <c r="M5653" s="186"/>
      <c r="N5653" s="187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183"/>
      <c r="AF5653" s="183"/>
      <c r="AG5653" s="183"/>
      <c r="AH5653" s="6"/>
      <c r="AI5653" s="6"/>
      <c r="AJ5653" s="6"/>
      <c r="AK5653" s="6"/>
      <c r="AL5653" s="6"/>
      <c r="AM5653" s="183"/>
      <c r="AN5653" s="183"/>
      <c r="AO5653" s="183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BR5653" s="185"/>
    </row>
    <row r="5654" spans="9:70" s="179" customFormat="1" x14ac:dyDescent="0.25">
      <c r="I5654" s="186"/>
      <c r="J5654" s="186"/>
      <c r="K5654" s="186"/>
      <c r="L5654" s="186"/>
      <c r="M5654" s="186"/>
      <c r="N5654" s="187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183"/>
      <c r="AF5654" s="183"/>
      <c r="AG5654" s="183"/>
      <c r="AH5654" s="6"/>
      <c r="AI5654" s="6"/>
      <c r="AJ5654" s="6"/>
      <c r="AK5654" s="6"/>
      <c r="AL5654" s="6"/>
      <c r="AM5654" s="183"/>
      <c r="AN5654" s="183"/>
      <c r="AO5654" s="183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BR5654" s="185"/>
    </row>
    <row r="5655" spans="9:70" s="179" customFormat="1" x14ac:dyDescent="0.25">
      <c r="I5655" s="186"/>
      <c r="J5655" s="186"/>
      <c r="K5655" s="186"/>
      <c r="L5655" s="186"/>
      <c r="M5655" s="186"/>
      <c r="N5655" s="187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183"/>
      <c r="AF5655" s="183"/>
      <c r="AG5655" s="183"/>
      <c r="AH5655" s="6"/>
      <c r="AI5655" s="6"/>
      <c r="AJ5655" s="6"/>
      <c r="AK5655" s="6"/>
      <c r="AL5655" s="6"/>
      <c r="AM5655" s="183"/>
      <c r="AN5655" s="183"/>
      <c r="AO5655" s="183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BR5655" s="185"/>
    </row>
    <row r="5656" spans="9:70" s="179" customFormat="1" x14ac:dyDescent="0.25">
      <c r="I5656" s="186"/>
      <c r="J5656" s="186"/>
      <c r="K5656" s="186"/>
      <c r="L5656" s="186"/>
      <c r="M5656" s="186"/>
      <c r="N5656" s="187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183"/>
      <c r="AF5656" s="183"/>
      <c r="AG5656" s="183"/>
      <c r="AH5656" s="6"/>
      <c r="AI5656" s="6"/>
      <c r="AJ5656" s="6"/>
      <c r="AK5656" s="6"/>
      <c r="AL5656" s="6"/>
      <c r="AM5656" s="183"/>
      <c r="AN5656" s="183"/>
      <c r="AO5656" s="183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BR5656" s="185"/>
    </row>
    <row r="5657" spans="9:70" s="179" customFormat="1" x14ac:dyDescent="0.25">
      <c r="I5657" s="186"/>
      <c r="J5657" s="186"/>
      <c r="K5657" s="186"/>
      <c r="L5657" s="186"/>
      <c r="M5657" s="186"/>
      <c r="N5657" s="187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183"/>
      <c r="AF5657" s="183"/>
      <c r="AG5657" s="183"/>
      <c r="AH5657" s="6"/>
      <c r="AI5657" s="6"/>
      <c r="AJ5657" s="6"/>
      <c r="AK5657" s="6"/>
      <c r="AL5657" s="6"/>
      <c r="AM5657" s="183"/>
      <c r="AN5657" s="183"/>
      <c r="AO5657" s="183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BR5657" s="185"/>
    </row>
    <row r="5658" spans="9:70" s="179" customFormat="1" x14ac:dyDescent="0.25">
      <c r="I5658" s="186"/>
      <c r="J5658" s="186"/>
      <c r="K5658" s="186"/>
      <c r="L5658" s="186"/>
      <c r="M5658" s="186"/>
      <c r="N5658" s="187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183"/>
      <c r="AF5658" s="183"/>
      <c r="AG5658" s="183"/>
      <c r="AH5658" s="6"/>
      <c r="AI5658" s="6"/>
      <c r="AJ5658" s="6"/>
      <c r="AK5658" s="6"/>
      <c r="AL5658" s="6"/>
      <c r="AM5658" s="183"/>
      <c r="AN5658" s="183"/>
      <c r="AO5658" s="183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BR5658" s="185"/>
    </row>
    <row r="5659" spans="9:70" s="179" customFormat="1" x14ac:dyDescent="0.25">
      <c r="I5659" s="186"/>
      <c r="J5659" s="186"/>
      <c r="K5659" s="186"/>
      <c r="L5659" s="186"/>
      <c r="M5659" s="186"/>
      <c r="N5659" s="187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183"/>
      <c r="AF5659" s="183"/>
      <c r="AG5659" s="183"/>
      <c r="AH5659" s="6"/>
      <c r="AI5659" s="6"/>
      <c r="AJ5659" s="6"/>
      <c r="AK5659" s="6"/>
      <c r="AL5659" s="6"/>
      <c r="AM5659" s="183"/>
      <c r="AN5659" s="183"/>
      <c r="AO5659" s="183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BR5659" s="185"/>
    </row>
    <row r="5660" spans="9:70" s="179" customFormat="1" x14ac:dyDescent="0.25">
      <c r="I5660" s="186"/>
      <c r="J5660" s="186"/>
      <c r="K5660" s="186"/>
      <c r="L5660" s="186"/>
      <c r="M5660" s="186"/>
      <c r="N5660" s="187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183"/>
      <c r="AF5660" s="183"/>
      <c r="AG5660" s="183"/>
      <c r="AH5660" s="6"/>
      <c r="AI5660" s="6"/>
      <c r="AJ5660" s="6"/>
      <c r="AK5660" s="6"/>
      <c r="AL5660" s="6"/>
      <c r="AM5660" s="183"/>
      <c r="AN5660" s="183"/>
      <c r="AO5660" s="183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BR5660" s="185"/>
    </row>
    <row r="5661" spans="9:70" s="179" customFormat="1" x14ac:dyDescent="0.25">
      <c r="I5661" s="186"/>
      <c r="J5661" s="186"/>
      <c r="K5661" s="186"/>
      <c r="L5661" s="186"/>
      <c r="M5661" s="186"/>
      <c r="N5661" s="187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183"/>
      <c r="AF5661" s="183"/>
      <c r="AG5661" s="183"/>
      <c r="AH5661" s="6"/>
      <c r="AI5661" s="6"/>
      <c r="AJ5661" s="6"/>
      <c r="AK5661" s="6"/>
      <c r="AL5661" s="6"/>
      <c r="AM5661" s="183"/>
      <c r="AN5661" s="183"/>
      <c r="AO5661" s="183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BR5661" s="185"/>
    </row>
    <row r="5662" spans="9:70" s="179" customFormat="1" x14ac:dyDescent="0.25">
      <c r="I5662" s="186"/>
      <c r="J5662" s="186"/>
      <c r="K5662" s="186"/>
      <c r="L5662" s="186"/>
      <c r="M5662" s="186"/>
      <c r="N5662" s="187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183"/>
      <c r="AF5662" s="183"/>
      <c r="AG5662" s="183"/>
      <c r="AH5662" s="6"/>
      <c r="AI5662" s="6"/>
      <c r="AJ5662" s="6"/>
      <c r="AK5662" s="6"/>
      <c r="AL5662" s="6"/>
      <c r="AM5662" s="183"/>
      <c r="AN5662" s="183"/>
      <c r="AO5662" s="183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BR5662" s="185"/>
    </row>
    <row r="5663" spans="9:70" s="179" customFormat="1" x14ac:dyDescent="0.25">
      <c r="I5663" s="186"/>
      <c r="J5663" s="186"/>
      <c r="K5663" s="186"/>
      <c r="L5663" s="186"/>
      <c r="M5663" s="186"/>
      <c r="N5663" s="187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183"/>
      <c r="AF5663" s="183"/>
      <c r="AG5663" s="183"/>
      <c r="AH5663" s="6"/>
      <c r="AI5663" s="6"/>
      <c r="AJ5663" s="6"/>
      <c r="AK5663" s="6"/>
      <c r="AL5663" s="6"/>
      <c r="AM5663" s="183"/>
      <c r="AN5663" s="183"/>
      <c r="AO5663" s="183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BR5663" s="185"/>
    </row>
    <row r="5664" spans="9:70" s="179" customFormat="1" x14ac:dyDescent="0.25">
      <c r="I5664" s="186"/>
      <c r="J5664" s="186"/>
      <c r="K5664" s="186"/>
      <c r="L5664" s="186"/>
      <c r="M5664" s="186"/>
      <c r="N5664" s="187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183"/>
      <c r="AF5664" s="183"/>
      <c r="AG5664" s="183"/>
      <c r="AH5664" s="6"/>
      <c r="AI5664" s="6"/>
      <c r="AJ5664" s="6"/>
      <c r="AK5664" s="6"/>
      <c r="AL5664" s="6"/>
      <c r="AM5664" s="183"/>
      <c r="AN5664" s="183"/>
      <c r="AO5664" s="183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BR5664" s="185"/>
    </row>
    <row r="5665" spans="9:70" s="179" customFormat="1" x14ac:dyDescent="0.25">
      <c r="I5665" s="186"/>
      <c r="J5665" s="186"/>
      <c r="K5665" s="186"/>
      <c r="L5665" s="186"/>
      <c r="M5665" s="186"/>
      <c r="N5665" s="187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183"/>
      <c r="AF5665" s="183"/>
      <c r="AG5665" s="183"/>
      <c r="AH5665" s="6"/>
      <c r="AI5665" s="6"/>
      <c r="AJ5665" s="6"/>
      <c r="AK5665" s="6"/>
      <c r="AL5665" s="6"/>
      <c r="AM5665" s="183"/>
      <c r="AN5665" s="183"/>
      <c r="AO5665" s="183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BR5665" s="185"/>
    </row>
    <row r="5666" spans="9:70" s="179" customFormat="1" x14ac:dyDescent="0.25">
      <c r="I5666" s="186"/>
      <c r="J5666" s="186"/>
      <c r="K5666" s="186"/>
      <c r="L5666" s="186"/>
      <c r="M5666" s="186"/>
      <c r="N5666" s="187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183"/>
      <c r="AF5666" s="183"/>
      <c r="AG5666" s="183"/>
      <c r="AH5666" s="6"/>
      <c r="AI5666" s="6"/>
      <c r="AJ5666" s="6"/>
      <c r="AK5666" s="6"/>
      <c r="AL5666" s="6"/>
      <c r="AM5666" s="183"/>
      <c r="AN5666" s="183"/>
      <c r="AO5666" s="183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BR5666" s="185"/>
    </row>
    <row r="5667" spans="9:70" s="179" customFormat="1" x14ac:dyDescent="0.25">
      <c r="I5667" s="186"/>
      <c r="J5667" s="186"/>
      <c r="K5667" s="186"/>
      <c r="L5667" s="186"/>
      <c r="M5667" s="186"/>
      <c r="N5667" s="187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183"/>
      <c r="AF5667" s="183"/>
      <c r="AG5667" s="183"/>
      <c r="AH5667" s="6"/>
      <c r="AI5667" s="6"/>
      <c r="AJ5667" s="6"/>
      <c r="AK5667" s="6"/>
      <c r="AL5667" s="6"/>
      <c r="AM5667" s="183"/>
      <c r="AN5667" s="183"/>
      <c r="AO5667" s="183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BR5667" s="185"/>
    </row>
    <row r="5668" spans="9:70" s="179" customFormat="1" x14ac:dyDescent="0.25">
      <c r="I5668" s="186"/>
      <c r="J5668" s="186"/>
      <c r="K5668" s="186"/>
      <c r="L5668" s="186"/>
      <c r="M5668" s="186"/>
      <c r="N5668" s="187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183"/>
      <c r="AF5668" s="183"/>
      <c r="AG5668" s="183"/>
      <c r="AH5668" s="6"/>
      <c r="AI5668" s="6"/>
      <c r="AJ5668" s="6"/>
      <c r="AK5668" s="6"/>
      <c r="AL5668" s="6"/>
      <c r="AM5668" s="183"/>
      <c r="AN5668" s="183"/>
      <c r="AO5668" s="183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BR5668" s="185"/>
    </row>
    <row r="5669" spans="9:70" s="179" customFormat="1" x14ac:dyDescent="0.25">
      <c r="I5669" s="186"/>
      <c r="J5669" s="186"/>
      <c r="K5669" s="186"/>
      <c r="L5669" s="186"/>
      <c r="M5669" s="186"/>
      <c r="N5669" s="187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183"/>
      <c r="AF5669" s="183"/>
      <c r="AG5669" s="183"/>
      <c r="AH5669" s="6"/>
      <c r="AI5669" s="6"/>
      <c r="AJ5669" s="6"/>
      <c r="AK5669" s="6"/>
      <c r="AL5669" s="6"/>
      <c r="AM5669" s="183"/>
      <c r="AN5669" s="183"/>
      <c r="AO5669" s="183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BR5669" s="185"/>
    </row>
    <row r="5670" spans="9:70" s="179" customFormat="1" x14ac:dyDescent="0.25">
      <c r="I5670" s="186"/>
      <c r="J5670" s="186"/>
      <c r="K5670" s="186"/>
      <c r="L5670" s="186"/>
      <c r="M5670" s="186"/>
      <c r="N5670" s="187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183"/>
      <c r="AF5670" s="183"/>
      <c r="AG5670" s="183"/>
      <c r="AH5670" s="6"/>
      <c r="AI5670" s="6"/>
      <c r="AJ5670" s="6"/>
      <c r="AK5670" s="6"/>
      <c r="AL5670" s="6"/>
      <c r="AM5670" s="183"/>
      <c r="AN5670" s="183"/>
      <c r="AO5670" s="183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BR5670" s="185"/>
    </row>
    <row r="5671" spans="9:70" s="179" customFormat="1" x14ac:dyDescent="0.25">
      <c r="I5671" s="186"/>
      <c r="J5671" s="186"/>
      <c r="K5671" s="186"/>
      <c r="L5671" s="186"/>
      <c r="M5671" s="186"/>
      <c r="N5671" s="187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183"/>
      <c r="AF5671" s="183"/>
      <c r="AG5671" s="183"/>
      <c r="AH5671" s="6"/>
      <c r="AI5671" s="6"/>
      <c r="AJ5671" s="6"/>
      <c r="AK5671" s="6"/>
      <c r="AL5671" s="6"/>
      <c r="AM5671" s="183"/>
      <c r="AN5671" s="183"/>
      <c r="AO5671" s="183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BR5671" s="185"/>
    </row>
    <row r="5672" spans="9:70" s="179" customFormat="1" x14ac:dyDescent="0.25">
      <c r="I5672" s="186"/>
      <c r="J5672" s="186"/>
      <c r="K5672" s="186"/>
      <c r="L5672" s="186"/>
      <c r="M5672" s="186"/>
      <c r="N5672" s="187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183"/>
      <c r="AF5672" s="183"/>
      <c r="AG5672" s="183"/>
      <c r="AH5672" s="6"/>
      <c r="AI5672" s="6"/>
      <c r="AJ5672" s="6"/>
      <c r="AK5672" s="6"/>
      <c r="AL5672" s="6"/>
      <c r="AM5672" s="183"/>
      <c r="AN5672" s="183"/>
      <c r="AO5672" s="183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BR5672" s="185"/>
    </row>
    <row r="5673" spans="9:70" s="179" customFormat="1" x14ac:dyDescent="0.25">
      <c r="I5673" s="186"/>
      <c r="J5673" s="186"/>
      <c r="K5673" s="186"/>
      <c r="L5673" s="186"/>
      <c r="M5673" s="186"/>
      <c r="N5673" s="187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183"/>
      <c r="AF5673" s="183"/>
      <c r="AG5673" s="183"/>
      <c r="AH5673" s="6"/>
      <c r="AI5673" s="6"/>
      <c r="AJ5673" s="6"/>
      <c r="AK5673" s="6"/>
      <c r="AL5673" s="6"/>
      <c r="AM5673" s="183"/>
      <c r="AN5673" s="183"/>
      <c r="AO5673" s="183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BR5673" s="185"/>
    </row>
    <row r="5674" spans="9:70" s="179" customFormat="1" x14ac:dyDescent="0.25">
      <c r="I5674" s="186"/>
      <c r="J5674" s="186"/>
      <c r="K5674" s="186"/>
      <c r="L5674" s="186"/>
      <c r="M5674" s="186"/>
      <c r="N5674" s="187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183"/>
      <c r="AF5674" s="183"/>
      <c r="AG5674" s="183"/>
      <c r="AH5674" s="6"/>
      <c r="AI5674" s="6"/>
      <c r="AJ5674" s="6"/>
      <c r="AK5674" s="6"/>
      <c r="AL5674" s="6"/>
      <c r="AM5674" s="183"/>
      <c r="AN5674" s="183"/>
      <c r="AO5674" s="183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BR5674" s="185"/>
    </row>
    <row r="5675" spans="9:70" s="179" customFormat="1" x14ac:dyDescent="0.25">
      <c r="I5675" s="186"/>
      <c r="J5675" s="186"/>
      <c r="K5675" s="186"/>
      <c r="L5675" s="186"/>
      <c r="M5675" s="186"/>
      <c r="N5675" s="187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183"/>
      <c r="AF5675" s="183"/>
      <c r="AG5675" s="183"/>
      <c r="AH5675" s="6"/>
      <c r="AI5675" s="6"/>
      <c r="AJ5675" s="6"/>
      <c r="AK5675" s="6"/>
      <c r="AL5675" s="6"/>
      <c r="AM5675" s="183"/>
      <c r="AN5675" s="183"/>
      <c r="AO5675" s="183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BR5675" s="185"/>
    </row>
    <row r="5676" spans="9:70" s="179" customFormat="1" x14ac:dyDescent="0.25">
      <c r="I5676" s="186"/>
      <c r="J5676" s="186"/>
      <c r="K5676" s="186"/>
      <c r="L5676" s="186"/>
      <c r="M5676" s="186"/>
      <c r="N5676" s="187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183"/>
      <c r="AF5676" s="183"/>
      <c r="AG5676" s="183"/>
      <c r="AH5676" s="6"/>
      <c r="AI5676" s="6"/>
      <c r="AJ5676" s="6"/>
      <c r="AK5676" s="6"/>
      <c r="AL5676" s="6"/>
      <c r="AM5676" s="183"/>
      <c r="AN5676" s="183"/>
      <c r="AO5676" s="183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BR5676" s="185"/>
    </row>
    <row r="5677" spans="9:70" s="179" customFormat="1" x14ac:dyDescent="0.25">
      <c r="I5677" s="186"/>
      <c r="J5677" s="186"/>
      <c r="K5677" s="186"/>
      <c r="L5677" s="186"/>
      <c r="M5677" s="186"/>
      <c r="N5677" s="187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183"/>
      <c r="AF5677" s="183"/>
      <c r="AG5677" s="183"/>
      <c r="AH5677" s="6"/>
      <c r="AI5677" s="6"/>
      <c r="AJ5677" s="6"/>
      <c r="AK5677" s="6"/>
      <c r="AL5677" s="6"/>
      <c r="AM5677" s="183"/>
      <c r="AN5677" s="183"/>
      <c r="AO5677" s="183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BR5677" s="185"/>
    </row>
    <row r="5678" spans="9:70" s="179" customFormat="1" x14ac:dyDescent="0.25">
      <c r="I5678" s="186"/>
      <c r="J5678" s="186"/>
      <c r="K5678" s="186"/>
      <c r="L5678" s="186"/>
      <c r="M5678" s="186"/>
      <c r="N5678" s="187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183"/>
      <c r="AF5678" s="183"/>
      <c r="AG5678" s="183"/>
      <c r="AH5678" s="6"/>
      <c r="AI5678" s="6"/>
      <c r="AJ5678" s="6"/>
      <c r="AK5678" s="6"/>
      <c r="AL5678" s="6"/>
      <c r="AM5678" s="183"/>
      <c r="AN5678" s="183"/>
      <c r="AO5678" s="183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BR5678" s="185"/>
    </row>
    <row r="5679" spans="9:70" s="179" customFormat="1" x14ac:dyDescent="0.25">
      <c r="I5679" s="186"/>
      <c r="J5679" s="186"/>
      <c r="K5679" s="186"/>
      <c r="L5679" s="186"/>
      <c r="M5679" s="186"/>
      <c r="N5679" s="187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183"/>
      <c r="AF5679" s="183"/>
      <c r="AG5679" s="183"/>
      <c r="AH5679" s="6"/>
      <c r="AI5679" s="6"/>
      <c r="AJ5679" s="6"/>
      <c r="AK5679" s="6"/>
      <c r="AL5679" s="6"/>
      <c r="AM5679" s="183"/>
      <c r="AN5679" s="183"/>
      <c r="AO5679" s="183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BR5679" s="185"/>
    </row>
    <row r="5680" spans="9:70" s="179" customFormat="1" x14ac:dyDescent="0.25">
      <c r="I5680" s="186"/>
      <c r="J5680" s="186"/>
      <c r="K5680" s="186"/>
      <c r="L5680" s="186"/>
      <c r="M5680" s="186"/>
      <c r="N5680" s="187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183"/>
      <c r="AF5680" s="183"/>
      <c r="AG5680" s="183"/>
      <c r="AH5680" s="6"/>
      <c r="AI5680" s="6"/>
      <c r="AJ5680" s="6"/>
      <c r="AK5680" s="6"/>
      <c r="AL5680" s="6"/>
      <c r="AM5680" s="183"/>
      <c r="AN5680" s="183"/>
      <c r="AO5680" s="183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BR5680" s="185"/>
    </row>
    <row r="5681" spans="9:70" s="179" customFormat="1" x14ac:dyDescent="0.25">
      <c r="I5681" s="186"/>
      <c r="J5681" s="186"/>
      <c r="K5681" s="186"/>
      <c r="L5681" s="186"/>
      <c r="M5681" s="186"/>
      <c r="N5681" s="187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183"/>
      <c r="AF5681" s="183"/>
      <c r="AG5681" s="183"/>
      <c r="AH5681" s="6"/>
      <c r="AI5681" s="6"/>
      <c r="AJ5681" s="6"/>
      <c r="AK5681" s="6"/>
      <c r="AL5681" s="6"/>
      <c r="AM5681" s="183"/>
      <c r="AN5681" s="183"/>
      <c r="AO5681" s="183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BR5681" s="185"/>
    </row>
    <row r="5682" spans="9:70" s="179" customFormat="1" x14ac:dyDescent="0.25">
      <c r="I5682" s="186"/>
      <c r="J5682" s="186"/>
      <c r="K5682" s="186"/>
      <c r="L5682" s="186"/>
      <c r="M5682" s="186"/>
      <c r="N5682" s="187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183"/>
      <c r="AF5682" s="183"/>
      <c r="AG5682" s="183"/>
      <c r="AH5682" s="6"/>
      <c r="AI5682" s="6"/>
      <c r="AJ5682" s="6"/>
      <c r="AK5682" s="6"/>
      <c r="AL5682" s="6"/>
      <c r="AM5682" s="183"/>
      <c r="AN5682" s="183"/>
      <c r="AO5682" s="183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BR5682" s="185"/>
    </row>
    <row r="5683" spans="9:70" s="179" customFormat="1" x14ac:dyDescent="0.25">
      <c r="I5683" s="186"/>
      <c r="J5683" s="186"/>
      <c r="K5683" s="186"/>
      <c r="L5683" s="186"/>
      <c r="M5683" s="186"/>
      <c r="N5683" s="187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183"/>
      <c r="AF5683" s="183"/>
      <c r="AG5683" s="183"/>
      <c r="AH5683" s="6"/>
      <c r="AI5683" s="6"/>
      <c r="AJ5683" s="6"/>
      <c r="AK5683" s="6"/>
      <c r="AL5683" s="6"/>
      <c r="AM5683" s="183"/>
      <c r="AN5683" s="183"/>
      <c r="AO5683" s="183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BR5683" s="185"/>
    </row>
    <row r="5684" spans="9:70" s="179" customFormat="1" x14ac:dyDescent="0.25">
      <c r="I5684" s="186"/>
      <c r="J5684" s="186"/>
      <c r="K5684" s="186"/>
      <c r="L5684" s="186"/>
      <c r="M5684" s="186"/>
      <c r="N5684" s="187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183"/>
      <c r="AF5684" s="183"/>
      <c r="AG5684" s="183"/>
      <c r="AH5684" s="6"/>
      <c r="AI5684" s="6"/>
      <c r="AJ5684" s="6"/>
      <c r="AK5684" s="6"/>
      <c r="AL5684" s="6"/>
      <c r="AM5684" s="183"/>
      <c r="AN5684" s="183"/>
      <c r="AO5684" s="183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BR5684" s="185"/>
    </row>
    <row r="5685" spans="9:70" s="179" customFormat="1" x14ac:dyDescent="0.25">
      <c r="I5685" s="186"/>
      <c r="J5685" s="186"/>
      <c r="K5685" s="186"/>
      <c r="L5685" s="186"/>
      <c r="M5685" s="186"/>
      <c r="N5685" s="187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183"/>
      <c r="AF5685" s="183"/>
      <c r="AG5685" s="183"/>
      <c r="AH5685" s="6"/>
      <c r="AI5685" s="6"/>
      <c r="AJ5685" s="6"/>
      <c r="AK5685" s="6"/>
      <c r="AL5685" s="6"/>
      <c r="AM5685" s="183"/>
      <c r="AN5685" s="183"/>
      <c r="AO5685" s="183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BR5685" s="185"/>
    </row>
    <row r="5686" spans="9:70" s="179" customFormat="1" x14ac:dyDescent="0.25">
      <c r="I5686" s="186"/>
      <c r="J5686" s="186"/>
      <c r="K5686" s="186"/>
      <c r="L5686" s="186"/>
      <c r="M5686" s="186"/>
      <c r="N5686" s="187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183"/>
      <c r="AF5686" s="183"/>
      <c r="AG5686" s="183"/>
      <c r="AH5686" s="6"/>
      <c r="AI5686" s="6"/>
      <c r="AJ5686" s="6"/>
      <c r="AK5686" s="6"/>
      <c r="AL5686" s="6"/>
      <c r="AM5686" s="183"/>
      <c r="AN5686" s="183"/>
      <c r="AO5686" s="183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BR5686" s="185"/>
    </row>
    <row r="5687" spans="9:70" s="179" customFormat="1" x14ac:dyDescent="0.25">
      <c r="I5687" s="186"/>
      <c r="J5687" s="186"/>
      <c r="K5687" s="186"/>
      <c r="L5687" s="186"/>
      <c r="M5687" s="186"/>
      <c r="N5687" s="187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183"/>
      <c r="AF5687" s="183"/>
      <c r="AG5687" s="183"/>
      <c r="AH5687" s="6"/>
      <c r="AI5687" s="6"/>
      <c r="AJ5687" s="6"/>
      <c r="AK5687" s="6"/>
      <c r="AL5687" s="6"/>
      <c r="AM5687" s="183"/>
      <c r="AN5687" s="183"/>
      <c r="AO5687" s="183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BR5687" s="185"/>
    </row>
    <row r="5688" spans="9:70" s="179" customFormat="1" x14ac:dyDescent="0.25">
      <c r="I5688" s="186"/>
      <c r="J5688" s="186"/>
      <c r="K5688" s="186"/>
      <c r="L5688" s="186"/>
      <c r="M5688" s="186"/>
      <c r="N5688" s="187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183"/>
      <c r="AF5688" s="183"/>
      <c r="AG5688" s="183"/>
      <c r="AH5688" s="6"/>
      <c r="AI5688" s="6"/>
      <c r="AJ5688" s="6"/>
      <c r="AK5688" s="6"/>
      <c r="AL5688" s="6"/>
      <c r="AM5688" s="183"/>
      <c r="AN5688" s="183"/>
      <c r="AO5688" s="183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BR5688" s="185"/>
    </row>
    <row r="5689" spans="9:70" s="179" customFormat="1" x14ac:dyDescent="0.25">
      <c r="I5689" s="186"/>
      <c r="J5689" s="186"/>
      <c r="K5689" s="186"/>
      <c r="L5689" s="186"/>
      <c r="M5689" s="186"/>
      <c r="N5689" s="187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183"/>
      <c r="AF5689" s="183"/>
      <c r="AG5689" s="183"/>
      <c r="AH5689" s="6"/>
      <c r="AI5689" s="6"/>
      <c r="AJ5689" s="6"/>
      <c r="AK5689" s="6"/>
      <c r="AL5689" s="6"/>
      <c r="AM5689" s="183"/>
      <c r="AN5689" s="183"/>
      <c r="AO5689" s="183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BR5689" s="185"/>
    </row>
    <row r="5690" spans="9:70" s="179" customFormat="1" x14ac:dyDescent="0.25">
      <c r="I5690" s="186"/>
      <c r="J5690" s="186"/>
      <c r="K5690" s="186"/>
      <c r="L5690" s="186"/>
      <c r="M5690" s="186"/>
      <c r="N5690" s="187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183"/>
      <c r="AF5690" s="183"/>
      <c r="AG5690" s="183"/>
      <c r="AH5690" s="6"/>
      <c r="AI5690" s="6"/>
      <c r="AJ5690" s="6"/>
      <c r="AK5690" s="6"/>
      <c r="AL5690" s="6"/>
      <c r="AM5690" s="183"/>
      <c r="AN5690" s="183"/>
      <c r="AO5690" s="183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BR5690" s="185"/>
    </row>
    <row r="5691" spans="9:70" s="179" customFormat="1" x14ac:dyDescent="0.25">
      <c r="I5691" s="186"/>
      <c r="J5691" s="186"/>
      <c r="K5691" s="186"/>
      <c r="L5691" s="186"/>
      <c r="M5691" s="186"/>
      <c r="N5691" s="187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183"/>
      <c r="AF5691" s="183"/>
      <c r="AG5691" s="183"/>
      <c r="AH5691" s="6"/>
      <c r="AI5691" s="6"/>
      <c r="AJ5691" s="6"/>
      <c r="AK5691" s="6"/>
      <c r="AL5691" s="6"/>
      <c r="AM5691" s="183"/>
      <c r="AN5691" s="183"/>
      <c r="AO5691" s="183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BR5691" s="185"/>
    </row>
    <row r="5692" spans="9:70" s="179" customFormat="1" x14ac:dyDescent="0.25">
      <c r="I5692" s="186"/>
      <c r="J5692" s="186"/>
      <c r="K5692" s="186"/>
      <c r="L5692" s="186"/>
      <c r="M5692" s="186"/>
      <c r="N5692" s="187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183"/>
      <c r="AF5692" s="183"/>
      <c r="AG5692" s="183"/>
      <c r="AH5692" s="6"/>
      <c r="AI5692" s="6"/>
      <c r="AJ5692" s="6"/>
      <c r="AK5692" s="6"/>
      <c r="AL5692" s="6"/>
      <c r="AM5692" s="183"/>
      <c r="AN5692" s="183"/>
      <c r="AO5692" s="183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BR5692" s="185"/>
    </row>
    <row r="5693" spans="9:70" s="179" customFormat="1" x14ac:dyDescent="0.25">
      <c r="I5693" s="186"/>
      <c r="J5693" s="186"/>
      <c r="K5693" s="186"/>
      <c r="L5693" s="186"/>
      <c r="M5693" s="186"/>
      <c r="N5693" s="187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183"/>
      <c r="AF5693" s="183"/>
      <c r="AG5693" s="183"/>
      <c r="AH5693" s="6"/>
      <c r="AI5693" s="6"/>
      <c r="AJ5693" s="6"/>
      <c r="AK5693" s="6"/>
      <c r="AL5693" s="6"/>
      <c r="AM5693" s="183"/>
      <c r="AN5693" s="183"/>
      <c r="AO5693" s="183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BR5693" s="185"/>
    </row>
    <row r="5694" spans="9:70" s="179" customFormat="1" x14ac:dyDescent="0.25">
      <c r="I5694" s="186"/>
      <c r="J5694" s="186"/>
      <c r="K5694" s="186"/>
      <c r="L5694" s="186"/>
      <c r="M5694" s="186"/>
      <c r="N5694" s="187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183"/>
      <c r="AF5694" s="183"/>
      <c r="AG5694" s="183"/>
      <c r="AH5694" s="6"/>
      <c r="AI5694" s="6"/>
      <c r="AJ5694" s="6"/>
      <c r="AK5694" s="6"/>
      <c r="AL5694" s="6"/>
      <c r="AM5694" s="183"/>
      <c r="AN5694" s="183"/>
      <c r="AO5694" s="183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BR5694" s="185"/>
    </row>
    <row r="5695" spans="9:70" s="179" customFormat="1" x14ac:dyDescent="0.25">
      <c r="I5695" s="186"/>
      <c r="J5695" s="186"/>
      <c r="K5695" s="186"/>
      <c r="L5695" s="186"/>
      <c r="M5695" s="186"/>
      <c r="N5695" s="187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183"/>
      <c r="AF5695" s="183"/>
      <c r="AG5695" s="183"/>
      <c r="AH5695" s="6"/>
      <c r="AI5695" s="6"/>
      <c r="AJ5695" s="6"/>
      <c r="AK5695" s="6"/>
      <c r="AL5695" s="6"/>
      <c r="AM5695" s="183"/>
      <c r="AN5695" s="183"/>
      <c r="AO5695" s="183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BR5695" s="185"/>
    </row>
    <row r="5696" spans="9:70" s="179" customFormat="1" x14ac:dyDescent="0.25">
      <c r="I5696" s="186"/>
      <c r="J5696" s="186"/>
      <c r="K5696" s="186"/>
      <c r="L5696" s="186"/>
      <c r="M5696" s="186"/>
      <c r="N5696" s="187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183"/>
      <c r="AF5696" s="183"/>
      <c r="AG5696" s="183"/>
      <c r="AH5696" s="6"/>
      <c r="AI5696" s="6"/>
      <c r="AJ5696" s="6"/>
      <c r="AK5696" s="6"/>
      <c r="AL5696" s="6"/>
      <c r="AM5696" s="183"/>
      <c r="AN5696" s="183"/>
      <c r="AO5696" s="183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BR5696" s="185"/>
    </row>
    <row r="5697" spans="9:70" s="179" customFormat="1" x14ac:dyDescent="0.25">
      <c r="I5697" s="186"/>
      <c r="J5697" s="186"/>
      <c r="K5697" s="186"/>
      <c r="L5697" s="186"/>
      <c r="M5697" s="186"/>
      <c r="N5697" s="187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183"/>
      <c r="AF5697" s="183"/>
      <c r="AG5697" s="183"/>
      <c r="AH5697" s="6"/>
      <c r="AI5697" s="6"/>
      <c r="AJ5697" s="6"/>
      <c r="AK5697" s="6"/>
      <c r="AL5697" s="6"/>
      <c r="AM5697" s="183"/>
      <c r="AN5697" s="183"/>
      <c r="AO5697" s="183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BR5697" s="185"/>
    </row>
    <row r="5698" spans="9:70" s="179" customFormat="1" x14ac:dyDescent="0.25">
      <c r="I5698" s="186"/>
      <c r="J5698" s="186"/>
      <c r="K5698" s="186"/>
      <c r="L5698" s="186"/>
      <c r="M5698" s="186"/>
      <c r="N5698" s="187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183"/>
      <c r="AF5698" s="183"/>
      <c r="AG5698" s="183"/>
      <c r="AH5698" s="6"/>
      <c r="AI5698" s="6"/>
      <c r="AJ5698" s="6"/>
      <c r="AK5698" s="6"/>
      <c r="AL5698" s="6"/>
      <c r="AM5698" s="183"/>
      <c r="AN5698" s="183"/>
      <c r="AO5698" s="183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BR5698" s="185"/>
    </row>
    <row r="5699" spans="9:70" s="179" customFormat="1" x14ac:dyDescent="0.25">
      <c r="I5699" s="186"/>
      <c r="J5699" s="186"/>
      <c r="K5699" s="186"/>
      <c r="L5699" s="186"/>
      <c r="M5699" s="186"/>
      <c r="N5699" s="187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183"/>
      <c r="AF5699" s="183"/>
      <c r="AG5699" s="183"/>
      <c r="AH5699" s="6"/>
      <c r="AI5699" s="6"/>
      <c r="AJ5699" s="6"/>
      <c r="AK5699" s="6"/>
      <c r="AL5699" s="6"/>
      <c r="AM5699" s="183"/>
      <c r="AN5699" s="183"/>
      <c r="AO5699" s="183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BR5699" s="185"/>
    </row>
    <row r="5700" spans="9:70" s="179" customFormat="1" x14ac:dyDescent="0.25">
      <c r="I5700" s="186"/>
      <c r="J5700" s="186"/>
      <c r="K5700" s="186"/>
      <c r="L5700" s="186"/>
      <c r="M5700" s="186"/>
      <c r="N5700" s="187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183"/>
      <c r="AF5700" s="183"/>
      <c r="AG5700" s="183"/>
      <c r="AH5700" s="6"/>
      <c r="AI5700" s="6"/>
      <c r="AJ5700" s="6"/>
      <c r="AK5700" s="6"/>
      <c r="AL5700" s="6"/>
      <c r="AM5700" s="183"/>
      <c r="AN5700" s="183"/>
      <c r="AO5700" s="183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BR5700" s="185"/>
    </row>
    <row r="5701" spans="9:70" s="179" customFormat="1" x14ac:dyDescent="0.25">
      <c r="I5701" s="186"/>
      <c r="J5701" s="186"/>
      <c r="K5701" s="186"/>
      <c r="L5701" s="186"/>
      <c r="M5701" s="186"/>
      <c r="N5701" s="187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183"/>
      <c r="AF5701" s="183"/>
      <c r="AG5701" s="183"/>
      <c r="AH5701" s="6"/>
      <c r="AI5701" s="6"/>
      <c r="AJ5701" s="6"/>
      <c r="AK5701" s="6"/>
      <c r="AL5701" s="6"/>
      <c r="AM5701" s="183"/>
      <c r="AN5701" s="183"/>
      <c r="AO5701" s="183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BR5701" s="185"/>
    </row>
    <row r="5702" spans="9:70" s="179" customFormat="1" x14ac:dyDescent="0.25">
      <c r="I5702" s="186"/>
      <c r="J5702" s="186"/>
      <c r="K5702" s="186"/>
      <c r="L5702" s="186"/>
      <c r="M5702" s="186"/>
      <c r="N5702" s="187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183"/>
      <c r="AF5702" s="183"/>
      <c r="AG5702" s="183"/>
      <c r="AH5702" s="6"/>
      <c r="AI5702" s="6"/>
      <c r="AJ5702" s="6"/>
      <c r="AK5702" s="6"/>
      <c r="AL5702" s="6"/>
      <c r="AM5702" s="183"/>
      <c r="AN5702" s="183"/>
      <c r="AO5702" s="183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BR5702" s="185"/>
    </row>
    <row r="5703" spans="9:70" s="179" customFormat="1" x14ac:dyDescent="0.25">
      <c r="I5703" s="186"/>
      <c r="J5703" s="186"/>
      <c r="K5703" s="186"/>
      <c r="L5703" s="186"/>
      <c r="M5703" s="186"/>
      <c r="N5703" s="187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183"/>
      <c r="AF5703" s="183"/>
      <c r="AG5703" s="183"/>
      <c r="AH5703" s="6"/>
      <c r="AI5703" s="6"/>
      <c r="AJ5703" s="6"/>
      <c r="AK5703" s="6"/>
      <c r="AL5703" s="6"/>
      <c r="AM5703" s="183"/>
      <c r="AN5703" s="183"/>
      <c r="AO5703" s="183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BR5703" s="185"/>
    </row>
    <row r="5704" spans="9:70" s="179" customFormat="1" x14ac:dyDescent="0.25">
      <c r="I5704" s="186"/>
      <c r="J5704" s="186"/>
      <c r="K5704" s="186"/>
      <c r="L5704" s="186"/>
      <c r="M5704" s="186"/>
      <c r="N5704" s="187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183"/>
      <c r="AF5704" s="183"/>
      <c r="AG5704" s="183"/>
      <c r="AH5704" s="6"/>
      <c r="AI5704" s="6"/>
      <c r="AJ5704" s="6"/>
      <c r="AK5704" s="6"/>
      <c r="AL5704" s="6"/>
      <c r="AM5704" s="183"/>
      <c r="AN5704" s="183"/>
      <c r="AO5704" s="183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BR5704" s="185"/>
    </row>
    <row r="5705" spans="9:70" s="179" customFormat="1" x14ac:dyDescent="0.25">
      <c r="I5705" s="186"/>
      <c r="J5705" s="186"/>
      <c r="K5705" s="186"/>
      <c r="L5705" s="186"/>
      <c r="M5705" s="186"/>
      <c r="N5705" s="187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183"/>
      <c r="AF5705" s="183"/>
      <c r="AG5705" s="183"/>
      <c r="AH5705" s="6"/>
      <c r="AI5705" s="6"/>
      <c r="AJ5705" s="6"/>
      <c r="AK5705" s="6"/>
      <c r="AL5705" s="6"/>
      <c r="AM5705" s="183"/>
      <c r="AN5705" s="183"/>
      <c r="AO5705" s="183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BR5705" s="185"/>
    </row>
    <row r="5706" spans="9:70" s="179" customFormat="1" x14ac:dyDescent="0.25">
      <c r="I5706" s="186"/>
      <c r="J5706" s="186"/>
      <c r="K5706" s="186"/>
      <c r="L5706" s="186"/>
      <c r="M5706" s="186"/>
      <c r="N5706" s="187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183"/>
      <c r="AF5706" s="183"/>
      <c r="AG5706" s="183"/>
      <c r="AH5706" s="6"/>
      <c r="AI5706" s="6"/>
      <c r="AJ5706" s="6"/>
      <c r="AK5706" s="6"/>
      <c r="AL5706" s="6"/>
      <c r="AM5706" s="183"/>
      <c r="AN5706" s="183"/>
      <c r="AO5706" s="183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BR5706" s="185"/>
    </row>
    <row r="5707" spans="9:70" s="179" customFormat="1" x14ac:dyDescent="0.25">
      <c r="I5707" s="186"/>
      <c r="J5707" s="186"/>
      <c r="K5707" s="186"/>
      <c r="L5707" s="186"/>
      <c r="M5707" s="186"/>
      <c r="N5707" s="187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183"/>
      <c r="AF5707" s="183"/>
      <c r="AG5707" s="183"/>
      <c r="AH5707" s="6"/>
      <c r="AI5707" s="6"/>
      <c r="AJ5707" s="6"/>
      <c r="AK5707" s="6"/>
      <c r="AL5707" s="6"/>
      <c r="AM5707" s="183"/>
      <c r="AN5707" s="183"/>
      <c r="AO5707" s="183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BR5707" s="185"/>
    </row>
    <row r="5708" spans="9:70" s="179" customFormat="1" x14ac:dyDescent="0.25">
      <c r="I5708" s="186"/>
      <c r="J5708" s="186"/>
      <c r="K5708" s="186"/>
      <c r="L5708" s="186"/>
      <c r="M5708" s="186"/>
      <c r="N5708" s="187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183"/>
      <c r="AF5708" s="183"/>
      <c r="AG5708" s="183"/>
      <c r="AH5708" s="6"/>
      <c r="AI5708" s="6"/>
      <c r="AJ5708" s="6"/>
      <c r="AK5708" s="6"/>
      <c r="AL5708" s="6"/>
      <c r="AM5708" s="183"/>
      <c r="AN5708" s="183"/>
      <c r="AO5708" s="183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BR5708" s="185"/>
    </row>
    <row r="5709" spans="9:70" s="179" customFormat="1" x14ac:dyDescent="0.25">
      <c r="I5709" s="186"/>
      <c r="J5709" s="186"/>
      <c r="K5709" s="186"/>
      <c r="L5709" s="186"/>
      <c r="M5709" s="186"/>
      <c r="N5709" s="187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183"/>
      <c r="AF5709" s="183"/>
      <c r="AG5709" s="183"/>
      <c r="AH5709" s="6"/>
      <c r="AI5709" s="6"/>
      <c r="AJ5709" s="6"/>
      <c r="AK5709" s="6"/>
      <c r="AL5709" s="6"/>
      <c r="AM5709" s="183"/>
      <c r="AN5709" s="183"/>
      <c r="AO5709" s="183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BR5709" s="185"/>
    </row>
    <row r="5710" spans="9:70" s="179" customFormat="1" x14ac:dyDescent="0.25">
      <c r="I5710" s="186"/>
      <c r="J5710" s="186"/>
      <c r="K5710" s="186"/>
      <c r="L5710" s="186"/>
      <c r="M5710" s="186"/>
      <c r="N5710" s="187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183"/>
      <c r="AF5710" s="183"/>
      <c r="AG5710" s="183"/>
      <c r="AH5710" s="6"/>
      <c r="AI5710" s="6"/>
      <c r="AJ5710" s="6"/>
      <c r="AK5710" s="6"/>
      <c r="AL5710" s="6"/>
      <c r="AM5710" s="183"/>
      <c r="AN5710" s="183"/>
      <c r="AO5710" s="183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BR5710" s="185"/>
    </row>
    <row r="5711" spans="9:70" s="179" customFormat="1" x14ac:dyDescent="0.25">
      <c r="I5711" s="186"/>
      <c r="J5711" s="186"/>
      <c r="K5711" s="186"/>
      <c r="L5711" s="186"/>
      <c r="M5711" s="186"/>
      <c r="N5711" s="187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183"/>
      <c r="AF5711" s="183"/>
      <c r="AG5711" s="183"/>
      <c r="AH5711" s="6"/>
      <c r="AI5711" s="6"/>
      <c r="AJ5711" s="6"/>
      <c r="AK5711" s="6"/>
      <c r="AL5711" s="6"/>
      <c r="AM5711" s="183"/>
      <c r="AN5711" s="183"/>
      <c r="AO5711" s="183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BR5711" s="185"/>
    </row>
    <row r="5712" spans="9:70" s="179" customFormat="1" x14ac:dyDescent="0.25">
      <c r="I5712" s="186"/>
      <c r="J5712" s="186"/>
      <c r="K5712" s="186"/>
      <c r="L5712" s="186"/>
      <c r="M5712" s="186"/>
      <c r="N5712" s="187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183"/>
      <c r="AF5712" s="183"/>
      <c r="AG5712" s="183"/>
      <c r="AH5712" s="6"/>
      <c r="AI5712" s="6"/>
      <c r="AJ5712" s="6"/>
      <c r="AK5712" s="6"/>
      <c r="AL5712" s="6"/>
      <c r="AM5712" s="183"/>
      <c r="AN5712" s="183"/>
      <c r="AO5712" s="183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BR5712" s="185"/>
    </row>
    <row r="5713" spans="9:70" s="179" customFormat="1" x14ac:dyDescent="0.25">
      <c r="I5713" s="186"/>
      <c r="J5713" s="186"/>
      <c r="K5713" s="186"/>
      <c r="L5713" s="186"/>
      <c r="M5713" s="186"/>
      <c r="N5713" s="187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183"/>
      <c r="AF5713" s="183"/>
      <c r="AG5713" s="183"/>
      <c r="AH5713" s="6"/>
      <c r="AI5713" s="6"/>
      <c r="AJ5713" s="6"/>
      <c r="AK5713" s="6"/>
      <c r="AL5713" s="6"/>
      <c r="AM5713" s="183"/>
      <c r="AN5713" s="183"/>
      <c r="AO5713" s="183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BR5713" s="185"/>
    </row>
    <row r="5714" spans="9:70" s="179" customFormat="1" x14ac:dyDescent="0.25">
      <c r="I5714" s="186"/>
      <c r="J5714" s="186"/>
      <c r="K5714" s="186"/>
      <c r="L5714" s="186"/>
      <c r="M5714" s="186"/>
      <c r="N5714" s="187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183"/>
      <c r="AF5714" s="183"/>
      <c r="AG5714" s="183"/>
      <c r="AH5714" s="6"/>
      <c r="AI5714" s="6"/>
      <c r="AJ5714" s="6"/>
      <c r="AK5714" s="6"/>
      <c r="AL5714" s="6"/>
      <c r="AM5714" s="183"/>
      <c r="AN5714" s="183"/>
      <c r="AO5714" s="183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BR5714" s="185"/>
    </row>
    <row r="5715" spans="9:70" s="179" customFormat="1" x14ac:dyDescent="0.25">
      <c r="I5715" s="186"/>
      <c r="J5715" s="186"/>
      <c r="K5715" s="186"/>
      <c r="L5715" s="186"/>
      <c r="M5715" s="186"/>
      <c r="N5715" s="187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183"/>
      <c r="AF5715" s="183"/>
      <c r="AG5715" s="183"/>
      <c r="AH5715" s="6"/>
      <c r="AI5715" s="6"/>
      <c r="AJ5715" s="6"/>
      <c r="AK5715" s="6"/>
      <c r="AL5715" s="6"/>
      <c r="AM5715" s="183"/>
      <c r="AN5715" s="183"/>
      <c r="AO5715" s="183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BR5715" s="185"/>
    </row>
    <row r="5716" spans="9:70" s="179" customFormat="1" x14ac:dyDescent="0.25">
      <c r="I5716" s="186"/>
      <c r="J5716" s="186"/>
      <c r="K5716" s="186"/>
      <c r="L5716" s="186"/>
      <c r="M5716" s="186"/>
      <c r="N5716" s="187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183"/>
      <c r="AF5716" s="183"/>
      <c r="AG5716" s="183"/>
      <c r="AH5716" s="6"/>
      <c r="AI5716" s="6"/>
      <c r="AJ5716" s="6"/>
      <c r="AK5716" s="6"/>
      <c r="AL5716" s="6"/>
      <c r="AM5716" s="183"/>
      <c r="AN5716" s="183"/>
      <c r="AO5716" s="183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BR5716" s="185"/>
    </row>
    <row r="5717" spans="9:70" s="179" customFormat="1" x14ac:dyDescent="0.25">
      <c r="I5717" s="186"/>
      <c r="J5717" s="186"/>
      <c r="K5717" s="186"/>
      <c r="L5717" s="186"/>
      <c r="M5717" s="186"/>
      <c r="N5717" s="187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183"/>
      <c r="AF5717" s="183"/>
      <c r="AG5717" s="183"/>
      <c r="AH5717" s="6"/>
      <c r="AI5717" s="6"/>
      <c r="AJ5717" s="6"/>
      <c r="AK5717" s="6"/>
      <c r="AL5717" s="6"/>
      <c r="AM5717" s="183"/>
      <c r="AN5717" s="183"/>
      <c r="AO5717" s="183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BR5717" s="185"/>
    </row>
    <row r="5718" spans="9:70" s="179" customFormat="1" x14ac:dyDescent="0.25">
      <c r="I5718" s="186"/>
      <c r="J5718" s="186"/>
      <c r="K5718" s="186"/>
      <c r="L5718" s="186"/>
      <c r="M5718" s="186"/>
      <c r="N5718" s="187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183"/>
      <c r="AF5718" s="183"/>
      <c r="AG5718" s="183"/>
      <c r="AH5718" s="6"/>
      <c r="AI5718" s="6"/>
      <c r="AJ5718" s="6"/>
      <c r="AK5718" s="6"/>
      <c r="AL5718" s="6"/>
      <c r="AM5718" s="183"/>
      <c r="AN5718" s="183"/>
      <c r="AO5718" s="183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BR5718" s="185"/>
    </row>
    <row r="5719" spans="9:70" s="179" customFormat="1" x14ac:dyDescent="0.25">
      <c r="I5719" s="186"/>
      <c r="J5719" s="186"/>
      <c r="K5719" s="186"/>
      <c r="L5719" s="186"/>
      <c r="M5719" s="186"/>
      <c r="N5719" s="187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183"/>
      <c r="AF5719" s="183"/>
      <c r="AG5719" s="183"/>
      <c r="AH5719" s="6"/>
      <c r="AI5719" s="6"/>
      <c r="AJ5719" s="6"/>
      <c r="AK5719" s="6"/>
      <c r="AL5719" s="6"/>
      <c r="AM5719" s="183"/>
      <c r="AN5719" s="183"/>
      <c r="AO5719" s="183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BR5719" s="185"/>
    </row>
    <row r="5720" spans="9:70" s="179" customFormat="1" x14ac:dyDescent="0.25">
      <c r="I5720" s="186"/>
      <c r="J5720" s="186"/>
      <c r="K5720" s="186"/>
      <c r="L5720" s="186"/>
      <c r="M5720" s="186"/>
      <c r="N5720" s="187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183"/>
      <c r="AF5720" s="183"/>
      <c r="AG5720" s="183"/>
      <c r="AH5720" s="6"/>
      <c r="AI5720" s="6"/>
      <c r="AJ5720" s="6"/>
      <c r="AK5720" s="6"/>
      <c r="AL5720" s="6"/>
      <c r="AM5720" s="183"/>
      <c r="AN5720" s="183"/>
      <c r="AO5720" s="183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BR5720" s="185"/>
    </row>
    <row r="5721" spans="9:70" s="179" customFormat="1" x14ac:dyDescent="0.25">
      <c r="I5721" s="186"/>
      <c r="J5721" s="186"/>
      <c r="K5721" s="186"/>
      <c r="L5721" s="186"/>
      <c r="M5721" s="186"/>
      <c r="N5721" s="187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183"/>
      <c r="AF5721" s="183"/>
      <c r="AG5721" s="183"/>
      <c r="AH5721" s="6"/>
      <c r="AI5721" s="6"/>
      <c r="AJ5721" s="6"/>
      <c r="AK5721" s="6"/>
      <c r="AL5721" s="6"/>
      <c r="AM5721" s="183"/>
      <c r="AN5721" s="183"/>
      <c r="AO5721" s="183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BR5721" s="185"/>
    </row>
    <row r="5722" spans="9:70" s="179" customFormat="1" x14ac:dyDescent="0.25">
      <c r="I5722" s="186"/>
      <c r="J5722" s="186"/>
      <c r="K5722" s="186"/>
      <c r="L5722" s="186"/>
      <c r="M5722" s="186"/>
      <c r="N5722" s="187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183"/>
      <c r="AF5722" s="183"/>
      <c r="AG5722" s="183"/>
      <c r="AH5722" s="6"/>
      <c r="AI5722" s="6"/>
      <c r="AJ5722" s="6"/>
      <c r="AK5722" s="6"/>
      <c r="AL5722" s="6"/>
      <c r="AM5722" s="183"/>
      <c r="AN5722" s="183"/>
      <c r="AO5722" s="183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BR5722" s="185"/>
    </row>
    <row r="5723" spans="9:70" s="179" customFormat="1" x14ac:dyDescent="0.25">
      <c r="I5723" s="186"/>
      <c r="J5723" s="186"/>
      <c r="K5723" s="186"/>
      <c r="L5723" s="186"/>
      <c r="M5723" s="186"/>
      <c r="N5723" s="187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183"/>
      <c r="AF5723" s="183"/>
      <c r="AG5723" s="183"/>
      <c r="AH5723" s="6"/>
      <c r="AI5723" s="6"/>
      <c r="AJ5723" s="6"/>
      <c r="AK5723" s="6"/>
      <c r="AL5723" s="6"/>
      <c r="AM5723" s="183"/>
      <c r="AN5723" s="183"/>
      <c r="AO5723" s="183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BR5723" s="185"/>
    </row>
    <row r="5724" spans="9:70" s="179" customFormat="1" x14ac:dyDescent="0.25">
      <c r="I5724" s="186"/>
      <c r="J5724" s="186"/>
      <c r="K5724" s="186"/>
      <c r="L5724" s="186"/>
      <c r="M5724" s="186"/>
      <c r="N5724" s="187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183"/>
      <c r="AF5724" s="183"/>
      <c r="AG5724" s="183"/>
      <c r="AH5724" s="6"/>
      <c r="AI5724" s="6"/>
      <c r="AJ5724" s="6"/>
      <c r="AK5724" s="6"/>
      <c r="AL5724" s="6"/>
      <c r="AM5724" s="183"/>
      <c r="AN5724" s="183"/>
      <c r="AO5724" s="183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BR5724" s="185"/>
    </row>
    <row r="5725" spans="9:70" s="179" customFormat="1" x14ac:dyDescent="0.25">
      <c r="I5725" s="186"/>
      <c r="J5725" s="186"/>
      <c r="K5725" s="186"/>
      <c r="L5725" s="186"/>
      <c r="M5725" s="186"/>
      <c r="N5725" s="187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183"/>
      <c r="AF5725" s="183"/>
      <c r="AG5725" s="183"/>
      <c r="AH5725" s="6"/>
      <c r="AI5725" s="6"/>
      <c r="AJ5725" s="6"/>
      <c r="AK5725" s="6"/>
      <c r="AL5725" s="6"/>
      <c r="AM5725" s="183"/>
      <c r="AN5725" s="183"/>
      <c r="AO5725" s="183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BR5725" s="185"/>
    </row>
    <row r="5726" spans="9:70" s="179" customFormat="1" x14ac:dyDescent="0.25">
      <c r="I5726" s="186"/>
      <c r="J5726" s="186"/>
      <c r="K5726" s="186"/>
      <c r="L5726" s="186"/>
      <c r="M5726" s="186"/>
      <c r="N5726" s="187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183"/>
      <c r="AF5726" s="183"/>
      <c r="AG5726" s="183"/>
      <c r="AH5726" s="6"/>
      <c r="AI5726" s="6"/>
      <c r="AJ5726" s="6"/>
      <c r="AK5726" s="6"/>
      <c r="AL5726" s="6"/>
      <c r="AM5726" s="183"/>
      <c r="AN5726" s="183"/>
      <c r="AO5726" s="183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BR5726" s="185"/>
    </row>
    <row r="5727" spans="9:70" s="179" customFormat="1" x14ac:dyDescent="0.25">
      <c r="I5727" s="186"/>
      <c r="J5727" s="186"/>
      <c r="K5727" s="186"/>
      <c r="L5727" s="186"/>
      <c r="M5727" s="186"/>
      <c r="N5727" s="187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183"/>
      <c r="AF5727" s="183"/>
      <c r="AG5727" s="183"/>
      <c r="AH5727" s="6"/>
      <c r="AI5727" s="6"/>
      <c r="AJ5727" s="6"/>
      <c r="AK5727" s="6"/>
      <c r="AL5727" s="6"/>
      <c r="AM5727" s="183"/>
      <c r="AN5727" s="183"/>
      <c r="AO5727" s="183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BR5727" s="185"/>
    </row>
    <row r="5728" spans="9:70" s="179" customFormat="1" x14ac:dyDescent="0.25">
      <c r="I5728" s="186"/>
      <c r="J5728" s="186"/>
      <c r="K5728" s="186"/>
      <c r="L5728" s="186"/>
      <c r="M5728" s="186"/>
      <c r="N5728" s="187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183"/>
      <c r="AF5728" s="183"/>
      <c r="AG5728" s="183"/>
      <c r="AH5728" s="6"/>
      <c r="AI5728" s="6"/>
      <c r="AJ5728" s="6"/>
      <c r="AK5728" s="6"/>
      <c r="AL5728" s="6"/>
      <c r="AM5728" s="183"/>
      <c r="AN5728" s="183"/>
      <c r="AO5728" s="183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BR5728" s="185"/>
    </row>
    <row r="5729" spans="9:70" s="179" customFormat="1" x14ac:dyDescent="0.25">
      <c r="I5729" s="186"/>
      <c r="J5729" s="186"/>
      <c r="K5729" s="186"/>
      <c r="L5729" s="186"/>
      <c r="M5729" s="186"/>
      <c r="N5729" s="187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183"/>
      <c r="AF5729" s="183"/>
      <c r="AG5729" s="183"/>
      <c r="AH5729" s="6"/>
      <c r="AI5729" s="6"/>
      <c r="AJ5729" s="6"/>
      <c r="AK5729" s="6"/>
      <c r="AL5729" s="6"/>
      <c r="AM5729" s="183"/>
      <c r="AN5729" s="183"/>
      <c r="AO5729" s="183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BR5729" s="185"/>
    </row>
    <row r="5730" spans="9:70" s="179" customFormat="1" x14ac:dyDescent="0.25">
      <c r="I5730" s="186"/>
      <c r="J5730" s="186"/>
      <c r="K5730" s="186"/>
      <c r="L5730" s="186"/>
      <c r="M5730" s="186"/>
      <c r="N5730" s="187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183"/>
      <c r="AF5730" s="183"/>
      <c r="AG5730" s="183"/>
      <c r="AH5730" s="6"/>
      <c r="AI5730" s="6"/>
      <c r="AJ5730" s="6"/>
      <c r="AK5730" s="6"/>
      <c r="AL5730" s="6"/>
      <c r="AM5730" s="183"/>
      <c r="AN5730" s="183"/>
      <c r="AO5730" s="183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BR5730" s="185"/>
    </row>
    <row r="5731" spans="9:70" s="179" customFormat="1" x14ac:dyDescent="0.25">
      <c r="I5731" s="186"/>
      <c r="J5731" s="186"/>
      <c r="K5731" s="186"/>
      <c r="L5731" s="186"/>
      <c r="M5731" s="186"/>
      <c r="N5731" s="187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183"/>
      <c r="AF5731" s="183"/>
      <c r="AG5731" s="183"/>
      <c r="AH5731" s="6"/>
      <c r="AI5731" s="6"/>
      <c r="AJ5731" s="6"/>
      <c r="AK5731" s="6"/>
      <c r="AL5731" s="6"/>
      <c r="AM5731" s="183"/>
      <c r="AN5731" s="183"/>
      <c r="AO5731" s="183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BR5731" s="185"/>
    </row>
    <row r="5732" spans="9:70" s="179" customFormat="1" x14ac:dyDescent="0.25">
      <c r="I5732" s="186"/>
      <c r="J5732" s="186"/>
      <c r="K5732" s="186"/>
      <c r="L5732" s="186"/>
      <c r="M5732" s="186"/>
      <c r="N5732" s="187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183"/>
      <c r="AF5732" s="183"/>
      <c r="AG5732" s="183"/>
      <c r="AH5732" s="6"/>
      <c r="AI5732" s="6"/>
      <c r="AJ5732" s="6"/>
      <c r="AK5732" s="6"/>
      <c r="AL5732" s="6"/>
      <c r="AM5732" s="183"/>
      <c r="AN5732" s="183"/>
      <c r="AO5732" s="183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BR5732" s="185"/>
    </row>
    <row r="5733" spans="9:70" s="179" customFormat="1" x14ac:dyDescent="0.25">
      <c r="I5733" s="186"/>
      <c r="J5733" s="186"/>
      <c r="K5733" s="186"/>
      <c r="L5733" s="186"/>
      <c r="M5733" s="186"/>
      <c r="N5733" s="187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183"/>
      <c r="AF5733" s="183"/>
      <c r="AG5733" s="183"/>
      <c r="AH5733" s="6"/>
      <c r="AI5733" s="6"/>
      <c r="AJ5733" s="6"/>
      <c r="AK5733" s="6"/>
      <c r="AL5733" s="6"/>
      <c r="AM5733" s="183"/>
      <c r="AN5733" s="183"/>
      <c r="AO5733" s="183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BR5733" s="185"/>
    </row>
    <row r="5734" spans="9:70" s="179" customFormat="1" x14ac:dyDescent="0.25">
      <c r="I5734" s="186"/>
      <c r="J5734" s="186"/>
      <c r="K5734" s="186"/>
      <c r="L5734" s="186"/>
      <c r="M5734" s="186"/>
      <c r="N5734" s="187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183"/>
      <c r="AF5734" s="183"/>
      <c r="AG5734" s="183"/>
      <c r="AH5734" s="6"/>
      <c r="AI5734" s="6"/>
      <c r="AJ5734" s="6"/>
      <c r="AK5734" s="6"/>
      <c r="AL5734" s="6"/>
      <c r="AM5734" s="183"/>
      <c r="AN5734" s="183"/>
      <c r="AO5734" s="183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BR5734" s="185"/>
    </row>
    <row r="5735" spans="9:70" s="179" customFormat="1" x14ac:dyDescent="0.25">
      <c r="I5735" s="186"/>
      <c r="J5735" s="186"/>
      <c r="K5735" s="186"/>
      <c r="L5735" s="186"/>
      <c r="M5735" s="186"/>
      <c r="N5735" s="187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183"/>
      <c r="AF5735" s="183"/>
      <c r="AG5735" s="183"/>
      <c r="AH5735" s="6"/>
      <c r="AI5735" s="6"/>
      <c r="AJ5735" s="6"/>
      <c r="AK5735" s="6"/>
      <c r="AL5735" s="6"/>
      <c r="AM5735" s="183"/>
      <c r="AN5735" s="183"/>
      <c r="AO5735" s="183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BR5735" s="185"/>
    </row>
    <row r="5736" spans="9:70" s="179" customFormat="1" x14ac:dyDescent="0.25">
      <c r="I5736" s="186"/>
      <c r="J5736" s="186"/>
      <c r="K5736" s="186"/>
      <c r="L5736" s="186"/>
      <c r="M5736" s="186"/>
      <c r="N5736" s="187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183"/>
      <c r="AF5736" s="183"/>
      <c r="AG5736" s="183"/>
      <c r="AH5736" s="6"/>
      <c r="AI5736" s="6"/>
      <c r="AJ5736" s="6"/>
      <c r="AK5736" s="6"/>
      <c r="AL5736" s="6"/>
      <c r="AM5736" s="183"/>
      <c r="AN5736" s="183"/>
      <c r="AO5736" s="183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BR5736" s="185"/>
    </row>
    <row r="5737" spans="9:70" s="179" customFormat="1" x14ac:dyDescent="0.25">
      <c r="I5737" s="186"/>
      <c r="J5737" s="186"/>
      <c r="K5737" s="186"/>
      <c r="L5737" s="186"/>
      <c r="M5737" s="186"/>
      <c r="N5737" s="187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183"/>
      <c r="AF5737" s="183"/>
      <c r="AG5737" s="183"/>
      <c r="AH5737" s="6"/>
      <c r="AI5737" s="6"/>
      <c r="AJ5737" s="6"/>
      <c r="AK5737" s="6"/>
      <c r="AL5737" s="6"/>
      <c r="AM5737" s="183"/>
      <c r="AN5737" s="183"/>
      <c r="AO5737" s="183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BR5737" s="185"/>
    </row>
    <row r="5738" spans="9:70" s="179" customFormat="1" x14ac:dyDescent="0.25">
      <c r="I5738" s="186"/>
      <c r="J5738" s="186"/>
      <c r="K5738" s="186"/>
      <c r="L5738" s="186"/>
      <c r="M5738" s="186"/>
      <c r="N5738" s="187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183"/>
      <c r="AF5738" s="183"/>
      <c r="AG5738" s="183"/>
      <c r="AH5738" s="6"/>
      <c r="AI5738" s="6"/>
      <c r="AJ5738" s="6"/>
      <c r="AK5738" s="6"/>
      <c r="AL5738" s="6"/>
      <c r="AM5738" s="183"/>
      <c r="AN5738" s="183"/>
      <c r="AO5738" s="183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BR5738" s="185"/>
    </row>
    <row r="5739" spans="9:70" s="179" customFormat="1" x14ac:dyDescent="0.25">
      <c r="I5739" s="186"/>
      <c r="J5739" s="186"/>
      <c r="K5739" s="186"/>
      <c r="L5739" s="186"/>
      <c r="M5739" s="186"/>
      <c r="N5739" s="187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183"/>
      <c r="AF5739" s="183"/>
      <c r="AG5739" s="183"/>
      <c r="AH5739" s="6"/>
      <c r="AI5739" s="6"/>
      <c r="AJ5739" s="6"/>
      <c r="AK5739" s="6"/>
      <c r="AL5739" s="6"/>
      <c r="AM5739" s="183"/>
      <c r="AN5739" s="183"/>
      <c r="AO5739" s="183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BR5739" s="185"/>
    </row>
    <row r="5740" spans="9:70" s="179" customFormat="1" x14ac:dyDescent="0.25">
      <c r="I5740" s="186"/>
      <c r="J5740" s="186"/>
      <c r="K5740" s="186"/>
      <c r="L5740" s="186"/>
      <c r="M5740" s="186"/>
      <c r="N5740" s="187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183"/>
      <c r="AF5740" s="183"/>
      <c r="AG5740" s="183"/>
      <c r="AH5740" s="6"/>
      <c r="AI5740" s="6"/>
      <c r="AJ5740" s="6"/>
      <c r="AK5740" s="6"/>
      <c r="AL5740" s="6"/>
      <c r="AM5740" s="183"/>
      <c r="AN5740" s="183"/>
      <c r="AO5740" s="183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BR5740" s="185"/>
    </row>
    <row r="5741" spans="9:70" s="179" customFormat="1" x14ac:dyDescent="0.25">
      <c r="I5741" s="186"/>
      <c r="J5741" s="186"/>
      <c r="K5741" s="186"/>
      <c r="L5741" s="186"/>
      <c r="M5741" s="186"/>
      <c r="N5741" s="187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183"/>
      <c r="AF5741" s="183"/>
      <c r="AG5741" s="183"/>
      <c r="AH5741" s="6"/>
      <c r="AI5741" s="6"/>
      <c r="AJ5741" s="6"/>
      <c r="AK5741" s="6"/>
      <c r="AL5741" s="6"/>
      <c r="AM5741" s="183"/>
      <c r="AN5741" s="183"/>
      <c r="AO5741" s="183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BR5741" s="185"/>
    </row>
    <row r="5742" spans="9:70" s="179" customFormat="1" x14ac:dyDescent="0.25">
      <c r="I5742" s="186"/>
      <c r="J5742" s="186"/>
      <c r="K5742" s="186"/>
      <c r="L5742" s="186"/>
      <c r="M5742" s="186"/>
      <c r="N5742" s="187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183"/>
      <c r="AF5742" s="183"/>
      <c r="AG5742" s="183"/>
      <c r="AH5742" s="6"/>
      <c r="AI5742" s="6"/>
      <c r="AJ5742" s="6"/>
      <c r="AK5742" s="6"/>
      <c r="AL5742" s="6"/>
      <c r="AM5742" s="183"/>
      <c r="AN5742" s="183"/>
      <c r="AO5742" s="183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BR5742" s="185"/>
    </row>
    <row r="5743" spans="9:70" s="179" customFormat="1" x14ac:dyDescent="0.25">
      <c r="I5743" s="186"/>
      <c r="J5743" s="186"/>
      <c r="K5743" s="186"/>
      <c r="L5743" s="186"/>
      <c r="M5743" s="186"/>
      <c r="N5743" s="187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183"/>
      <c r="AF5743" s="183"/>
      <c r="AG5743" s="183"/>
      <c r="AH5743" s="6"/>
      <c r="AI5743" s="6"/>
      <c r="AJ5743" s="6"/>
      <c r="AK5743" s="6"/>
      <c r="AL5743" s="6"/>
      <c r="AM5743" s="183"/>
      <c r="AN5743" s="183"/>
      <c r="AO5743" s="183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BR5743" s="185"/>
    </row>
    <row r="5744" spans="9:70" s="179" customFormat="1" x14ac:dyDescent="0.25">
      <c r="I5744" s="186"/>
      <c r="J5744" s="186"/>
      <c r="K5744" s="186"/>
      <c r="L5744" s="186"/>
      <c r="M5744" s="186"/>
      <c r="N5744" s="187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183"/>
      <c r="AF5744" s="183"/>
      <c r="AG5744" s="183"/>
      <c r="AH5744" s="6"/>
      <c r="AI5744" s="6"/>
      <c r="AJ5744" s="6"/>
      <c r="AK5744" s="6"/>
      <c r="AL5744" s="6"/>
      <c r="AM5744" s="183"/>
      <c r="AN5744" s="183"/>
      <c r="AO5744" s="183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BR5744" s="185"/>
    </row>
    <row r="5745" spans="9:70" s="179" customFormat="1" x14ac:dyDescent="0.25">
      <c r="I5745" s="186"/>
      <c r="J5745" s="186"/>
      <c r="K5745" s="186"/>
      <c r="L5745" s="186"/>
      <c r="M5745" s="186"/>
      <c r="N5745" s="187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183"/>
      <c r="AF5745" s="183"/>
      <c r="AG5745" s="183"/>
      <c r="AH5745" s="6"/>
      <c r="AI5745" s="6"/>
      <c r="AJ5745" s="6"/>
      <c r="AK5745" s="6"/>
      <c r="AL5745" s="6"/>
      <c r="AM5745" s="183"/>
      <c r="AN5745" s="183"/>
      <c r="AO5745" s="183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BR5745" s="185"/>
    </row>
    <row r="5746" spans="9:70" s="179" customFormat="1" x14ac:dyDescent="0.25">
      <c r="I5746" s="186"/>
      <c r="J5746" s="186"/>
      <c r="K5746" s="186"/>
      <c r="L5746" s="186"/>
      <c r="M5746" s="186"/>
      <c r="N5746" s="187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183"/>
      <c r="AF5746" s="183"/>
      <c r="AG5746" s="183"/>
      <c r="AH5746" s="6"/>
      <c r="AI5746" s="6"/>
      <c r="AJ5746" s="6"/>
      <c r="AK5746" s="6"/>
      <c r="AL5746" s="6"/>
      <c r="AM5746" s="183"/>
      <c r="AN5746" s="183"/>
      <c r="AO5746" s="183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BR5746" s="185"/>
    </row>
    <row r="5747" spans="9:70" s="179" customFormat="1" x14ac:dyDescent="0.25">
      <c r="I5747" s="186"/>
      <c r="J5747" s="186"/>
      <c r="K5747" s="186"/>
      <c r="L5747" s="186"/>
      <c r="M5747" s="186"/>
      <c r="N5747" s="187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183"/>
      <c r="AF5747" s="183"/>
      <c r="AG5747" s="183"/>
      <c r="AH5747" s="6"/>
      <c r="AI5747" s="6"/>
      <c r="AJ5747" s="6"/>
      <c r="AK5747" s="6"/>
      <c r="AL5747" s="6"/>
      <c r="AM5747" s="183"/>
      <c r="AN5747" s="183"/>
      <c r="AO5747" s="183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BR5747" s="185"/>
    </row>
    <row r="5748" spans="9:70" s="179" customFormat="1" x14ac:dyDescent="0.25">
      <c r="I5748" s="186"/>
      <c r="J5748" s="186"/>
      <c r="K5748" s="186"/>
      <c r="L5748" s="186"/>
      <c r="M5748" s="186"/>
      <c r="N5748" s="187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183"/>
      <c r="AF5748" s="183"/>
      <c r="AG5748" s="183"/>
      <c r="AH5748" s="6"/>
      <c r="AI5748" s="6"/>
      <c r="AJ5748" s="6"/>
      <c r="AK5748" s="6"/>
      <c r="AL5748" s="6"/>
      <c r="AM5748" s="183"/>
      <c r="AN5748" s="183"/>
      <c r="AO5748" s="183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BR5748" s="185"/>
    </row>
    <row r="5749" spans="9:70" s="179" customFormat="1" x14ac:dyDescent="0.25">
      <c r="I5749" s="186"/>
      <c r="J5749" s="186"/>
      <c r="K5749" s="186"/>
      <c r="L5749" s="186"/>
      <c r="M5749" s="186"/>
      <c r="N5749" s="187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183"/>
      <c r="AF5749" s="183"/>
      <c r="AG5749" s="183"/>
      <c r="AH5749" s="6"/>
      <c r="AI5749" s="6"/>
      <c r="AJ5749" s="6"/>
      <c r="AK5749" s="6"/>
      <c r="AL5749" s="6"/>
      <c r="AM5749" s="183"/>
      <c r="AN5749" s="183"/>
      <c r="AO5749" s="183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BR5749" s="185"/>
    </row>
    <row r="5750" spans="9:70" s="179" customFormat="1" x14ac:dyDescent="0.25">
      <c r="I5750" s="186"/>
      <c r="J5750" s="186"/>
      <c r="K5750" s="186"/>
      <c r="L5750" s="186"/>
      <c r="M5750" s="186"/>
      <c r="N5750" s="187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183"/>
      <c r="AF5750" s="183"/>
      <c r="AG5750" s="183"/>
      <c r="AH5750" s="6"/>
      <c r="AI5750" s="6"/>
      <c r="AJ5750" s="6"/>
      <c r="AK5750" s="6"/>
      <c r="AL5750" s="6"/>
      <c r="AM5750" s="183"/>
      <c r="AN5750" s="183"/>
      <c r="AO5750" s="183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BR5750" s="185"/>
    </row>
    <row r="5751" spans="9:70" s="179" customFormat="1" x14ac:dyDescent="0.25">
      <c r="I5751" s="186"/>
      <c r="J5751" s="186"/>
      <c r="K5751" s="186"/>
      <c r="L5751" s="186"/>
      <c r="M5751" s="186"/>
      <c r="N5751" s="187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183"/>
      <c r="AF5751" s="183"/>
      <c r="AG5751" s="183"/>
      <c r="AH5751" s="6"/>
      <c r="AI5751" s="6"/>
      <c r="AJ5751" s="6"/>
      <c r="AK5751" s="6"/>
      <c r="AL5751" s="6"/>
      <c r="AM5751" s="183"/>
      <c r="AN5751" s="183"/>
      <c r="AO5751" s="183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BR5751" s="185"/>
    </row>
    <row r="5752" spans="9:70" s="179" customFormat="1" x14ac:dyDescent="0.25">
      <c r="I5752" s="186"/>
      <c r="J5752" s="186"/>
      <c r="K5752" s="186"/>
      <c r="L5752" s="186"/>
      <c r="M5752" s="186"/>
      <c r="N5752" s="187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183"/>
      <c r="AF5752" s="183"/>
      <c r="AG5752" s="183"/>
      <c r="AH5752" s="6"/>
      <c r="AI5752" s="6"/>
      <c r="AJ5752" s="6"/>
      <c r="AK5752" s="6"/>
      <c r="AL5752" s="6"/>
      <c r="AM5752" s="183"/>
      <c r="AN5752" s="183"/>
      <c r="AO5752" s="183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BR5752" s="185"/>
    </row>
    <row r="5753" spans="9:70" s="179" customFormat="1" x14ac:dyDescent="0.25">
      <c r="I5753" s="186"/>
      <c r="J5753" s="186"/>
      <c r="K5753" s="186"/>
      <c r="L5753" s="186"/>
      <c r="M5753" s="186"/>
      <c r="N5753" s="187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183"/>
      <c r="AF5753" s="183"/>
      <c r="AG5753" s="183"/>
      <c r="AH5753" s="6"/>
      <c r="AI5753" s="6"/>
      <c r="AJ5753" s="6"/>
      <c r="AK5753" s="6"/>
      <c r="AL5753" s="6"/>
      <c r="AM5753" s="183"/>
      <c r="AN5753" s="183"/>
      <c r="AO5753" s="183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BR5753" s="185"/>
    </row>
    <row r="5754" spans="9:70" s="179" customFormat="1" x14ac:dyDescent="0.25">
      <c r="I5754" s="186"/>
      <c r="J5754" s="186"/>
      <c r="K5754" s="186"/>
      <c r="L5754" s="186"/>
      <c r="M5754" s="186"/>
      <c r="N5754" s="187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183"/>
      <c r="AF5754" s="183"/>
      <c r="AG5754" s="183"/>
      <c r="AH5754" s="6"/>
      <c r="AI5754" s="6"/>
      <c r="AJ5754" s="6"/>
      <c r="AK5754" s="6"/>
      <c r="AL5754" s="6"/>
      <c r="AM5754" s="183"/>
      <c r="AN5754" s="183"/>
      <c r="AO5754" s="183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BR5754" s="185"/>
    </row>
    <row r="5755" spans="9:70" s="179" customFormat="1" x14ac:dyDescent="0.25">
      <c r="I5755" s="186"/>
      <c r="J5755" s="186"/>
      <c r="K5755" s="186"/>
      <c r="L5755" s="186"/>
      <c r="M5755" s="186"/>
      <c r="N5755" s="187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183"/>
      <c r="AF5755" s="183"/>
      <c r="AG5755" s="183"/>
      <c r="AH5755" s="6"/>
      <c r="AI5755" s="6"/>
      <c r="AJ5755" s="6"/>
      <c r="AK5755" s="6"/>
      <c r="AL5755" s="6"/>
      <c r="AM5755" s="183"/>
      <c r="AN5755" s="183"/>
      <c r="AO5755" s="183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BR5755" s="185"/>
    </row>
    <row r="5756" spans="9:70" s="179" customFormat="1" x14ac:dyDescent="0.25">
      <c r="I5756" s="186"/>
      <c r="J5756" s="186"/>
      <c r="K5756" s="186"/>
      <c r="L5756" s="186"/>
      <c r="M5756" s="186"/>
      <c r="N5756" s="187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183"/>
      <c r="AF5756" s="183"/>
      <c r="AG5756" s="183"/>
      <c r="AH5756" s="6"/>
      <c r="AI5756" s="6"/>
      <c r="AJ5756" s="6"/>
      <c r="AK5756" s="6"/>
      <c r="AL5756" s="6"/>
      <c r="AM5756" s="183"/>
      <c r="AN5756" s="183"/>
      <c r="AO5756" s="183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BR5756" s="185"/>
    </row>
    <row r="5757" spans="9:70" s="179" customFormat="1" x14ac:dyDescent="0.25">
      <c r="I5757" s="186"/>
      <c r="J5757" s="186"/>
      <c r="K5757" s="186"/>
      <c r="L5757" s="186"/>
      <c r="M5757" s="186"/>
      <c r="N5757" s="187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183"/>
      <c r="AF5757" s="183"/>
      <c r="AG5757" s="183"/>
      <c r="AH5757" s="6"/>
      <c r="AI5757" s="6"/>
      <c r="AJ5757" s="6"/>
      <c r="AK5757" s="6"/>
      <c r="AL5757" s="6"/>
      <c r="AM5757" s="183"/>
      <c r="AN5757" s="183"/>
      <c r="AO5757" s="183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BR5757" s="185"/>
    </row>
    <row r="5758" spans="9:70" s="179" customFormat="1" x14ac:dyDescent="0.25">
      <c r="I5758" s="186"/>
      <c r="J5758" s="186"/>
      <c r="K5758" s="186"/>
      <c r="L5758" s="186"/>
      <c r="M5758" s="186"/>
      <c r="N5758" s="187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183"/>
      <c r="AF5758" s="183"/>
      <c r="AG5758" s="183"/>
      <c r="AH5758" s="6"/>
      <c r="AI5758" s="6"/>
      <c r="AJ5758" s="6"/>
      <c r="AK5758" s="6"/>
      <c r="AL5758" s="6"/>
      <c r="AM5758" s="183"/>
      <c r="AN5758" s="183"/>
      <c r="AO5758" s="183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BR5758" s="185"/>
    </row>
    <row r="5759" spans="9:70" s="179" customFormat="1" x14ac:dyDescent="0.25">
      <c r="I5759" s="186"/>
      <c r="J5759" s="186"/>
      <c r="K5759" s="186"/>
      <c r="L5759" s="186"/>
      <c r="M5759" s="186"/>
      <c r="N5759" s="187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183"/>
      <c r="AF5759" s="183"/>
      <c r="AG5759" s="183"/>
      <c r="AH5759" s="6"/>
      <c r="AI5759" s="6"/>
      <c r="AJ5759" s="6"/>
      <c r="AK5759" s="6"/>
      <c r="AL5759" s="6"/>
      <c r="AM5759" s="183"/>
      <c r="AN5759" s="183"/>
      <c r="AO5759" s="183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BR5759" s="185"/>
    </row>
    <row r="5760" spans="9:70" s="179" customFormat="1" x14ac:dyDescent="0.25">
      <c r="I5760" s="186"/>
      <c r="J5760" s="186"/>
      <c r="K5760" s="186"/>
      <c r="L5760" s="186"/>
      <c r="M5760" s="186"/>
      <c r="N5760" s="187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183"/>
      <c r="AF5760" s="183"/>
      <c r="AG5760" s="183"/>
      <c r="AH5760" s="6"/>
      <c r="AI5760" s="6"/>
      <c r="AJ5760" s="6"/>
      <c r="AK5760" s="6"/>
      <c r="AL5760" s="6"/>
      <c r="AM5760" s="183"/>
      <c r="AN5760" s="183"/>
      <c r="AO5760" s="183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BR5760" s="185"/>
    </row>
    <row r="5761" spans="9:70" s="179" customFormat="1" x14ac:dyDescent="0.25">
      <c r="I5761" s="186"/>
      <c r="J5761" s="186"/>
      <c r="K5761" s="186"/>
      <c r="L5761" s="186"/>
      <c r="M5761" s="186"/>
      <c r="N5761" s="187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183"/>
      <c r="AF5761" s="183"/>
      <c r="AG5761" s="183"/>
      <c r="AH5761" s="6"/>
      <c r="AI5761" s="6"/>
      <c r="AJ5761" s="6"/>
      <c r="AK5761" s="6"/>
      <c r="AL5761" s="6"/>
      <c r="AM5761" s="183"/>
      <c r="AN5761" s="183"/>
      <c r="AO5761" s="183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BR5761" s="185"/>
    </row>
    <row r="5762" spans="9:70" s="179" customFormat="1" x14ac:dyDescent="0.25">
      <c r="I5762" s="186"/>
      <c r="J5762" s="186"/>
      <c r="K5762" s="186"/>
      <c r="L5762" s="186"/>
      <c r="M5762" s="186"/>
      <c r="N5762" s="187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183"/>
      <c r="AF5762" s="183"/>
      <c r="AG5762" s="183"/>
      <c r="AH5762" s="6"/>
      <c r="AI5762" s="6"/>
      <c r="AJ5762" s="6"/>
      <c r="AK5762" s="6"/>
      <c r="AL5762" s="6"/>
      <c r="AM5762" s="183"/>
      <c r="AN5762" s="183"/>
      <c r="AO5762" s="183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BR5762" s="185"/>
    </row>
    <row r="5763" spans="9:70" s="179" customFormat="1" x14ac:dyDescent="0.25">
      <c r="I5763" s="186"/>
      <c r="J5763" s="186"/>
      <c r="K5763" s="186"/>
      <c r="L5763" s="186"/>
      <c r="M5763" s="186"/>
      <c r="N5763" s="187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183"/>
      <c r="AF5763" s="183"/>
      <c r="AG5763" s="183"/>
      <c r="AH5763" s="6"/>
      <c r="AI5763" s="6"/>
      <c r="AJ5763" s="6"/>
      <c r="AK5763" s="6"/>
      <c r="AL5763" s="6"/>
      <c r="AM5763" s="183"/>
      <c r="AN5763" s="183"/>
      <c r="AO5763" s="183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BR5763" s="185"/>
    </row>
    <row r="5764" spans="9:70" s="179" customFormat="1" x14ac:dyDescent="0.25">
      <c r="I5764" s="186"/>
      <c r="J5764" s="186"/>
      <c r="K5764" s="186"/>
      <c r="L5764" s="186"/>
      <c r="M5764" s="186"/>
      <c r="N5764" s="187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183"/>
      <c r="AF5764" s="183"/>
      <c r="AG5764" s="183"/>
      <c r="AH5764" s="6"/>
      <c r="AI5764" s="6"/>
      <c r="AJ5764" s="6"/>
      <c r="AK5764" s="6"/>
      <c r="AL5764" s="6"/>
      <c r="AM5764" s="183"/>
      <c r="AN5764" s="183"/>
      <c r="AO5764" s="183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BR5764" s="185"/>
    </row>
    <row r="5765" spans="9:70" s="179" customFormat="1" x14ac:dyDescent="0.25">
      <c r="I5765" s="186"/>
      <c r="J5765" s="186"/>
      <c r="K5765" s="186"/>
      <c r="L5765" s="186"/>
      <c r="M5765" s="186"/>
      <c r="N5765" s="187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183"/>
      <c r="AF5765" s="183"/>
      <c r="AG5765" s="183"/>
      <c r="AH5765" s="6"/>
      <c r="AI5765" s="6"/>
      <c r="AJ5765" s="6"/>
      <c r="AK5765" s="6"/>
      <c r="AL5765" s="6"/>
      <c r="AM5765" s="183"/>
      <c r="AN5765" s="183"/>
      <c r="AO5765" s="183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BR5765" s="185"/>
    </row>
    <row r="5766" spans="9:70" s="179" customFormat="1" x14ac:dyDescent="0.25">
      <c r="I5766" s="186"/>
      <c r="J5766" s="186"/>
      <c r="K5766" s="186"/>
      <c r="L5766" s="186"/>
      <c r="M5766" s="186"/>
      <c r="N5766" s="187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183"/>
      <c r="AF5766" s="183"/>
      <c r="AG5766" s="183"/>
      <c r="AH5766" s="6"/>
      <c r="AI5766" s="6"/>
      <c r="AJ5766" s="6"/>
      <c r="AK5766" s="6"/>
      <c r="AL5766" s="6"/>
      <c r="AM5766" s="183"/>
      <c r="AN5766" s="183"/>
      <c r="AO5766" s="183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BR5766" s="185"/>
    </row>
    <row r="5767" spans="9:70" s="179" customFormat="1" x14ac:dyDescent="0.25">
      <c r="I5767" s="186"/>
      <c r="J5767" s="186"/>
      <c r="K5767" s="186"/>
      <c r="L5767" s="186"/>
      <c r="M5767" s="186"/>
      <c r="N5767" s="187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183"/>
      <c r="AF5767" s="183"/>
      <c r="AG5767" s="183"/>
      <c r="AH5767" s="6"/>
      <c r="AI5767" s="6"/>
      <c r="AJ5767" s="6"/>
      <c r="AK5767" s="6"/>
      <c r="AL5767" s="6"/>
      <c r="AM5767" s="183"/>
      <c r="AN5767" s="183"/>
      <c r="AO5767" s="183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BR5767" s="185"/>
    </row>
    <row r="5768" spans="9:70" s="179" customFormat="1" x14ac:dyDescent="0.25">
      <c r="I5768" s="186"/>
      <c r="J5768" s="186"/>
      <c r="K5768" s="186"/>
      <c r="L5768" s="186"/>
      <c r="M5768" s="186"/>
      <c r="N5768" s="187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183"/>
      <c r="AF5768" s="183"/>
      <c r="AG5768" s="183"/>
      <c r="AH5768" s="6"/>
      <c r="AI5768" s="6"/>
      <c r="AJ5768" s="6"/>
      <c r="AK5768" s="6"/>
      <c r="AL5768" s="6"/>
      <c r="AM5768" s="183"/>
      <c r="AN5768" s="183"/>
      <c r="AO5768" s="183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BR5768" s="185"/>
    </row>
    <row r="5769" spans="9:70" s="179" customFormat="1" x14ac:dyDescent="0.25">
      <c r="I5769" s="186"/>
      <c r="J5769" s="186"/>
      <c r="K5769" s="186"/>
      <c r="L5769" s="186"/>
      <c r="M5769" s="186"/>
      <c r="N5769" s="187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183"/>
      <c r="AF5769" s="183"/>
      <c r="AG5769" s="183"/>
      <c r="AH5769" s="6"/>
      <c r="AI5769" s="6"/>
      <c r="AJ5769" s="6"/>
      <c r="AK5769" s="6"/>
      <c r="AL5769" s="6"/>
      <c r="AM5769" s="183"/>
      <c r="AN5769" s="183"/>
      <c r="AO5769" s="183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BR5769" s="185"/>
    </row>
    <row r="5770" spans="9:70" s="179" customFormat="1" x14ac:dyDescent="0.25">
      <c r="I5770" s="186"/>
      <c r="J5770" s="186"/>
      <c r="K5770" s="186"/>
      <c r="L5770" s="186"/>
      <c r="M5770" s="186"/>
      <c r="N5770" s="187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183"/>
      <c r="AF5770" s="183"/>
      <c r="AG5770" s="183"/>
      <c r="AH5770" s="6"/>
      <c r="AI5770" s="6"/>
      <c r="AJ5770" s="6"/>
      <c r="AK5770" s="6"/>
      <c r="AL5770" s="6"/>
      <c r="AM5770" s="183"/>
      <c r="AN5770" s="183"/>
      <c r="AO5770" s="183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BR5770" s="185"/>
    </row>
    <row r="5771" spans="9:70" s="179" customFormat="1" x14ac:dyDescent="0.25">
      <c r="I5771" s="186"/>
      <c r="J5771" s="186"/>
      <c r="K5771" s="186"/>
      <c r="L5771" s="186"/>
      <c r="M5771" s="186"/>
      <c r="N5771" s="187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183"/>
      <c r="AF5771" s="183"/>
      <c r="AG5771" s="183"/>
      <c r="AH5771" s="6"/>
      <c r="AI5771" s="6"/>
      <c r="AJ5771" s="6"/>
      <c r="AK5771" s="6"/>
      <c r="AL5771" s="6"/>
      <c r="AM5771" s="183"/>
      <c r="AN5771" s="183"/>
      <c r="AO5771" s="183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BR5771" s="185"/>
    </row>
    <row r="5772" spans="9:70" s="179" customFormat="1" x14ac:dyDescent="0.25">
      <c r="I5772" s="186"/>
      <c r="J5772" s="186"/>
      <c r="K5772" s="186"/>
      <c r="L5772" s="186"/>
      <c r="M5772" s="186"/>
      <c r="N5772" s="187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183"/>
      <c r="AF5772" s="183"/>
      <c r="AG5772" s="183"/>
      <c r="AH5772" s="6"/>
      <c r="AI5772" s="6"/>
      <c r="AJ5772" s="6"/>
      <c r="AK5772" s="6"/>
      <c r="AL5772" s="6"/>
      <c r="AM5772" s="183"/>
      <c r="AN5772" s="183"/>
      <c r="AO5772" s="183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BR5772" s="185"/>
    </row>
    <row r="5773" spans="9:70" s="179" customFormat="1" x14ac:dyDescent="0.25">
      <c r="I5773" s="186"/>
      <c r="J5773" s="186"/>
      <c r="K5773" s="186"/>
      <c r="L5773" s="186"/>
      <c r="M5773" s="186"/>
      <c r="N5773" s="187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183"/>
      <c r="AF5773" s="183"/>
      <c r="AG5773" s="183"/>
      <c r="AH5773" s="6"/>
      <c r="AI5773" s="6"/>
      <c r="AJ5773" s="6"/>
      <c r="AK5773" s="6"/>
      <c r="AL5773" s="6"/>
      <c r="AM5773" s="183"/>
      <c r="AN5773" s="183"/>
      <c r="AO5773" s="183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BR5773" s="185"/>
    </row>
    <row r="5774" spans="9:70" s="179" customFormat="1" x14ac:dyDescent="0.25">
      <c r="I5774" s="186"/>
      <c r="J5774" s="186"/>
      <c r="K5774" s="186"/>
      <c r="L5774" s="186"/>
      <c r="M5774" s="186"/>
      <c r="N5774" s="187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183"/>
      <c r="AF5774" s="183"/>
      <c r="AG5774" s="183"/>
      <c r="AH5774" s="6"/>
      <c r="AI5774" s="6"/>
      <c r="AJ5774" s="6"/>
      <c r="AK5774" s="6"/>
      <c r="AL5774" s="6"/>
      <c r="AM5774" s="183"/>
      <c r="AN5774" s="183"/>
      <c r="AO5774" s="183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BR5774" s="185"/>
    </row>
    <row r="5775" spans="9:70" s="179" customFormat="1" x14ac:dyDescent="0.25">
      <c r="I5775" s="186"/>
      <c r="J5775" s="186"/>
      <c r="K5775" s="186"/>
      <c r="L5775" s="186"/>
      <c r="M5775" s="186"/>
      <c r="N5775" s="187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183"/>
      <c r="AF5775" s="183"/>
      <c r="AG5775" s="183"/>
      <c r="AH5775" s="6"/>
      <c r="AI5775" s="6"/>
      <c r="AJ5775" s="6"/>
      <c r="AK5775" s="6"/>
      <c r="AL5775" s="6"/>
      <c r="AM5775" s="183"/>
      <c r="AN5775" s="183"/>
      <c r="AO5775" s="183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BR5775" s="185"/>
    </row>
    <row r="5776" spans="9:70" s="179" customFormat="1" x14ac:dyDescent="0.25">
      <c r="I5776" s="186"/>
      <c r="J5776" s="186"/>
      <c r="K5776" s="186"/>
      <c r="L5776" s="186"/>
      <c r="M5776" s="186"/>
      <c r="N5776" s="187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183"/>
      <c r="AF5776" s="183"/>
      <c r="AG5776" s="183"/>
      <c r="AH5776" s="6"/>
      <c r="AI5776" s="6"/>
      <c r="AJ5776" s="6"/>
      <c r="AK5776" s="6"/>
      <c r="AL5776" s="6"/>
      <c r="AM5776" s="183"/>
      <c r="AN5776" s="183"/>
      <c r="AO5776" s="183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BR5776" s="185"/>
    </row>
    <row r="5777" spans="9:70" s="179" customFormat="1" x14ac:dyDescent="0.25">
      <c r="I5777" s="186"/>
      <c r="J5777" s="186"/>
      <c r="K5777" s="186"/>
      <c r="L5777" s="186"/>
      <c r="M5777" s="186"/>
      <c r="N5777" s="187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183"/>
      <c r="AF5777" s="183"/>
      <c r="AG5777" s="183"/>
      <c r="AH5777" s="6"/>
      <c r="AI5777" s="6"/>
      <c r="AJ5777" s="6"/>
      <c r="AK5777" s="6"/>
      <c r="AL5777" s="6"/>
      <c r="AM5777" s="183"/>
      <c r="AN5777" s="183"/>
      <c r="AO5777" s="183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BR5777" s="185"/>
    </row>
    <row r="5778" spans="9:70" s="179" customFormat="1" x14ac:dyDescent="0.25">
      <c r="I5778" s="186"/>
      <c r="J5778" s="186"/>
      <c r="K5778" s="186"/>
      <c r="L5778" s="186"/>
      <c r="M5778" s="186"/>
      <c r="N5778" s="187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183"/>
      <c r="AF5778" s="183"/>
      <c r="AG5778" s="183"/>
      <c r="AH5778" s="6"/>
      <c r="AI5778" s="6"/>
      <c r="AJ5778" s="6"/>
      <c r="AK5778" s="6"/>
      <c r="AL5778" s="6"/>
      <c r="AM5778" s="183"/>
      <c r="AN5778" s="183"/>
      <c r="AO5778" s="183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BR5778" s="185"/>
    </row>
    <row r="5779" spans="9:70" s="179" customFormat="1" x14ac:dyDescent="0.25">
      <c r="I5779" s="186"/>
      <c r="J5779" s="186"/>
      <c r="K5779" s="186"/>
      <c r="L5779" s="186"/>
      <c r="M5779" s="186"/>
      <c r="N5779" s="187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183"/>
      <c r="AF5779" s="183"/>
      <c r="AG5779" s="183"/>
      <c r="AH5779" s="6"/>
      <c r="AI5779" s="6"/>
      <c r="AJ5779" s="6"/>
      <c r="AK5779" s="6"/>
      <c r="AL5779" s="6"/>
      <c r="AM5779" s="183"/>
      <c r="AN5779" s="183"/>
      <c r="AO5779" s="183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BR5779" s="185"/>
    </row>
    <row r="5780" spans="9:70" s="179" customFormat="1" x14ac:dyDescent="0.25">
      <c r="I5780" s="186"/>
      <c r="J5780" s="186"/>
      <c r="K5780" s="186"/>
      <c r="L5780" s="186"/>
      <c r="M5780" s="186"/>
      <c r="N5780" s="187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183"/>
      <c r="AF5780" s="183"/>
      <c r="AG5780" s="183"/>
      <c r="AH5780" s="6"/>
      <c r="AI5780" s="6"/>
      <c r="AJ5780" s="6"/>
      <c r="AK5780" s="6"/>
      <c r="AL5780" s="6"/>
      <c r="AM5780" s="183"/>
      <c r="AN5780" s="183"/>
      <c r="AO5780" s="183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BR5780" s="185"/>
    </row>
    <row r="5781" spans="9:70" s="179" customFormat="1" x14ac:dyDescent="0.25">
      <c r="I5781" s="186"/>
      <c r="J5781" s="186"/>
      <c r="K5781" s="186"/>
      <c r="L5781" s="186"/>
      <c r="M5781" s="186"/>
      <c r="N5781" s="187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183"/>
      <c r="AF5781" s="183"/>
      <c r="AG5781" s="183"/>
      <c r="AH5781" s="6"/>
      <c r="AI5781" s="6"/>
      <c r="AJ5781" s="6"/>
      <c r="AK5781" s="6"/>
      <c r="AL5781" s="6"/>
      <c r="AM5781" s="183"/>
      <c r="AN5781" s="183"/>
      <c r="AO5781" s="183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BR5781" s="185"/>
    </row>
    <row r="5782" spans="9:70" s="179" customFormat="1" x14ac:dyDescent="0.25">
      <c r="I5782" s="186"/>
      <c r="J5782" s="186"/>
      <c r="K5782" s="186"/>
      <c r="L5782" s="186"/>
      <c r="M5782" s="186"/>
      <c r="N5782" s="187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183"/>
      <c r="AF5782" s="183"/>
      <c r="AG5782" s="183"/>
      <c r="AH5782" s="6"/>
      <c r="AI5782" s="6"/>
      <c r="AJ5782" s="6"/>
      <c r="AK5782" s="6"/>
      <c r="AL5782" s="6"/>
      <c r="AM5782" s="183"/>
      <c r="AN5782" s="183"/>
      <c r="AO5782" s="183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BR5782" s="185"/>
    </row>
    <row r="5783" spans="9:70" s="179" customFormat="1" x14ac:dyDescent="0.25">
      <c r="I5783" s="186"/>
      <c r="J5783" s="186"/>
      <c r="K5783" s="186"/>
      <c r="L5783" s="186"/>
      <c r="M5783" s="186"/>
      <c r="N5783" s="187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183"/>
      <c r="AF5783" s="183"/>
      <c r="AG5783" s="183"/>
      <c r="AH5783" s="6"/>
      <c r="AI5783" s="6"/>
      <c r="AJ5783" s="6"/>
      <c r="AK5783" s="6"/>
      <c r="AL5783" s="6"/>
      <c r="AM5783" s="183"/>
      <c r="AN5783" s="183"/>
      <c r="AO5783" s="183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BR5783" s="185"/>
    </row>
    <row r="5784" spans="9:70" s="179" customFormat="1" x14ac:dyDescent="0.25">
      <c r="I5784" s="186"/>
      <c r="J5784" s="186"/>
      <c r="K5784" s="186"/>
      <c r="L5784" s="186"/>
      <c r="M5784" s="186"/>
      <c r="N5784" s="187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183"/>
      <c r="AF5784" s="183"/>
      <c r="AG5784" s="183"/>
      <c r="AH5784" s="6"/>
      <c r="AI5784" s="6"/>
      <c r="AJ5784" s="6"/>
      <c r="AK5784" s="6"/>
      <c r="AL5784" s="6"/>
      <c r="AM5784" s="183"/>
      <c r="AN5784" s="183"/>
      <c r="AO5784" s="183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BR5784" s="185"/>
    </row>
    <row r="5785" spans="9:70" s="179" customFormat="1" x14ac:dyDescent="0.25">
      <c r="I5785" s="186"/>
      <c r="J5785" s="186"/>
      <c r="K5785" s="186"/>
      <c r="L5785" s="186"/>
      <c r="M5785" s="186"/>
      <c r="N5785" s="187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183"/>
      <c r="AF5785" s="183"/>
      <c r="AG5785" s="183"/>
      <c r="AH5785" s="6"/>
      <c r="AI5785" s="6"/>
      <c r="AJ5785" s="6"/>
      <c r="AK5785" s="6"/>
      <c r="AL5785" s="6"/>
      <c r="AM5785" s="183"/>
      <c r="AN5785" s="183"/>
      <c r="AO5785" s="183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BR5785" s="185"/>
    </row>
    <row r="5786" spans="9:70" s="179" customFormat="1" x14ac:dyDescent="0.25">
      <c r="I5786" s="186"/>
      <c r="J5786" s="186"/>
      <c r="K5786" s="186"/>
      <c r="L5786" s="186"/>
      <c r="M5786" s="186"/>
      <c r="N5786" s="187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183"/>
      <c r="AF5786" s="183"/>
      <c r="AG5786" s="183"/>
      <c r="AH5786" s="6"/>
      <c r="AI5786" s="6"/>
      <c r="AJ5786" s="6"/>
      <c r="AK5786" s="6"/>
      <c r="AL5786" s="6"/>
      <c r="AM5786" s="183"/>
      <c r="AN5786" s="183"/>
      <c r="AO5786" s="183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BR5786" s="185"/>
    </row>
    <row r="5787" spans="9:70" s="179" customFormat="1" x14ac:dyDescent="0.25">
      <c r="I5787" s="186"/>
      <c r="J5787" s="186"/>
      <c r="K5787" s="186"/>
      <c r="L5787" s="186"/>
      <c r="M5787" s="186"/>
      <c r="N5787" s="187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183"/>
      <c r="AF5787" s="183"/>
      <c r="AG5787" s="183"/>
      <c r="AH5787" s="6"/>
      <c r="AI5787" s="6"/>
      <c r="AJ5787" s="6"/>
      <c r="AK5787" s="6"/>
      <c r="AL5787" s="6"/>
      <c r="AM5787" s="183"/>
      <c r="AN5787" s="183"/>
      <c r="AO5787" s="183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BR5787" s="185"/>
    </row>
    <row r="5788" spans="9:70" s="179" customFormat="1" x14ac:dyDescent="0.25">
      <c r="I5788" s="186"/>
      <c r="J5788" s="186"/>
      <c r="K5788" s="186"/>
      <c r="L5788" s="186"/>
      <c r="M5788" s="186"/>
      <c r="N5788" s="187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183"/>
      <c r="AF5788" s="183"/>
      <c r="AG5788" s="183"/>
      <c r="AH5788" s="6"/>
      <c r="AI5788" s="6"/>
      <c r="AJ5788" s="6"/>
      <c r="AK5788" s="6"/>
      <c r="AL5788" s="6"/>
      <c r="AM5788" s="183"/>
      <c r="AN5788" s="183"/>
      <c r="AO5788" s="183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BR5788" s="185"/>
    </row>
    <row r="5789" spans="9:70" s="179" customFormat="1" x14ac:dyDescent="0.25">
      <c r="I5789" s="186"/>
      <c r="J5789" s="186"/>
      <c r="K5789" s="186"/>
      <c r="L5789" s="186"/>
      <c r="M5789" s="186"/>
      <c r="N5789" s="187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183"/>
      <c r="AF5789" s="183"/>
      <c r="AG5789" s="183"/>
      <c r="AH5789" s="6"/>
      <c r="AI5789" s="6"/>
      <c r="AJ5789" s="6"/>
      <c r="AK5789" s="6"/>
      <c r="AL5789" s="6"/>
      <c r="AM5789" s="183"/>
      <c r="AN5789" s="183"/>
      <c r="AO5789" s="183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BR5789" s="185"/>
    </row>
    <row r="5790" spans="9:70" s="179" customFormat="1" x14ac:dyDescent="0.25">
      <c r="I5790" s="186"/>
      <c r="J5790" s="186"/>
      <c r="K5790" s="186"/>
      <c r="L5790" s="186"/>
      <c r="M5790" s="186"/>
      <c r="N5790" s="187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183"/>
      <c r="AF5790" s="183"/>
      <c r="AG5790" s="183"/>
      <c r="AH5790" s="6"/>
      <c r="AI5790" s="6"/>
      <c r="AJ5790" s="6"/>
      <c r="AK5790" s="6"/>
      <c r="AL5790" s="6"/>
      <c r="AM5790" s="183"/>
      <c r="AN5790" s="183"/>
      <c r="AO5790" s="183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BR5790" s="185"/>
    </row>
    <row r="5791" spans="9:70" s="179" customFormat="1" x14ac:dyDescent="0.25">
      <c r="I5791" s="186"/>
      <c r="J5791" s="186"/>
      <c r="K5791" s="186"/>
      <c r="L5791" s="186"/>
      <c r="M5791" s="186"/>
      <c r="N5791" s="187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183"/>
      <c r="AF5791" s="183"/>
      <c r="AG5791" s="183"/>
      <c r="AH5791" s="6"/>
      <c r="AI5791" s="6"/>
      <c r="AJ5791" s="6"/>
      <c r="AK5791" s="6"/>
      <c r="AL5791" s="6"/>
      <c r="AM5791" s="183"/>
      <c r="AN5791" s="183"/>
      <c r="AO5791" s="183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BR5791" s="185"/>
    </row>
    <row r="5792" spans="9:70" s="179" customFormat="1" x14ac:dyDescent="0.25">
      <c r="I5792" s="186"/>
      <c r="J5792" s="186"/>
      <c r="K5792" s="186"/>
      <c r="L5792" s="186"/>
      <c r="M5792" s="186"/>
      <c r="N5792" s="187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183"/>
      <c r="AF5792" s="183"/>
      <c r="AG5792" s="183"/>
      <c r="AH5792" s="6"/>
      <c r="AI5792" s="6"/>
      <c r="AJ5792" s="6"/>
      <c r="AK5792" s="6"/>
      <c r="AL5792" s="6"/>
      <c r="AM5792" s="183"/>
      <c r="AN5792" s="183"/>
      <c r="AO5792" s="183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BR5792" s="185"/>
    </row>
    <row r="5793" spans="9:70" s="179" customFormat="1" x14ac:dyDescent="0.25">
      <c r="I5793" s="186"/>
      <c r="J5793" s="186"/>
      <c r="K5793" s="186"/>
      <c r="L5793" s="186"/>
      <c r="M5793" s="186"/>
      <c r="N5793" s="187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183"/>
      <c r="AF5793" s="183"/>
      <c r="AG5793" s="183"/>
      <c r="AH5793" s="6"/>
      <c r="AI5793" s="6"/>
      <c r="AJ5793" s="6"/>
      <c r="AK5793" s="6"/>
      <c r="AL5793" s="6"/>
      <c r="AM5793" s="183"/>
      <c r="AN5793" s="183"/>
      <c r="AO5793" s="183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BR5793" s="185"/>
    </row>
    <row r="5794" spans="9:70" s="179" customFormat="1" x14ac:dyDescent="0.25">
      <c r="I5794" s="186"/>
      <c r="J5794" s="186"/>
      <c r="K5794" s="186"/>
      <c r="L5794" s="186"/>
      <c r="M5794" s="186"/>
      <c r="N5794" s="187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183"/>
      <c r="AF5794" s="183"/>
      <c r="AG5794" s="183"/>
      <c r="AH5794" s="6"/>
      <c r="AI5794" s="6"/>
      <c r="AJ5794" s="6"/>
      <c r="AK5794" s="6"/>
      <c r="AL5794" s="6"/>
      <c r="AM5794" s="183"/>
      <c r="AN5794" s="183"/>
      <c r="AO5794" s="183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BR5794" s="185"/>
    </row>
    <row r="5795" spans="9:70" s="179" customFormat="1" x14ac:dyDescent="0.25">
      <c r="I5795" s="186"/>
      <c r="J5795" s="186"/>
      <c r="K5795" s="186"/>
      <c r="L5795" s="186"/>
      <c r="M5795" s="186"/>
      <c r="N5795" s="187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183"/>
      <c r="AF5795" s="183"/>
      <c r="AG5795" s="183"/>
      <c r="AH5795" s="6"/>
      <c r="AI5795" s="6"/>
      <c r="AJ5795" s="6"/>
      <c r="AK5795" s="6"/>
      <c r="AL5795" s="6"/>
      <c r="AM5795" s="183"/>
      <c r="AN5795" s="183"/>
      <c r="AO5795" s="183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BR5795" s="185"/>
    </row>
    <row r="5796" spans="9:70" s="179" customFormat="1" x14ac:dyDescent="0.25">
      <c r="I5796" s="186"/>
      <c r="J5796" s="186"/>
      <c r="K5796" s="186"/>
      <c r="L5796" s="186"/>
      <c r="M5796" s="186"/>
      <c r="N5796" s="187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183"/>
      <c r="AF5796" s="183"/>
      <c r="AG5796" s="183"/>
      <c r="AH5796" s="6"/>
      <c r="AI5796" s="6"/>
      <c r="AJ5796" s="6"/>
      <c r="AK5796" s="6"/>
      <c r="AL5796" s="6"/>
      <c r="AM5796" s="183"/>
      <c r="AN5796" s="183"/>
      <c r="AO5796" s="183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BR5796" s="185"/>
    </row>
    <row r="5797" spans="9:70" s="179" customFormat="1" x14ac:dyDescent="0.25">
      <c r="I5797" s="186"/>
      <c r="J5797" s="186"/>
      <c r="K5797" s="186"/>
      <c r="L5797" s="186"/>
      <c r="M5797" s="186"/>
      <c r="N5797" s="187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183"/>
      <c r="AF5797" s="183"/>
      <c r="AG5797" s="183"/>
      <c r="AH5797" s="6"/>
      <c r="AI5797" s="6"/>
      <c r="AJ5797" s="6"/>
      <c r="AK5797" s="6"/>
      <c r="AL5797" s="6"/>
      <c r="AM5797" s="183"/>
      <c r="AN5797" s="183"/>
      <c r="AO5797" s="183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BR5797" s="185"/>
    </row>
    <row r="5798" spans="9:70" s="179" customFormat="1" x14ac:dyDescent="0.25">
      <c r="I5798" s="186"/>
      <c r="J5798" s="186"/>
      <c r="K5798" s="186"/>
      <c r="L5798" s="186"/>
      <c r="M5798" s="186"/>
      <c r="N5798" s="187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183"/>
      <c r="AF5798" s="183"/>
      <c r="AG5798" s="183"/>
      <c r="AH5798" s="6"/>
      <c r="AI5798" s="6"/>
      <c r="AJ5798" s="6"/>
      <c r="AK5798" s="6"/>
      <c r="AL5798" s="6"/>
      <c r="AM5798" s="183"/>
      <c r="AN5798" s="183"/>
      <c r="AO5798" s="183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BR5798" s="185"/>
    </row>
    <row r="5799" spans="9:70" s="179" customFormat="1" x14ac:dyDescent="0.25">
      <c r="I5799" s="186"/>
      <c r="J5799" s="186"/>
      <c r="K5799" s="186"/>
      <c r="L5799" s="186"/>
      <c r="M5799" s="186"/>
      <c r="N5799" s="187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183"/>
      <c r="AF5799" s="183"/>
      <c r="AG5799" s="183"/>
      <c r="AH5799" s="6"/>
      <c r="AI5799" s="6"/>
      <c r="AJ5799" s="6"/>
      <c r="AK5799" s="6"/>
      <c r="AL5799" s="6"/>
      <c r="AM5799" s="183"/>
      <c r="AN5799" s="183"/>
      <c r="AO5799" s="183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BR5799" s="185"/>
    </row>
    <row r="5800" spans="9:70" s="179" customFormat="1" x14ac:dyDescent="0.25">
      <c r="I5800" s="186"/>
      <c r="J5800" s="186"/>
      <c r="K5800" s="186"/>
      <c r="L5800" s="186"/>
      <c r="M5800" s="186"/>
      <c r="N5800" s="187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183"/>
      <c r="AF5800" s="183"/>
      <c r="AG5800" s="183"/>
      <c r="AH5800" s="6"/>
      <c r="AI5800" s="6"/>
      <c r="AJ5800" s="6"/>
      <c r="AK5800" s="6"/>
      <c r="AL5800" s="6"/>
      <c r="AM5800" s="183"/>
      <c r="AN5800" s="183"/>
      <c r="AO5800" s="183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BR5800" s="185"/>
    </row>
    <row r="5801" spans="9:70" s="179" customFormat="1" x14ac:dyDescent="0.25">
      <c r="I5801" s="186"/>
      <c r="J5801" s="186"/>
      <c r="K5801" s="186"/>
      <c r="L5801" s="186"/>
      <c r="M5801" s="186"/>
      <c r="N5801" s="187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183"/>
      <c r="AF5801" s="183"/>
      <c r="AG5801" s="183"/>
      <c r="AH5801" s="6"/>
      <c r="AI5801" s="6"/>
      <c r="AJ5801" s="6"/>
      <c r="AK5801" s="6"/>
      <c r="AL5801" s="6"/>
      <c r="AM5801" s="183"/>
      <c r="AN5801" s="183"/>
      <c r="AO5801" s="183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BR5801" s="185"/>
    </row>
    <row r="5802" spans="9:70" s="179" customFormat="1" x14ac:dyDescent="0.25">
      <c r="I5802" s="186"/>
      <c r="J5802" s="186"/>
      <c r="K5802" s="186"/>
      <c r="L5802" s="186"/>
      <c r="M5802" s="186"/>
      <c r="N5802" s="187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183"/>
      <c r="AF5802" s="183"/>
      <c r="AG5802" s="183"/>
      <c r="AH5802" s="6"/>
      <c r="AI5802" s="6"/>
      <c r="AJ5802" s="6"/>
      <c r="AK5802" s="6"/>
      <c r="AL5802" s="6"/>
      <c r="AM5802" s="183"/>
      <c r="AN5802" s="183"/>
      <c r="AO5802" s="183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BR5802" s="185"/>
    </row>
    <row r="5803" spans="9:70" s="179" customFormat="1" x14ac:dyDescent="0.25">
      <c r="I5803" s="186"/>
      <c r="J5803" s="186"/>
      <c r="K5803" s="186"/>
      <c r="L5803" s="186"/>
      <c r="M5803" s="186"/>
      <c r="N5803" s="187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183"/>
      <c r="AF5803" s="183"/>
      <c r="AG5803" s="183"/>
      <c r="AH5803" s="6"/>
      <c r="AI5803" s="6"/>
      <c r="AJ5803" s="6"/>
      <c r="AK5803" s="6"/>
      <c r="AL5803" s="6"/>
      <c r="AM5803" s="183"/>
      <c r="AN5803" s="183"/>
      <c r="AO5803" s="183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BR5803" s="185"/>
    </row>
    <row r="5804" spans="9:70" s="179" customFormat="1" x14ac:dyDescent="0.25">
      <c r="I5804" s="186"/>
      <c r="J5804" s="186"/>
      <c r="K5804" s="186"/>
      <c r="L5804" s="186"/>
      <c r="M5804" s="186"/>
      <c r="N5804" s="187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183"/>
      <c r="AF5804" s="183"/>
      <c r="AG5804" s="183"/>
      <c r="AH5804" s="6"/>
      <c r="AI5804" s="6"/>
      <c r="AJ5804" s="6"/>
      <c r="AK5804" s="6"/>
      <c r="AL5804" s="6"/>
      <c r="AM5804" s="183"/>
      <c r="AN5804" s="183"/>
      <c r="AO5804" s="183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BR5804" s="185"/>
    </row>
    <row r="5805" spans="9:70" s="179" customFormat="1" x14ac:dyDescent="0.25">
      <c r="I5805" s="186"/>
      <c r="J5805" s="186"/>
      <c r="K5805" s="186"/>
      <c r="L5805" s="186"/>
      <c r="M5805" s="186"/>
      <c r="N5805" s="187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183"/>
      <c r="AF5805" s="183"/>
      <c r="AG5805" s="183"/>
      <c r="AH5805" s="6"/>
      <c r="AI5805" s="6"/>
      <c r="AJ5805" s="6"/>
      <c r="AK5805" s="6"/>
      <c r="AL5805" s="6"/>
      <c r="AM5805" s="183"/>
      <c r="AN5805" s="183"/>
      <c r="AO5805" s="183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BR5805" s="185"/>
    </row>
    <row r="5806" spans="9:70" s="179" customFormat="1" x14ac:dyDescent="0.25">
      <c r="I5806" s="186"/>
      <c r="J5806" s="186"/>
      <c r="K5806" s="186"/>
      <c r="L5806" s="186"/>
      <c r="M5806" s="186"/>
      <c r="N5806" s="187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183"/>
      <c r="AF5806" s="183"/>
      <c r="AG5806" s="183"/>
      <c r="AH5806" s="6"/>
      <c r="AI5806" s="6"/>
      <c r="AJ5806" s="6"/>
      <c r="AK5806" s="6"/>
      <c r="AL5806" s="6"/>
      <c r="AM5806" s="183"/>
      <c r="AN5806" s="183"/>
      <c r="AO5806" s="183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BR5806" s="185"/>
    </row>
    <row r="5807" spans="9:70" s="179" customFormat="1" x14ac:dyDescent="0.25">
      <c r="I5807" s="186"/>
      <c r="J5807" s="186"/>
      <c r="K5807" s="186"/>
      <c r="L5807" s="186"/>
      <c r="M5807" s="186"/>
      <c r="N5807" s="187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183"/>
      <c r="AF5807" s="183"/>
      <c r="AG5807" s="183"/>
      <c r="AH5807" s="6"/>
      <c r="AI5807" s="6"/>
      <c r="AJ5807" s="6"/>
      <c r="AK5807" s="6"/>
      <c r="AL5807" s="6"/>
      <c r="AM5807" s="183"/>
      <c r="AN5807" s="183"/>
      <c r="AO5807" s="183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BR5807" s="185"/>
    </row>
    <row r="5808" spans="9:70" s="179" customFormat="1" x14ac:dyDescent="0.25">
      <c r="I5808" s="186"/>
      <c r="J5808" s="186"/>
      <c r="K5808" s="186"/>
      <c r="L5808" s="186"/>
      <c r="M5808" s="186"/>
      <c r="N5808" s="187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183"/>
      <c r="AF5808" s="183"/>
      <c r="AG5808" s="183"/>
      <c r="AH5808" s="6"/>
      <c r="AI5808" s="6"/>
      <c r="AJ5808" s="6"/>
      <c r="AK5808" s="6"/>
      <c r="AL5808" s="6"/>
      <c r="AM5808" s="183"/>
      <c r="AN5808" s="183"/>
      <c r="AO5808" s="183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BR5808" s="185"/>
    </row>
    <row r="5809" spans="9:70" s="179" customFormat="1" x14ac:dyDescent="0.25">
      <c r="I5809" s="186"/>
      <c r="J5809" s="186"/>
      <c r="K5809" s="186"/>
      <c r="L5809" s="186"/>
      <c r="M5809" s="186"/>
      <c r="N5809" s="187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183"/>
      <c r="AF5809" s="183"/>
      <c r="AG5809" s="183"/>
      <c r="AH5809" s="6"/>
      <c r="AI5809" s="6"/>
      <c r="AJ5809" s="6"/>
      <c r="AK5809" s="6"/>
      <c r="AL5809" s="6"/>
      <c r="AM5809" s="183"/>
      <c r="AN5809" s="183"/>
      <c r="AO5809" s="183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BR5809" s="185"/>
    </row>
    <row r="5810" spans="9:70" s="179" customFormat="1" x14ac:dyDescent="0.25">
      <c r="I5810" s="186"/>
      <c r="J5810" s="186"/>
      <c r="K5810" s="186"/>
      <c r="L5810" s="186"/>
      <c r="M5810" s="186"/>
      <c r="N5810" s="187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183"/>
      <c r="AF5810" s="183"/>
      <c r="AG5810" s="183"/>
      <c r="AH5810" s="6"/>
      <c r="AI5810" s="6"/>
      <c r="AJ5810" s="6"/>
      <c r="AK5810" s="6"/>
      <c r="AL5810" s="6"/>
      <c r="AM5810" s="183"/>
      <c r="AN5810" s="183"/>
      <c r="AO5810" s="183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BR5810" s="185"/>
    </row>
    <row r="5811" spans="9:70" s="179" customFormat="1" x14ac:dyDescent="0.25">
      <c r="I5811" s="186"/>
      <c r="J5811" s="186"/>
      <c r="K5811" s="186"/>
      <c r="L5811" s="186"/>
      <c r="M5811" s="186"/>
      <c r="N5811" s="187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183"/>
      <c r="AF5811" s="183"/>
      <c r="AG5811" s="183"/>
      <c r="AH5811" s="6"/>
      <c r="AI5811" s="6"/>
      <c r="AJ5811" s="6"/>
      <c r="AK5811" s="6"/>
      <c r="AL5811" s="6"/>
      <c r="AM5811" s="183"/>
      <c r="AN5811" s="183"/>
      <c r="AO5811" s="183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BR5811" s="185"/>
    </row>
    <row r="5812" spans="9:70" s="179" customFormat="1" x14ac:dyDescent="0.25">
      <c r="I5812" s="186"/>
      <c r="J5812" s="186"/>
      <c r="K5812" s="186"/>
      <c r="L5812" s="186"/>
      <c r="M5812" s="186"/>
      <c r="N5812" s="187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183"/>
      <c r="AF5812" s="183"/>
      <c r="AG5812" s="183"/>
      <c r="AH5812" s="6"/>
      <c r="AI5812" s="6"/>
      <c r="AJ5812" s="6"/>
      <c r="AK5812" s="6"/>
      <c r="AL5812" s="6"/>
      <c r="AM5812" s="183"/>
      <c r="AN5812" s="183"/>
      <c r="AO5812" s="183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BR5812" s="185"/>
    </row>
    <row r="5813" spans="9:70" s="179" customFormat="1" x14ac:dyDescent="0.25">
      <c r="I5813" s="186"/>
      <c r="J5813" s="186"/>
      <c r="K5813" s="186"/>
      <c r="L5813" s="186"/>
      <c r="M5813" s="186"/>
      <c r="N5813" s="187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183"/>
      <c r="AF5813" s="183"/>
      <c r="AG5813" s="183"/>
      <c r="AH5813" s="6"/>
      <c r="AI5813" s="6"/>
      <c r="AJ5813" s="6"/>
      <c r="AK5813" s="6"/>
      <c r="AL5813" s="6"/>
      <c r="AM5813" s="183"/>
      <c r="AN5813" s="183"/>
      <c r="AO5813" s="183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BR5813" s="185"/>
    </row>
    <row r="5814" spans="9:70" s="179" customFormat="1" x14ac:dyDescent="0.25">
      <c r="I5814" s="186"/>
      <c r="J5814" s="186"/>
      <c r="K5814" s="186"/>
      <c r="L5814" s="186"/>
      <c r="M5814" s="186"/>
      <c r="N5814" s="187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183"/>
      <c r="AF5814" s="183"/>
      <c r="AG5814" s="183"/>
      <c r="AH5814" s="6"/>
      <c r="AI5814" s="6"/>
      <c r="AJ5814" s="6"/>
      <c r="AK5814" s="6"/>
      <c r="AL5814" s="6"/>
      <c r="AM5814" s="183"/>
      <c r="AN5814" s="183"/>
      <c r="AO5814" s="183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BR5814" s="185"/>
    </row>
    <row r="5815" spans="9:70" s="179" customFormat="1" x14ac:dyDescent="0.25">
      <c r="I5815" s="186"/>
      <c r="J5815" s="186"/>
      <c r="K5815" s="186"/>
      <c r="L5815" s="186"/>
      <c r="M5815" s="186"/>
      <c r="N5815" s="187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183"/>
      <c r="AF5815" s="183"/>
      <c r="AG5815" s="183"/>
      <c r="AH5815" s="6"/>
      <c r="AI5815" s="6"/>
      <c r="AJ5815" s="6"/>
      <c r="AK5815" s="6"/>
      <c r="AL5815" s="6"/>
      <c r="AM5815" s="183"/>
      <c r="AN5815" s="183"/>
      <c r="AO5815" s="183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BR5815" s="185"/>
    </row>
    <row r="5816" spans="9:70" s="179" customFormat="1" x14ac:dyDescent="0.25">
      <c r="I5816" s="186"/>
      <c r="J5816" s="186"/>
      <c r="K5816" s="186"/>
      <c r="L5816" s="186"/>
      <c r="M5816" s="186"/>
      <c r="N5816" s="187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183"/>
      <c r="AF5816" s="183"/>
      <c r="AG5816" s="183"/>
      <c r="AH5816" s="6"/>
      <c r="AI5816" s="6"/>
      <c r="AJ5816" s="6"/>
      <c r="AK5816" s="6"/>
      <c r="AL5816" s="6"/>
      <c r="AM5816" s="183"/>
      <c r="AN5816" s="183"/>
      <c r="AO5816" s="183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BR5816" s="185"/>
    </row>
    <row r="5817" spans="9:70" s="179" customFormat="1" x14ac:dyDescent="0.25">
      <c r="I5817" s="186"/>
      <c r="J5817" s="186"/>
      <c r="K5817" s="186"/>
      <c r="L5817" s="186"/>
      <c r="M5817" s="186"/>
      <c r="N5817" s="187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183"/>
      <c r="AF5817" s="183"/>
      <c r="AG5817" s="183"/>
      <c r="AH5817" s="6"/>
      <c r="AI5817" s="6"/>
      <c r="AJ5817" s="6"/>
      <c r="AK5817" s="6"/>
      <c r="AL5817" s="6"/>
      <c r="AM5817" s="183"/>
      <c r="AN5817" s="183"/>
      <c r="AO5817" s="183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BR5817" s="185"/>
    </row>
    <row r="5818" spans="9:70" s="179" customFormat="1" x14ac:dyDescent="0.25">
      <c r="I5818" s="186"/>
      <c r="J5818" s="186"/>
      <c r="K5818" s="186"/>
      <c r="L5818" s="186"/>
      <c r="M5818" s="186"/>
      <c r="N5818" s="187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183"/>
      <c r="AF5818" s="183"/>
      <c r="AG5818" s="183"/>
      <c r="AH5818" s="6"/>
      <c r="AI5818" s="6"/>
      <c r="AJ5818" s="6"/>
      <c r="AK5818" s="6"/>
      <c r="AL5818" s="6"/>
      <c r="AM5818" s="183"/>
      <c r="AN5818" s="183"/>
      <c r="AO5818" s="183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BR5818" s="185"/>
    </row>
    <row r="5819" spans="9:70" s="179" customFormat="1" x14ac:dyDescent="0.25">
      <c r="I5819" s="186"/>
      <c r="J5819" s="186"/>
      <c r="K5819" s="186"/>
      <c r="L5819" s="186"/>
      <c r="M5819" s="186"/>
      <c r="N5819" s="187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183"/>
      <c r="AF5819" s="183"/>
      <c r="AG5819" s="183"/>
      <c r="AH5819" s="6"/>
      <c r="AI5819" s="6"/>
      <c r="AJ5819" s="6"/>
      <c r="AK5819" s="6"/>
      <c r="AL5819" s="6"/>
      <c r="AM5819" s="183"/>
      <c r="AN5819" s="183"/>
      <c r="AO5819" s="183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BR5819" s="185"/>
    </row>
    <row r="5820" spans="9:70" s="179" customFormat="1" x14ac:dyDescent="0.25">
      <c r="I5820" s="186"/>
      <c r="J5820" s="186"/>
      <c r="K5820" s="186"/>
      <c r="L5820" s="186"/>
      <c r="M5820" s="186"/>
      <c r="N5820" s="187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183"/>
      <c r="AF5820" s="183"/>
      <c r="AG5820" s="183"/>
      <c r="AH5820" s="6"/>
      <c r="AI5820" s="6"/>
      <c r="AJ5820" s="6"/>
      <c r="AK5820" s="6"/>
      <c r="AL5820" s="6"/>
      <c r="AM5820" s="183"/>
      <c r="AN5820" s="183"/>
      <c r="AO5820" s="183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BR5820" s="185"/>
    </row>
    <row r="5821" spans="9:70" s="179" customFormat="1" x14ac:dyDescent="0.25">
      <c r="I5821" s="186"/>
      <c r="J5821" s="186"/>
      <c r="K5821" s="186"/>
      <c r="L5821" s="186"/>
      <c r="M5821" s="186"/>
      <c r="N5821" s="187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183"/>
      <c r="AF5821" s="183"/>
      <c r="AG5821" s="183"/>
      <c r="AH5821" s="6"/>
      <c r="AI5821" s="6"/>
      <c r="AJ5821" s="6"/>
      <c r="AK5821" s="6"/>
      <c r="AL5821" s="6"/>
      <c r="AM5821" s="183"/>
      <c r="AN5821" s="183"/>
      <c r="AO5821" s="183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BR5821" s="185"/>
    </row>
    <row r="5822" spans="9:70" s="179" customFormat="1" x14ac:dyDescent="0.25">
      <c r="I5822" s="186"/>
      <c r="J5822" s="186"/>
      <c r="K5822" s="186"/>
      <c r="L5822" s="186"/>
      <c r="M5822" s="186"/>
      <c r="N5822" s="187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183"/>
      <c r="AF5822" s="183"/>
      <c r="AG5822" s="183"/>
      <c r="AH5822" s="6"/>
      <c r="AI5822" s="6"/>
      <c r="AJ5822" s="6"/>
      <c r="AK5822" s="6"/>
      <c r="AL5822" s="6"/>
      <c r="AM5822" s="183"/>
      <c r="AN5822" s="183"/>
      <c r="AO5822" s="183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BR5822" s="185"/>
    </row>
    <row r="5823" spans="9:70" s="179" customFormat="1" x14ac:dyDescent="0.25">
      <c r="I5823" s="186"/>
      <c r="J5823" s="186"/>
      <c r="K5823" s="186"/>
      <c r="L5823" s="186"/>
      <c r="M5823" s="186"/>
      <c r="N5823" s="187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183"/>
      <c r="AF5823" s="183"/>
      <c r="AG5823" s="183"/>
      <c r="AH5823" s="6"/>
      <c r="AI5823" s="6"/>
      <c r="AJ5823" s="6"/>
      <c r="AK5823" s="6"/>
      <c r="AL5823" s="6"/>
      <c r="AM5823" s="183"/>
      <c r="AN5823" s="183"/>
      <c r="AO5823" s="183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BR5823" s="185"/>
    </row>
    <row r="5824" spans="9:70" s="179" customFormat="1" x14ac:dyDescent="0.25">
      <c r="I5824" s="186"/>
      <c r="J5824" s="186"/>
      <c r="K5824" s="186"/>
      <c r="L5824" s="186"/>
      <c r="M5824" s="186"/>
      <c r="N5824" s="187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183"/>
      <c r="AF5824" s="183"/>
      <c r="AG5824" s="183"/>
      <c r="AH5824" s="6"/>
      <c r="AI5824" s="6"/>
      <c r="AJ5824" s="6"/>
      <c r="AK5824" s="6"/>
      <c r="AL5824" s="6"/>
      <c r="AM5824" s="183"/>
      <c r="AN5824" s="183"/>
      <c r="AO5824" s="183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BR5824" s="185"/>
    </row>
    <row r="5825" spans="9:70" s="179" customFormat="1" x14ac:dyDescent="0.25">
      <c r="I5825" s="186"/>
      <c r="J5825" s="186"/>
      <c r="K5825" s="186"/>
      <c r="L5825" s="186"/>
      <c r="M5825" s="186"/>
      <c r="N5825" s="187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183"/>
      <c r="AF5825" s="183"/>
      <c r="AG5825" s="183"/>
      <c r="AH5825" s="6"/>
      <c r="AI5825" s="6"/>
      <c r="AJ5825" s="6"/>
      <c r="AK5825" s="6"/>
      <c r="AL5825" s="6"/>
      <c r="AM5825" s="183"/>
      <c r="AN5825" s="183"/>
      <c r="AO5825" s="183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BR5825" s="185"/>
    </row>
    <row r="5826" spans="9:70" s="179" customFormat="1" x14ac:dyDescent="0.25">
      <c r="I5826" s="186"/>
      <c r="J5826" s="186"/>
      <c r="K5826" s="186"/>
      <c r="L5826" s="186"/>
      <c r="M5826" s="186"/>
      <c r="N5826" s="187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183"/>
      <c r="AF5826" s="183"/>
      <c r="AG5826" s="183"/>
      <c r="AH5826" s="6"/>
      <c r="AI5826" s="6"/>
      <c r="AJ5826" s="6"/>
      <c r="AK5826" s="6"/>
      <c r="AL5826" s="6"/>
      <c r="AM5826" s="183"/>
      <c r="AN5826" s="183"/>
      <c r="AO5826" s="183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BR5826" s="185"/>
    </row>
    <row r="5827" spans="9:70" s="179" customFormat="1" x14ac:dyDescent="0.25">
      <c r="I5827" s="186"/>
      <c r="J5827" s="186"/>
      <c r="K5827" s="186"/>
      <c r="L5827" s="186"/>
      <c r="M5827" s="186"/>
      <c r="N5827" s="187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183"/>
      <c r="AF5827" s="183"/>
      <c r="AG5827" s="183"/>
      <c r="AH5827" s="6"/>
      <c r="AI5827" s="6"/>
      <c r="AJ5827" s="6"/>
      <c r="AK5827" s="6"/>
      <c r="AL5827" s="6"/>
      <c r="AM5827" s="183"/>
      <c r="AN5827" s="183"/>
      <c r="AO5827" s="183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BR5827" s="185"/>
    </row>
    <row r="5828" spans="9:70" s="179" customFormat="1" x14ac:dyDescent="0.25">
      <c r="I5828" s="186"/>
      <c r="J5828" s="186"/>
      <c r="K5828" s="186"/>
      <c r="L5828" s="186"/>
      <c r="M5828" s="186"/>
      <c r="N5828" s="187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183"/>
      <c r="AF5828" s="183"/>
      <c r="AG5828" s="183"/>
      <c r="AH5828" s="6"/>
      <c r="AI5828" s="6"/>
      <c r="AJ5828" s="6"/>
      <c r="AK5828" s="6"/>
      <c r="AL5828" s="6"/>
      <c r="AM5828" s="183"/>
      <c r="AN5828" s="183"/>
      <c r="AO5828" s="183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BR5828" s="185"/>
    </row>
    <row r="5829" spans="9:70" s="179" customFormat="1" x14ac:dyDescent="0.25">
      <c r="I5829" s="186"/>
      <c r="J5829" s="186"/>
      <c r="K5829" s="186"/>
      <c r="L5829" s="186"/>
      <c r="M5829" s="186"/>
      <c r="N5829" s="187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183"/>
      <c r="AF5829" s="183"/>
      <c r="AG5829" s="183"/>
      <c r="AH5829" s="6"/>
      <c r="AI5829" s="6"/>
      <c r="AJ5829" s="6"/>
      <c r="AK5829" s="6"/>
      <c r="AL5829" s="6"/>
      <c r="AM5829" s="183"/>
      <c r="AN5829" s="183"/>
      <c r="AO5829" s="183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BR5829" s="185"/>
    </row>
    <row r="5830" spans="9:70" s="179" customFormat="1" x14ac:dyDescent="0.25">
      <c r="I5830" s="186"/>
      <c r="J5830" s="186"/>
      <c r="K5830" s="186"/>
      <c r="L5830" s="186"/>
      <c r="M5830" s="186"/>
      <c r="N5830" s="187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183"/>
      <c r="AF5830" s="183"/>
      <c r="AG5830" s="183"/>
      <c r="AH5830" s="6"/>
      <c r="AI5830" s="6"/>
      <c r="AJ5830" s="6"/>
      <c r="AK5830" s="6"/>
      <c r="AL5830" s="6"/>
      <c r="AM5830" s="183"/>
      <c r="AN5830" s="183"/>
      <c r="AO5830" s="183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BR5830" s="185"/>
    </row>
    <row r="5831" spans="9:70" s="179" customFormat="1" x14ac:dyDescent="0.25">
      <c r="I5831" s="186"/>
      <c r="J5831" s="186"/>
      <c r="K5831" s="186"/>
      <c r="L5831" s="186"/>
      <c r="M5831" s="186"/>
      <c r="N5831" s="187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183"/>
      <c r="AF5831" s="183"/>
      <c r="AG5831" s="183"/>
      <c r="AH5831" s="6"/>
      <c r="AI5831" s="6"/>
      <c r="AJ5831" s="6"/>
      <c r="AK5831" s="6"/>
      <c r="AL5831" s="6"/>
      <c r="AM5831" s="183"/>
      <c r="AN5831" s="183"/>
      <c r="AO5831" s="183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BR5831" s="185"/>
    </row>
    <row r="5832" spans="9:70" s="179" customFormat="1" x14ac:dyDescent="0.25">
      <c r="I5832" s="186"/>
      <c r="J5832" s="186"/>
      <c r="K5832" s="186"/>
      <c r="L5832" s="186"/>
      <c r="M5832" s="186"/>
      <c r="N5832" s="187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183"/>
      <c r="AF5832" s="183"/>
      <c r="AG5832" s="183"/>
      <c r="AH5832" s="6"/>
      <c r="AI5832" s="6"/>
      <c r="AJ5832" s="6"/>
      <c r="AK5832" s="6"/>
      <c r="AL5832" s="6"/>
      <c r="AM5832" s="183"/>
      <c r="AN5832" s="183"/>
      <c r="AO5832" s="183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BR5832" s="185"/>
    </row>
    <row r="5833" spans="9:70" s="179" customFormat="1" x14ac:dyDescent="0.25">
      <c r="I5833" s="186"/>
      <c r="J5833" s="186"/>
      <c r="K5833" s="186"/>
      <c r="L5833" s="186"/>
      <c r="M5833" s="186"/>
      <c r="N5833" s="187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183"/>
      <c r="AF5833" s="183"/>
      <c r="AG5833" s="183"/>
      <c r="AH5833" s="6"/>
      <c r="AI5833" s="6"/>
      <c r="AJ5833" s="6"/>
      <c r="AK5833" s="6"/>
      <c r="AL5833" s="6"/>
      <c r="AM5833" s="183"/>
      <c r="AN5833" s="183"/>
      <c r="AO5833" s="183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BR5833" s="185"/>
    </row>
    <row r="5834" spans="9:70" s="179" customFormat="1" x14ac:dyDescent="0.25">
      <c r="I5834" s="186"/>
      <c r="J5834" s="186"/>
      <c r="K5834" s="186"/>
      <c r="L5834" s="186"/>
      <c r="M5834" s="186"/>
      <c r="N5834" s="187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183"/>
      <c r="AF5834" s="183"/>
      <c r="AG5834" s="183"/>
      <c r="AH5834" s="6"/>
      <c r="AI5834" s="6"/>
      <c r="AJ5834" s="6"/>
      <c r="AK5834" s="6"/>
      <c r="AL5834" s="6"/>
      <c r="AM5834" s="183"/>
      <c r="AN5834" s="183"/>
      <c r="AO5834" s="183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BR5834" s="185"/>
    </row>
    <row r="5835" spans="9:70" s="179" customFormat="1" x14ac:dyDescent="0.25">
      <c r="I5835" s="186"/>
      <c r="J5835" s="186"/>
      <c r="K5835" s="186"/>
      <c r="L5835" s="186"/>
      <c r="M5835" s="186"/>
      <c r="N5835" s="187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183"/>
      <c r="AF5835" s="183"/>
      <c r="AG5835" s="183"/>
      <c r="AH5835" s="6"/>
      <c r="AI5835" s="6"/>
      <c r="AJ5835" s="6"/>
      <c r="AK5835" s="6"/>
      <c r="AL5835" s="6"/>
      <c r="AM5835" s="183"/>
      <c r="AN5835" s="183"/>
      <c r="AO5835" s="183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BR5835" s="185"/>
    </row>
    <row r="5836" spans="9:70" s="179" customFormat="1" x14ac:dyDescent="0.25">
      <c r="I5836" s="186"/>
      <c r="J5836" s="186"/>
      <c r="K5836" s="186"/>
      <c r="L5836" s="186"/>
      <c r="M5836" s="186"/>
      <c r="N5836" s="187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183"/>
      <c r="AF5836" s="183"/>
      <c r="AG5836" s="183"/>
      <c r="AH5836" s="6"/>
      <c r="AI5836" s="6"/>
      <c r="AJ5836" s="6"/>
      <c r="AK5836" s="6"/>
      <c r="AL5836" s="6"/>
      <c r="AM5836" s="183"/>
      <c r="AN5836" s="183"/>
      <c r="AO5836" s="183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BR5836" s="185"/>
    </row>
    <row r="5837" spans="9:70" s="179" customFormat="1" x14ac:dyDescent="0.25">
      <c r="I5837" s="186"/>
      <c r="J5837" s="186"/>
      <c r="K5837" s="186"/>
      <c r="L5837" s="186"/>
      <c r="M5837" s="186"/>
      <c r="N5837" s="187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183"/>
      <c r="AF5837" s="183"/>
      <c r="AG5837" s="183"/>
      <c r="AH5837" s="6"/>
      <c r="AI5837" s="6"/>
      <c r="AJ5837" s="6"/>
      <c r="AK5837" s="6"/>
      <c r="AL5837" s="6"/>
      <c r="AM5837" s="183"/>
      <c r="AN5837" s="183"/>
      <c r="AO5837" s="183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BR5837" s="185"/>
    </row>
    <row r="5838" spans="9:70" s="179" customFormat="1" x14ac:dyDescent="0.25">
      <c r="I5838" s="186"/>
      <c r="J5838" s="186"/>
      <c r="K5838" s="186"/>
      <c r="L5838" s="186"/>
      <c r="M5838" s="186"/>
      <c r="N5838" s="187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183"/>
      <c r="AF5838" s="183"/>
      <c r="AG5838" s="183"/>
      <c r="AH5838" s="6"/>
      <c r="AI5838" s="6"/>
      <c r="AJ5838" s="6"/>
      <c r="AK5838" s="6"/>
      <c r="AL5838" s="6"/>
      <c r="AM5838" s="183"/>
      <c r="AN5838" s="183"/>
      <c r="AO5838" s="183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BR5838" s="185"/>
    </row>
    <row r="5839" spans="9:70" s="179" customFormat="1" x14ac:dyDescent="0.25">
      <c r="I5839" s="186"/>
      <c r="J5839" s="186"/>
      <c r="K5839" s="186"/>
      <c r="L5839" s="186"/>
      <c r="M5839" s="186"/>
      <c r="N5839" s="187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183"/>
      <c r="AF5839" s="183"/>
      <c r="AG5839" s="183"/>
      <c r="AH5839" s="6"/>
      <c r="AI5839" s="6"/>
      <c r="AJ5839" s="6"/>
      <c r="AK5839" s="6"/>
      <c r="AL5839" s="6"/>
      <c r="AM5839" s="183"/>
      <c r="AN5839" s="183"/>
      <c r="AO5839" s="183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BR5839" s="185"/>
    </row>
    <row r="5840" spans="9:70" s="179" customFormat="1" x14ac:dyDescent="0.25">
      <c r="I5840" s="186"/>
      <c r="J5840" s="186"/>
      <c r="K5840" s="186"/>
      <c r="L5840" s="186"/>
      <c r="M5840" s="186"/>
      <c r="N5840" s="187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183"/>
      <c r="AF5840" s="183"/>
      <c r="AG5840" s="183"/>
      <c r="AH5840" s="6"/>
      <c r="AI5840" s="6"/>
      <c r="AJ5840" s="6"/>
      <c r="AK5840" s="6"/>
      <c r="AL5840" s="6"/>
      <c r="AM5840" s="183"/>
      <c r="AN5840" s="183"/>
      <c r="AO5840" s="183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BR5840" s="185"/>
    </row>
    <row r="5841" spans="9:70" s="179" customFormat="1" x14ac:dyDescent="0.25">
      <c r="I5841" s="186"/>
      <c r="J5841" s="186"/>
      <c r="K5841" s="186"/>
      <c r="L5841" s="186"/>
      <c r="M5841" s="186"/>
      <c r="N5841" s="187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183"/>
      <c r="AF5841" s="183"/>
      <c r="AG5841" s="183"/>
      <c r="AH5841" s="6"/>
      <c r="AI5841" s="6"/>
      <c r="AJ5841" s="6"/>
      <c r="AK5841" s="6"/>
      <c r="AL5841" s="6"/>
      <c r="AM5841" s="183"/>
      <c r="AN5841" s="183"/>
      <c r="AO5841" s="183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BR5841" s="185"/>
    </row>
    <row r="5842" spans="9:70" s="179" customFormat="1" x14ac:dyDescent="0.25">
      <c r="I5842" s="186"/>
      <c r="J5842" s="186"/>
      <c r="K5842" s="186"/>
      <c r="L5842" s="186"/>
      <c r="M5842" s="186"/>
      <c r="N5842" s="187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183"/>
      <c r="AF5842" s="183"/>
      <c r="AG5842" s="183"/>
      <c r="AH5842" s="6"/>
      <c r="AI5842" s="6"/>
      <c r="AJ5842" s="6"/>
      <c r="AK5842" s="6"/>
      <c r="AL5842" s="6"/>
      <c r="AM5842" s="183"/>
      <c r="AN5842" s="183"/>
      <c r="AO5842" s="183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BR5842" s="185"/>
    </row>
    <row r="5843" spans="9:70" s="179" customFormat="1" x14ac:dyDescent="0.25">
      <c r="I5843" s="186"/>
      <c r="J5843" s="186"/>
      <c r="K5843" s="186"/>
      <c r="L5843" s="186"/>
      <c r="M5843" s="186"/>
      <c r="N5843" s="187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183"/>
      <c r="AF5843" s="183"/>
      <c r="AG5843" s="183"/>
      <c r="AH5843" s="6"/>
      <c r="AI5843" s="6"/>
      <c r="AJ5843" s="6"/>
      <c r="AK5843" s="6"/>
      <c r="AL5843" s="6"/>
      <c r="AM5843" s="183"/>
      <c r="AN5843" s="183"/>
      <c r="AO5843" s="183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BR5843" s="185"/>
    </row>
    <row r="5844" spans="9:70" s="179" customFormat="1" x14ac:dyDescent="0.25">
      <c r="I5844" s="186"/>
      <c r="J5844" s="186"/>
      <c r="K5844" s="186"/>
      <c r="L5844" s="186"/>
      <c r="M5844" s="186"/>
      <c r="N5844" s="187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183"/>
      <c r="AF5844" s="183"/>
      <c r="AG5844" s="183"/>
      <c r="AH5844" s="6"/>
      <c r="AI5844" s="6"/>
      <c r="AJ5844" s="6"/>
      <c r="AK5844" s="6"/>
      <c r="AL5844" s="6"/>
      <c r="AM5844" s="183"/>
      <c r="AN5844" s="183"/>
      <c r="AO5844" s="183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BR5844" s="185"/>
    </row>
    <row r="5845" spans="9:70" s="179" customFormat="1" x14ac:dyDescent="0.25">
      <c r="I5845" s="186"/>
      <c r="J5845" s="186"/>
      <c r="K5845" s="186"/>
      <c r="L5845" s="186"/>
      <c r="M5845" s="186"/>
      <c r="N5845" s="187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183"/>
      <c r="AF5845" s="183"/>
      <c r="AG5845" s="183"/>
      <c r="AH5845" s="6"/>
      <c r="AI5845" s="6"/>
      <c r="AJ5845" s="6"/>
      <c r="AK5845" s="6"/>
      <c r="AL5845" s="6"/>
      <c r="AM5845" s="183"/>
      <c r="AN5845" s="183"/>
      <c r="AO5845" s="183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BR5845" s="185"/>
    </row>
    <row r="5846" spans="9:70" s="179" customFormat="1" x14ac:dyDescent="0.25">
      <c r="I5846" s="186"/>
      <c r="J5846" s="186"/>
      <c r="K5846" s="186"/>
      <c r="L5846" s="186"/>
      <c r="M5846" s="186"/>
      <c r="N5846" s="187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183"/>
      <c r="AF5846" s="183"/>
      <c r="AG5846" s="183"/>
      <c r="AH5846" s="6"/>
      <c r="AI5846" s="6"/>
      <c r="AJ5846" s="6"/>
      <c r="AK5846" s="6"/>
      <c r="AL5846" s="6"/>
      <c r="AM5846" s="183"/>
      <c r="AN5846" s="183"/>
      <c r="AO5846" s="183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BR5846" s="185"/>
    </row>
    <row r="5847" spans="9:70" s="179" customFormat="1" x14ac:dyDescent="0.25">
      <c r="I5847" s="186"/>
      <c r="J5847" s="186"/>
      <c r="K5847" s="186"/>
      <c r="L5847" s="186"/>
      <c r="M5847" s="186"/>
      <c r="N5847" s="187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183"/>
      <c r="AF5847" s="183"/>
      <c r="AG5847" s="183"/>
      <c r="AH5847" s="6"/>
      <c r="AI5847" s="6"/>
      <c r="AJ5847" s="6"/>
      <c r="AK5847" s="6"/>
      <c r="AL5847" s="6"/>
      <c r="AM5847" s="183"/>
      <c r="AN5847" s="183"/>
      <c r="AO5847" s="183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BR5847" s="185"/>
    </row>
    <row r="5848" spans="9:70" s="179" customFormat="1" x14ac:dyDescent="0.25">
      <c r="I5848" s="186"/>
      <c r="J5848" s="186"/>
      <c r="K5848" s="186"/>
      <c r="L5848" s="186"/>
      <c r="M5848" s="186"/>
      <c r="N5848" s="187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183"/>
      <c r="AF5848" s="183"/>
      <c r="AG5848" s="183"/>
      <c r="AH5848" s="6"/>
      <c r="AI5848" s="6"/>
      <c r="AJ5848" s="6"/>
      <c r="AK5848" s="6"/>
      <c r="AL5848" s="6"/>
      <c r="AM5848" s="183"/>
      <c r="AN5848" s="183"/>
      <c r="AO5848" s="183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BR5848" s="185"/>
    </row>
    <row r="5849" spans="9:70" s="179" customFormat="1" x14ac:dyDescent="0.25">
      <c r="I5849" s="186"/>
      <c r="J5849" s="186"/>
      <c r="K5849" s="186"/>
      <c r="L5849" s="186"/>
      <c r="M5849" s="186"/>
      <c r="N5849" s="187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183"/>
      <c r="AF5849" s="183"/>
      <c r="AG5849" s="183"/>
      <c r="AH5849" s="6"/>
      <c r="AI5849" s="6"/>
      <c r="AJ5849" s="6"/>
      <c r="AK5849" s="6"/>
      <c r="AL5849" s="6"/>
      <c r="AM5849" s="183"/>
      <c r="AN5849" s="183"/>
      <c r="AO5849" s="183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BR5849" s="185"/>
    </row>
    <row r="5850" spans="9:70" s="179" customFormat="1" x14ac:dyDescent="0.25">
      <c r="I5850" s="186"/>
      <c r="J5850" s="186"/>
      <c r="K5850" s="186"/>
      <c r="L5850" s="186"/>
      <c r="M5850" s="186"/>
      <c r="N5850" s="187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183"/>
      <c r="AF5850" s="183"/>
      <c r="AG5850" s="183"/>
      <c r="AH5850" s="6"/>
      <c r="AI5850" s="6"/>
      <c r="AJ5850" s="6"/>
      <c r="AK5850" s="6"/>
      <c r="AL5850" s="6"/>
      <c r="AM5850" s="183"/>
      <c r="AN5850" s="183"/>
      <c r="AO5850" s="183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BR5850" s="185"/>
    </row>
    <row r="5851" spans="9:70" s="179" customFormat="1" x14ac:dyDescent="0.25">
      <c r="I5851" s="186"/>
      <c r="J5851" s="186"/>
      <c r="K5851" s="186"/>
      <c r="L5851" s="186"/>
      <c r="M5851" s="186"/>
      <c r="N5851" s="187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183"/>
      <c r="AF5851" s="183"/>
      <c r="AG5851" s="183"/>
      <c r="AH5851" s="6"/>
      <c r="AI5851" s="6"/>
      <c r="AJ5851" s="6"/>
      <c r="AK5851" s="6"/>
      <c r="AL5851" s="6"/>
      <c r="AM5851" s="183"/>
      <c r="AN5851" s="183"/>
      <c r="AO5851" s="183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BR5851" s="185"/>
    </row>
    <row r="5852" spans="9:70" s="179" customFormat="1" x14ac:dyDescent="0.25">
      <c r="I5852" s="186"/>
      <c r="J5852" s="186"/>
      <c r="K5852" s="186"/>
      <c r="L5852" s="186"/>
      <c r="M5852" s="186"/>
      <c r="N5852" s="187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183"/>
      <c r="AF5852" s="183"/>
      <c r="AG5852" s="183"/>
      <c r="AH5852" s="6"/>
      <c r="AI5852" s="6"/>
      <c r="AJ5852" s="6"/>
      <c r="AK5852" s="6"/>
      <c r="AL5852" s="6"/>
      <c r="AM5852" s="183"/>
      <c r="AN5852" s="183"/>
      <c r="AO5852" s="183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BR5852" s="185"/>
    </row>
    <row r="5853" spans="9:70" s="179" customFormat="1" x14ac:dyDescent="0.25">
      <c r="I5853" s="186"/>
      <c r="J5853" s="186"/>
      <c r="K5853" s="186"/>
      <c r="L5853" s="186"/>
      <c r="M5853" s="186"/>
      <c r="N5853" s="187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183"/>
      <c r="AF5853" s="183"/>
      <c r="AG5853" s="183"/>
      <c r="AH5853" s="6"/>
      <c r="AI5853" s="6"/>
      <c r="AJ5853" s="6"/>
      <c r="AK5853" s="6"/>
      <c r="AL5853" s="6"/>
      <c r="AM5853" s="183"/>
      <c r="AN5853" s="183"/>
      <c r="AO5853" s="183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BR5853" s="185"/>
    </row>
    <row r="5854" spans="9:70" s="179" customFormat="1" x14ac:dyDescent="0.25">
      <c r="I5854" s="186"/>
      <c r="J5854" s="186"/>
      <c r="K5854" s="186"/>
      <c r="L5854" s="186"/>
      <c r="M5854" s="186"/>
      <c r="N5854" s="187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183"/>
      <c r="AF5854" s="183"/>
      <c r="AG5854" s="183"/>
      <c r="AH5854" s="6"/>
      <c r="AI5854" s="6"/>
      <c r="AJ5854" s="6"/>
      <c r="AK5854" s="6"/>
      <c r="AL5854" s="6"/>
      <c r="AM5854" s="183"/>
      <c r="AN5854" s="183"/>
      <c r="AO5854" s="183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BR5854" s="185"/>
    </row>
    <row r="5855" spans="9:70" s="179" customFormat="1" x14ac:dyDescent="0.25">
      <c r="I5855" s="186"/>
      <c r="J5855" s="186"/>
      <c r="K5855" s="186"/>
      <c r="L5855" s="186"/>
      <c r="M5855" s="186"/>
      <c r="N5855" s="187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183"/>
      <c r="AF5855" s="183"/>
      <c r="AG5855" s="183"/>
      <c r="AH5855" s="6"/>
      <c r="AI5855" s="6"/>
      <c r="AJ5855" s="6"/>
      <c r="AK5855" s="6"/>
      <c r="AL5855" s="6"/>
      <c r="AM5855" s="183"/>
      <c r="AN5855" s="183"/>
      <c r="AO5855" s="183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BR5855" s="185"/>
    </row>
    <row r="5856" spans="9:70" s="179" customFormat="1" x14ac:dyDescent="0.25">
      <c r="I5856" s="186"/>
      <c r="J5856" s="186"/>
      <c r="K5856" s="186"/>
      <c r="L5856" s="186"/>
      <c r="M5856" s="186"/>
      <c r="N5856" s="187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183"/>
      <c r="AF5856" s="183"/>
      <c r="AG5856" s="183"/>
      <c r="AH5856" s="6"/>
      <c r="AI5856" s="6"/>
      <c r="AJ5856" s="6"/>
      <c r="AK5856" s="6"/>
      <c r="AL5856" s="6"/>
      <c r="AM5856" s="183"/>
      <c r="AN5856" s="183"/>
      <c r="AO5856" s="183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BR5856" s="185"/>
    </row>
    <row r="5857" spans="9:70" s="179" customFormat="1" x14ac:dyDescent="0.25">
      <c r="I5857" s="186"/>
      <c r="J5857" s="186"/>
      <c r="K5857" s="186"/>
      <c r="L5857" s="186"/>
      <c r="M5857" s="186"/>
      <c r="N5857" s="187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183"/>
      <c r="AF5857" s="183"/>
      <c r="AG5857" s="183"/>
      <c r="AH5857" s="6"/>
      <c r="AI5857" s="6"/>
      <c r="AJ5857" s="6"/>
      <c r="AK5857" s="6"/>
      <c r="AL5857" s="6"/>
      <c r="AM5857" s="183"/>
      <c r="AN5857" s="183"/>
      <c r="AO5857" s="183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BR5857" s="185"/>
    </row>
    <row r="5858" spans="9:70" s="179" customFormat="1" x14ac:dyDescent="0.25">
      <c r="I5858" s="186"/>
      <c r="J5858" s="186"/>
      <c r="K5858" s="186"/>
      <c r="L5858" s="186"/>
      <c r="M5858" s="186"/>
      <c r="N5858" s="187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183"/>
      <c r="AF5858" s="183"/>
      <c r="AG5858" s="183"/>
      <c r="AH5858" s="6"/>
      <c r="AI5858" s="6"/>
      <c r="AJ5858" s="6"/>
      <c r="AK5858" s="6"/>
      <c r="AL5858" s="6"/>
      <c r="AM5858" s="183"/>
      <c r="AN5858" s="183"/>
      <c r="AO5858" s="183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BR5858" s="185"/>
    </row>
    <row r="5859" spans="9:70" s="179" customFormat="1" x14ac:dyDescent="0.25">
      <c r="I5859" s="186"/>
      <c r="J5859" s="186"/>
      <c r="K5859" s="186"/>
      <c r="L5859" s="186"/>
      <c r="M5859" s="186"/>
      <c r="N5859" s="187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183"/>
      <c r="AF5859" s="183"/>
      <c r="AG5859" s="183"/>
      <c r="AH5859" s="6"/>
      <c r="AI5859" s="6"/>
      <c r="AJ5859" s="6"/>
      <c r="AK5859" s="6"/>
      <c r="AL5859" s="6"/>
      <c r="AM5859" s="183"/>
      <c r="AN5859" s="183"/>
      <c r="AO5859" s="183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BR5859" s="185"/>
    </row>
    <row r="5860" spans="9:70" s="179" customFormat="1" x14ac:dyDescent="0.25">
      <c r="I5860" s="186"/>
      <c r="J5860" s="186"/>
      <c r="K5860" s="186"/>
      <c r="L5860" s="186"/>
      <c r="M5860" s="186"/>
      <c r="N5860" s="187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183"/>
      <c r="AF5860" s="183"/>
      <c r="AG5860" s="183"/>
      <c r="AH5860" s="6"/>
      <c r="AI5860" s="6"/>
      <c r="AJ5860" s="6"/>
      <c r="AK5860" s="6"/>
      <c r="AL5860" s="6"/>
      <c r="AM5860" s="183"/>
      <c r="AN5860" s="183"/>
      <c r="AO5860" s="183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BR5860" s="185"/>
    </row>
    <row r="5861" spans="9:70" s="179" customFormat="1" x14ac:dyDescent="0.25">
      <c r="I5861" s="186"/>
      <c r="J5861" s="186"/>
      <c r="K5861" s="186"/>
      <c r="L5861" s="186"/>
      <c r="M5861" s="186"/>
      <c r="N5861" s="187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183"/>
      <c r="AF5861" s="183"/>
      <c r="AG5861" s="183"/>
      <c r="AH5861" s="6"/>
      <c r="AI5861" s="6"/>
      <c r="AJ5861" s="6"/>
      <c r="AK5861" s="6"/>
      <c r="AL5861" s="6"/>
      <c r="AM5861" s="183"/>
      <c r="AN5861" s="183"/>
      <c r="AO5861" s="183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BR5861" s="185"/>
    </row>
    <row r="5862" spans="9:70" s="179" customFormat="1" x14ac:dyDescent="0.25">
      <c r="I5862" s="186"/>
      <c r="J5862" s="186"/>
      <c r="K5862" s="186"/>
      <c r="L5862" s="186"/>
      <c r="M5862" s="186"/>
      <c r="N5862" s="187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183"/>
      <c r="AF5862" s="183"/>
      <c r="AG5862" s="183"/>
      <c r="AH5862" s="6"/>
      <c r="AI5862" s="6"/>
      <c r="AJ5862" s="6"/>
      <c r="AK5862" s="6"/>
      <c r="AL5862" s="6"/>
      <c r="AM5862" s="183"/>
      <c r="AN5862" s="183"/>
      <c r="AO5862" s="183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BR5862" s="185"/>
    </row>
    <row r="5863" spans="9:70" s="179" customFormat="1" x14ac:dyDescent="0.25">
      <c r="I5863" s="186"/>
      <c r="J5863" s="186"/>
      <c r="K5863" s="186"/>
      <c r="L5863" s="186"/>
      <c r="M5863" s="186"/>
      <c r="N5863" s="187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183"/>
      <c r="AF5863" s="183"/>
      <c r="AG5863" s="183"/>
      <c r="AH5863" s="6"/>
      <c r="AI5863" s="6"/>
      <c r="AJ5863" s="6"/>
      <c r="AK5863" s="6"/>
      <c r="AL5863" s="6"/>
      <c r="AM5863" s="183"/>
      <c r="AN5863" s="183"/>
      <c r="AO5863" s="183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BR5863" s="185"/>
    </row>
    <row r="5864" spans="9:70" s="179" customFormat="1" x14ac:dyDescent="0.25">
      <c r="I5864" s="186"/>
      <c r="J5864" s="186"/>
      <c r="K5864" s="186"/>
      <c r="L5864" s="186"/>
      <c r="M5864" s="186"/>
      <c r="N5864" s="187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183"/>
      <c r="AF5864" s="183"/>
      <c r="AG5864" s="183"/>
      <c r="AH5864" s="6"/>
      <c r="AI5864" s="6"/>
      <c r="AJ5864" s="6"/>
      <c r="AK5864" s="6"/>
      <c r="AL5864" s="6"/>
      <c r="AM5864" s="183"/>
      <c r="AN5864" s="183"/>
      <c r="AO5864" s="183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BR5864" s="185"/>
    </row>
    <row r="5865" spans="9:70" s="179" customFormat="1" x14ac:dyDescent="0.25">
      <c r="I5865" s="186"/>
      <c r="J5865" s="186"/>
      <c r="K5865" s="186"/>
      <c r="L5865" s="186"/>
      <c r="M5865" s="186"/>
      <c r="N5865" s="187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183"/>
      <c r="AF5865" s="183"/>
      <c r="AG5865" s="183"/>
      <c r="AH5865" s="6"/>
      <c r="AI5865" s="6"/>
      <c r="AJ5865" s="6"/>
      <c r="AK5865" s="6"/>
      <c r="AL5865" s="6"/>
      <c r="AM5865" s="183"/>
      <c r="AN5865" s="183"/>
      <c r="AO5865" s="183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BR5865" s="185"/>
    </row>
    <row r="5866" spans="9:70" s="179" customFormat="1" x14ac:dyDescent="0.25">
      <c r="I5866" s="186"/>
      <c r="J5866" s="186"/>
      <c r="K5866" s="186"/>
      <c r="L5866" s="186"/>
      <c r="M5866" s="186"/>
      <c r="N5866" s="187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183"/>
      <c r="AF5866" s="183"/>
      <c r="AG5866" s="183"/>
      <c r="AH5866" s="6"/>
      <c r="AI5866" s="6"/>
      <c r="AJ5866" s="6"/>
      <c r="AK5866" s="6"/>
      <c r="AL5866" s="6"/>
      <c r="AM5866" s="183"/>
      <c r="AN5866" s="183"/>
      <c r="AO5866" s="183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BR5866" s="185"/>
    </row>
    <row r="5867" spans="9:70" s="179" customFormat="1" x14ac:dyDescent="0.25">
      <c r="I5867" s="186"/>
      <c r="J5867" s="186"/>
      <c r="K5867" s="186"/>
      <c r="L5867" s="186"/>
      <c r="M5867" s="186"/>
      <c r="N5867" s="187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183"/>
      <c r="AF5867" s="183"/>
      <c r="AG5867" s="183"/>
      <c r="AH5867" s="6"/>
      <c r="AI5867" s="6"/>
      <c r="AJ5867" s="6"/>
      <c r="AK5867" s="6"/>
      <c r="AL5867" s="6"/>
      <c r="AM5867" s="183"/>
      <c r="AN5867" s="183"/>
      <c r="AO5867" s="183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BR5867" s="185"/>
    </row>
    <row r="5868" spans="9:70" s="179" customFormat="1" x14ac:dyDescent="0.25">
      <c r="I5868" s="186"/>
      <c r="J5868" s="186"/>
      <c r="K5868" s="186"/>
      <c r="L5868" s="186"/>
      <c r="M5868" s="186"/>
      <c r="N5868" s="187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183"/>
      <c r="AF5868" s="183"/>
      <c r="AG5868" s="183"/>
      <c r="AH5868" s="6"/>
      <c r="AI5868" s="6"/>
      <c r="AJ5868" s="6"/>
      <c r="AK5868" s="6"/>
      <c r="AL5868" s="6"/>
      <c r="AM5868" s="183"/>
      <c r="AN5868" s="183"/>
      <c r="AO5868" s="183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BR5868" s="185"/>
    </row>
    <row r="5869" spans="9:70" s="179" customFormat="1" x14ac:dyDescent="0.25">
      <c r="I5869" s="186"/>
      <c r="J5869" s="186"/>
      <c r="K5869" s="186"/>
      <c r="L5869" s="186"/>
      <c r="M5869" s="186"/>
      <c r="N5869" s="187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183"/>
      <c r="AF5869" s="183"/>
      <c r="AG5869" s="183"/>
      <c r="AH5869" s="6"/>
      <c r="AI5869" s="6"/>
      <c r="AJ5869" s="6"/>
      <c r="AK5869" s="6"/>
      <c r="AL5869" s="6"/>
      <c r="AM5869" s="183"/>
      <c r="AN5869" s="183"/>
      <c r="AO5869" s="183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BR5869" s="185"/>
    </row>
    <row r="5870" spans="9:70" s="179" customFormat="1" x14ac:dyDescent="0.25">
      <c r="I5870" s="186"/>
      <c r="J5870" s="186"/>
      <c r="K5870" s="186"/>
      <c r="L5870" s="186"/>
      <c r="M5870" s="186"/>
      <c r="N5870" s="187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183"/>
      <c r="AF5870" s="183"/>
      <c r="AG5870" s="183"/>
      <c r="AH5870" s="6"/>
      <c r="AI5870" s="6"/>
      <c r="AJ5870" s="6"/>
      <c r="AK5870" s="6"/>
      <c r="AL5870" s="6"/>
      <c r="AM5870" s="183"/>
      <c r="AN5870" s="183"/>
      <c r="AO5870" s="183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BR5870" s="185"/>
    </row>
    <row r="5871" spans="9:70" s="179" customFormat="1" x14ac:dyDescent="0.25">
      <c r="I5871" s="186"/>
      <c r="J5871" s="186"/>
      <c r="K5871" s="186"/>
      <c r="L5871" s="186"/>
      <c r="M5871" s="186"/>
      <c r="N5871" s="187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183"/>
      <c r="AF5871" s="183"/>
      <c r="AG5871" s="183"/>
      <c r="AH5871" s="6"/>
      <c r="AI5871" s="6"/>
      <c r="AJ5871" s="6"/>
      <c r="AK5871" s="6"/>
      <c r="AL5871" s="6"/>
      <c r="AM5871" s="183"/>
      <c r="AN5871" s="183"/>
      <c r="AO5871" s="183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BR5871" s="185"/>
    </row>
    <row r="5872" spans="9:70" s="179" customFormat="1" x14ac:dyDescent="0.25">
      <c r="I5872" s="186"/>
      <c r="J5872" s="186"/>
      <c r="K5872" s="186"/>
      <c r="L5872" s="186"/>
      <c r="M5872" s="186"/>
      <c r="N5872" s="187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183"/>
      <c r="AF5872" s="183"/>
      <c r="AG5872" s="183"/>
      <c r="AH5872" s="6"/>
      <c r="AI5872" s="6"/>
      <c r="AJ5872" s="6"/>
      <c r="AK5872" s="6"/>
      <c r="AL5872" s="6"/>
      <c r="AM5872" s="183"/>
      <c r="AN5872" s="183"/>
      <c r="AO5872" s="183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BR5872" s="185"/>
    </row>
    <row r="5873" spans="9:70" s="179" customFormat="1" x14ac:dyDescent="0.25">
      <c r="I5873" s="186"/>
      <c r="J5873" s="186"/>
      <c r="K5873" s="186"/>
      <c r="L5873" s="186"/>
      <c r="M5873" s="186"/>
      <c r="N5873" s="187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183"/>
      <c r="AF5873" s="183"/>
      <c r="AG5873" s="183"/>
      <c r="AH5873" s="6"/>
      <c r="AI5873" s="6"/>
      <c r="AJ5873" s="6"/>
      <c r="AK5873" s="6"/>
      <c r="AL5873" s="6"/>
      <c r="AM5873" s="183"/>
      <c r="AN5873" s="183"/>
      <c r="AO5873" s="183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BR5873" s="185"/>
    </row>
    <row r="5874" spans="9:70" s="179" customFormat="1" x14ac:dyDescent="0.25">
      <c r="I5874" s="186"/>
      <c r="J5874" s="186"/>
      <c r="K5874" s="186"/>
      <c r="L5874" s="186"/>
      <c r="M5874" s="186"/>
      <c r="N5874" s="187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183"/>
      <c r="AF5874" s="183"/>
      <c r="AG5874" s="183"/>
      <c r="AH5874" s="6"/>
      <c r="AI5874" s="6"/>
      <c r="AJ5874" s="6"/>
      <c r="AK5874" s="6"/>
      <c r="AL5874" s="6"/>
      <c r="AM5874" s="183"/>
      <c r="AN5874" s="183"/>
      <c r="AO5874" s="183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BR5874" s="185"/>
    </row>
    <row r="5875" spans="9:70" s="179" customFormat="1" x14ac:dyDescent="0.25">
      <c r="I5875" s="186"/>
      <c r="J5875" s="186"/>
      <c r="K5875" s="186"/>
      <c r="L5875" s="186"/>
      <c r="M5875" s="186"/>
      <c r="N5875" s="187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183"/>
      <c r="AF5875" s="183"/>
      <c r="AG5875" s="183"/>
      <c r="AH5875" s="6"/>
      <c r="AI5875" s="6"/>
      <c r="AJ5875" s="6"/>
      <c r="AK5875" s="6"/>
      <c r="AL5875" s="6"/>
      <c r="AM5875" s="183"/>
      <c r="AN5875" s="183"/>
      <c r="AO5875" s="183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BR5875" s="185"/>
    </row>
    <row r="5876" spans="9:70" s="179" customFormat="1" x14ac:dyDescent="0.25">
      <c r="I5876" s="186"/>
      <c r="J5876" s="186"/>
      <c r="K5876" s="186"/>
      <c r="L5876" s="186"/>
      <c r="M5876" s="186"/>
      <c r="N5876" s="187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183"/>
      <c r="AF5876" s="183"/>
      <c r="AG5876" s="183"/>
      <c r="AH5876" s="6"/>
      <c r="AI5876" s="6"/>
      <c r="AJ5876" s="6"/>
      <c r="AK5876" s="6"/>
      <c r="AL5876" s="6"/>
      <c r="AM5876" s="183"/>
      <c r="AN5876" s="183"/>
      <c r="AO5876" s="183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BR5876" s="185"/>
    </row>
    <row r="5877" spans="9:70" s="179" customFormat="1" x14ac:dyDescent="0.25">
      <c r="I5877" s="186"/>
      <c r="J5877" s="186"/>
      <c r="K5877" s="186"/>
      <c r="L5877" s="186"/>
      <c r="M5877" s="186"/>
      <c r="N5877" s="187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183"/>
      <c r="AF5877" s="183"/>
      <c r="AG5877" s="183"/>
      <c r="AH5877" s="6"/>
      <c r="AI5877" s="6"/>
      <c r="AJ5877" s="6"/>
      <c r="AK5877" s="6"/>
      <c r="AL5877" s="6"/>
      <c r="AM5877" s="183"/>
      <c r="AN5877" s="183"/>
      <c r="AO5877" s="183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BR5877" s="185"/>
    </row>
    <row r="5878" spans="9:70" s="179" customFormat="1" x14ac:dyDescent="0.25">
      <c r="I5878" s="186"/>
      <c r="J5878" s="186"/>
      <c r="K5878" s="186"/>
      <c r="L5878" s="186"/>
      <c r="M5878" s="186"/>
      <c r="N5878" s="187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183"/>
      <c r="AF5878" s="183"/>
      <c r="AG5878" s="183"/>
      <c r="AH5878" s="6"/>
      <c r="AI5878" s="6"/>
      <c r="AJ5878" s="6"/>
      <c r="AK5878" s="6"/>
      <c r="AL5878" s="6"/>
      <c r="AM5878" s="183"/>
      <c r="AN5878" s="183"/>
      <c r="AO5878" s="183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BR5878" s="185"/>
    </row>
    <row r="5879" spans="9:70" s="179" customFormat="1" x14ac:dyDescent="0.25">
      <c r="I5879" s="186"/>
      <c r="J5879" s="186"/>
      <c r="K5879" s="186"/>
      <c r="L5879" s="186"/>
      <c r="M5879" s="186"/>
      <c r="N5879" s="187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183"/>
      <c r="AF5879" s="183"/>
      <c r="AG5879" s="183"/>
      <c r="AH5879" s="6"/>
      <c r="AI5879" s="6"/>
      <c r="AJ5879" s="6"/>
      <c r="AK5879" s="6"/>
      <c r="AL5879" s="6"/>
      <c r="AM5879" s="183"/>
      <c r="AN5879" s="183"/>
      <c r="AO5879" s="183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BR5879" s="185"/>
    </row>
    <row r="5880" spans="9:70" s="179" customFormat="1" x14ac:dyDescent="0.25">
      <c r="I5880" s="186"/>
      <c r="J5880" s="186"/>
      <c r="K5880" s="186"/>
      <c r="L5880" s="186"/>
      <c r="M5880" s="186"/>
      <c r="N5880" s="187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183"/>
      <c r="AF5880" s="183"/>
      <c r="AG5880" s="183"/>
      <c r="AH5880" s="6"/>
      <c r="AI5880" s="6"/>
      <c r="AJ5880" s="6"/>
      <c r="AK5880" s="6"/>
      <c r="AL5880" s="6"/>
      <c r="AM5880" s="183"/>
      <c r="AN5880" s="183"/>
      <c r="AO5880" s="183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BR5880" s="185"/>
    </row>
    <row r="5881" spans="9:70" s="179" customFormat="1" x14ac:dyDescent="0.25">
      <c r="I5881" s="186"/>
      <c r="J5881" s="186"/>
      <c r="K5881" s="186"/>
      <c r="L5881" s="186"/>
      <c r="M5881" s="186"/>
      <c r="N5881" s="187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183"/>
      <c r="AF5881" s="183"/>
      <c r="AG5881" s="183"/>
      <c r="AH5881" s="6"/>
      <c r="AI5881" s="6"/>
      <c r="AJ5881" s="6"/>
      <c r="AK5881" s="6"/>
      <c r="AL5881" s="6"/>
      <c r="AM5881" s="183"/>
      <c r="AN5881" s="183"/>
      <c r="AO5881" s="183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BR5881" s="185"/>
    </row>
    <row r="5882" spans="9:70" s="179" customFormat="1" x14ac:dyDescent="0.25">
      <c r="I5882" s="186"/>
      <c r="J5882" s="186"/>
      <c r="K5882" s="186"/>
      <c r="L5882" s="186"/>
      <c r="M5882" s="186"/>
      <c r="N5882" s="187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183"/>
      <c r="AF5882" s="183"/>
      <c r="AG5882" s="183"/>
      <c r="AH5882" s="6"/>
      <c r="AI5882" s="6"/>
      <c r="AJ5882" s="6"/>
      <c r="AK5882" s="6"/>
      <c r="AL5882" s="6"/>
      <c r="AM5882" s="183"/>
      <c r="AN5882" s="183"/>
      <c r="AO5882" s="183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BR5882" s="185"/>
    </row>
    <row r="5883" spans="9:70" s="179" customFormat="1" x14ac:dyDescent="0.25">
      <c r="I5883" s="186"/>
      <c r="J5883" s="186"/>
      <c r="K5883" s="186"/>
      <c r="L5883" s="186"/>
      <c r="M5883" s="186"/>
      <c r="N5883" s="187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183"/>
      <c r="AF5883" s="183"/>
      <c r="AG5883" s="183"/>
      <c r="AH5883" s="6"/>
      <c r="AI5883" s="6"/>
      <c r="AJ5883" s="6"/>
      <c r="AK5883" s="6"/>
      <c r="AL5883" s="6"/>
      <c r="AM5883" s="183"/>
      <c r="AN5883" s="183"/>
      <c r="AO5883" s="183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BR5883" s="185"/>
    </row>
    <row r="5884" spans="9:70" s="179" customFormat="1" x14ac:dyDescent="0.25">
      <c r="I5884" s="186"/>
      <c r="J5884" s="186"/>
      <c r="K5884" s="186"/>
      <c r="L5884" s="186"/>
      <c r="M5884" s="186"/>
      <c r="N5884" s="187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183"/>
      <c r="AF5884" s="183"/>
      <c r="AG5884" s="183"/>
      <c r="AH5884" s="6"/>
      <c r="AI5884" s="6"/>
      <c r="AJ5884" s="6"/>
      <c r="AK5884" s="6"/>
      <c r="AL5884" s="6"/>
      <c r="AM5884" s="183"/>
      <c r="AN5884" s="183"/>
      <c r="AO5884" s="183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BR5884" s="185"/>
    </row>
    <row r="5885" spans="9:70" s="179" customFormat="1" x14ac:dyDescent="0.25">
      <c r="I5885" s="186"/>
      <c r="J5885" s="186"/>
      <c r="K5885" s="186"/>
      <c r="L5885" s="186"/>
      <c r="M5885" s="186"/>
      <c r="N5885" s="187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183"/>
      <c r="AF5885" s="183"/>
      <c r="AG5885" s="183"/>
      <c r="AH5885" s="6"/>
      <c r="AI5885" s="6"/>
      <c r="AJ5885" s="6"/>
      <c r="AK5885" s="6"/>
      <c r="AL5885" s="6"/>
      <c r="AM5885" s="183"/>
      <c r="AN5885" s="183"/>
      <c r="AO5885" s="183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BR5885" s="185"/>
    </row>
    <row r="5886" spans="9:70" s="179" customFormat="1" x14ac:dyDescent="0.25">
      <c r="I5886" s="186"/>
      <c r="J5886" s="186"/>
      <c r="K5886" s="186"/>
      <c r="L5886" s="186"/>
      <c r="M5886" s="186"/>
      <c r="N5886" s="187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183"/>
      <c r="AF5886" s="183"/>
      <c r="AG5886" s="183"/>
      <c r="AH5886" s="6"/>
      <c r="AI5886" s="6"/>
      <c r="AJ5886" s="6"/>
      <c r="AK5886" s="6"/>
      <c r="AL5886" s="6"/>
      <c r="AM5886" s="183"/>
      <c r="AN5886" s="183"/>
      <c r="AO5886" s="183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BR5886" s="185"/>
    </row>
    <row r="5887" spans="9:70" s="179" customFormat="1" x14ac:dyDescent="0.25">
      <c r="I5887" s="186"/>
      <c r="J5887" s="186"/>
      <c r="K5887" s="186"/>
      <c r="L5887" s="186"/>
      <c r="M5887" s="186"/>
      <c r="N5887" s="187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183"/>
      <c r="AF5887" s="183"/>
      <c r="AG5887" s="183"/>
      <c r="AH5887" s="6"/>
      <c r="AI5887" s="6"/>
      <c r="AJ5887" s="6"/>
      <c r="AK5887" s="6"/>
      <c r="AL5887" s="6"/>
      <c r="AM5887" s="183"/>
      <c r="AN5887" s="183"/>
      <c r="AO5887" s="183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BR5887" s="185"/>
    </row>
    <row r="5888" spans="9:70" s="179" customFormat="1" x14ac:dyDescent="0.25">
      <c r="I5888" s="186"/>
      <c r="J5888" s="186"/>
      <c r="K5888" s="186"/>
      <c r="L5888" s="186"/>
      <c r="M5888" s="186"/>
      <c r="N5888" s="187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183"/>
      <c r="AF5888" s="183"/>
      <c r="AG5888" s="183"/>
      <c r="AH5888" s="6"/>
      <c r="AI5888" s="6"/>
      <c r="AJ5888" s="6"/>
      <c r="AK5888" s="6"/>
      <c r="AL5888" s="6"/>
      <c r="AM5888" s="183"/>
      <c r="AN5888" s="183"/>
      <c r="AO5888" s="183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BR5888" s="185"/>
    </row>
    <row r="5889" spans="9:70" s="179" customFormat="1" x14ac:dyDescent="0.25">
      <c r="I5889" s="186"/>
      <c r="J5889" s="186"/>
      <c r="K5889" s="186"/>
      <c r="L5889" s="186"/>
      <c r="M5889" s="186"/>
      <c r="N5889" s="187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183"/>
      <c r="AF5889" s="183"/>
      <c r="AG5889" s="183"/>
      <c r="AH5889" s="6"/>
      <c r="AI5889" s="6"/>
      <c r="AJ5889" s="6"/>
      <c r="AK5889" s="6"/>
      <c r="AL5889" s="6"/>
      <c r="AM5889" s="183"/>
      <c r="AN5889" s="183"/>
      <c r="AO5889" s="183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BR5889" s="185"/>
    </row>
    <row r="5890" spans="9:70" s="179" customFormat="1" x14ac:dyDescent="0.25">
      <c r="I5890" s="186"/>
      <c r="J5890" s="186"/>
      <c r="K5890" s="186"/>
      <c r="L5890" s="186"/>
      <c r="M5890" s="186"/>
      <c r="N5890" s="187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183"/>
      <c r="AF5890" s="183"/>
      <c r="AG5890" s="183"/>
      <c r="AH5890" s="6"/>
      <c r="AI5890" s="6"/>
      <c r="AJ5890" s="6"/>
      <c r="AK5890" s="6"/>
      <c r="AL5890" s="6"/>
      <c r="AM5890" s="183"/>
      <c r="AN5890" s="183"/>
      <c r="AO5890" s="183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BR5890" s="185"/>
    </row>
    <row r="5891" spans="9:70" s="179" customFormat="1" x14ac:dyDescent="0.25">
      <c r="I5891" s="186"/>
      <c r="J5891" s="186"/>
      <c r="K5891" s="186"/>
      <c r="L5891" s="186"/>
      <c r="M5891" s="186"/>
      <c r="N5891" s="187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183"/>
      <c r="AF5891" s="183"/>
      <c r="AG5891" s="183"/>
      <c r="AH5891" s="6"/>
      <c r="AI5891" s="6"/>
      <c r="AJ5891" s="6"/>
      <c r="AK5891" s="6"/>
      <c r="AL5891" s="6"/>
      <c r="AM5891" s="183"/>
      <c r="AN5891" s="183"/>
      <c r="AO5891" s="183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BR5891" s="185"/>
    </row>
    <row r="5892" spans="9:70" s="179" customFormat="1" x14ac:dyDescent="0.25">
      <c r="I5892" s="186"/>
      <c r="J5892" s="186"/>
      <c r="K5892" s="186"/>
      <c r="L5892" s="186"/>
      <c r="M5892" s="186"/>
      <c r="N5892" s="187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183"/>
      <c r="AF5892" s="183"/>
      <c r="AG5892" s="183"/>
      <c r="AH5892" s="6"/>
      <c r="AI5892" s="6"/>
      <c r="AJ5892" s="6"/>
      <c r="AK5892" s="6"/>
      <c r="AL5892" s="6"/>
      <c r="AM5892" s="183"/>
      <c r="AN5892" s="183"/>
      <c r="AO5892" s="183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BR5892" s="185"/>
    </row>
    <row r="5893" spans="9:70" s="179" customFormat="1" x14ac:dyDescent="0.25">
      <c r="I5893" s="186"/>
      <c r="J5893" s="186"/>
      <c r="K5893" s="186"/>
      <c r="L5893" s="186"/>
      <c r="M5893" s="186"/>
      <c r="N5893" s="187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183"/>
      <c r="AF5893" s="183"/>
      <c r="AG5893" s="183"/>
      <c r="AH5893" s="6"/>
      <c r="AI5893" s="6"/>
      <c r="AJ5893" s="6"/>
      <c r="AK5893" s="6"/>
      <c r="AL5893" s="6"/>
      <c r="AM5893" s="183"/>
      <c r="AN5893" s="183"/>
      <c r="AO5893" s="183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BR5893" s="185"/>
    </row>
    <row r="5894" spans="9:70" s="179" customFormat="1" x14ac:dyDescent="0.25">
      <c r="I5894" s="186"/>
      <c r="J5894" s="186"/>
      <c r="K5894" s="186"/>
      <c r="L5894" s="186"/>
      <c r="M5894" s="186"/>
      <c r="N5894" s="187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183"/>
      <c r="AF5894" s="183"/>
      <c r="AG5894" s="183"/>
      <c r="AH5894" s="6"/>
      <c r="AI5894" s="6"/>
      <c r="AJ5894" s="6"/>
      <c r="AK5894" s="6"/>
      <c r="AL5894" s="6"/>
      <c r="AM5894" s="183"/>
      <c r="AN5894" s="183"/>
      <c r="AO5894" s="183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BR5894" s="185"/>
    </row>
    <row r="5895" spans="9:70" s="179" customFormat="1" x14ac:dyDescent="0.25">
      <c r="I5895" s="186"/>
      <c r="J5895" s="186"/>
      <c r="K5895" s="186"/>
      <c r="L5895" s="186"/>
      <c r="M5895" s="186"/>
      <c r="N5895" s="187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183"/>
      <c r="AF5895" s="183"/>
      <c r="AG5895" s="183"/>
      <c r="AH5895" s="6"/>
      <c r="AI5895" s="6"/>
      <c r="AJ5895" s="6"/>
      <c r="AK5895" s="6"/>
      <c r="AL5895" s="6"/>
      <c r="AM5895" s="183"/>
      <c r="AN5895" s="183"/>
      <c r="AO5895" s="183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BR5895" s="185"/>
    </row>
    <row r="5896" spans="9:70" s="179" customFormat="1" x14ac:dyDescent="0.25">
      <c r="I5896" s="186"/>
      <c r="J5896" s="186"/>
      <c r="K5896" s="186"/>
      <c r="L5896" s="186"/>
      <c r="M5896" s="186"/>
      <c r="N5896" s="187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183"/>
      <c r="AF5896" s="183"/>
      <c r="AG5896" s="183"/>
      <c r="AH5896" s="6"/>
      <c r="AI5896" s="6"/>
      <c r="AJ5896" s="6"/>
      <c r="AK5896" s="6"/>
      <c r="AL5896" s="6"/>
      <c r="AM5896" s="183"/>
      <c r="AN5896" s="183"/>
      <c r="AO5896" s="183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BR5896" s="185"/>
    </row>
    <row r="5897" spans="9:70" s="179" customFormat="1" x14ac:dyDescent="0.25">
      <c r="I5897" s="186"/>
      <c r="J5897" s="186"/>
      <c r="K5897" s="186"/>
      <c r="L5897" s="186"/>
      <c r="M5897" s="186"/>
      <c r="N5897" s="187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183"/>
      <c r="AF5897" s="183"/>
      <c r="AG5897" s="183"/>
      <c r="AH5897" s="6"/>
      <c r="AI5897" s="6"/>
      <c r="AJ5897" s="6"/>
      <c r="AK5897" s="6"/>
      <c r="AL5897" s="6"/>
      <c r="AM5897" s="183"/>
      <c r="AN5897" s="183"/>
      <c r="AO5897" s="183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BR5897" s="185"/>
    </row>
    <row r="5898" spans="9:70" s="179" customFormat="1" x14ac:dyDescent="0.25">
      <c r="I5898" s="186"/>
      <c r="J5898" s="186"/>
      <c r="K5898" s="186"/>
      <c r="L5898" s="186"/>
      <c r="M5898" s="186"/>
      <c r="N5898" s="187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183"/>
      <c r="AF5898" s="183"/>
      <c r="AG5898" s="183"/>
      <c r="AH5898" s="6"/>
      <c r="AI5898" s="6"/>
      <c r="AJ5898" s="6"/>
      <c r="AK5898" s="6"/>
      <c r="AL5898" s="6"/>
      <c r="AM5898" s="183"/>
      <c r="AN5898" s="183"/>
      <c r="AO5898" s="183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BR5898" s="185"/>
    </row>
    <row r="5899" spans="9:70" s="179" customFormat="1" x14ac:dyDescent="0.25">
      <c r="I5899" s="186"/>
      <c r="J5899" s="186"/>
      <c r="K5899" s="186"/>
      <c r="L5899" s="186"/>
      <c r="M5899" s="186"/>
      <c r="N5899" s="187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183"/>
      <c r="AF5899" s="183"/>
      <c r="AG5899" s="183"/>
      <c r="AH5899" s="6"/>
      <c r="AI5899" s="6"/>
      <c r="AJ5899" s="6"/>
      <c r="AK5899" s="6"/>
      <c r="AL5899" s="6"/>
      <c r="AM5899" s="183"/>
      <c r="AN5899" s="183"/>
      <c r="AO5899" s="183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BR5899" s="185"/>
    </row>
    <row r="5900" spans="9:70" s="179" customFormat="1" x14ac:dyDescent="0.25">
      <c r="I5900" s="186"/>
      <c r="J5900" s="186"/>
      <c r="K5900" s="186"/>
      <c r="L5900" s="186"/>
      <c r="M5900" s="186"/>
      <c r="N5900" s="187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183"/>
      <c r="AF5900" s="183"/>
      <c r="AG5900" s="183"/>
      <c r="AH5900" s="6"/>
      <c r="AI5900" s="6"/>
      <c r="AJ5900" s="6"/>
      <c r="AK5900" s="6"/>
      <c r="AL5900" s="6"/>
      <c r="AM5900" s="183"/>
      <c r="AN5900" s="183"/>
      <c r="AO5900" s="183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BR5900" s="185"/>
    </row>
    <row r="5901" spans="9:70" s="179" customFormat="1" x14ac:dyDescent="0.25">
      <c r="I5901" s="186"/>
      <c r="J5901" s="186"/>
      <c r="K5901" s="186"/>
      <c r="L5901" s="186"/>
      <c r="M5901" s="186"/>
      <c r="N5901" s="187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183"/>
      <c r="AF5901" s="183"/>
      <c r="AG5901" s="183"/>
      <c r="AH5901" s="6"/>
      <c r="AI5901" s="6"/>
      <c r="AJ5901" s="6"/>
      <c r="AK5901" s="6"/>
      <c r="AL5901" s="6"/>
      <c r="AM5901" s="183"/>
      <c r="AN5901" s="183"/>
      <c r="AO5901" s="183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BR5901" s="185"/>
    </row>
    <row r="5902" spans="9:70" s="179" customFormat="1" x14ac:dyDescent="0.25">
      <c r="I5902" s="186"/>
      <c r="J5902" s="186"/>
      <c r="K5902" s="186"/>
      <c r="L5902" s="186"/>
      <c r="M5902" s="186"/>
      <c r="N5902" s="187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183"/>
      <c r="AF5902" s="183"/>
      <c r="AG5902" s="183"/>
      <c r="AH5902" s="6"/>
      <c r="AI5902" s="6"/>
      <c r="AJ5902" s="6"/>
      <c r="AK5902" s="6"/>
      <c r="AL5902" s="6"/>
      <c r="AM5902" s="183"/>
      <c r="AN5902" s="183"/>
      <c r="AO5902" s="183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BR5902" s="185"/>
    </row>
    <row r="5903" spans="9:70" s="179" customFormat="1" x14ac:dyDescent="0.25">
      <c r="I5903" s="186"/>
      <c r="J5903" s="186"/>
      <c r="K5903" s="186"/>
      <c r="L5903" s="186"/>
      <c r="M5903" s="186"/>
      <c r="N5903" s="187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183"/>
      <c r="AF5903" s="183"/>
      <c r="AG5903" s="183"/>
      <c r="AH5903" s="6"/>
      <c r="AI5903" s="6"/>
      <c r="AJ5903" s="6"/>
      <c r="AK5903" s="6"/>
      <c r="AL5903" s="6"/>
      <c r="AM5903" s="183"/>
      <c r="AN5903" s="183"/>
      <c r="AO5903" s="183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BR5903" s="185"/>
    </row>
    <row r="5904" spans="9:70" s="179" customFormat="1" x14ac:dyDescent="0.25">
      <c r="I5904" s="186"/>
      <c r="J5904" s="186"/>
      <c r="K5904" s="186"/>
      <c r="L5904" s="186"/>
      <c r="M5904" s="186"/>
      <c r="N5904" s="187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183"/>
      <c r="AF5904" s="183"/>
      <c r="AG5904" s="183"/>
      <c r="AH5904" s="6"/>
      <c r="AI5904" s="6"/>
      <c r="AJ5904" s="6"/>
      <c r="AK5904" s="6"/>
      <c r="AL5904" s="6"/>
      <c r="AM5904" s="183"/>
      <c r="AN5904" s="183"/>
      <c r="AO5904" s="183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BR5904" s="185"/>
    </row>
    <row r="5905" spans="9:70" s="179" customFormat="1" x14ac:dyDescent="0.25">
      <c r="I5905" s="186"/>
      <c r="J5905" s="186"/>
      <c r="K5905" s="186"/>
      <c r="L5905" s="186"/>
      <c r="M5905" s="186"/>
      <c r="N5905" s="187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183"/>
      <c r="AF5905" s="183"/>
      <c r="AG5905" s="183"/>
      <c r="AH5905" s="6"/>
      <c r="AI5905" s="6"/>
      <c r="AJ5905" s="6"/>
      <c r="AK5905" s="6"/>
      <c r="AL5905" s="6"/>
      <c r="AM5905" s="183"/>
      <c r="AN5905" s="183"/>
      <c r="AO5905" s="183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BR5905" s="185"/>
    </row>
    <row r="5906" spans="9:70" s="179" customFormat="1" x14ac:dyDescent="0.25">
      <c r="I5906" s="186"/>
      <c r="J5906" s="186"/>
      <c r="K5906" s="186"/>
      <c r="L5906" s="186"/>
      <c r="M5906" s="186"/>
      <c r="N5906" s="187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183"/>
      <c r="AF5906" s="183"/>
      <c r="AG5906" s="183"/>
      <c r="AH5906" s="6"/>
      <c r="AI5906" s="6"/>
      <c r="AJ5906" s="6"/>
      <c r="AK5906" s="6"/>
      <c r="AL5906" s="6"/>
      <c r="AM5906" s="183"/>
      <c r="AN5906" s="183"/>
      <c r="AO5906" s="183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BR5906" s="185"/>
    </row>
    <row r="5907" spans="9:70" s="179" customFormat="1" x14ac:dyDescent="0.25">
      <c r="I5907" s="186"/>
      <c r="J5907" s="186"/>
      <c r="K5907" s="186"/>
      <c r="L5907" s="186"/>
      <c r="M5907" s="186"/>
      <c r="N5907" s="187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183"/>
      <c r="AF5907" s="183"/>
      <c r="AG5907" s="183"/>
      <c r="AH5907" s="6"/>
      <c r="AI5907" s="6"/>
      <c r="AJ5907" s="6"/>
      <c r="AK5907" s="6"/>
      <c r="AL5907" s="6"/>
      <c r="AM5907" s="183"/>
      <c r="AN5907" s="183"/>
      <c r="AO5907" s="183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BR5907" s="185"/>
    </row>
    <row r="5908" spans="9:70" s="179" customFormat="1" x14ac:dyDescent="0.25">
      <c r="I5908" s="186"/>
      <c r="J5908" s="186"/>
      <c r="K5908" s="186"/>
      <c r="L5908" s="186"/>
      <c r="M5908" s="186"/>
      <c r="N5908" s="187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183"/>
      <c r="AF5908" s="183"/>
      <c r="AG5908" s="183"/>
      <c r="AH5908" s="6"/>
      <c r="AI5908" s="6"/>
      <c r="AJ5908" s="6"/>
      <c r="AK5908" s="6"/>
      <c r="AL5908" s="6"/>
      <c r="AM5908" s="183"/>
      <c r="AN5908" s="183"/>
      <c r="AO5908" s="183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BR5908" s="185"/>
    </row>
    <row r="5909" spans="9:70" s="179" customFormat="1" x14ac:dyDescent="0.25">
      <c r="I5909" s="186"/>
      <c r="J5909" s="186"/>
      <c r="K5909" s="186"/>
      <c r="L5909" s="186"/>
      <c r="M5909" s="186"/>
      <c r="N5909" s="187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183"/>
      <c r="AF5909" s="183"/>
      <c r="AG5909" s="183"/>
      <c r="AH5909" s="6"/>
      <c r="AI5909" s="6"/>
      <c r="AJ5909" s="6"/>
      <c r="AK5909" s="6"/>
      <c r="AL5909" s="6"/>
      <c r="AM5909" s="183"/>
      <c r="AN5909" s="183"/>
      <c r="AO5909" s="183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BR5909" s="185"/>
    </row>
    <row r="5910" spans="9:70" s="179" customFormat="1" x14ac:dyDescent="0.25">
      <c r="I5910" s="186"/>
      <c r="J5910" s="186"/>
      <c r="K5910" s="186"/>
      <c r="L5910" s="186"/>
      <c r="M5910" s="186"/>
      <c r="N5910" s="187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183"/>
      <c r="AF5910" s="183"/>
      <c r="AG5910" s="183"/>
      <c r="AH5910" s="6"/>
      <c r="AI5910" s="6"/>
      <c r="AJ5910" s="6"/>
      <c r="AK5910" s="6"/>
      <c r="AL5910" s="6"/>
      <c r="AM5910" s="183"/>
      <c r="AN5910" s="183"/>
      <c r="AO5910" s="183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BR5910" s="185"/>
    </row>
    <row r="5911" spans="9:70" s="179" customFormat="1" x14ac:dyDescent="0.25">
      <c r="I5911" s="186"/>
      <c r="J5911" s="186"/>
      <c r="K5911" s="186"/>
      <c r="L5911" s="186"/>
      <c r="M5911" s="186"/>
      <c r="N5911" s="187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183"/>
      <c r="AF5911" s="183"/>
      <c r="AG5911" s="183"/>
      <c r="AH5911" s="6"/>
      <c r="AI5911" s="6"/>
      <c r="AJ5911" s="6"/>
      <c r="AK5911" s="6"/>
      <c r="AL5911" s="6"/>
      <c r="AM5911" s="183"/>
      <c r="AN5911" s="183"/>
      <c r="AO5911" s="183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BR5911" s="185"/>
    </row>
    <row r="5912" spans="9:70" s="179" customFormat="1" x14ac:dyDescent="0.25">
      <c r="I5912" s="186"/>
      <c r="J5912" s="186"/>
      <c r="K5912" s="186"/>
      <c r="L5912" s="186"/>
      <c r="M5912" s="186"/>
      <c r="N5912" s="187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183"/>
      <c r="AF5912" s="183"/>
      <c r="AG5912" s="183"/>
      <c r="AH5912" s="6"/>
      <c r="AI5912" s="6"/>
      <c r="AJ5912" s="6"/>
      <c r="AK5912" s="6"/>
      <c r="AL5912" s="6"/>
      <c r="AM5912" s="183"/>
      <c r="AN5912" s="183"/>
      <c r="AO5912" s="183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BR5912" s="185"/>
    </row>
    <row r="5913" spans="9:70" s="179" customFormat="1" x14ac:dyDescent="0.25">
      <c r="I5913" s="186"/>
      <c r="J5913" s="186"/>
      <c r="K5913" s="186"/>
      <c r="L5913" s="186"/>
      <c r="M5913" s="186"/>
      <c r="N5913" s="187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183"/>
      <c r="AF5913" s="183"/>
      <c r="AG5913" s="183"/>
      <c r="AH5913" s="6"/>
      <c r="AI5913" s="6"/>
      <c r="AJ5913" s="6"/>
      <c r="AK5913" s="6"/>
      <c r="AL5913" s="6"/>
      <c r="AM5913" s="183"/>
      <c r="AN5913" s="183"/>
      <c r="AO5913" s="183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BR5913" s="185"/>
    </row>
    <row r="5914" spans="9:70" s="179" customFormat="1" x14ac:dyDescent="0.25">
      <c r="I5914" s="186"/>
      <c r="J5914" s="186"/>
      <c r="K5914" s="186"/>
      <c r="L5914" s="186"/>
      <c r="M5914" s="186"/>
      <c r="N5914" s="187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183"/>
      <c r="AF5914" s="183"/>
      <c r="AG5914" s="183"/>
      <c r="AH5914" s="6"/>
      <c r="AI5914" s="6"/>
      <c r="AJ5914" s="6"/>
      <c r="AK5914" s="6"/>
      <c r="AL5914" s="6"/>
      <c r="AM5914" s="183"/>
      <c r="AN5914" s="183"/>
      <c r="AO5914" s="183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BR5914" s="185"/>
    </row>
    <row r="5915" spans="9:70" s="179" customFormat="1" x14ac:dyDescent="0.25">
      <c r="I5915" s="186"/>
      <c r="J5915" s="186"/>
      <c r="K5915" s="186"/>
      <c r="L5915" s="186"/>
      <c r="M5915" s="186"/>
      <c r="N5915" s="187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183"/>
      <c r="AF5915" s="183"/>
      <c r="AG5915" s="183"/>
      <c r="AH5915" s="6"/>
      <c r="AI5915" s="6"/>
      <c r="AJ5915" s="6"/>
      <c r="AK5915" s="6"/>
      <c r="AL5915" s="6"/>
      <c r="AM5915" s="183"/>
      <c r="AN5915" s="183"/>
      <c r="AO5915" s="183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BR5915" s="185"/>
    </row>
    <row r="5916" spans="9:70" s="179" customFormat="1" x14ac:dyDescent="0.25">
      <c r="I5916" s="186"/>
      <c r="J5916" s="186"/>
      <c r="K5916" s="186"/>
      <c r="L5916" s="186"/>
      <c r="M5916" s="186"/>
      <c r="N5916" s="187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183"/>
      <c r="AF5916" s="183"/>
      <c r="AG5916" s="183"/>
      <c r="AH5916" s="6"/>
      <c r="AI5916" s="6"/>
      <c r="AJ5916" s="6"/>
      <c r="AK5916" s="6"/>
      <c r="AL5916" s="6"/>
      <c r="AM5916" s="183"/>
      <c r="AN5916" s="183"/>
      <c r="AO5916" s="183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BR5916" s="185"/>
    </row>
    <row r="5917" spans="9:70" s="179" customFormat="1" x14ac:dyDescent="0.25">
      <c r="I5917" s="186"/>
      <c r="J5917" s="186"/>
      <c r="K5917" s="186"/>
      <c r="L5917" s="186"/>
      <c r="M5917" s="186"/>
      <c r="N5917" s="187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183"/>
      <c r="AF5917" s="183"/>
      <c r="AG5917" s="183"/>
      <c r="AH5917" s="6"/>
      <c r="AI5917" s="6"/>
      <c r="AJ5917" s="6"/>
      <c r="AK5917" s="6"/>
      <c r="AL5917" s="6"/>
      <c r="AM5917" s="183"/>
      <c r="AN5917" s="183"/>
      <c r="AO5917" s="183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BR5917" s="185"/>
    </row>
    <row r="5918" spans="9:70" s="179" customFormat="1" x14ac:dyDescent="0.25">
      <c r="I5918" s="186"/>
      <c r="J5918" s="186"/>
      <c r="K5918" s="186"/>
      <c r="L5918" s="186"/>
      <c r="M5918" s="186"/>
      <c r="N5918" s="187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183"/>
      <c r="AF5918" s="183"/>
      <c r="AG5918" s="183"/>
      <c r="AH5918" s="6"/>
      <c r="AI5918" s="6"/>
      <c r="AJ5918" s="6"/>
      <c r="AK5918" s="6"/>
      <c r="AL5918" s="6"/>
      <c r="AM5918" s="183"/>
      <c r="AN5918" s="183"/>
      <c r="AO5918" s="183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BR5918" s="185"/>
    </row>
    <row r="5919" spans="9:70" s="179" customFormat="1" x14ac:dyDescent="0.25">
      <c r="I5919" s="186"/>
      <c r="J5919" s="186"/>
      <c r="K5919" s="186"/>
      <c r="L5919" s="186"/>
      <c r="M5919" s="186"/>
      <c r="N5919" s="187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183"/>
      <c r="AF5919" s="183"/>
      <c r="AG5919" s="183"/>
      <c r="AH5919" s="6"/>
      <c r="AI5919" s="6"/>
      <c r="AJ5919" s="6"/>
      <c r="AK5919" s="6"/>
      <c r="AL5919" s="6"/>
      <c r="AM5919" s="183"/>
      <c r="AN5919" s="183"/>
      <c r="AO5919" s="183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BR5919" s="185"/>
    </row>
    <row r="5920" spans="9:70" s="179" customFormat="1" x14ac:dyDescent="0.25">
      <c r="I5920" s="186"/>
      <c r="J5920" s="186"/>
      <c r="K5920" s="186"/>
      <c r="L5920" s="186"/>
      <c r="M5920" s="186"/>
      <c r="N5920" s="187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183"/>
      <c r="AF5920" s="183"/>
      <c r="AG5920" s="183"/>
      <c r="AH5920" s="6"/>
      <c r="AI5920" s="6"/>
      <c r="AJ5920" s="6"/>
      <c r="AK5920" s="6"/>
      <c r="AL5920" s="6"/>
      <c r="AM5920" s="183"/>
      <c r="AN5920" s="183"/>
      <c r="AO5920" s="183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BR5920" s="185"/>
    </row>
    <row r="5921" spans="9:70" s="179" customFormat="1" x14ac:dyDescent="0.25">
      <c r="I5921" s="186"/>
      <c r="J5921" s="186"/>
      <c r="K5921" s="186"/>
      <c r="L5921" s="186"/>
      <c r="M5921" s="186"/>
      <c r="N5921" s="187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183"/>
      <c r="AF5921" s="183"/>
      <c r="AG5921" s="183"/>
      <c r="AH5921" s="6"/>
      <c r="AI5921" s="6"/>
      <c r="AJ5921" s="6"/>
      <c r="AK5921" s="6"/>
      <c r="AL5921" s="6"/>
      <c r="AM5921" s="183"/>
      <c r="AN5921" s="183"/>
      <c r="AO5921" s="183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BR5921" s="185"/>
    </row>
    <row r="5922" spans="9:70" s="179" customFormat="1" x14ac:dyDescent="0.25">
      <c r="I5922" s="186"/>
      <c r="J5922" s="186"/>
      <c r="K5922" s="186"/>
      <c r="L5922" s="186"/>
      <c r="M5922" s="186"/>
      <c r="N5922" s="187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183"/>
      <c r="AF5922" s="183"/>
      <c r="AG5922" s="183"/>
      <c r="AH5922" s="6"/>
      <c r="AI5922" s="6"/>
      <c r="AJ5922" s="6"/>
      <c r="AK5922" s="6"/>
      <c r="AL5922" s="6"/>
      <c r="AM5922" s="183"/>
      <c r="AN5922" s="183"/>
      <c r="AO5922" s="183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BR5922" s="185"/>
    </row>
    <row r="5923" spans="9:70" s="179" customFormat="1" x14ac:dyDescent="0.25">
      <c r="I5923" s="186"/>
      <c r="J5923" s="186"/>
      <c r="K5923" s="186"/>
      <c r="L5923" s="186"/>
      <c r="M5923" s="186"/>
      <c r="N5923" s="187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183"/>
      <c r="AF5923" s="183"/>
      <c r="AG5923" s="183"/>
      <c r="AH5923" s="6"/>
      <c r="AI5923" s="6"/>
      <c r="AJ5923" s="6"/>
      <c r="AK5923" s="6"/>
      <c r="AL5923" s="6"/>
      <c r="AM5923" s="183"/>
      <c r="AN5923" s="183"/>
      <c r="AO5923" s="183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BR5923" s="185"/>
    </row>
    <row r="5924" spans="9:70" s="179" customFormat="1" x14ac:dyDescent="0.25">
      <c r="I5924" s="186"/>
      <c r="J5924" s="186"/>
      <c r="K5924" s="186"/>
      <c r="L5924" s="186"/>
      <c r="M5924" s="186"/>
      <c r="N5924" s="187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183"/>
      <c r="AF5924" s="183"/>
      <c r="AG5924" s="183"/>
      <c r="AH5924" s="6"/>
      <c r="AI5924" s="6"/>
      <c r="AJ5924" s="6"/>
      <c r="AK5924" s="6"/>
      <c r="AL5924" s="6"/>
      <c r="AM5924" s="183"/>
      <c r="AN5924" s="183"/>
      <c r="AO5924" s="183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BR5924" s="185"/>
    </row>
    <row r="5925" spans="9:70" s="179" customFormat="1" x14ac:dyDescent="0.25">
      <c r="I5925" s="186"/>
      <c r="J5925" s="186"/>
      <c r="K5925" s="186"/>
      <c r="L5925" s="186"/>
      <c r="M5925" s="186"/>
      <c r="N5925" s="187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183"/>
      <c r="AF5925" s="183"/>
      <c r="AG5925" s="183"/>
      <c r="AH5925" s="6"/>
      <c r="AI5925" s="6"/>
      <c r="AJ5925" s="6"/>
      <c r="AK5925" s="6"/>
      <c r="AL5925" s="6"/>
      <c r="AM5925" s="183"/>
      <c r="AN5925" s="183"/>
      <c r="AO5925" s="183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BR5925" s="185"/>
    </row>
    <row r="5926" spans="9:70" s="179" customFormat="1" x14ac:dyDescent="0.25">
      <c r="I5926" s="186"/>
      <c r="J5926" s="186"/>
      <c r="K5926" s="186"/>
      <c r="L5926" s="186"/>
      <c r="M5926" s="186"/>
      <c r="N5926" s="187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183"/>
      <c r="AF5926" s="183"/>
      <c r="AG5926" s="183"/>
      <c r="AH5926" s="6"/>
      <c r="AI5926" s="6"/>
      <c r="AJ5926" s="6"/>
      <c r="AK5926" s="6"/>
      <c r="AL5926" s="6"/>
      <c r="AM5926" s="183"/>
      <c r="AN5926" s="183"/>
      <c r="AO5926" s="183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BR5926" s="185"/>
    </row>
    <row r="5927" spans="9:70" s="179" customFormat="1" x14ac:dyDescent="0.25">
      <c r="I5927" s="186"/>
      <c r="J5927" s="186"/>
      <c r="K5927" s="186"/>
      <c r="L5927" s="186"/>
      <c r="M5927" s="186"/>
      <c r="N5927" s="187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183"/>
      <c r="AF5927" s="183"/>
      <c r="AG5927" s="183"/>
      <c r="AH5927" s="6"/>
      <c r="AI5927" s="6"/>
      <c r="AJ5927" s="6"/>
      <c r="AK5927" s="6"/>
      <c r="AL5927" s="6"/>
      <c r="AM5927" s="183"/>
      <c r="AN5927" s="183"/>
      <c r="AO5927" s="183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BR5927" s="185"/>
    </row>
    <row r="5928" spans="9:70" s="179" customFormat="1" x14ac:dyDescent="0.25">
      <c r="I5928" s="186"/>
      <c r="J5928" s="186"/>
      <c r="K5928" s="186"/>
      <c r="L5928" s="186"/>
      <c r="M5928" s="186"/>
      <c r="N5928" s="187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183"/>
      <c r="AF5928" s="183"/>
      <c r="AG5928" s="183"/>
      <c r="AH5928" s="6"/>
      <c r="AI5928" s="6"/>
      <c r="AJ5928" s="6"/>
      <c r="AK5928" s="6"/>
      <c r="AL5928" s="6"/>
      <c r="AM5928" s="183"/>
      <c r="AN5928" s="183"/>
      <c r="AO5928" s="183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BR5928" s="185"/>
    </row>
    <row r="5929" spans="9:70" s="179" customFormat="1" x14ac:dyDescent="0.25">
      <c r="I5929" s="186"/>
      <c r="J5929" s="186"/>
      <c r="K5929" s="186"/>
      <c r="L5929" s="186"/>
      <c r="M5929" s="186"/>
      <c r="N5929" s="187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183"/>
      <c r="AF5929" s="183"/>
      <c r="AG5929" s="183"/>
      <c r="AH5929" s="6"/>
      <c r="AI5929" s="6"/>
      <c r="AJ5929" s="6"/>
      <c r="AK5929" s="6"/>
      <c r="AL5929" s="6"/>
      <c r="AM5929" s="183"/>
      <c r="AN5929" s="183"/>
      <c r="AO5929" s="183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BR5929" s="185"/>
    </row>
    <row r="5930" spans="9:70" s="179" customFormat="1" x14ac:dyDescent="0.25">
      <c r="I5930" s="186"/>
      <c r="J5930" s="186"/>
      <c r="K5930" s="186"/>
      <c r="L5930" s="186"/>
      <c r="M5930" s="186"/>
      <c r="N5930" s="187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183"/>
      <c r="AF5930" s="183"/>
      <c r="AG5930" s="183"/>
      <c r="AH5930" s="6"/>
      <c r="AI5930" s="6"/>
      <c r="AJ5930" s="6"/>
      <c r="AK5930" s="6"/>
      <c r="AL5930" s="6"/>
      <c r="AM5930" s="183"/>
      <c r="AN5930" s="183"/>
      <c r="AO5930" s="183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BR5930" s="185"/>
    </row>
    <row r="5931" spans="9:70" s="179" customFormat="1" x14ac:dyDescent="0.25">
      <c r="I5931" s="186"/>
      <c r="J5931" s="186"/>
      <c r="K5931" s="186"/>
      <c r="L5931" s="186"/>
      <c r="M5931" s="186"/>
      <c r="N5931" s="187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183"/>
      <c r="AF5931" s="183"/>
      <c r="AG5931" s="183"/>
      <c r="AH5931" s="6"/>
      <c r="AI5931" s="6"/>
      <c r="AJ5931" s="6"/>
      <c r="AK5931" s="6"/>
      <c r="AL5931" s="6"/>
      <c r="AM5931" s="183"/>
      <c r="AN5931" s="183"/>
      <c r="AO5931" s="183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BR5931" s="185"/>
    </row>
    <row r="5932" spans="9:70" s="179" customFormat="1" x14ac:dyDescent="0.25">
      <c r="I5932" s="186"/>
      <c r="J5932" s="186"/>
      <c r="K5932" s="186"/>
      <c r="L5932" s="186"/>
      <c r="M5932" s="186"/>
      <c r="N5932" s="187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183"/>
      <c r="AF5932" s="183"/>
      <c r="AG5932" s="183"/>
      <c r="AH5932" s="6"/>
      <c r="AI5932" s="6"/>
      <c r="AJ5932" s="6"/>
      <c r="AK5932" s="6"/>
      <c r="AL5932" s="6"/>
      <c r="AM5932" s="183"/>
      <c r="AN5932" s="183"/>
      <c r="AO5932" s="183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BR5932" s="185"/>
    </row>
    <row r="5933" spans="9:70" s="179" customFormat="1" x14ac:dyDescent="0.25">
      <c r="I5933" s="186"/>
      <c r="J5933" s="186"/>
      <c r="K5933" s="186"/>
      <c r="L5933" s="186"/>
      <c r="M5933" s="186"/>
      <c r="N5933" s="187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183"/>
      <c r="AF5933" s="183"/>
      <c r="AG5933" s="183"/>
      <c r="AH5933" s="6"/>
      <c r="AI5933" s="6"/>
      <c r="AJ5933" s="6"/>
      <c r="AK5933" s="6"/>
      <c r="AL5933" s="6"/>
      <c r="AM5933" s="183"/>
      <c r="AN5933" s="183"/>
      <c r="AO5933" s="183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BR5933" s="185"/>
    </row>
    <row r="5934" spans="9:70" s="179" customFormat="1" x14ac:dyDescent="0.25">
      <c r="I5934" s="186"/>
      <c r="J5934" s="186"/>
      <c r="K5934" s="186"/>
      <c r="L5934" s="186"/>
      <c r="M5934" s="186"/>
      <c r="N5934" s="187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183"/>
      <c r="AF5934" s="183"/>
      <c r="AG5934" s="183"/>
      <c r="AH5934" s="6"/>
      <c r="AI5934" s="6"/>
      <c r="AJ5934" s="6"/>
      <c r="AK5934" s="6"/>
      <c r="AL5934" s="6"/>
      <c r="AM5934" s="183"/>
      <c r="AN5934" s="183"/>
      <c r="AO5934" s="183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BR5934" s="185"/>
    </row>
    <row r="5935" spans="9:70" s="179" customFormat="1" x14ac:dyDescent="0.25">
      <c r="I5935" s="186"/>
      <c r="J5935" s="186"/>
      <c r="K5935" s="186"/>
      <c r="L5935" s="186"/>
      <c r="M5935" s="186"/>
      <c r="N5935" s="187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183"/>
      <c r="AF5935" s="183"/>
      <c r="AG5935" s="183"/>
      <c r="AH5935" s="6"/>
      <c r="AI5935" s="6"/>
      <c r="AJ5935" s="6"/>
      <c r="AK5935" s="6"/>
      <c r="AL5935" s="6"/>
      <c r="AM5935" s="183"/>
      <c r="AN5935" s="183"/>
      <c r="AO5935" s="183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BR5935" s="185"/>
    </row>
    <row r="5936" spans="9:70" s="179" customFormat="1" x14ac:dyDescent="0.25">
      <c r="I5936" s="186"/>
      <c r="J5936" s="186"/>
      <c r="K5936" s="186"/>
      <c r="L5936" s="186"/>
      <c r="M5936" s="186"/>
      <c r="N5936" s="187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183"/>
      <c r="AF5936" s="183"/>
      <c r="AG5936" s="183"/>
      <c r="AH5936" s="6"/>
      <c r="AI5936" s="6"/>
      <c r="AJ5936" s="6"/>
      <c r="AK5936" s="6"/>
      <c r="AL5936" s="6"/>
      <c r="AM5936" s="183"/>
      <c r="AN5936" s="183"/>
      <c r="AO5936" s="183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BR5936" s="185"/>
    </row>
    <row r="5937" spans="9:70" s="179" customFormat="1" x14ac:dyDescent="0.25">
      <c r="I5937" s="186"/>
      <c r="J5937" s="186"/>
      <c r="K5937" s="186"/>
      <c r="L5937" s="186"/>
      <c r="M5937" s="186"/>
      <c r="N5937" s="187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183"/>
      <c r="AF5937" s="183"/>
      <c r="AG5937" s="183"/>
      <c r="AH5937" s="6"/>
      <c r="AI5937" s="6"/>
      <c r="AJ5937" s="6"/>
      <c r="AK5937" s="6"/>
      <c r="AL5937" s="6"/>
      <c r="AM5937" s="183"/>
      <c r="AN5937" s="183"/>
      <c r="AO5937" s="183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BR5937" s="185"/>
    </row>
    <row r="5938" spans="9:70" s="179" customFormat="1" x14ac:dyDescent="0.25">
      <c r="I5938" s="186"/>
      <c r="J5938" s="186"/>
      <c r="K5938" s="186"/>
      <c r="L5938" s="186"/>
      <c r="M5938" s="186"/>
      <c r="N5938" s="187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183"/>
      <c r="AF5938" s="183"/>
      <c r="AG5938" s="183"/>
      <c r="AH5938" s="6"/>
      <c r="AI5938" s="6"/>
      <c r="AJ5938" s="6"/>
      <c r="AK5938" s="6"/>
      <c r="AL5938" s="6"/>
      <c r="AM5938" s="183"/>
      <c r="AN5938" s="183"/>
      <c r="AO5938" s="183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BR5938" s="185"/>
    </row>
    <row r="5939" spans="9:70" s="179" customFormat="1" x14ac:dyDescent="0.25">
      <c r="I5939" s="186"/>
      <c r="J5939" s="186"/>
      <c r="K5939" s="186"/>
      <c r="L5939" s="186"/>
      <c r="M5939" s="186"/>
      <c r="N5939" s="187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183"/>
      <c r="AF5939" s="183"/>
      <c r="AG5939" s="183"/>
      <c r="AH5939" s="6"/>
      <c r="AI5939" s="6"/>
      <c r="AJ5939" s="6"/>
      <c r="AK5939" s="6"/>
      <c r="AL5939" s="6"/>
      <c r="AM5939" s="183"/>
      <c r="AN5939" s="183"/>
      <c r="AO5939" s="183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BR5939" s="185"/>
    </row>
    <row r="5940" spans="9:70" s="179" customFormat="1" x14ac:dyDescent="0.25">
      <c r="I5940" s="186"/>
      <c r="J5940" s="186"/>
      <c r="K5940" s="186"/>
      <c r="L5940" s="186"/>
      <c r="M5940" s="186"/>
      <c r="N5940" s="187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183"/>
      <c r="AF5940" s="183"/>
      <c r="AG5940" s="183"/>
      <c r="AH5940" s="6"/>
      <c r="AI5940" s="6"/>
      <c r="AJ5940" s="6"/>
      <c r="AK5940" s="6"/>
      <c r="AL5940" s="6"/>
      <c r="AM5940" s="183"/>
      <c r="AN5940" s="183"/>
      <c r="AO5940" s="183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BR5940" s="185"/>
    </row>
    <row r="5941" spans="9:70" s="179" customFormat="1" x14ac:dyDescent="0.25">
      <c r="I5941" s="186"/>
      <c r="J5941" s="186"/>
      <c r="K5941" s="186"/>
      <c r="L5941" s="186"/>
      <c r="M5941" s="186"/>
      <c r="N5941" s="187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183"/>
      <c r="AF5941" s="183"/>
      <c r="AG5941" s="183"/>
      <c r="AH5941" s="6"/>
      <c r="AI5941" s="6"/>
      <c r="AJ5941" s="6"/>
      <c r="AK5941" s="6"/>
      <c r="AL5941" s="6"/>
      <c r="AM5941" s="183"/>
      <c r="AN5941" s="183"/>
      <c r="AO5941" s="183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BR5941" s="185"/>
    </row>
    <row r="5942" spans="9:70" s="179" customFormat="1" x14ac:dyDescent="0.25">
      <c r="I5942" s="186"/>
      <c r="J5942" s="186"/>
      <c r="K5942" s="186"/>
      <c r="L5942" s="186"/>
      <c r="M5942" s="186"/>
      <c r="N5942" s="187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183"/>
      <c r="AF5942" s="183"/>
      <c r="AG5942" s="183"/>
      <c r="AH5942" s="6"/>
      <c r="AI5942" s="6"/>
      <c r="AJ5942" s="6"/>
      <c r="AK5942" s="6"/>
      <c r="AL5942" s="6"/>
      <c r="AM5942" s="183"/>
      <c r="AN5942" s="183"/>
      <c r="AO5942" s="183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BR5942" s="185"/>
    </row>
    <row r="5943" spans="9:70" s="179" customFormat="1" x14ac:dyDescent="0.25">
      <c r="I5943" s="186"/>
      <c r="J5943" s="186"/>
      <c r="K5943" s="186"/>
      <c r="L5943" s="186"/>
      <c r="M5943" s="186"/>
      <c r="N5943" s="187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183"/>
      <c r="AF5943" s="183"/>
      <c r="AG5943" s="183"/>
      <c r="AH5943" s="6"/>
      <c r="AI5943" s="6"/>
      <c r="AJ5943" s="6"/>
      <c r="AK5943" s="6"/>
      <c r="AL5943" s="6"/>
      <c r="AM5943" s="183"/>
      <c r="AN5943" s="183"/>
      <c r="AO5943" s="183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BR5943" s="185"/>
    </row>
    <row r="5944" spans="9:70" s="179" customFormat="1" x14ac:dyDescent="0.25">
      <c r="I5944" s="186"/>
      <c r="J5944" s="186"/>
      <c r="K5944" s="186"/>
      <c r="L5944" s="186"/>
      <c r="M5944" s="186"/>
      <c r="N5944" s="187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183"/>
      <c r="AF5944" s="183"/>
      <c r="AG5944" s="183"/>
      <c r="AH5944" s="6"/>
      <c r="AI5944" s="6"/>
      <c r="AJ5944" s="6"/>
      <c r="AK5944" s="6"/>
      <c r="AL5944" s="6"/>
      <c r="AM5944" s="183"/>
      <c r="AN5944" s="183"/>
      <c r="AO5944" s="183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BR5944" s="185"/>
    </row>
    <row r="5945" spans="9:70" s="179" customFormat="1" x14ac:dyDescent="0.25">
      <c r="I5945" s="186"/>
      <c r="J5945" s="186"/>
      <c r="K5945" s="186"/>
      <c r="L5945" s="186"/>
      <c r="M5945" s="186"/>
      <c r="N5945" s="187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183"/>
      <c r="AF5945" s="183"/>
      <c r="AG5945" s="183"/>
      <c r="AH5945" s="6"/>
      <c r="AI5945" s="6"/>
      <c r="AJ5945" s="6"/>
      <c r="AK5945" s="6"/>
      <c r="AL5945" s="6"/>
      <c r="AM5945" s="183"/>
      <c r="AN5945" s="183"/>
      <c r="AO5945" s="183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BR5945" s="185"/>
    </row>
    <row r="5946" spans="9:70" s="179" customFormat="1" x14ac:dyDescent="0.25">
      <c r="I5946" s="186"/>
      <c r="J5946" s="186"/>
      <c r="K5946" s="186"/>
      <c r="L5946" s="186"/>
      <c r="M5946" s="186"/>
      <c r="N5946" s="187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183"/>
      <c r="AF5946" s="183"/>
      <c r="AG5946" s="183"/>
      <c r="AH5946" s="6"/>
      <c r="AI5946" s="6"/>
      <c r="AJ5946" s="6"/>
      <c r="AK5946" s="6"/>
      <c r="AL5946" s="6"/>
      <c r="AM5946" s="183"/>
      <c r="AN5946" s="183"/>
      <c r="AO5946" s="183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BR5946" s="185"/>
    </row>
    <row r="5947" spans="9:70" s="179" customFormat="1" x14ac:dyDescent="0.25">
      <c r="I5947" s="186"/>
      <c r="J5947" s="186"/>
      <c r="K5947" s="186"/>
      <c r="L5947" s="186"/>
      <c r="M5947" s="186"/>
      <c r="N5947" s="187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183"/>
      <c r="AF5947" s="183"/>
      <c r="AG5947" s="183"/>
      <c r="AH5947" s="6"/>
      <c r="AI5947" s="6"/>
      <c r="AJ5947" s="6"/>
      <c r="AK5947" s="6"/>
      <c r="AL5947" s="6"/>
      <c r="AM5947" s="183"/>
      <c r="AN5947" s="183"/>
      <c r="AO5947" s="183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BR5947" s="185"/>
    </row>
    <row r="5948" spans="9:70" s="179" customFormat="1" x14ac:dyDescent="0.25">
      <c r="I5948" s="186"/>
      <c r="J5948" s="186"/>
      <c r="K5948" s="186"/>
      <c r="L5948" s="186"/>
      <c r="M5948" s="186"/>
      <c r="N5948" s="187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183"/>
      <c r="AF5948" s="183"/>
      <c r="AG5948" s="183"/>
      <c r="AH5948" s="6"/>
      <c r="AI5948" s="6"/>
      <c r="AJ5948" s="6"/>
      <c r="AK5948" s="6"/>
      <c r="AL5948" s="6"/>
      <c r="AM5948" s="183"/>
      <c r="AN5948" s="183"/>
      <c r="AO5948" s="183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BR5948" s="185"/>
    </row>
    <row r="5949" spans="9:70" s="179" customFormat="1" x14ac:dyDescent="0.25">
      <c r="I5949" s="186"/>
      <c r="J5949" s="186"/>
      <c r="K5949" s="186"/>
      <c r="L5949" s="186"/>
      <c r="M5949" s="186"/>
      <c r="N5949" s="187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183"/>
      <c r="AF5949" s="183"/>
      <c r="AG5949" s="183"/>
      <c r="AH5949" s="6"/>
      <c r="AI5949" s="6"/>
      <c r="AJ5949" s="6"/>
      <c r="AK5949" s="6"/>
      <c r="AL5949" s="6"/>
      <c r="AM5949" s="183"/>
      <c r="AN5949" s="183"/>
      <c r="AO5949" s="183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BR5949" s="185"/>
    </row>
    <row r="5950" spans="9:70" s="179" customFormat="1" x14ac:dyDescent="0.25">
      <c r="I5950" s="186"/>
      <c r="J5950" s="186"/>
      <c r="K5950" s="186"/>
      <c r="L5950" s="186"/>
      <c r="M5950" s="186"/>
      <c r="N5950" s="187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183"/>
      <c r="AF5950" s="183"/>
      <c r="AG5950" s="183"/>
      <c r="AH5950" s="6"/>
      <c r="AI5950" s="6"/>
      <c r="AJ5950" s="6"/>
      <c r="AK5950" s="6"/>
      <c r="AL5950" s="6"/>
      <c r="AM5950" s="183"/>
      <c r="AN5950" s="183"/>
      <c r="AO5950" s="183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BR5950" s="185"/>
    </row>
    <row r="5951" spans="9:70" s="179" customFormat="1" x14ac:dyDescent="0.25">
      <c r="I5951" s="186"/>
      <c r="J5951" s="186"/>
      <c r="K5951" s="186"/>
      <c r="L5951" s="186"/>
      <c r="M5951" s="186"/>
      <c r="N5951" s="187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183"/>
      <c r="AF5951" s="183"/>
      <c r="AG5951" s="183"/>
      <c r="AH5951" s="6"/>
      <c r="AI5951" s="6"/>
      <c r="AJ5951" s="6"/>
      <c r="AK5951" s="6"/>
      <c r="AL5951" s="6"/>
      <c r="AM5951" s="183"/>
      <c r="AN5951" s="183"/>
      <c r="AO5951" s="183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BR5951" s="185"/>
    </row>
    <row r="5952" spans="9:70" s="179" customFormat="1" x14ac:dyDescent="0.25">
      <c r="I5952" s="186"/>
      <c r="J5952" s="186"/>
      <c r="K5952" s="186"/>
      <c r="L5952" s="186"/>
      <c r="M5952" s="186"/>
      <c r="N5952" s="187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183"/>
      <c r="AF5952" s="183"/>
      <c r="AG5952" s="183"/>
      <c r="AH5952" s="6"/>
      <c r="AI5952" s="6"/>
      <c r="AJ5952" s="6"/>
      <c r="AK5952" s="6"/>
      <c r="AL5952" s="6"/>
      <c r="AM5952" s="183"/>
      <c r="AN5952" s="183"/>
      <c r="AO5952" s="183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BR5952" s="185"/>
    </row>
    <row r="5953" spans="9:70" s="179" customFormat="1" x14ac:dyDescent="0.25">
      <c r="I5953" s="186"/>
      <c r="J5953" s="186"/>
      <c r="K5953" s="186"/>
      <c r="L5953" s="186"/>
      <c r="M5953" s="186"/>
      <c r="N5953" s="187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183"/>
      <c r="AF5953" s="183"/>
      <c r="AG5953" s="183"/>
      <c r="AH5953" s="6"/>
      <c r="AI5953" s="6"/>
      <c r="AJ5953" s="6"/>
      <c r="AK5953" s="6"/>
      <c r="AL5953" s="6"/>
      <c r="AM5953" s="183"/>
      <c r="AN5953" s="183"/>
      <c r="AO5953" s="183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BR5953" s="185"/>
    </row>
    <row r="5954" spans="9:70" s="179" customFormat="1" x14ac:dyDescent="0.25">
      <c r="I5954" s="186"/>
      <c r="J5954" s="186"/>
      <c r="K5954" s="186"/>
      <c r="L5954" s="186"/>
      <c r="M5954" s="186"/>
      <c r="N5954" s="187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183"/>
      <c r="AF5954" s="183"/>
      <c r="AG5954" s="183"/>
      <c r="AH5954" s="6"/>
      <c r="AI5954" s="6"/>
      <c r="AJ5954" s="6"/>
      <c r="AK5954" s="6"/>
      <c r="AL5954" s="6"/>
      <c r="AM5954" s="183"/>
      <c r="AN5954" s="183"/>
      <c r="AO5954" s="183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BR5954" s="185"/>
    </row>
    <row r="5955" spans="9:70" s="179" customFormat="1" x14ac:dyDescent="0.25">
      <c r="I5955" s="186"/>
      <c r="J5955" s="186"/>
      <c r="K5955" s="186"/>
      <c r="L5955" s="186"/>
      <c r="M5955" s="186"/>
      <c r="N5955" s="187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183"/>
      <c r="AF5955" s="183"/>
      <c r="AG5955" s="183"/>
      <c r="AH5955" s="6"/>
      <c r="AI5955" s="6"/>
      <c r="AJ5955" s="6"/>
      <c r="AK5955" s="6"/>
      <c r="AL5955" s="6"/>
      <c r="AM5955" s="183"/>
      <c r="AN5955" s="183"/>
      <c r="AO5955" s="183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BR5955" s="185"/>
    </row>
    <row r="5956" spans="9:70" s="179" customFormat="1" x14ac:dyDescent="0.25">
      <c r="I5956" s="186"/>
      <c r="J5956" s="186"/>
      <c r="K5956" s="186"/>
      <c r="L5956" s="186"/>
      <c r="M5956" s="186"/>
      <c r="N5956" s="187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183"/>
      <c r="AF5956" s="183"/>
      <c r="AG5956" s="183"/>
      <c r="AH5956" s="6"/>
      <c r="AI5956" s="6"/>
      <c r="AJ5956" s="6"/>
      <c r="AK5956" s="6"/>
      <c r="AL5956" s="6"/>
      <c r="AM5956" s="183"/>
      <c r="AN5956" s="183"/>
      <c r="AO5956" s="183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BR5956" s="185"/>
    </row>
    <row r="5957" spans="9:70" s="179" customFormat="1" x14ac:dyDescent="0.25">
      <c r="I5957" s="186"/>
      <c r="J5957" s="186"/>
      <c r="K5957" s="186"/>
      <c r="L5957" s="186"/>
      <c r="M5957" s="186"/>
      <c r="N5957" s="187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183"/>
      <c r="AF5957" s="183"/>
      <c r="AG5957" s="183"/>
      <c r="AH5957" s="6"/>
      <c r="AI5957" s="6"/>
      <c r="AJ5957" s="6"/>
      <c r="AK5957" s="6"/>
      <c r="AL5957" s="6"/>
      <c r="AM5957" s="183"/>
      <c r="AN5957" s="183"/>
      <c r="AO5957" s="183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BR5957" s="185"/>
    </row>
    <row r="5958" spans="9:70" s="179" customFormat="1" x14ac:dyDescent="0.25">
      <c r="I5958" s="186"/>
      <c r="J5958" s="186"/>
      <c r="K5958" s="186"/>
      <c r="L5958" s="186"/>
      <c r="M5958" s="186"/>
      <c r="N5958" s="187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183"/>
      <c r="AF5958" s="183"/>
      <c r="AG5958" s="183"/>
      <c r="AH5958" s="6"/>
      <c r="AI5958" s="6"/>
      <c r="AJ5958" s="6"/>
      <c r="AK5958" s="6"/>
      <c r="AL5958" s="6"/>
      <c r="AM5958" s="183"/>
      <c r="AN5958" s="183"/>
      <c r="AO5958" s="183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BR5958" s="185"/>
    </row>
    <row r="5959" spans="9:70" s="179" customFormat="1" x14ac:dyDescent="0.25">
      <c r="I5959" s="186"/>
      <c r="J5959" s="186"/>
      <c r="K5959" s="186"/>
      <c r="L5959" s="186"/>
      <c r="M5959" s="186"/>
      <c r="N5959" s="187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183"/>
      <c r="AF5959" s="183"/>
      <c r="AG5959" s="183"/>
      <c r="AH5959" s="6"/>
      <c r="AI5959" s="6"/>
      <c r="AJ5959" s="6"/>
      <c r="AK5959" s="6"/>
      <c r="AL5959" s="6"/>
      <c r="AM5959" s="183"/>
      <c r="AN5959" s="183"/>
      <c r="AO5959" s="183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BR5959" s="185"/>
    </row>
    <row r="5960" spans="9:70" s="179" customFormat="1" x14ac:dyDescent="0.25">
      <c r="I5960" s="186"/>
      <c r="J5960" s="186"/>
      <c r="K5960" s="186"/>
      <c r="L5960" s="186"/>
      <c r="M5960" s="186"/>
      <c r="N5960" s="187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183"/>
      <c r="AF5960" s="183"/>
      <c r="AG5960" s="183"/>
      <c r="AH5960" s="6"/>
      <c r="AI5960" s="6"/>
      <c r="AJ5960" s="6"/>
      <c r="AK5960" s="6"/>
      <c r="AL5960" s="6"/>
      <c r="AM5960" s="183"/>
      <c r="AN5960" s="183"/>
      <c r="AO5960" s="183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BR5960" s="185"/>
    </row>
    <row r="5961" spans="9:70" s="179" customFormat="1" x14ac:dyDescent="0.25">
      <c r="I5961" s="186"/>
      <c r="J5961" s="186"/>
      <c r="K5961" s="186"/>
      <c r="L5961" s="186"/>
      <c r="M5961" s="186"/>
      <c r="N5961" s="187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183"/>
      <c r="AF5961" s="183"/>
      <c r="AG5961" s="183"/>
      <c r="AH5961" s="6"/>
      <c r="AI5961" s="6"/>
      <c r="AJ5961" s="6"/>
      <c r="AK5961" s="6"/>
      <c r="AL5961" s="6"/>
      <c r="AM5961" s="183"/>
      <c r="AN5961" s="183"/>
      <c r="AO5961" s="183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BR5961" s="185"/>
    </row>
    <row r="5962" spans="9:70" s="179" customFormat="1" x14ac:dyDescent="0.25">
      <c r="I5962" s="186"/>
      <c r="J5962" s="186"/>
      <c r="K5962" s="186"/>
      <c r="L5962" s="186"/>
      <c r="M5962" s="186"/>
      <c r="N5962" s="187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183"/>
      <c r="AF5962" s="183"/>
      <c r="AG5962" s="183"/>
      <c r="AH5962" s="6"/>
      <c r="AI5962" s="6"/>
      <c r="AJ5962" s="6"/>
      <c r="AK5962" s="6"/>
      <c r="AL5962" s="6"/>
      <c r="AM5962" s="183"/>
      <c r="AN5962" s="183"/>
      <c r="AO5962" s="183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BR5962" s="185"/>
    </row>
    <row r="5963" spans="9:70" s="179" customFormat="1" x14ac:dyDescent="0.25">
      <c r="I5963" s="186"/>
      <c r="J5963" s="186"/>
      <c r="K5963" s="186"/>
      <c r="L5963" s="186"/>
      <c r="M5963" s="186"/>
      <c r="N5963" s="187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183"/>
      <c r="AF5963" s="183"/>
      <c r="AG5963" s="183"/>
      <c r="AH5963" s="6"/>
      <c r="AI5963" s="6"/>
      <c r="AJ5963" s="6"/>
      <c r="AK5963" s="6"/>
      <c r="AL5963" s="6"/>
      <c r="AM5963" s="183"/>
      <c r="AN5963" s="183"/>
      <c r="AO5963" s="183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BR5963" s="185"/>
    </row>
    <row r="5964" spans="9:70" s="179" customFormat="1" x14ac:dyDescent="0.25">
      <c r="I5964" s="186"/>
      <c r="J5964" s="186"/>
      <c r="K5964" s="186"/>
      <c r="L5964" s="186"/>
      <c r="M5964" s="186"/>
      <c r="N5964" s="187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183"/>
      <c r="AF5964" s="183"/>
      <c r="AG5964" s="183"/>
      <c r="AH5964" s="6"/>
      <c r="AI5964" s="6"/>
      <c r="AJ5964" s="6"/>
      <c r="AK5964" s="6"/>
      <c r="AL5964" s="6"/>
      <c r="AM5964" s="183"/>
      <c r="AN5964" s="183"/>
      <c r="AO5964" s="183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BR5964" s="185"/>
    </row>
    <row r="5965" spans="9:70" s="179" customFormat="1" x14ac:dyDescent="0.25">
      <c r="I5965" s="186"/>
      <c r="J5965" s="186"/>
      <c r="K5965" s="186"/>
      <c r="L5965" s="186"/>
      <c r="M5965" s="186"/>
      <c r="N5965" s="187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183"/>
      <c r="AF5965" s="183"/>
      <c r="AG5965" s="183"/>
      <c r="AH5965" s="6"/>
      <c r="AI5965" s="6"/>
      <c r="AJ5965" s="6"/>
      <c r="AK5965" s="6"/>
      <c r="AL5965" s="6"/>
      <c r="AM5965" s="183"/>
      <c r="AN5965" s="183"/>
      <c r="AO5965" s="183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BR5965" s="185"/>
    </row>
    <row r="5966" spans="9:70" s="179" customFormat="1" x14ac:dyDescent="0.25">
      <c r="I5966" s="186"/>
      <c r="J5966" s="186"/>
      <c r="K5966" s="186"/>
      <c r="L5966" s="186"/>
      <c r="M5966" s="186"/>
      <c r="N5966" s="187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183"/>
      <c r="AF5966" s="183"/>
      <c r="AG5966" s="183"/>
      <c r="AH5966" s="6"/>
      <c r="AI5966" s="6"/>
      <c r="AJ5966" s="6"/>
      <c r="AK5966" s="6"/>
      <c r="AL5966" s="6"/>
      <c r="AM5966" s="183"/>
      <c r="AN5966" s="183"/>
      <c r="AO5966" s="183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BR5966" s="185"/>
    </row>
    <row r="5967" spans="9:70" s="179" customFormat="1" x14ac:dyDescent="0.25">
      <c r="I5967" s="186"/>
      <c r="J5967" s="186"/>
      <c r="K5967" s="186"/>
      <c r="L5967" s="186"/>
      <c r="M5967" s="186"/>
      <c r="N5967" s="187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183"/>
      <c r="AF5967" s="183"/>
      <c r="AG5967" s="183"/>
      <c r="AH5967" s="6"/>
      <c r="AI5967" s="6"/>
      <c r="AJ5967" s="6"/>
      <c r="AK5967" s="6"/>
      <c r="AL5967" s="6"/>
      <c r="AM5967" s="183"/>
      <c r="AN5967" s="183"/>
      <c r="AO5967" s="183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BR5967" s="185"/>
    </row>
    <row r="5968" spans="9:70" s="179" customFormat="1" x14ac:dyDescent="0.25">
      <c r="I5968" s="186"/>
      <c r="J5968" s="186"/>
      <c r="K5968" s="186"/>
      <c r="L5968" s="186"/>
      <c r="M5968" s="186"/>
      <c r="N5968" s="187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183"/>
      <c r="AF5968" s="183"/>
      <c r="AG5968" s="183"/>
      <c r="AH5968" s="6"/>
      <c r="AI5968" s="6"/>
      <c r="AJ5968" s="6"/>
      <c r="AK5968" s="6"/>
      <c r="AL5968" s="6"/>
      <c r="AM5968" s="183"/>
      <c r="AN5968" s="183"/>
      <c r="AO5968" s="183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BR5968" s="185"/>
    </row>
    <row r="5969" spans="9:70" s="179" customFormat="1" x14ac:dyDescent="0.25">
      <c r="I5969" s="186"/>
      <c r="J5969" s="186"/>
      <c r="K5969" s="186"/>
      <c r="L5969" s="186"/>
      <c r="M5969" s="186"/>
      <c r="N5969" s="187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183"/>
      <c r="AF5969" s="183"/>
      <c r="AG5969" s="183"/>
      <c r="AH5969" s="6"/>
      <c r="AI5969" s="6"/>
      <c r="AJ5969" s="6"/>
      <c r="AK5969" s="6"/>
      <c r="AL5969" s="6"/>
      <c r="AM5969" s="183"/>
      <c r="AN5969" s="183"/>
      <c r="AO5969" s="183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BR5969" s="185"/>
    </row>
    <row r="5970" spans="9:70" s="179" customFormat="1" x14ac:dyDescent="0.25">
      <c r="I5970" s="186"/>
      <c r="J5970" s="186"/>
      <c r="K5970" s="186"/>
      <c r="L5970" s="186"/>
      <c r="M5970" s="186"/>
      <c r="N5970" s="187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183"/>
      <c r="AF5970" s="183"/>
      <c r="AG5970" s="183"/>
      <c r="AH5970" s="6"/>
      <c r="AI5970" s="6"/>
      <c r="AJ5970" s="6"/>
      <c r="AK5970" s="6"/>
      <c r="AL5970" s="6"/>
      <c r="AM5970" s="183"/>
      <c r="AN5970" s="183"/>
      <c r="AO5970" s="183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BR5970" s="185"/>
    </row>
    <row r="5971" spans="9:70" s="179" customFormat="1" x14ac:dyDescent="0.25">
      <c r="I5971" s="186"/>
      <c r="J5971" s="186"/>
      <c r="K5971" s="186"/>
      <c r="L5971" s="186"/>
      <c r="M5971" s="186"/>
      <c r="N5971" s="187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183"/>
      <c r="AF5971" s="183"/>
      <c r="AG5971" s="183"/>
      <c r="AH5971" s="6"/>
      <c r="AI5971" s="6"/>
      <c r="AJ5971" s="6"/>
      <c r="AK5971" s="6"/>
      <c r="AL5971" s="6"/>
      <c r="AM5971" s="183"/>
      <c r="AN5971" s="183"/>
      <c r="AO5971" s="183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BR5971" s="185"/>
    </row>
    <row r="5972" spans="9:70" s="179" customFormat="1" x14ac:dyDescent="0.25">
      <c r="I5972" s="186"/>
      <c r="J5972" s="186"/>
      <c r="K5972" s="186"/>
      <c r="L5972" s="186"/>
      <c r="M5972" s="186"/>
      <c r="N5972" s="187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183"/>
      <c r="AF5972" s="183"/>
      <c r="AG5972" s="183"/>
      <c r="AH5972" s="6"/>
      <c r="AI5972" s="6"/>
      <c r="AJ5972" s="6"/>
      <c r="AK5972" s="6"/>
      <c r="AL5972" s="6"/>
      <c r="AM5972" s="183"/>
      <c r="AN5972" s="183"/>
      <c r="AO5972" s="183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BR5972" s="185"/>
    </row>
    <row r="5973" spans="9:70" s="179" customFormat="1" x14ac:dyDescent="0.25">
      <c r="I5973" s="186"/>
      <c r="J5973" s="186"/>
      <c r="K5973" s="186"/>
      <c r="L5973" s="186"/>
      <c r="M5973" s="186"/>
      <c r="N5973" s="187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183"/>
      <c r="AF5973" s="183"/>
      <c r="AG5973" s="183"/>
      <c r="AH5973" s="6"/>
      <c r="AI5973" s="6"/>
      <c r="AJ5973" s="6"/>
      <c r="AK5973" s="6"/>
      <c r="AL5973" s="6"/>
      <c r="AM5973" s="183"/>
      <c r="AN5973" s="183"/>
      <c r="AO5973" s="183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BR5973" s="185"/>
    </row>
    <row r="5974" spans="9:70" s="179" customFormat="1" x14ac:dyDescent="0.25">
      <c r="I5974" s="186"/>
      <c r="J5974" s="186"/>
      <c r="K5974" s="186"/>
      <c r="L5974" s="186"/>
      <c r="M5974" s="186"/>
      <c r="N5974" s="187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183"/>
      <c r="AF5974" s="183"/>
      <c r="AG5974" s="183"/>
      <c r="AH5974" s="6"/>
      <c r="AI5974" s="6"/>
      <c r="AJ5974" s="6"/>
      <c r="AK5974" s="6"/>
      <c r="AL5974" s="6"/>
      <c r="AM5974" s="183"/>
      <c r="AN5974" s="183"/>
      <c r="AO5974" s="183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BR5974" s="185"/>
    </row>
    <row r="5975" spans="9:70" s="179" customFormat="1" x14ac:dyDescent="0.25">
      <c r="I5975" s="186"/>
      <c r="J5975" s="186"/>
      <c r="K5975" s="186"/>
      <c r="L5975" s="186"/>
      <c r="M5975" s="186"/>
      <c r="N5975" s="187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183"/>
      <c r="AF5975" s="183"/>
      <c r="AG5975" s="183"/>
      <c r="AH5975" s="6"/>
      <c r="AI5975" s="6"/>
      <c r="AJ5975" s="6"/>
      <c r="AK5975" s="6"/>
      <c r="AL5975" s="6"/>
      <c r="AM5975" s="183"/>
      <c r="AN5975" s="183"/>
      <c r="AO5975" s="183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BR5975" s="185"/>
    </row>
    <row r="5976" spans="9:70" s="179" customFormat="1" x14ac:dyDescent="0.25">
      <c r="I5976" s="186"/>
      <c r="J5976" s="186"/>
      <c r="K5976" s="186"/>
      <c r="L5976" s="186"/>
      <c r="M5976" s="186"/>
      <c r="N5976" s="187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183"/>
      <c r="AF5976" s="183"/>
      <c r="AG5976" s="183"/>
      <c r="AH5976" s="6"/>
      <c r="AI5976" s="6"/>
      <c r="AJ5976" s="6"/>
      <c r="AK5976" s="6"/>
      <c r="AL5976" s="6"/>
      <c r="AM5976" s="183"/>
      <c r="AN5976" s="183"/>
      <c r="AO5976" s="183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BR5976" s="185"/>
    </row>
    <row r="5977" spans="9:70" s="179" customFormat="1" x14ac:dyDescent="0.25">
      <c r="I5977" s="186"/>
      <c r="J5977" s="186"/>
      <c r="K5977" s="186"/>
      <c r="L5977" s="186"/>
      <c r="M5977" s="186"/>
      <c r="N5977" s="187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183"/>
      <c r="AF5977" s="183"/>
      <c r="AG5977" s="183"/>
      <c r="AH5977" s="6"/>
      <c r="AI5977" s="6"/>
      <c r="AJ5977" s="6"/>
      <c r="AK5977" s="6"/>
      <c r="AL5977" s="6"/>
      <c r="AM5977" s="183"/>
      <c r="AN5977" s="183"/>
      <c r="AO5977" s="183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BR5977" s="185"/>
    </row>
    <row r="5978" spans="9:70" s="179" customFormat="1" x14ac:dyDescent="0.25">
      <c r="I5978" s="186"/>
      <c r="J5978" s="186"/>
      <c r="K5978" s="186"/>
      <c r="L5978" s="186"/>
      <c r="M5978" s="186"/>
      <c r="N5978" s="187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183"/>
      <c r="AF5978" s="183"/>
      <c r="AG5978" s="183"/>
      <c r="AH5978" s="6"/>
      <c r="AI5978" s="6"/>
      <c r="AJ5978" s="6"/>
      <c r="AK5978" s="6"/>
      <c r="AL5978" s="6"/>
      <c r="AM5978" s="183"/>
      <c r="AN5978" s="183"/>
      <c r="AO5978" s="183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BR5978" s="185"/>
    </row>
    <row r="5979" spans="9:70" s="179" customFormat="1" x14ac:dyDescent="0.25">
      <c r="I5979" s="186"/>
      <c r="J5979" s="186"/>
      <c r="K5979" s="186"/>
      <c r="L5979" s="186"/>
      <c r="M5979" s="186"/>
      <c r="N5979" s="187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183"/>
      <c r="AF5979" s="183"/>
      <c r="AG5979" s="183"/>
      <c r="AH5979" s="6"/>
      <c r="AI5979" s="6"/>
      <c r="AJ5979" s="6"/>
      <c r="AK5979" s="6"/>
      <c r="AL5979" s="6"/>
      <c r="AM5979" s="183"/>
      <c r="AN5979" s="183"/>
      <c r="AO5979" s="183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BR5979" s="185"/>
    </row>
    <row r="5980" spans="9:70" s="179" customFormat="1" x14ac:dyDescent="0.25">
      <c r="I5980" s="186"/>
      <c r="J5980" s="186"/>
      <c r="K5980" s="186"/>
      <c r="L5980" s="186"/>
      <c r="M5980" s="186"/>
      <c r="N5980" s="187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183"/>
      <c r="AF5980" s="183"/>
      <c r="AG5980" s="183"/>
      <c r="AH5980" s="6"/>
      <c r="AI5980" s="6"/>
      <c r="AJ5980" s="6"/>
      <c r="AK5980" s="6"/>
      <c r="AL5980" s="6"/>
      <c r="AM5980" s="183"/>
      <c r="AN5980" s="183"/>
      <c r="AO5980" s="183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BR5980" s="185"/>
    </row>
    <row r="5981" spans="9:70" s="179" customFormat="1" x14ac:dyDescent="0.25">
      <c r="I5981" s="186"/>
      <c r="J5981" s="186"/>
      <c r="K5981" s="186"/>
      <c r="L5981" s="186"/>
      <c r="M5981" s="186"/>
      <c r="N5981" s="187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183"/>
      <c r="AF5981" s="183"/>
      <c r="AG5981" s="183"/>
      <c r="AH5981" s="6"/>
      <c r="AI5981" s="6"/>
      <c r="AJ5981" s="6"/>
      <c r="AK5981" s="6"/>
      <c r="AL5981" s="6"/>
      <c r="AM5981" s="183"/>
      <c r="AN5981" s="183"/>
      <c r="AO5981" s="183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BR5981" s="185"/>
    </row>
    <row r="5982" spans="9:70" s="179" customFormat="1" x14ac:dyDescent="0.25">
      <c r="I5982" s="186"/>
      <c r="J5982" s="186"/>
      <c r="K5982" s="186"/>
      <c r="L5982" s="186"/>
      <c r="M5982" s="186"/>
      <c r="N5982" s="187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183"/>
      <c r="AF5982" s="183"/>
      <c r="AG5982" s="183"/>
      <c r="AH5982" s="6"/>
      <c r="AI5982" s="6"/>
      <c r="AJ5982" s="6"/>
      <c r="AK5982" s="6"/>
      <c r="AL5982" s="6"/>
      <c r="AM5982" s="183"/>
      <c r="AN5982" s="183"/>
      <c r="AO5982" s="183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BR5982" s="185"/>
    </row>
    <row r="5983" spans="9:70" s="179" customFormat="1" x14ac:dyDescent="0.25">
      <c r="I5983" s="186"/>
      <c r="J5983" s="186"/>
      <c r="K5983" s="186"/>
      <c r="L5983" s="186"/>
      <c r="M5983" s="186"/>
      <c r="N5983" s="187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183"/>
      <c r="AF5983" s="183"/>
      <c r="AG5983" s="183"/>
      <c r="AH5983" s="6"/>
      <c r="AI5983" s="6"/>
      <c r="AJ5983" s="6"/>
      <c r="AK5983" s="6"/>
      <c r="AL5983" s="6"/>
      <c r="AM5983" s="183"/>
      <c r="AN5983" s="183"/>
      <c r="AO5983" s="183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BR5983" s="185"/>
    </row>
    <row r="5984" spans="9:70" s="179" customFormat="1" x14ac:dyDescent="0.25">
      <c r="I5984" s="186"/>
      <c r="J5984" s="186"/>
      <c r="K5984" s="186"/>
      <c r="L5984" s="186"/>
      <c r="M5984" s="186"/>
      <c r="N5984" s="187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183"/>
      <c r="AF5984" s="183"/>
      <c r="AG5984" s="183"/>
      <c r="AH5984" s="6"/>
      <c r="AI5984" s="6"/>
      <c r="AJ5984" s="6"/>
      <c r="AK5984" s="6"/>
      <c r="AL5984" s="6"/>
      <c r="AM5984" s="183"/>
      <c r="AN5984" s="183"/>
      <c r="AO5984" s="183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BR5984" s="185"/>
    </row>
    <row r="5985" spans="9:70" s="179" customFormat="1" x14ac:dyDescent="0.25">
      <c r="I5985" s="186"/>
      <c r="J5985" s="186"/>
      <c r="K5985" s="186"/>
      <c r="L5985" s="186"/>
      <c r="M5985" s="186"/>
      <c r="N5985" s="187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183"/>
      <c r="AF5985" s="183"/>
      <c r="AG5985" s="183"/>
      <c r="AH5985" s="6"/>
      <c r="AI5985" s="6"/>
      <c r="AJ5985" s="6"/>
      <c r="AK5985" s="6"/>
      <c r="AL5985" s="6"/>
      <c r="AM5985" s="183"/>
      <c r="AN5985" s="183"/>
      <c r="AO5985" s="183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BR5985" s="185"/>
    </row>
    <row r="5986" spans="9:70" s="179" customFormat="1" x14ac:dyDescent="0.25">
      <c r="I5986" s="186"/>
      <c r="J5986" s="186"/>
      <c r="K5986" s="186"/>
      <c r="L5986" s="186"/>
      <c r="M5986" s="186"/>
      <c r="N5986" s="187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183"/>
      <c r="AF5986" s="183"/>
      <c r="AG5986" s="183"/>
      <c r="AH5986" s="6"/>
      <c r="AI5986" s="6"/>
      <c r="AJ5986" s="6"/>
      <c r="AK5986" s="6"/>
      <c r="AL5986" s="6"/>
      <c r="AM5986" s="183"/>
      <c r="AN5986" s="183"/>
      <c r="AO5986" s="183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BR5986" s="185"/>
    </row>
    <row r="5987" spans="9:70" s="179" customFormat="1" x14ac:dyDescent="0.25">
      <c r="I5987" s="186"/>
      <c r="J5987" s="186"/>
      <c r="K5987" s="186"/>
      <c r="L5987" s="186"/>
      <c r="M5987" s="186"/>
      <c r="N5987" s="187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183"/>
      <c r="AF5987" s="183"/>
      <c r="AG5987" s="183"/>
      <c r="AH5987" s="6"/>
      <c r="AI5987" s="6"/>
      <c r="AJ5987" s="6"/>
      <c r="AK5987" s="6"/>
      <c r="AL5987" s="6"/>
      <c r="AM5987" s="183"/>
      <c r="AN5987" s="183"/>
      <c r="AO5987" s="183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BR5987" s="185"/>
    </row>
    <row r="5988" spans="9:70" s="179" customFormat="1" x14ac:dyDescent="0.25">
      <c r="I5988" s="186"/>
      <c r="J5988" s="186"/>
      <c r="K5988" s="186"/>
      <c r="L5988" s="186"/>
      <c r="M5988" s="186"/>
      <c r="N5988" s="187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183"/>
      <c r="AF5988" s="183"/>
      <c r="AG5988" s="183"/>
      <c r="AH5988" s="6"/>
      <c r="AI5988" s="6"/>
      <c r="AJ5988" s="6"/>
      <c r="AK5988" s="6"/>
      <c r="AL5988" s="6"/>
      <c r="AM5988" s="183"/>
      <c r="AN5988" s="183"/>
      <c r="AO5988" s="183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BR5988" s="185"/>
    </row>
    <row r="5989" spans="9:70" s="179" customFormat="1" x14ac:dyDescent="0.25">
      <c r="I5989" s="186"/>
      <c r="J5989" s="186"/>
      <c r="K5989" s="186"/>
      <c r="L5989" s="186"/>
      <c r="M5989" s="186"/>
      <c r="N5989" s="187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183"/>
      <c r="AF5989" s="183"/>
      <c r="AG5989" s="183"/>
      <c r="AH5989" s="6"/>
      <c r="AI5989" s="6"/>
      <c r="AJ5989" s="6"/>
      <c r="AK5989" s="6"/>
      <c r="AL5989" s="6"/>
      <c r="AM5989" s="183"/>
      <c r="AN5989" s="183"/>
      <c r="AO5989" s="183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BR5989" s="185"/>
    </row>
    <row r="5990" spans="9:70" s="179" customFormat="1" x14ac:dyDescent="0.25">
      <c r="I5990" s="186"/>
      <c r="J5990" s="186"/>
      <c r="K5990" s="186"/>
      <c r="L5990" s="186"/>
      <c r="M5990" s="186"/>
      <c r="N5990" s="187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183"/>
      <c r="AF5990" s="183"/>
      <c r="AG5990" s="183"/>
      <c r="AH5990" s="6"/>
      <c r="AI5990" s="6"/>
      <c r="AJ5990" s="6"/>
      <c r="AK5990" s="6"/>
      <c r="AL5990" s="6"/>
      <c r="AM5990" s="183"/>
      <c r="AN5990" s="183"/>
      <c r="AO5990" s="183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BR5990" s="185"/>
    </row>
    <row r="5991" spans="9:70" s="179" customFormat="1" x14ac:dyDescent="0.25">
      <c r="I5991" s="186"/>
      <c r="J5991" s="186"/>
      <c r="K5991" s="186"/>
      <c r="L5991" s="186"/>
      <c r="M5991" s="186"/>
      <c r="N5991" s="187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183"/>
      <c r="AF5991" s="183"/>
      <c r="AG5991" s="183"/>
      <c r="AH5991" s="6"/>
      <c r="AI5991" s="6"/>
      <c r="AJ5991" s="6"/>
      <c r="AK5991" s="6"/>
      <c r="AL5991" s="6"/>
      <c r="AM5991" s="183"/>
      <c r="AN5991" s="183"/>
      <c r="AO5991" s="183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BR5991" s="185"/>
    </row>
    <row r="5992" spans="9:70" s="179" customFormat="1" x14ac:dyDescent="0.25">
      <c r="I5992" s="186"/>
      <c r="J5992" s="186"/>
      <c r="K5992" s="186"/>
      <c r="L5992" s="186"/>
      <c r="M5992" s="186"/>
      <c r="N5992" s="187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183"/>
      <c r="AF5992" s="183"/>
      <c r="AG5992" s="183"/>
      <c r="AH5992" s="6"/>
      <c r="AI5992" s="6"/>
      <c r="AJ5992" s="6"/>
      <c r="AK5992" s="6"/>
      <c r="AL5992" s="6"/>
      <c r="AM5992" s="183"/>
      <c r="AN5992" s="183"/>
      <c r="AO5992" s="183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BR5992" s="185"/>
    </row>
    <row r="5993" spans="9:70" s="179" customFormat="1" x14ac:dyDescent="0.25">
      <c r="I5993" s="186"/>
      <c r="J5993" s="186"/>
      <c r="K5993" s="186"/>
      <c r="L5993" s="186"/>
      <c r="M5993" s="186"/>
      <c r="N5993" s="187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183"/>
      <c r="AF5993" s="183"/>
      <c r="AG5993" s="183"/>
      <c r="AH5993" s="6"/>
      <c r="AI5993" s="6"/>
      <c r="AJ5993" s="6"/>
      <c r="AK5993" s="6"/>
      <c r="AL5993" s="6"/>
      <c r="AM5993" s="183"/>
      <c r="AN5993" s="183"/>
      <c r="AO5993" s="183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BR5993" s="185"/>
    </row>
    <row r="5994" spans="9:70" s="179" customFormat="1" x14ac:dyDescent="0.25">
      <c r="I5994" s="186"/>
      <c r="J5994" s="186"/>
      <c r="K5994" s="186"/>
      <c r="L5994" s="186"/>
      <c r="M5994" s="186"/>
      <c r="N5994" s="187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183"/>
      <c r="AF5994" s="183"/>
      <c r="AG5994" s="183"/>
      <c r="AH5994" s="6"/>
      <c r="AI5994" s="6"/>
      <c r="AJ5994" s="6"/>
      <c r="AK5994" s="6"/>
      <c r="AL5994" s="6"/>
      <c r="AM5994" s="183"/>
      <c r="AN5994" s="183"/>
      <c r="AO5994" s="183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BR5994" s="185"/>
    </row>
    <row r="5995" spans="9:70" s="179" customFormat="1" x14ac:dyDescent="0.25">
      <c r="I5995" s="186"/>
      <c r="J5995" s="186"/>
      <c r="K5995" s="186"/>
      <c r="L5995" s="186"/>
      <c r="M5995" s="186"/>
      <c r="N5995" s="187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183"/>
      <c r="AF5995" s="183"/>
      <c r="AG5995" s="183"/>
      <c r="AH5995" s="6"/>
      <c r="AI5995" s="6"/>
      <c r="AJ5995" s="6"/>
      <c r="AK5995" s="6"/>
      <c r="AL5995" s="6"/>
      <c r="AM5995" s="183"/>
      <c r="AN5995" s="183"/>
      <c r="AO5995" s="183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BR5995" s="185"/>
    </row>
    <row r="5996" spans="9:70" s="179" customFormat="1" x14ac:dyDescent="0.25">
      <c r="I5996" s="186"/>
      <c r="J5996" s="186"/>
      <c r="K5996" s="186"/>
      <c r="L5996" s="186"/>
      <c r="M5996" s="186"/>
      <c r="N5996" s="187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183"/>
      <c r="AF5996" s="183"/>
      <c r="AG5996" s="183"/>
      <c r="AH5996" s="6"/>
      <c r="AI5996" s="6"/>
      <c r="AJ5996" s="6"/>
      <c r="AK5996" s="6"/>
      <c r="AL5996" s="6"/>
      <c r="AM5996" s="183"/>
      <c r="AN5996" s="183"/>
      <c r="AO5996" s="183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BR5996" s="185"/>
    </row>
    <row r="5997" spans="9:70" s="179" customFormat="1" x14ac:dyDescent="0.25">
      <c r="I5997" s="186"/>
      <c r="J5997" s="186"/>
      <c r="K5997" s="186"/>
      <c r="L5997" s="186"/>
      <c r="M5997" s="186"/>
      <c r="N5997" s="187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183"/>
      <c r="AF5997" s="183"/>
      <c r="AG5997" s="183"/>
      <c r="AH5997" s="6"/>
      <c r="AI5997" s="6"/>
      <c r="AJ5997" s="6"/>
      <c r="AK5997" s="6"/>
      <c r="AL5997" s="6"/>
      <c r="AM5997" s="183"/>
      <c r="AN5997" s="183"/>
      <c r="AO5997" s="183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BR5997" s="185"/>
    </row>
    <row r="5998" spans="9:70" s="179" customFormat="1" x14ac:dyDescent="0.25">
      <c r="I5998" s="186"/>
      <c r="J5998" s="186"/>
      <c r="K5998" s="186"/>
      <c r="L5998" s="186"/>
      <c r="M5998" s="186"/>
      <c r="N5998" s="187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183"/>
      <c r="AF5998" s="183"/>
      <c r="AG5998" s="183"/>
      <c r="AH5998" s="6"/>
      <c r="AI5998" s="6"/>
      <c r="AJ5998" s="6"/>
      <c r="AK5998" s="6"/>
      <c r="AL5998" s="6"/>
      <c r="AM5998" s="183"/>
      <c r="AN5998" s="183"/>
      <c r="AO5998" s="183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BR5998" s="185"/>
    </row>
    <row r="5999" spans="9:70" s="179" customFormat="1" x14ac:dyDescent="0.25">
      <c r="I5999" s="186"/>
      <c r="J5999" s="186"/>
      <c r="K5999" s="186"/>
      <c r="L5999" s="186"/>
      <c r="M5999" s="186"/>
      <c r="N5999" s="187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183"/>
      <c r="AF5999" s="183"/>
      <c r="AG5999" s="183"/>
      <c r="AH5999" s="6"/>
      <c r="AI5999" s="6"/>
      <c r="AJ5999" s="6"/>
      <c r="AK5999" s="6"/>
      <c r="AL5999" s="6"/>
      <c r="AM5999" s="183"/>
      <c r="AN5999" s="183"/>
      <c r="AO5999" s="183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BR5999" s="185"/>
    </row>
    <row r="6000" spans="9:70" s="179" customFormat="1" x14ac:dyDescent="0.25">
      <c r="I6000" s="186"/>
      <c r="J6000" s="186"/>
      <c r="K6000" s="186"/>
      <c r="L6000" s="186"/>
      <c r="M6000" s="186"/>
      <c r="N6000" s="187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183"/>
      <c r="AF6000" s="183"/>
      <c r="AG6000" s="183"/>
      <c r="AH6000" s="6"/>
      <c r="AI6000" s="6"/>
      <c r="AJ6000" s="6"/>
      <c r="AK6000" s="6"/>
      <c r="AL6000" s="6"/>
      <c r="AM6000" s="183"/>
      <c r="AN6000" s="183"/>
      <c r="AO6000" s="183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BR6000" s="185"/>
    </row>
    <row r="6001" spans="9:70" s="179" customFormat="1" x14ac:dyDescent="0.25">
      <c r="I6001" s="186"/>
      <c r="J6001" s="186"/>
      <c r="K6001" s="186"/>
      <c r="L6001" s="186"/>
      <c r="M6001" s="186"/>
      <c r="N6001" s="187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183"/>
      <c r="AF6001" s="183"/>
      <c r="AG6001" s="183"/>
      <c r="AH6001" s="6"/>
      <c r="AI6001" s="6"/>
      <c r="AJ6001" s="6"/>
      <c r="AK6001" s="6"/>
      <c r="AL6001" s="6"/>
      <c r="AM6001" s="183"/>
      <c r="AN6001" s="183"/>
      <c r="AO6001" s="183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BR6001" s="185"/>
    </row>
    <row r="6002" spans="9:70" s="179" customFormat="1" x14ac:dyDescent="0.25">
      <c r="I6002" s="186"/>
      <c r="J6002" s="186"/>
      <c r="K6002" s="186"/>
      <c r="L6002" s="186"/>
      <c r="M6002" s="186"/>
      <c r="N6002" s="187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183"/>
      <c r="AF6002" s="183"/>
      <c r="AG6002" s="183"/>
      <c r="AH6002" s="6"/>
      <c r="AI6002" s="6"/>
      <c r="AJ6002" s="6"/>
      <c r="AK6002" s="6"/>
      <c r="AL6002" s="6"/>
      <c r="AM6002" s="183"/>
      <c r="AN6002" s="183"/>
      <c r="AO6002" s="183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BR6002" s="185"/>
    </row>
    <row r="6003" spans="9:70" s="179" customFormat="1" x14ac:dyDescent="0.25">
      <c r="I6003" s="186"/>
      <c r="J6003" s="186"/>
      <c r="K6003" s="186"/>
      <c r="L6003" s="186"/>
      <c r="M6003" s="186"/>
      <c r="N6003" s="187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183"/>
      <c r="AF6003" s="183"/>
      <c r="AG6003" s="183"/>
      <c r="AH6003" s="6"/>
      <c r="AI6003" s="6"/>
      <c r="AJ6003" s="6"/>
      <c r="AK6003" s="6"/>
      <c r="AL6003" s="6"/>
      <c r="AM6003" s="183"/>
      <c r="AN6003" s="183"/>
      <c r="AO6003" s="183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BR6003" s="185"/>
    </row>
    <row r="6004" spans="9:70" s="179" customFormat="1" x14ac:dyDescent="0.25">
      <c r="I6004" s="186"/>
      <c r="J6004" s="186"/>
      <c r="K6004" s="186"/>
      <c r="L6004" s="186"/>
      <c r="M6004" s="186"/>
      <c r="N6004" s="187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183"/>
      <c r="AF6004" s="183"/>
      <c r="AG6004" s="183"/>
      <c r="AH6004" s="6"/>
      <c r="AI6004" s="6"/>
      <c r="AJ6004" s="6"/>
      <c r="AK6004" s="6"/>
      <c r="AL6004" s="6"/>
      <c r="AM6004" s="183"/>
      <c r="AN6004" s="183"/>
      <c r="AO6004" s="183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BR6004" s="185"/>
    </row>
    <row r="6005" spans="9:70" s="179" customFormat="1" x14ac:dyDescent="0.25">
      <c r="I6005" s="186"/>
      <c r="J6005" s="186"/>
      <c r="K6005" s="186"/>
      <c r="L6005" s="186"/>
      <c r="M6005" s="186"/>
      <c r="N6005" s="187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183"/>
      <c r="AF6005" s="183"/>
      <c r="AG6005" s="183"/>
      <c r="AH6005" s="6"/>
      <c r="AI6005" s="6"/>
      <c r="AJ6005" s="6"/>
      <c r="AK6005" s="6"/>
      <c r="AL6005" s="6"/>
      <c r="AM6005" s="183"/>
      <c r="AN6005" s="183"/>
      <c r="AO6005" s="183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BR6005" s="185"/>
    </row>
    <row r="6006" spans="9:70" s="179" customFormat="1" x14ac:dyDescent="0.25">
      <c r="I6006" s="186"/>
      <c r="J6006" s="186"/>
      <c r="K6006" s="186"/>
      <c r="L6006" s="186"/>
      <c r="M6006" s="186"/>
      <c r="N6006" s="187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183"/>
      <c r="AF6006" s="183"/>
      <c r="AG6006" s="183"/>
      <c r="AH6006" s="6"/>
      <c r="AI6006" s="6"/>
      <c r="AJ6006" s="6"/>
      <c r="AK6006" s="6"/>
      <c r="AL6006" s="6"/>
      <c r="AM6006" s="183"/>
      <c r="AN6006" s="183"/>
      <c r="AO6006" s="183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BR6006" s="185"/>
    </row>
    <row r="6007" spans="9:70" s="179" customFormat="1" x14ac:dyDescent="0.25">
      <c r="I6007" s="186"/>
      <c r="J6007" s="186"/>
      <c r="K6007" s="186"/>
      <c r="L6007" s="186"/>
      <c r="M6007" s="186"/>
      <c r="N6007" s="187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183"/>
      <c r="AF6007" s="183"/>
      <c r="AG6007" s="183"/>
      <c r="AH6007" s="6"/>
      <c r="AI6007" s="6"/>
      <c r="AJ6007" s="6"/>
      <c r="AK6007" s="6"/>
      <c r="AL6007" s="6"/>
      <c r="AM6007" s="183"/>
      <c r="AN6007" s="183"/>
      <c r="AO6007" s="183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BR6007" s="185"/>
    </row>
    <row r="6008" spans="9:70" s="179" customFormat="1" x14ac:dyDescent="0.25">
      <c r="I6008" s="186"/>
      <c r="J6008" s="186"/>
      <c r="K6008" s="186"/>
      <c r="L6008" s="186"/>
      <c r="M6008" s="186"/>
      <c r="N6008" s="187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183"/>
      <c r="AF6008" s="183"/>
      <c r="AG6008" s="183"/>
      <c r="AH6008" s="6"/>
      <c r="AI6008" s="6"/>
      <c r="AJ6008" s="6"/>
      <c r="AK6008" s="6"/>
      <c r="AL6008" s="6"/>
      <c r="AM6008" s="183"/>
      <c r="AN6008" s="183"/>
      <c r="AO6008" s="183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BR6008" s="185"/>
    </row>
    <row r="6009" spans="9:70" s="179" customFormat="1" x14ac:dyDescent="0.25">
      <c r="I6009" s="186"/>
      <c r="J6009" s="186"/>
      <c r="K6009" s="186"/>
      <c r="L6009" s="186"/>
      <c r="M6009" s="186"/>
      <c r="N6009" s="187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183"/>
      <c r="AF6009" s="183"/>
      <c r="AG6009" s="183"/>
      <c r="AH6009" s="6"/>
      <c r="AI6009" s="6"/>
      <c r="AJ6009" s="6"/>
      <c r="AK6009" s="6"/>
      <c r="AL6009" s="6"/>
      <c r="AM6009" s="183"/>
      <c r="AN6009" s="183"/>
      <c r="AO6009" s="183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BR6009" s="185"/>
    </row>
    <row r="6010" spans="9:70" s="179" customFormat="1" x14ac:dyDescent="0.25">
      <c r="I6010" s="186"/>
      <c r="J6010" s="186"/>
      <c r="K6010" s="186"/>
      <c r="L6010" s="186"/>
      <c r="M6010" s="186"/>
      <c r="N6010" s="187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183"/>
      <c r="AF6010" s="183"/>
      <c r="AG6010" s="183"/>
      <c r="AH6010" s="6"/>
      <c r="AI6010" s="6"/>
      <c r="AJ6010" s="6"/>
      <c r="AK6010" s="6"/>
      <c r="AL6010" s="6"/>
      <c r="AM6010" s="183"/>
      <c r="AN6010" s="183"/>
      <c r="AO6010" s="183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BR6010" s="185"/>
    </row>
    <row r="6011" spans="9:70" s="179" customFormat="1" x14ac:dyDescent="0.25">
      <c r="I6011" s="186"/>
      <c r="J6011" s="186"/>
      <c r="K6011" s="186"/>
      <c r="L6011" s="186"/>
      <c r="M6011" s="186"/>
      <c r="N6011" s="187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183"/>
      <c r="AF6011" s="183"/>
      <c r="AG6011" s="183"/>
      <c r="AH6011" s="6"/>
      <c r="AI6011" s="6"/>
      <c r="AJ6011" s="6"/>
      <c r="AK6011" s="6"/>
      <c r="AL6011" s="6"/>
      <c r="AM6011" s="183"/>
      <c r="AN6011" s="183"/>
      <c r="AO6011" s="183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BR6011" s="185"/>
    </row>
    <row r="6012" spans="9:70" s="179" customFormat="1" x14ac:dyDescent="0.25">
      <c r="I6012" s="186"/>
      <c r="J6012" s="186"/>
      <c r="K6012" s="186"/>
      <c r="L6012" s="186"/>
      <c r="M6012" s="186"/>
      <c r="N6012" s="187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183"/>
      <c r="AF6012" s="183"/>
      <c r="AG6012" s="183"/>
      <c r="AH6012" s="6"/>
      <c r="AI6012" s="6"/>
      <c r="AJ6012" s="6"/>
      <c r="AK6012" s="6"/>
      <c r="AL6012" s="6"/>
      <c r="AM6012" s="183"/>
      <c r="AN6012" s="183"/>
      <c r="AO6012" s="183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BR6012" s="185"/>
    </row>
    <row r="6013" spans="9:70" s="179" customFormat="1" x14ac:dyDescent="0.25">
      <c r="I6013" s="186"/>
      <c r="J6013" s="186"/>
      <c r="K6013" s="186"/>
      <c r="L6013" s="186"/>
      <c r="M6013" s="186"/>
      <c r="N6013" s="187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183"/>
      <c r="AF6013" s="183"/>
      <c r="AG6013" s="183"/>
      <c r="AH6013" s="6"/>
      <c r="AI6013" s="6"/>
      <c r="AJ6013" s="6"/>
      <c r="AK6013" s="6"/>
      <c r="AL6013" s="6"/>
      <c r="AM6013" s="183"/>
      <c r="AN6013" s="183"/>
      <c r="AO6013" s="183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BR6013" s="185"/>
    </row>
    <row r="6014" spans="9:70" s="179" customFormat="1" x14ac:dyDescent="0.25">
      <c r="I6014" s="186"/>
      <c r="J6014" s="186"/>
      <c r="K6014" s="186"/>
      <c r="L6014" s="186"/>
      <c r="M6014" s="186"/>
      <c r="N6014" s="187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183"/>
      <c r="AF6014" s="183"/>
      <c r="AG6014" s="183"/>
      <c r="AH6014" s="6"/>
      <c r="AI6014" s="6"/>
      <c r="AJ6014" s="6"/>
      <c r="AK6014" s="6"/>
      <c r="AL6014" s="6"/>
      <c r="AM6014" s="183"/>
      <c r="AN6014" s="183"/>
      <c r="AO6014" s="183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BR6014" s="185"/>
    </row>
    <row r="6015" spans="9:70" s="179" customFormat="1" x14ac:dyDescent="0.25">
      <c r="I6015" s="186"/>
      <c r="J6015" s="186"/>
      <c r="K6015" s="186"/>
      <c r="L6015" s="186"/>
      <c r="M6015" s="186"/>
      <c r="N6015" s="187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183"/>
      <c r="AF6015" s="183"/>
      <c r="AG6015" s="183"/>
      <c r="AH6015" s="6"/>
      <c r="AI6015" s="6"/>
      <c r="AJ6015" s="6"/>
      <c r="AK6015" s="6"/>
      <c r="AL6015" s="6"/>
      <c r="AM6015" s="183"/>
      <c r="AN6015" s="183"/>
      <c r="AO6015" s="183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BR6015" s="185"/>
    </row>
    <row r="6016" spans="9:70" s="179" customFormat="1" x14ac:dyDescent="0.25">
      <c r="I6016" s="186"/>
      <c r="J6016" s="186"/>
      <c r="K6016" s="186"/>
      <c r="L6016" s="186"/>
      <c r="M6016" s="186"/>
      <c r="N6016" s="187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183"/>
      <c r="AF6016" s="183"/>
      <c r="AG6016" s="183"/>
      <c r="AH6016" s="6"/>
      <c r="AI6016" s="6"/>
      <c r="AJ6016" s="6"/>
      <c r="AK6016" s="6"/>
      <c r="AL6016" s="6"/>
      <c r="AM6016" s="183"/>
      <c r="AN6016" s="183"/>
      <c r="AO6016" s="183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BR6016" s="185"/>
    </row>
    <row r="6017" spans="9:70" s="179" customFormat="1" x14ac:dyDescent="0.25">
      <c r="I6017" s="186"/>
      <c r="J6017" s="186"/>
      <c r="K6017" s="186"/>
      <c r="L6017" s="186"/>
      <c r="M6017" s="186"/>
      <c r="N6017" s="187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183"/>
      <c r="AF6017" s="183"/>
      <c r="AG6017" s="183"/>
      <c r="AH6017" s="6"/>
      <c r="AI6017" s="6"/>
      <c r="AJ6017" s="6"/>
      <c r="AK6017" s="6"/>
      <c r="AL6017" s="6"/>
      <c r="AM6017" s="183"/>
      <c r="AN6017" s="183"/>
      <c r="AO6017" s="183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BR6017" s="185"/>
    </row>
    <row r="6018" spans="9:70" s="179" customFormat="1" x14ac:dyDescent="0.25">
      <c r="I6018" s="186"/>
      <c r="J6018" s="186"/>
      <c r="K6018" s="186"/>
      <c r="L6018" s="186"/>
      <c r="M6018" s="186"/>
      <c r="N6018" s="187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183"/>
      <c r="AF6018" s="183"/>
      <c r="AG6018" s="183"/>
      <c r="AH6018" s="6"/>
      <c r="AI6018" s="6"/>
      <c r="AJ6018" s="6"/>
      <c r="AK6018" s="6"/>
      <c r="AL6018" s="6"/>
      <c r="AM6018" s="183"/>
      <c r="AN6018" s="183"/>
      <c r="AO6018" s="183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BR6018" s="185"/>
    </row>
    <row r="6019" spans="9:70" s="179" customFormat="1" x14ac:dyDescent="0.25">
      <c r="I6019" s="186"/>
      <c r="J6019" s="186"/>
      <c r="K6019" s="186"/>
      <c r="L6019" s="186"/>
      <c r="M6019" s="186"/>
      <c r="N6019" s="187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183"/>
      <c r="AF6019" s="183"/>
      <c r="AG6019" s="183"/>
      <c r="AH6019" s="6"/>
      <c r="AI6019" s="6"/>
      <c r="AJ6019" s="6"/>
      <c r="AK6019" s="6"/>
      <c r="AL6019" s="6"/>
      <c r="AM6019" s="183"/>
      <c r="AN6019" s="183"/>
      <c r="AO6019" s="183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BR6019" s="185"/>
    </row>
    <row r="6020" spans="9:70" s="179" customFormat="1" x14ac:dyDescent="0.25">
      <c r="I6020" s="186"/>
      <c r="J6020" s="186"/>
      <c r="K6020" s="186"/>
      <c r="L6020" s="186"/>
      <c r="M6020" s="186"/>
      <c r="N6020" s="187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183"/>
      <c r="AF6020" s="183"/>
      <c r="AG6020" s="183"/>
      <c r="AH6020" s="6"/>
      <c r="AI6020" s="6"/>
      <c r="AJ6020" s="6"/>
      <c r="AK6020" s="6"/>
      <c r="AL6020" s="6"/>
      <c r="AM6020" s="183"/>
      <c r="AN6020" s="183"/>
      <c r="AO6020" s="183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BR6020" s="185"/>
    </row>
    <row r="6021" spans="9:70" s="179" customFormat="1" x14ac:dyDescent="0.25">
      <c r="I6021" s="186"/>
      <c r="J6021" s="186"/>
      <c r="K6021" s="186"/>
      <c r="L6021" s="186"/>
      <c r="M6021" s="186"/>
      <c r="N6021" s="187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183"/>
      <c r="AF6021" s="183"/>
      <c r="AG6021" s="183"/>
      <c r="AH6021" s="6"/>
      <c r="AI6021" s="6"/>
      <c r="AJ6021" s="6"/>
      <c r="AK6021" s="6"/>
      <c r="AL6021" s="6"/>
      <c r="AM6021" s="183"/>
      <c r="AN6021" s="183"/>
      <c r="AO6021" s="183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BR6021" s="185"/>
    </row>
    <row r="6022" spans="9:70" s="179" customFormat="1" x14ac:dyDescent="0.25">
      <c r="I6022" s="186"/>
      <c r="J6022" s="186"/>
      <c r="K6022" s="186"/>
      <c r="L6022" s="186"/>
      <c r="M6022" s="186"/>
      <c r="N6022" s="187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183"/>
      <c r="AF6022" s="183"/>
      <c r="AG6022" s="183"/>
      <c r="AH6022" s="6"/>
      <c r="AI6022" s="6"/>
      <c r="AJ6022" s="6"/>
      <c r="AK6022" s="6"/>
      <c r="AL6022" s="6"/>
      <c r="AM6022" s="183"/>
      <c r="AN6022" s="183"/>
      <c r="AO6022" s="183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BR6022" s="185"/>
    </row>
    <row r="6023" spans="9:70" s="179" customFormat="1" x14ac:dyDescent="0.25">
      <c r="I6023" s="186"/>
      <c r="J6023" s="186"/>
      <c r="K6023" s="186"/>
      <c r="L6023" s="186"/>
      <c r="M6023" s="186"/>
      <c r="N6023" s="187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183"/>
      <c r="AF6023" s="183"/>
      <c r="AG6023" s="183"/>
      <c r="AH6023" s="6"/>
      <c r="AI6023" s="6"/>
      <c r="AJ6023" s="6"/>
      <c r="AK6023" s="6"/>
      <c r="AL6023" s="6"/>
      <c r="AM6023" s="183"/>
      <c r="AN6023" s="183"/>
      <c r="AO6023" s="183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BR6023" s="185"/>
    </row>
    <row r="6024" spans="9:70" s="179" customFormat="1" x14ac:dyDescent="0.25">
      <c r="I6024" s="186"/>
      <c r="J6024" s="186"/>
      <c r="K6024" s="186"/>
      <c r="L6024" s="186"/>
      <c r="M6024" s="186"/>
      <c r="N6024" s="187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183"/>
      <c r="AF6024" s="183"/>
      <c r="AG6024" s="183"/>
      <c r="AH6024" s="6"/>
      <c r="AI6024" s="6"/>
      <c r="AJ6024" s="6"/>
      <c r="AK6024" s="6"/>
      <c r="AL6024" s="6"/>
      <c r="AM6024" s="183"/>
      <c r="AN6024" s="183"/>
      <c r="AO6024" s="183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BR6024" s="185"/>
    </row>
    <row r="6025" spans="9:70" s="179" customFormat="1" x14ac:dyDescent="0.25">
      <c r="I6025" s="186"/>
      <c r="J6025" s="186"/>
      <c r="K6025" s="186"/>
      <c r="L6025" s="186"/>
      <c r="M6025" s="186"/>
      <c r="N6025" s="187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183"/>
      <c r="AF6025" s="183"/>
      <c r="AG6025" s="183"/>
      <c r="AH6025" s="6"/>
      <c r="AI6025" s="6"/>
      <c r="AJ6025" s="6"/>
      <c r="AK6025" s="6"/>
      <c r="AL6025" s="6"/>
      <c r="AM6025" s="183"/>
      <c r="AN6025" s="183"/>
      <c r="AO6025" s="183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BR6025" s="185"/>
    </row>
    <row r="6026" spans="9:70" s="179" customFormat="1" x14ac:dyDescent="0.25">
      <c r="I6026" s="186"/>
      <c r="J6026" s="186"/>
      <c r="K6026" s="186"/>
      <c r="L6026" s="186"/>
      <c r="M6026" s="186"/>
      <c r="N6026" s="187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183"/>
      <c r="AF6026" s="183"/>
      <c r="AG6026" s="183"/>
      <c r="AH6026" s="6"/>
      <c r="AI6026" s="6"/>
      <c r="AJ6026" s="6"/>
      <c r="AK6026" s="6"/>
      <c r="AL6026" s="6"/>
      <c r="AM6026" s="183"/>
      <c r="AN6026" s="183"/>
      <c r="AO6026" s="183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BR6026" s="185"/>
    </row>
    <row r="6027" spans="9:70" s="179" customFormat="1" x14ac:dyDescent="0.25">
      <c r="I6027" s="186"/>
      <c r="J6027" s="186"/>
      <c r="K6027" s="186"/>
      <c r="L6027" s="186"/>
      <c r="M6027" s="186"/>
      <c r="N6027" s="187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183"/>
      <c r="AF6027" s="183"/>
      <c r="AG6027" s="183"/>
      <c r="AH6027" s="6"/>
      <c r="AI6027" s="6"/>
      <c r="AJ6027" s="6"/>
      <c r="AK6027" s="6"/>
      <c r="AL6027" s="6"/>
      <c r="AM6027" s="183"/>
      <c r="AN6027" s="183"/>
      <c r="AO6027" s="183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BR6027" s="185"/>
    </row>
    <row r="6028" spans="9:70" s="179" customFormat="1" x14ac:dyDescent="0.25">
      <c r="I6028" s="186"/>
      <c r="J6028" s="186"/>
      <c r="K6028" s="186"/>
      <c r="L6028" s="186"/>
      <c r="M6028" s="186"/>
      <c r="N6028" s="187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183"/>
      <c r="AF6028" s="183"/>
      <c r="AG6028" s="183"/>
      <c r="AH6028" s="6"/>
      <c r="AI6028" s="6"/>
      <c r="AJ6028" s="6"/>
      <c r="AK6028" s="6"/>
      <c r="AL6028" s="6"/>
      <c r="AM6028" s="183"/>
      <c r="AN6028" s="183"/>
      <c r="AO6028" s="183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BR6028" s="185"/>
    </row>
    <row r="6029" spans="9:70" s="179" customFormat="1" x14ac:dyDescent="0.25">
      <c r="I6029" s="186"/>
      <c r="J6029" s="186"/>
      <c r="K6029" s="186"/>
      <c r="L6029" s="186"/>
      <c r="M6029" s="186"/>
      <c r="N6029" s="187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183"/>
      <c r="AF6029" s="183"/>
      <c r="AG6029" s="183"/>
      <c r="AH6029" s="6"/>
      <c r="AI6029" s="6"/>
      <c r="AJ6029" s="6"/>
      <c r="AK6029" s="6"/>
      <c r="AL6029" s="6"/>
      <c r="AM6029" s="183"/>
      <c r="AN6029" s="183"/>
      <c r="AO6029" s="183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BR6029" s="185"/>
    </row>
    <row r="6030" spans="9:70" s="179" customFormat="1" x14ac:dyDescent="0.25">
      <c r="I6030" s="186"/>
      <c r="J6030" s="186"/>
      <c r="K6030" s="186"/>
      <c r="L6030" s="186"/>
      <c r="M6030" s="186"/>
      <c r="N6030" s="187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183"/>
      <c r="AF6030" s="183"/>
      <c r="AG6030" s="183"/>
      <c r="AH6030" s="6"/>
      <c r="AI6030" s="6"/>
      <c r="AJ6030" s="6"/>
      <c r="AK6030" s="6"/>
      <c r="AL6030" s="6"/>
      <c r="AM6030" s="183"/>
      <c r="AN6030" s="183"/>
      <c r="AO6030" s="183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BR6030" s="185"/>
    </row>
    <row r="6031" spans="9:70" s="179" customFormat="1" x14ac:dyDescent="0.25">
      <c r="I6031" s="186"/>
      <c r="J6031" s="186"/>
      <c r="K6031" s="186"/>
      <c r="L6031" s="186"/>
      <c r="M6031" s="186"/>
      <c r="N6031" s="187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183"/>
      <c r="AF6031" s="183"/>
      <c r="AG6031" s="183"/>
      <c r="AH6031" s="6"/>
      <c r="AI6031" s="6"/>
      <c r="AJ6031" s="6"/>
      <c r="AK6031" s="6"/>
      <c r="AL6031" s="6"/>
      <c r="AM6031" s="183"/>
      <c r="AN6031" s="183"/>
      <c r="AO6031" s="183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BR6031" s="185"/>
    </row>
    <row r="6032" spans="9:70" s="179" customFormat="1" x14ac:dyDescent="0.25">
      <c r="I6032" s="186"/>
      <c r="J6032" s="186"/>
      <c r="K6032" s="186"/>
      <c r="L6032" s="186"/>
      <c r="M6032" s="186"/>
      <c r="N6032" s="187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183"/>
      <c r="AF6032" s="183"/>
      <c r="AG6032" s="183"/>
      <c r="AH6032" s="6"/>
      <c r="AI6032" s="6"/>
      <c r="AJ6032" s="6"/>
      <c r="AK6032" s="6"/>
      <c r="AL6032" s="6"/>
      <c r="AM6032" s="183"/>
      <c r="AN6032" s="183"/>
      <c r="AO6032" s="183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BR6032" s="185"/>
    </row>
    <row r="6033" spans="9:70" s="179" customFormat="1" x14ac:dyDescent="0.25">
      <c r="I6033" s="186"/>
      <c r="J6033" s="186"/>
      <c r="K6033" s="186"/>
      <c r="L6033" s="186"/>
      <c r="M6033" s="186"/>
      <c r="N6033" s="187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183"/>
      <c r="AF6033" s="183"/>
      <c r="AG6033" s="183"/>
      <c r="AH6033" s="6"/>
      <c r="AI6033" s="6"/>
      <c r="AJ6033" s="6"/>
      <c r="AK6033" s="6"/>
      <c r="AL6033" s="6"/>
      <c r="AM6033" s="183"/>
      <c r="AN6033" s="183"/>
      <c r="AO6033" s="183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BR6033" s="185"/>
    </row>
    <row r="6034" spans="9:70" s="179" customFormat="1" x14ac:dyDescent="0.25">
      <c r="I6034" s="186"/>
      <c r="J6034" s="186"/>
      <c r="K6034" s="186"/>
      <c r="L6034" s="186"/>
      <c r="M6034" s="186"/>
      <c r="N6034" s="187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183"/>
      <c r="AF6034" s="183"/>
      <c r="AG6034" s="183"/>
      <c r="AH6034" s="6"/>
      <c r="AI6034" s="6"/>
      <c r="AJ6034" s="6"/>
      <c r="AK6034" s="6"/>
      <c r="AL6034" s="6"/>
      <c r="AM6034" s="183"/>
      <c r="AN6034" s="183"/>
      <c r="AO6034" s="183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BR6034" s="185"/>
    </row>
    <row r="6035" spans="9:70" s="179" customFormat="1" x14ac:dyDescent="0.25">
      <c r="I6035" s="186"/>
      <c r="J6035" s="186"/>
      <c r="K6035" s="186"/>
      <c r="L6035" s="186"/>
      <c r="M6035" s="186"/>
      <c r="N6035" s="187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183"/>
      <c r="AF6035" s="183"/>
      <c r="AG6035" s="183"/>
      <c r="AH6035" s="6"/>
      <c r="AI6035" s="6"/>
      <c r="AJ6035" s="6"/>
      <c r="AK6035" s="6"/>
      <c r="AL6035" s="6"/>
      <c r="AM6035" s="183"/>
      <c r="AN6035" s="183"/>
      <c r="AO6035" s="183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BR6035" s="185"/>
    </row>
    <row r="6036" spans="9:70" s="179" customFormat="1" x14ac:dyDescent="0.25">
      <c r="I6036" s="186"/>
      <c r="J6036" s="186"/>
      <c r="K6036" s="186"/>
      <c r="L6036" s="186"/>
      <c r="M6036" s="186"/>
      <c r="N6036" s="187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183"/>
      <c r="AF6036" s="183"/>
      <c r="AG6036" s="183"/>
      <c r="AH6036" s="6"/>
      <c r="AI6036" s="6"/>
      <c r="AJ6036" s="6"/>
      <c r="AK6036" s="6"/>
      <c r="AL6036" s="6"/>
      <c r="AM6036" s="183"/>
      <c r="AN6036" s="183"/>
      <c r="AO6036" s="183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BR6036" s="185"/>
    </row>
    <row r="6037" spans="9:70" s="179" customFormat="1" x14ac:dyDescent="0.25">
      <c r="I6037" s="186"/>
      <c r="J6037" s="186"/>
      <c r="K6037" s="186"/>
      <c r="L6037" s="186"/>
      <c r="M6037" s="186"/>
      <c r="N6037" s="187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183"/>
      <c r="AF6037" s="183"/>
      <c r="AG6037" s="183"/>
      <c r="AH6037" s="6"/>
      <c r="AI6037" s="6"/>
      <c r="AJ6037" s="6"/>
      <c r="AK6037" s="6"/>
      <c r="AL6037" s="6"/>
      <c r="AM6037" s="183"/>
      <c r="AN6037" s="183"/>
      <c r="AO6037" s="183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BR6037" s="185"/>
    </row>
    <row r="6038" spans="9:70" s="179" customFormat="1" x14ac:dyDescent="0.25">
      <c r="I6038" s="186"/>
      <c r="J6038" s="186"/>
      <c r="K6038" s="186"/>
      <c r="L6038" s="186"/>
      <c r="M6038" s="186"/>
      <c r="N6038" s="187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183"/>
      <c r="AF6038" s="183"/>
      <c r="AG6038" s="183"/>
      <c r="AH6038" s="6"/>
      <c r="AI6038" s="6"/>
      <c r="AJ6038" s="6"/>
      <c r="AK6038" s="6"/>
      <c r="AL6038" s="6"/>
      <c r="AM6038" s="183"/>
      <c r="AN6038" s="183"/>
      <c r="AO6038" s="183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BR6038" s="185"/>
    </row>
    <row r="6039" spans="9:70" s="179" customFormat="1" x14ac:dyDescent="0.25">
      <c r="I6039" s="186"/>
      <c r="J6039" s="186"/>
      <c r="K6039" s="186"/>
      <c r="L6039" s="186"/>
      <c r="M6039" s="186"/>
      <c r="N6039" s="187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183"/>
      <c r="AF6039" s="183"/>
      <c r="AG6039" s="183"/>
      <c r="AH6039" s="6"/>
      <c r="AI6039" s="6"/>
      <c r="AJ6039" s="6"/>
      <c r="AK6039" s="6"/>
      <c r="AL6039" s="6"/>
      <c r="AM6039" s="183"/>
      <c r="AN6039" s="183"/>
      <c r="AO6039" s="183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BR6039" s="185"/>
    </row>
    <row r="6040" spans="9:70" s="179" customFormat="1" x14ac:dyDescent="0.25">
      <c r="I6040" s="186"/>
      <c r="J6040" s="186"/>
      <c r="K6040" s="186"/>
      <c r="L6040" s="186"/>
      <c r="M6040" s="186"/>
      <c r="N6040" s="187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183"/>
      <c r="AF6040" s="183"/>
      <c r="AG6040" s="183"/>
      <c r="AH6040" s="6"/>
      <c r="AI6040" s="6"/>
      <c r="AJ6040" s="6"/>
      <c r="AK6040" s="6"/>
      <c r="AL6040" s="6"/>
      <c r="AM6040" s="183"/>
      <c r="AN6040" s="183"/>
      <c r="AO6040" s="183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BR6040" s="185"/>
    </row>
    <row r="6041" spans="9:70" s="179" customFormat="1" x14ac:dyDescent="0.25">
      <c r="I6041" s="186"/>
      <c r="J6041" s="186"/>
      <c r="K6041" s="186"/>
      <c r="L6041" s="186"/>
      <c r="M6041" s="186"/>
      <c r="N6041" s="187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183"/>
      <c r="AF6041" s="183"/>
      <c r="AG6041" s="183"/>
      <c r="AH6041" s="6"/>
      <c r="AI6041" s="6"/>
      <c r="AJ6041" s="6"/>
      <c r="AK6041" s="6"/>
      <c r="AL6041" s="6"/>
      <c r="AM6041" s="183"/>
      <c r="AN6041" s="183"/>
      <c r="AO6041" s="183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BR6041" s="185"/>
    </row>
    <row r="6042" spans="9:70" s="179" customFormat="1" x14ac:dyDescent="0.25">
      <c r="I6042" s="186"/>
      <c r="J6042" s="186"/>
      <c r="K6042" s="186"/>
      <c r="L6042" s="186"/>
      <c r="M6042" s="186"/>
      <c r="N6042" s="187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183"/>
      <c r="AF6042" s="183"/>
      <c r="AG6042" s="183"/>
      <c r="AH6042" s="6"/>
      <c r="AI6042" s="6"/>
      <c r="AJ6042" s="6"/>
      <c r="AK6042" s="6"/>
      <c r="AL6042" s="6"/>
      <c r="AM6042" s="183"/>
      <c r="AN6042" s="183"/>
      <c r="AO6042" s="183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BR6042" s="185"/>
    </row>
    <row r="6043" spans="9:70" s="179" customFormat="1" x14ac:dyDescent="0.25">
      <c r="I6043" s="186"/>
      <c r="J6043" s="186"/>
      <c r="K6043" s="186"/>
      <c r="L6043" s="186"/>
      <c r="M6043" s="186"/>
      <c r="N6043" s="187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183"/>
      <c r="AF6043" s="183"/>
      <c r="AG6043" s="183"/>
      <c r="AH6043" s="6"/>
      <c r="AI6043" s="6"/>
      <c r="AJ6043" s="6"/>
      <c r="AK6043" s="6"/>
      <c r="AL6043" s="6"/>
      <c r="AM6043" s="183"/>
      <c r="AN6043" s="183"/>
      <c r="AO6043" s="183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BR6043" s="185"/>
    </row>
    <row r="6044" spans="9:70" s="179" customFormat="1" x14ac:dyDescent="0.25">
      <c r="I6044" s="186"/>
      <c r="J6044" s="186"/>
      <c r="K6044" s="186"/>
      <c r="L6044" s="186"/>
      <c r="M6044" s="186"/>
      <c r="N6044" s="187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183"/>
      <c r="AF6044" s="183"/>
      <c r="AG6044" s="183"/>
      <c r="AH6044" s="6"/>
      <c r="AI6044" s="6"/>
      <c r="AJ6044" s="6"/>
      <c r="AK6044" s="6"/>
      <c r="AL6044" s="6"/>
      <c r="AM6044" s="183"/>
      <c r="AN6044" s="183"/>
      <c r="AO6044" s="183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BR6044" s="185"/>
    </row>
    <row r="6045" spans="9:70" s="179" customFormat="1" x14ac:dyDescent="0.25">
      <c r="I6045" s="186"/>
      <c r="J6045" s="186"/>
      <c r="K6045" s="186"/>
      <c r="L6045" s="186"/>
      <c r="M6045" s="186"/>
      <c r="N6045" s="187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183"/>
      <c r="AF6045" s="183"/>
      <c r="AG6045" s="183"/>
      <c r="AH6045" s="6"/>
      <c r="AI6045" s="6"/>
      <c r="AJ6045" s="6"/>
      <c r="AK6045" s="6"/>
      <c r="AL6045" s="6"/>
      <c r="AM6045" s="183"/>
      <c r="AN6045" s="183"/>
      <c r="AO6045" s="183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BR6045" s="185"/>
    </row>
    <row r="6046" spans="9:70" s="179" customFormat="1" x14ac:dyDescent="0.25">
      <c r="I6046" s="186"/>
      <c r="J6046" s="186"/>
      <c r="K6046" s="186"/>
      <c r="L6046" s="186"/>
      <c r="M6046" s="186"/>
      <c r="N6046" s="187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183"/>
      <c r="AF6046" s="183"/>
      <c r="AG6046" s="183"/>
      <c r="AH6046" s="6"/>
      <c r="AI6046" s="6"/>
      <c r="AJ6046" s="6"/>
      <c r="AK6046" s="6"/>
      <c r="AL6046" s="6"/>
      <c r="AM6046" s="183"/>
      <c r="AN6046" s="183"/>
      <c r="AO6046" s="183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BR6046" s="185"/>
    </row>
    <row r="6047" spans="9:70" s="179" customFormat="1" x14ac:dyDescent="0.25">
      <c r="I6047" s="186"/>
      <c r="J6047" s="186"/>
      <c r="K6047" s="186"/>
      <c r="L6047" s="186"/>
      <c r="M6047" s="186"/>
      <c r="N6047" s="187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183"/>
      <c r="AF6047" s="183"/>
      <c r="AG6047" s="183"/>
      <c r="AH6047" s="6"/>
      <c r="AI6047" s="6"/>
      <c r="AJ6047" s="6"/>
      <c r="AK6047" s="6"/>
      <c r="AL6047" s="6"/>
      <c r="AM6047" s="183"/>
      <c r="AN6047" s="183"/>
      <c r="AO6047" s="183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BR6047" s="185"/>
    </row>
    <row r="6048" spans="9:70" s="179" customFormat="1" x14ac:dyDescent="0.25">
      <c r="I6048" s="186"/>
      <c r="J6048" s="186"/>
      <c r="K6048" s="186"/>
      <c r="L6048" s="186"/>
      <c r="M6048" s="186"/>
      <c r="N6048" s="187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183"/>
      <c r="AF6048" s="183"/>
      <c r="AG6048" s="183"/>
      <c r="AH6048" s="6"/>
      <c r="AI6048" s="6"/>
      <c r="AJ6048" s="6"/>
      <c r="AK6048" s="6"/>
      <c r="AL6048" s="6"/>
      <c r="AM6048" s="183"/>
      <c r="AN6048" s="183"/>
      <c r="AO6048" s="183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BR6048" s="185"/>
    </row>
    <row r="6049" spans="9:70" s="179" customFormat="1" x14ac:dyDescent="0.25">
      <c r="I6049" s="186"/>
      <c r="J6049" s="186"/>
      <c r="K6049" s="186"/>
      <c r="L6049" s="186"/>
      <c r="M6049" s="186"/>
      <c r="N6049" s="187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183"/>
      <c r="AF6049" s="183"/>
      <c r="AG6049" s="183"/>
      <c r="AH6049" s="6"/>
      <c r="AI6049" s="6"/>
      <c r="AJ6049" s="6"/>
      <c r="AK6049" s="6"/>
      <c r="AL6049" s="6"/>
      <c r="AM6049" s="183"/>
      <c r="AN6049" s="183"/>
      <c r="AO6049" s="183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BR6049" s="185"/>
    </row>
    <row r="6050" spans="9:70" s="179" customFormat="1" x14ac:dyDescent="0.25">
      <c r="I6050" s="186"/>
      <c r="J6050" s="186"/>
      <c r="K6050" s="186"/>
      <c r="L6050" s="186"/>
      <c r="M6050" s="186"/>
      <c r="N6050" s="187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183"/>
      <c r="AF6050" s="183"/>
      <c r="AG6050" s="183"/>
      <c r="AH6050" s="6"/>
      <c r="AI6050" s="6"/>
      <c r="AJ6050" s="6"/>
      <c r="AK6050" s="6"/>
      <c r="AL6050" s="6"/>
      <c r="AM6050" s="183"/>
      <c r="AN6050" s="183"/>
      <c r="AO6050" s="183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BR6050" s="185"/>
    </row>
    <row r="6051" spans="9:70" s="179" customFormat="1" x14ac:dyDescent="0.25">
      <c r="I6051" s="186"/>
      <c r="J6051" s="186"/>
      <c r="K6051" s="186"/>
      <c r="L6051" s="186"/>
      <c r="M6051" s="186"/>
      <c r="N6051" s="187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183"/>
      <c r="AF6051" s="183"/>
      <c r="AG6051" s="183"/>
      <c r="AH6051" s="6"/>
      <c r="AI6051" s="6"/>
      <c r="AJ6051" s="6"/>
      <c r="AK6051" s="6"/>
      <c r="AL6051" s="6"/>
      <c r="AM6051" s="183"/>
      <c r="AN6051" s="183"/>
      <c r="AO6051" s="183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BR6051" s="185"/>
    </row>
    <row r="6052" spans="9:70" s="179" customFormat="1" x14ac:dyDescent="0.25">
      <c r="I6052" s="186"/>
      <c r="J6052" s="186"/>
      <c r="K6052" s="186"/>
      <c r="L6052" s="186"/>
      <c r="M6052" s="186"/>
      <c r="N6052" s="187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183"/>
      <c r="AF6052" s="183"/>
      <c r="AG6052" s="183"/>
      <c r="AH6052" s="6"/>
      <c r="AI6052" s="6"/>
      <c r="AJ6052" s="6"/>
      <c r="AK6052" s="6"/>
      <c r="AL6052" s="6"/>
      <c r="AM6052" s="183"/>
      <c r="AN6052" s="183"/>
      <c r="AO6052" s="183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BR6052" s="185"/>
    </row>
    <row r="6053" spans="9:70" s="179" customFormat="1" x14ac:dyDescent="0.25">
      <c r="I6053" s="186"/>
      <c r="J6053" s="186"/>
      <c r="K6053" s="186"/>
      <c r="L6053" s="186"/>
      <c r="M6053" s="186"/>
      <c r="N6053" s="187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183"/>
      <c r="AF6053" s="183"/>
      <c r="AG6053" s="183"/>
      <c r="AH6053" s="6"/>
      <c r="AI6053" s="6"/>
      <c r="AJ6053" s="6"/>
      <c r="AK6053" s="6"/>
      <c r="AL6053" s="6"/>
      <c r="AM6053" s="183"/>
      <c r="AN6053" s="183"/>
      <c r="AO6053" s="183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BR6053" s="185"/>
    </row>
    <row r="6054" spans="9:70" s="179" customFormat="1" x14ac:dyDescent="0.25">
      <c r="I6054" s="186"/>
      <c r="J6054" s="186"/>
      <c r="K6054" s="186"/>
      <c r="L6054" s="186"/>
      <c r="M6054" s="186"/>
      <c r="N6054" s="187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183"/>
      <c r="AF6054" s="183"/>
      <c r="AG6054" s="183"/>
      <c r="AH6054" s="6"/>
      <c r="AI6054" s="6"/>
      <c r="AJ6054" s="6"/>
      <c r="AK6054" s="6"/>
      <c r="AL6054" s="6"/>
      <c r="AM6054" s="183"/>
      <c r="AN6054" s="183"/>
      <c r="AO6054" s="183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BR6054" s="185"/>
    </row>
    <row r="6055" spans="9:70" s="179" customFormat="1" x14ac:dyDescent="0.25">
      <c r="I6055" s="186"/>
      <c r="J6055" s="186"/>
      <c r="K6055" s="186"/>
      <c r="L6055" s="186"/>
      <c r="M6055" s="186"/>
      <c r="N6055" s="187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183"/>
      <c r="AF6055" s="183"/>
      <c r="AG6055" s="183"/>
      <c r="AH6055" s="6"/>
      <c r="AI6055" s="6"/>
      <c r="AJ6055" s="6"/>
      <c r="AK6055" s="6"/>
      <c r="AL6055" s="6"/>
      <c r="AM6055" s="183"/>
      <c r="AN6055" s="183"/>
      <c r="AO6055" s="183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BR6055" s="185"/>
    </row>
    <row r="6056" spans="9:70" s="179" customFormat="1" x14ac:dyDescent="0.25">
      <c r="I6056" s="186"/>
      <c r="J6056" s="186"/>
      <c r="K6056" s="186"/>
      <c r="L6056" s="186"/>
      <c r="M6056" s="186"/>
      <c r="N6056" s="187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183"/>
      <c r="AF6056" s="183"/>
      <c r="AG6056" s="183"/>
      <c r="AH6056" s="6"/>
      <c r="AI6056" s="6"/>
      <c r="AJ6056" s="6"/>
      <c r="AK6056" s="6"/>
      <c r="AL6056" s="6"/>
      <c r="AM6056" s="183"/>
      <c r="AN6056" s="183"/>
      <c r="AO6056" s="183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BR6056" s="185"/>
    </row>
    <row r="6057" spans="9:70" s="179" customFormat="1" x14ac:dyDescent="0.25">
      <c r="I6057" s="186"/>
      <c r="J6057" s="186"/>
      <c r="K6057" s="186"/>
      <c r="L6057" s="186"/>
      <c r="M6057" s="186"/>
      <c r="N6057" s="187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183"/>
      <c r="AF6057" s="183"/>
      <c r="AG6057" s="183"/>
      <c r="AH6057" s="6"/>
      <c r="AI6057" s="6"/>
      <c r="AJ6057" s="6"/>
      <c r="AK6057" s="6"/>
      <c r="AL6057" s="6"/>
      <c r="AM6057" s="183"/>
      <c r="AN6057" s="183"/>
      <c r="AO6057" s="183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BR6057" s="185"/>
    </row>
    <row r="6058" spans="9:70" s="179" customFormat="1" x14ac:dyDescent="0.25">
      <c r="I6058" s="186"/>
      <c r="J6058" s="186"/>
      <c r="K6058" s="186"/>
      <c r="L6058" s="186"/>
      <c r="M6058" s="186"/>
      <c r="N6058" s="187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183"/>
      <c r="AF6058" s="183"/>
      <c r="AG6058" s="183"/>
      <c r="AH6058" s="6"/>
      <c r="AI6058" s="6"/>
      <c r="AJ6058" s="6"/>
      <c r="AK6058" s="6"/>
      <c r="AL6058" s="6"/>
      <c r="AM6058" s="183"/>
      <c r="AN6058" s="183"/>
      <c r="AO6058" s="183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BR6058" s="185"/>
    </row>
    <row r="6059" spans="9:70" s="179" customFormat="1" x14ac:dyDescent="0.25">
      <c r="I6059" s="186"/>
      <c r="J6059" s="186"/>
      <c r="K6059" s="186"/>
      <c r="L6059" s="186"/>
      <c r="M6059" s="186"/>
      <c r="N6059" s="187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183"/>
      <c r="AF6059" s="183"/>
      <c r="AG6059" s="183"/>
      <c r="AH6059" s="6"/>
      <c r="AI6059" s="6"/>
      <c r="AJ6059" s="6"/>
      <c r="AK6059" s="6"/>
      <c r="AL6059" s="6"/>
      <c r="AM6059" s="183"/>
      <c r="AN6059" s="183"/>
      <c r="AO6059" s="183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BR6059" s="185"/>
    </row>
    <row r="6060" spans="9:70" s="179" customFormat="1" x14ac:dyDescent="0.25">
      <c r="I6060" s="186"/>
      <c r="J6060" s="186"/>
      <c r="K6060" s="186"/>
      <c r="L6060" s="186"/>
      <c r="M6060" s="186"/>
      <c r="N6060" s="187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183"/>
      <c r="AF6060" s="183"/>
      <c r="AG6060" s="183"/>
      <c r="AH6060" s="6"/>
      <c r="AI6060" s="6"/>
      <c r="AJ6060" s="6"/>
      <c r="AK6060" s="6"/>
      <c r="AL6060" s="6"/>
      <c r="AM6060" s="183"/>
      <c r="AN6060" s="183"/>
      <c r="AO6060" s="183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BR6060" s="185"/>
    </row>
    <row r="6061" spans="9:70" s="179" customFormat="1" x14ac:dyDescent="0.25">
      <c r="I6061" s="186"/>
      <c r="J6061" s="186"/>
      <c r="K6061" s="186"/>
      <c r="L6061" s="186"/>
      <c r="M6061" s="186"/>
      <c r="N6061" s="187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183"/>
      <c r="AF6061" s="183"/>
      <c r="AG6061" s="183"/>
      <c r="AH6061" s="6"/>
      <c r="AI6061" s="6"/>
      <c r="AJ6061" s="6"/>
      <c r="AK6061" s="6"/>
      <c r="AL6061" s="6"/>
      <c r="AM6061" s="183"/>
      <c r="AN6061" s="183"/>
      <c r="AO6061" s="183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BR6061" s="185"/>
    </row>
    <row r="6062" spans="9:70" s="179" customFormat="1" x14ac:dyDescent="0.25">
      <c r="I6062" s="186"/>
      <c r="J6062" s="186"/>
      <c r="K6062" s="186"/>
      <c r="L6062" s="186"/>
      <c r="M6062" s="186"/>
      <c r="N6062" s="187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183"/>
      <c r="AF6062" s="183"/>
      <c r="AG6062" s="183"/>
      <c r="AH6062" s="6"/>
      <c r="AI6062" s="6"/>
      <c r="AJ6062" s="6"/>
      <c r="AK6062" s="6"/>
      <c r="AL6062" s="6"/>
      <c r="AM6062" s="183"/>
      <c r="AN6062" s="183"/>
      <c r="AO6062" s="183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BR6062" s="185"/>
    </row>
    <row r="6063" spans="9:70" s="179" customFormat="1" x14ac:dyDescent="0.25">
      <c r="I6063" s="186"/>
      <c r="J6063" s="186"/>
      <c r="K6063" s="186"/>
      <c r="L6063" s="186"/>
      <c r="M6063" s="186"/>
      <c r="N6063" s="187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183"/>
      <c r="AF6063" s="183"/>
      <c r="AG6063" s="183"/>
      <c r="AH6063" s="6"/>
      <c r="AI6063" s="6"/>
      <c r="AJ6063" s="6"/>
      <c r="AK6063" s="6"/>
      <c r="AL6063" s="6"/>
      <c r="AM6063" s="183"/>
      <c r="AN6063" s="183"/>
      <c r="AO6063" s="183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BR6063" s="185"/>
    </row>
    <row r="6064" spans="9:70" s="179" customFormat="1" x14ac:dyDescent="0.25">
      <c r="I6064" s="186"/>
      <c r="J6064" s="186"/>
      <c r="K6064" s="186"/>
      <c r="L6064" s="186"/>
      <c r="M6064" s="186"/>
      <c r="N6064" s="187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183"/>
      <c r="AF6064" s="183"/>
      <c r="AG6064" s="183"/>
      <c r="AH6064" s="6"/>
      <c r="AI6064" s="6"/>
      <c r="AJ6064" s="6"/>
      <c r="AK6064" s="6"/>
      <c r="AL6064" s="6"/>
      <c r="AM6064" s="183"/>
      <c r="AN6064" s="183"/>
      <c r="AO6064" s="183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BR6064" s="185"/>
    </row>
    <row r="6065" spans="9:70" s="179" customFormat="1" x14ac:dyDescent="0.25">
      <c r="I6065" s="186"/>
      <c r="J6065" s="186"/>
      <c r="K6065" s="186"/>
      <c r="L6065" s="186"/>
      <c r="M6065" s="186"/>
      <c r="N6065" s="187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183"/>
      <c r="AF6065" s="183"/>
      <c r="AG6065" s="183"/>
      <c r="AH6065" s="6"/>
      <c r="AI6065" s="6"/>
      <c r="AJ6065" s="6"/>
      <c r="AK6065" s="6"/>
      <c r="AL6065" s="6"/>
      <c r="AM6065" s="183"/>
      <c r="AN6065" s="183"/>
      <c r="AO6065" s="183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BR6065" s="185"/>
    </row>
    <row r="6066" spans="9:70" s="179" customFormat="1" x14ac:dyDescent="0.25">
      <c r="I6066" s="186"/>
      <c r="J6066" s="186"/>
      <c r="K6066" s="186"/>
      <c r="L6066" s="186"/>
      <c r="M6066" s="186"/>
      <c r="N6066" s="187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183"/>
      <c r="AF6066" s="183"/>
      <c r="AG6066" s="183"/>
      <c r="AH6066" s="6"/>
      <c r="AI6066" s="6"/>
      <c r="AJ6066" s="6"/>
      <c r="AK6066" s="6"/>
      <c r="AL6066" s="6"/>
      <c r="AM6066" s="183"/>
      <c r="AN6066" s="183"/>
      <c r="AO6066" s="183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BR6066" s="185"/>
    </row>
    <row r="6067" spans="9:70" s="179" customFormat="1" x14ac:dyDescent="0.25">
      <c r="I6067" s="186"/>
      <c r="J6067" s="186"/>
      <c r="K6067" s="186"/>
      <c r="L6067" s="186"/>
      <c r="M6067" s="186"/>
      <c r="N6067" s="187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183"/>
      <c r="AF6067" s="183"/>
      <c r="AG6067" s="183"/>
      <c r="AH6067" s="6"/>
      <c r="AI6067" s="6"/>
      <c r="AJ6067" s="6"/>
      <c r="AK6067" s="6"/>
      <c r="AL6067" s="6"/>
      <c r="AM6067" s="183"/>
      <c r="AN6067" s="183"/>
      <c r="AO6067" s="183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BR6067" s="185"/>
    </row>
    <row r="6068" spans="9:70" s="179" customFormat="1" x14ac:dyDescent="0.25">
      <c r="I6068" s="186"/>
      <c r="J6068" s="186"/>
      <c r="K6068" s="186"/>
      <c r="L6068" s="186"/>
      <c r="M6068" s="186"/>
      <c r="N6068" s="187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183"/>
      <c r="AF6068" s="183"/>
      <c r="AG6068" s="183"/>
      <c r="AH6068" s="6"/>
      <c r="AI6068" s="6"/>
      <c r="AJ6068" s="6"/>
      <c r="AK6068" s="6"/>
      <c r="AL6068" s="6"/>
      <c r="AM6068" s="183"/>
      <c r="AN6068" s="183"/>
      <c r="AO6068" s="183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BR6068" s="185"/>
    </row>
    <row r="6069" spans="9:70" s="179" customFormat="1" x14ac:dyDescent="0.25">
      <c r="I6069" s="186"/>
      <c r="J6069" s="186"/>
      <c r="K6069" s="186"/>
      <c r="L6069" s="186"/>
      <c r="M6069" s="186"/>
      <c r="N6069" s="187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183"/>
      <c r="AF6069" s="183"/>
      <c r="AG6069" s="183"/>
      <c r="AH6069" s="6"/>
      <c r="AI6069" s="6"/>
      <c r="AJ6069" s="6"/>
      <c r="AK6069" s="6"/>
      <c r="AL6069" s="6"/>
      <c r="AM6069" s="183"/>
      <c r="AN6069" s="183"/>
      <c r="AO6069" s="183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BR6069" s="185"/>
    </row>
    <row r="6070" spans="9:70" s="179" customFormat="1" x14ac:dyDescent="0.25">
      <c r="I6070" s="186"/>
      <c r="J6070" s="186"/>
      <c r="K6070" s="186"/>
      <c r="L6070" s="186"/>
      <c r="M6070" s="186"/>
      <c r="N6070" s="187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183"/>
      <c r="AF6070" s="183"/>
      <c r="AG6070" s="183"/>
      <c r="AH6070" s="6"/>
      <c r="AI6070" s="6"/>
      <c r="AJ6070" s="6"/>
      <c r="AK6070" s="6"/>
      <c r="AL6070" s="6"/>
      <c r="AM6070" s="183"/>
      <c r="AN6070" s="183"/>
      <c r="AO6070" s="183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BR6070" s="185"/>
    </row>
    <row r="6071" spans="9:70" s="179" customFormat="1" x14ac:dyDescent="0.25">
      <c r="I6071" s="186"/>
      <c r="J6071" s="186"/>
      <c r="K6071" s="186"/>
      <c r="L6071" s="186"/>
      <c r="M6071" s="186"/>
      <c r="N6071" s="187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183"/>
      <c r="AF6071" s="183"/>
      <c r="AG6071" s="183"/>
      <c r="AH6071" s="6"/>
      <c r="AI6071" s="6"/>
      <c r="AJ6071" s="6"/>
      <c r="AK6071" s="6"/>
      <c r="AL6071" s="6"/>
      <c r="AM6071" s="183"/>
      <c r="AN6071" s="183"/>
      <c r="AO6071" s="183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BR6071" s="185"/>
    </row>
    <row r="6072" spans="9:70" s="179" customFormat="1" x14ac:dyDescent="0.25">
      <c r="I6072" s="186"/>
      <c r="J6072" s="186"/>
      <c r="K6072" s="186"/>
      <c r="L6072" s="186"/>
      <c r="M6072" s="186"/>
      <c r="N6072" s="187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183"/>
      <c r="AF6072" s="183"/>
      <c r="AG6072" s="183"/>
      <c r="AH6072" s="6"/>
      <c r="AI6072" s="6"/>
      <c r="AJ6072" s="6"/>
      <c r="AK6072" s="6"/>
      <c r="AL6072" s="6"/>
      <c r="AM6072" s="183"/>
      <c r="AN6072" s="183"/>
      <c r="AO6072" s="183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BR6072" s="185"/>
    </row>
    <row r="6073" spans="9:70" s="179" customFormat="1" x14ac:dyDescent="0.25">
      <c r="I6073" s="186"/>
      <c r="J6073" s="186"/>
      <c r="K6073" s="186"/>
      <c r="L6073" s="186"/>
      <c r="M6073" s="186"/>
      <c r="N6073" s="187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183"/>
      <c r="AF6073" s="183"/>
      <c r="AG6073" s="183"/>
      <c r="AH6073" s="6"/>
      <c r="AI6073" s="6"/>
      <c r="AJ6073" s="6"/>
      <c r="AK6073" s="6"/>
      <c r="AL6073" s="6"/>
      <c r="AM6073" s="183"/>
      <c r="AN6073" s="183"/>
      <c r="AO6073" s="183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BR6073" s="185"/>
    </row>
    <row r="6074" spans="9:70" s="179" customFormat="1" x14ac:dyDescent="0.25">
      <c r="I6074" s="186"/>
      <c r="J6074" s="186"/>
      <c r="K6074" s="186"/>
      <c r="L6074" s="186"/>
      <c r="M6074" s="186"/>
      <c r="N6074" s="187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183"/>
      <c r="AF6074" s="183"/>
      <c r="AG6074" s="183"/>
      <c r="AH6074" s="6"/>
      <c r="AI6074" s="6"/>
      <c r="AJ6074" s="6"/>
      <c r="AK6074" s="6"/>
      <c r="AL6074" s="6"/>
      <c r="AM6074" s="183"/>
      <c r="AN6074" s="183"/>
      <c r="AO6074" s="183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BR6074" s="185"/>
    </row>
    <row r="6075" spans="9:70" s="179" customFormat="1" x14ac:dyDescent="0.25">
      <c r="I6075" s="186"/>
      <c r="J6075" s="186"/>
      <c r="K6075" s="186"/>
      <c r="L6075" s="186"/>
      <c r="M6075" s="186"/>
      <c r="N6075" s="187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183"/>
      <c r="AF6075" s="183"/>
      <c r="AG6075" s="183"/>
      <c r="AH6075" s="6"/>
      <c r="AI6075" s="6"/>
      <c r="AJ6075" s="6"/>
      <c r="AK6075" s="6"/>
      <c r="AL6075" s="6"/>
      <c r="AM6075" s="183"/>
      <c r="AN6075" s="183"/>
      <c r="AO6075" s="183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BR6075" s="185"/>
    </row>
    <row r="6076" spans="9:70" s="179" customFormat="1" x14ac:dyDescent="0.25">
      <c r="I6076" s="186"/>
      <c r="J6076" s="186"/>
      <c r="K6076" s="186"/>
      <c r="L6076" s="186"/>
      <c r="M6076" s="186"/>
      <c r="N6076" s="187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183"/>
      <c r="AF6076" s="183"/>
      <c r="AG6076" s="183"/>
      <c r="AH6076" s="6"/>
      <c r="AI6076" s="6"/>
      <c r="AJ6076" s="6"/>
      <c r="AK6076" s="6"/>
      <c r="AL6076" s="6"/>
      <c r="AM6076" s="183"/>
      <c r="AN6076" s="183"/>
      <c r="AO6076" s="183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BR6076" s="185"/>
    </row>
    <row r="6077" spans="9:70" s="179" customFormat="1" x14ac:dyDescent="0.25">
      <c r="I6077" s="186"/>
      <c r="J6077" s="186"/>
      <c r="K6077" s="186"/>
      <c r="L6077" s="186"/>
      <c r="M6077" s="186"/>
      <c r="N6077" s="187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183"/>
      <c r="AF6077" s="183"/>
      <c r="AG6077" s="183"/>
      <c r="AH6077" s="6"/>
      <c r="AI6077" s="6"/>
      <c r="AJ6077" s="6"/>
      <c r="AK6077" s="6"/>
      <c r="AL6077" s="6"/>
      <c r="AM6077" s="183"/>
      <c r="AN6077" s="183"/>
      <c r="AO6077" s="183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BR6077" s="185"/>
    </row>
    <row r="6078" spans="9:70" s="179" customFormat="1" x14ac:dyDescent="0.25">
      <c r="I6078" s="186"/>
      <c r="J6078" s="186"/>
      <c r="K6078" s="186"/>
      <c r="L6078" s="186"/>
      <c r="M6078" s="186"/>
      <c r="N6078" s="187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183"/>
      <c r="AF6078" s="183"/>
      <c r="AG6078" s="183"/>
      <c r="AH6078" s="6"/>
      <c r="AI6078" s="6"/>
      <c r="AJ6078" s="6"/>
      <c r="AK6078" s="6"/>
      <c r="AL6078" s="6"/>
      <c r="AM6078" s="183"/>
      <c r="AN6078" s="183"/>
      <c r="AO6078" s="183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BR6078" s="185"/>
    </row>
    <row r="6079" spans="9:70" s="179" customFormat="1" x14ac:dyDescent="0.25">
      <c r="I6079" s="186"/>
      <c r="J6079" s="186"/>
      <c r="K6079" s="186"/>
      <c r="L6079" s="186"/>
      <c r="M6079" s="186"/>
      <c r="N6079" s="187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183"/>
      <c r="AF6079" s="183"/>
      <c r="AG6079" s="183"/>
      <c r="AH6079" s="6"/>
      <c r="AI6079" s="6"/>
      <c r="AJ6079" s="6"/>
      <c r="AK6079" s="6"/>
      <c r="AL6079" s="6"/>
      <c r="AM6079" s="183"/>
      <c r="AN6079" s="183"/>
      <c r="AO6079" s="183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BR6079" s="185"/>
    </row>
    <row r="6080" spans="9:70" s="179" customFormat="1" x14ac:dyDescent="0.25">
      <c r="I6080" s="186"/>
      <c r="J6080" s="186"/>
      <c r="K6080" s="186"/>
      <c r="L6080" s="186"/>
      <c r="M6080" s="186"/>
      <c r="N6080" s="187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183"/>
      <c r="AF6080" s="183"/>
      <c r="AG6080" s="183"/>
      <c r="AH6080" s="6"/>
      <c r="AI6080" s="6"/>
      <c r="AJ6080" s="6"/>
      <c r="AK6080" s="6"/>
      <c r="AL6080" s="6"/>
      <c r="AM6080" s="183"/>
      <c r="AN6080" s="183"/>
      <c r="AO6080" s="183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BR6080" s="185"/>
    </row>
    <row r="6081" spans="9:70" s="179" customFormat="1" x14ac:dyDescent="0.25">
      <c r="I6081" s="186"/>
      <c r="J6081" s="186"/>
      <c r="K6081" s="186"/>
      <c r="L6081" s="186"/>
      <c r="M6081" s="186"/>
      <c r="N6081" s="187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183"/>
      <c r="AF6081" s="183"/>
      <c r="AG6081" s="183"/>
      <c r="AH6081" s="6"/>
      <c r="AI6081" s="6"/>
      <c r="AJ6081" s="6"/>
      <c r="AK6081" s="6"/>
      <c r="AL6081" s="6"/>
      <c r="AM6081" s="183"/>
      <c r="AN6081" s="183"/>
      <c r="AO6081" s="183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BR6081" s="185"/>
    </row>
    <row r="6082" spans="9:70" s="179" customFormat="1" x14ac:dyDescent="0.25">
      <c r="I6082" s="186"/>
      <c r="J6082" s="186"/>
      <c r="K6082" s="186"/>
      <c r="L6082" s="186"/>
      <c r="M6082" s="186"/>
      <c r="N6082" s="187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183"/>
      <c r="AF6082" s="183"/>
      <c r="AG6082" s="183"/>
      <c r="AH6082" s="6"/>
      <c r="AI6082" s="6"/>
      <c r="AJ6082" s="6"/>
      <c r="AK6082" s="6"/>
      <c r="AL6082" s="6"/>
      <c r="AM6082" s="183"/>
      <c r="AN6082" s="183"/>
      <c r="AO6082" s="183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BR6082" s="185"/>
    </row>
    <row r="6083" spans="9:70" s="179" customFormat="1" x14ac:dyDescent="0.25">
      <c r="I6083" s="186"/>
      <c r="J6083" s="186"/>
      <c r="K6083" s="186"/>
      <c r="L6083" s="186"/>
      <c r="M6083" s="186"/>
      <c r="N6083" s="187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183"/>
      <c r="AF6083" s="183"/>
      <c r="AG6083" s="183"/>
      <c r="AH6083" s="6"/>
      <c r="AI6083" s="6"/>
      <c r="AJ6083" s="6"/>
      <c r="AK6083" s="6"/>
      <c r="AL6083" s="6"/>
      <c r="AM6083" s="183"/>
      <c r="AN6083" s="183"/>
      <c r="AO6083" s="183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BR6083" s="185"/>
    </row>
    <row r="6084" spans="9:70" s="179" customFormat="1" x14ac:dyDescent="0.25">
      <c r="I6084" s="186"/>
      <c r="J6084" s="186"/>
      <c r="K6084" s="186"/>
      <c r="L6084" s="186"/>
      <c r="M6084" s="186"/>
      <c r="N6084" s="187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183"/>
      <c r="AF6084" s="183"/>
      <c r="AG6084" s="183"/>
      <c r="AH6084" s="6"/>
      <c r="AI6084" s="6"/>
      <c r="AJ6084" s="6"/>
      <c r="AK6084" s="6"/>
      <c r="AL6084" s="6"/>
      <c r="AM6084" s="183"/>
      <c r="AN6084" s="183"/>
      <c r="AO6084" s="183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BR6084" s="185"/>
    </row>
    <row r="6085" spans="9:70" s="179" customFormat="1" x14ac:dyDescent="0.25">
      <c r="I6085" s="186"/>
      <c r="J6085" s="186"/>
      <c r="K6085" s="186"/>
      <c r="L6085" s="186"/>
      <c r="M6085" s="186"/>
      <c r="N6085" s="187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183"/>
      <c r="AF6085" s="183"/>
      <c r="AG6085" s="183"/>
      <c r="AH6085" s="6"/>
      <c r="AI6085" s="6"/>
      <c r="AJ6085" s="6"/>
      <c r="AK6085" s="6"/>
      <c r="AL6085" s="6"/>
      <c r="AM6085" s="183"/>
      <c r="AN6085" s="183"/>
      <c r="AO6085" s="183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BR6085" s="185"/>
    </row>
    <row r="6086" spans="9:70" s="179" customFormat="1" x14ac:dyDescent="0.25">
      <c r="I6086" s="186"/>
      <c r="J6086" s="186"/>
      <c r="K6086" s="186"/>
      <c r="L6086" s="186"/>
      <c r="M6086" s="186"/>
      <c r="N6086" s="187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183"/>
      <c r="AF6086" s="183"/>
      <c r="AG6086" s="183"/>
      <c r="AH6086" s="6"/>
      <c r="AI6086" s="6"/>
      <c r="AJ6086" s="6"/>
      <c r="AK6086" s="6"/>
      <c r="AL6086" s="6"/>
      <c r="AM6086" s="183"/>
      <c r="AN6086" s="183"/>
      <c r="AO6086" s="183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BR6086" s="185"/>
    </row>
    <row r="6087" spans="9:70" s="179" customFormat="1" x14ac:dyDescent="0.25">
      <c r="I6087" s="186"/>
      <c r="J6087" s="186"/>
      <c r="K6087" s="186"/>
      <c r="L6087" s="186"/>
      <c r="M6087" s="186"/>
      <c r="N6087" s="187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183"/>
      <c r="AF6087" s="183"/>
      <c r="AG6087" s="183"/>
      <c r="AH6087" s="6"/>
      <c r="AI6087" s="6"/>
      <c r="AJ6087" s="6"/>
      <c r="AK6087" s="6"/>
      <c r="AL6087" s="6"/>
      <c r="AM6087" s="183"/>
      <c r="AN6087" s="183"/>
      <c r="AO6087" s="183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BR6087" s="185"/>
    </row>
    <row r="6088" spans="9:70" s="179" customFormat="1" x14ac:dyDescent="0.25">
      <c r="I6088" s="186"/>
      <c r="J6088" s="186"/>
      <c r="K6088" s="186"/>
      <c r="L6088" s="186"/>
      <c r="M6088" s="186"/>
      <c r="N6088" s="187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183"/>
      <c r="AF6088" s="183"/>
      <c r="AG6088" s="183"/>
      <c r="AH6088" s="6"/>
      <c r="AI6088" s="6"/>
      <c r="AJ6088" s="6"/>
      <c r="AK6088" s="6"/>
      <c r="AL6088" s="6"/>
      <c r="AM6088" s="183"/>
      <c r="AN6088" s="183"/>
      <c r="AO6088" s="183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BR6088" s="185"/>
    </row>
    <row r="6089" spans="9:70" s="179" customFormat="1" x14ac:dyDescent="0.25">
      <c r="I6089" s="186"/>
      <c r="J6089" s="186"/>
      <c r="K6089" s="186"/>
      <c r="L6089" s="186"/>
      <c r="M6089" s="186"/>
      <c r="N6089" s="187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183"/>
      <c r="AF6089" s="183"/>
      <c r="AG6089" s="183"/>
      <c r="AH6089" s="6"/>
      <c r="AI6089" s="6"/>
      <c r="AJ6089" s="6"/>
      <c r="AK6089" s="6"/>
      <c r="AL6089" s="6"/>
      <c r="AM6089" s="183"/>
      <c r="AN6089" s="183"/>
      <c r="AO6089" s="183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BR6089" s="185"/>
    </row>
    <row r="6090" spans="9:70" s="179" customFormat="1" x14ac:dyDescent="0.25">
      <c r="I6090" s="186"/>
      <c r="J6090" s="186"/>
      <c r="K6090" s="186"/>
      <c r="L6090" s="186"/>
      <c r="M6090" s="186"/>
      <c r="N6090" s="187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183"/>
      <c r="AF6090" s="183"/>
      <c r="AG6090" s="183"/>
      <c r="AH6090" s="6"/>
      <c r="AI6090" s="6"/>
      <c r="AJ6090" s="6"/>
      <c r="AK6090" s="6"/>
      <c r="AL6090" s="6"/>
      <c r="AM6090" s="183"/>
      <c r="AN6090" s="183"/>
      <c r="AO6090" s="183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BR6090" s="185"/>
    </row>
    <row r="6091" spans="9:70" s="179" customFormat="1" x14ac:dyDescent="0.25">
      <c r="I6091" s="186"/>
      <c r="J6091" s="186"/>
      <c r="K6091" s="186"/>
      <c r="L6091" s="186"/>
      <c r="M6091" s="186"/>
      <c r="N6091" s="187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183"/>
      <c r="AF6091" s="183"/>
      <c r="AG6091" s="183"/>
      <c r="AH6091" s="6"/>
      <c r="AI6091" s="6"/>
      <c r="AJ6091" s="6"/>
      <c r="AK6091" s="6"/>
      <c r="AL6091" s="6"/>
      <c r="AM6091" s="183"/>
      <c r="AN6091" s="183"/>
      <c r="AO6091" s="183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BR6091" s="185"/>
    </row>
    <row r="6092" spans="9:70" s="179" customFormat="1" x14ac:dyDescent="0.25">
      <c r="I6092" s="186"/>
      <c r="J6092" s="186"/>
      <c r="K6092" s="186"/>
      <c r="L6092" s="186"/>
      <c r="M6092" s="186"/>
      <c r="N6092" s="187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183"/>
      <c r="AF6092" s="183"/>
      <c r="AG6092" s="183"/>
      <c r="AH6092" s="6"/>
      <c r="AI6092" s="6"/>
      <c r="AJ6092" s="6"/>
      <c r="AK6092" s="6"/>
      <c r="AL6092" s="6"/>
      <c r="AM6092" s="183"/>
      <c r="AN6092" s="183"/>
      <c r="AO6092" s="183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BR6092" s="185"/>
    </row>
    <row r="6093" spans="9:70" s="179" customFormat="1" x14ac:dyDescent="0.25">
      <c r="I6093" s="186"/>
      <c r="J6093" s="186"/>
      <c r="K6093" s="186"/>
      <c r="L6093" s="186"/>
      <c r="M6093" s="186"/>
      <c r="N6093" s="187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183"/>
      <c r="AF6093" s="183"/>
      <c r="AG6093" s="183"/>
      <c r="AH6093" s="6"/>
      <c r="AI6093" s="6"/>
      <c r="AJ6093" s="6"/>
      <c r="AK6093" s="6"/>
      <c r="AL6093" s="6"/>
      <c r="AM6093" s="183"/>
      <c r="AN6093" s="183"/>
      <c r="AO6093" s="183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BR6093" s="185"/>
    </row>
    <row r="6094" spans="9:70" s="179" customFormat="1" x14ac:dyDescent="0.25">
      <c r="I6094" s="186"/>
      <c r="J6094" s="186"/>
      <c r="K6094" s="186"/>
      <c r="L6094" s="186"/>
      <c r="M6094" s="186"/>
      <c r="N6094" s="187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183"/>
      <c r="AF6094" s="183"/>
      <c r="AG6094" s="183"/>
      <c r="AH6094" s="6"/>
      <c r="AI6094" s="6"/>
      <c r="AJ6094" s="6"/>
      <c r="AK6094" s="6"/>
      <c r="AL6094" s="6"/>
      <c r="AM6094" s="183"/>
      <c r="AN6094" s="183"/>
      <c r="AO6094" s="183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BR6094" s="185"/>
    </row>
    <row r="6095" spans="9:70" s="179" customFormat="1" x14ac:dyDescent="0.25">
      <c r="I6095" s="186"/>
      <c r="J6095" s="186"/>
      <c r="K6095" s="186"/>
      <c r="L6095" s="186"/>
      <c r="M6095" s="186"/>
      <c r="N6095" s="187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183"/>
      <c r="AF6095" s="183"/>
      <c r="AG6095" s="183"/>
      <c r="AH6095" s="6"/>
      <c r="AI6095" s="6"/>
      <c r="AJ6095" s="6"/>
      <c r="AK6095" s="6"/>
      <c r="AL6095" s="6"/>
      <c r="AM6095" s="183"/>
      <c r="AN6095" s="183"/>
      <c r="AO6095" s="183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BR6095" s="185"/>
    </row>
    <row r="6096" spans="9:70" s="179" customFormat="1" x14ac:dyDescent="0.25">
      <c r="I6096" s="186"/>
      <c r="J6096" s="186"/>
      <c r="K6096" s="186"/>
      <c r="L6096" s="186"/>
      <c r="M6096" s="186"/>
      <c r="N6096" s="187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183"/>
      <c r="AF6096" s="183"/>
      <c r="AG6096" s="183"/>
      <c r="AH6096" s="6"/>
      <c r="AI6096" s="6"/>
      <c r="AJ6096" s="6"/>
      <c r="AK6096" s="6"/>
      <c r="AL6096" s="6"/>
      <c r="AM6096" s="183"/>
      <c r="AN6096" s="183"/>
      <c r="AO6096" s="183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BR6096" s="185"/>
    </row>
    <row r="6097" spans="9:70" s="179" customFormat="1" x14ac:dyDescent="0.25">
      <c r="I6097" s="186"/>
      <c r="J6097" s="186"/>
      <c r="K6097" s="186"/>
      <c r="L6097" s="186"/>
      <c r="M6097" s="186"/>
      <c r="N6097" s="187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183"/>
      <c r="AF6097" s="183"/>
      <c r="AG6097" s="183"/>
      <c r="AH6097" s="6"/>
      <c r="AI6097" s="6"/>
      <c r="AJ6097" s="6"/>
      <c r="AK6097" s="6"/>
      <c r="AL6097" s="6"/>
      <c r="AM6097" s="183"/>
      <c r="AN6097" s="183"/>
      <c r="AO6097" s="183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BR6097" s="185"/>
    </row>
    <row r="6098" spans="9:70" s="179" customFormat="1" x14ac:dyDescent="0.25">
      <c r="I6098" s="186"/>
      <c r="J6098" s="186"/>
      <c r="K6098" s="186"/>
      <c r="L6098" s="186"/>
      <c r="M6098" s="186"/>
      <c r="N6098" s="187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183"/>
      <c r="AF6098" s="183"/>
      <c r="AG6098" s="183"/>
      <c r="AH6098" s="6"/>
      <c r="AI6098" s="6"/>
      <c r="AJ6098" s="6"/>
      <c r="AK6098" s="6"/>
      <c r="AL6098" s="6"/>
      <c r="AM6098" s="183"/>
      <c r="AN6098" s="183"/>
      <c r="AO6098" s="183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BR6098" s="185"/>
    </row>
    <row r="6099" spans="9:70" s="179" customFormat="1" x14ac:dyDescent="0.25">
      <c r="I6099" s="186"/>
      <c r="J6099" s="186"/>
      <c r="K6099" s="186"/>
      <c r="L6099" s="186"/>
      <c r="M6099" s="186"/>
      <c r="N6099" s="187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183"/>
      <c r="AF6099" s="183"/>
      <c r="AG6099" s="183"/>
      <c r="AH6099" s="6"/>
      <c r="AI6099" s="6"/>
      <c r="AJ6099" s="6"/>
      <c r="AK6099" s="6"/>
      <c r="AL6099" s="6"/>
      <c r="AM6099" s="183"/>
      <c r="AN6099" s="183"/>
      <c r="AO6099" s="183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BR6099" s="185"/>
    </row>
    <row r="6100" spans="9:70" s="179" customFormat="1" x14ac:dyDescent="0.25">
      <c r="I6100" s="186"/>
      <c r="J6100" s="186"/>
      <c r="K6100" s="186"/>
      <c r="L6100" s="186"/>
      <c r="M6100" s="186"/>
      <c r="N6100" s="187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183"/>
      <c r="AF6100" s="183"/>
      <c r="AG6100" s="183"/>
      <c r="AH6100" s="6"/>
      <c r="AI6100" s="6"/>
      <c r="AJ6100" s="6"/>
      <c r="AK6100" s="6"/>
      <c r="AL6100" s="6"/>
      <c r="AM6100" s="183"/>
      <c r="AN6100" s="183"/>
      <c r="AO6100" s="183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BR6100" s="185"/>
    </row>
    <row r="6101" spans="9:70" s="179" customFormat="1" x14ac:dyDescent="0.25">
      <c r="I6101" s="186"/>
      <c r="J6101" s="186"/>
      <c r="K6101" s="186"/>
      <c r="L6101" s="186"/>
      <c r="M6101" s="186"/>
      <c r="N6101" s="187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183"/>
      <c r="AF6101" s="183"/>
      <c r="AG6101" s="183"/>
      <c r="AH6101" s="6"/>
      <c r="AI6101" s="6"/>
      <c r="AJ6101" s="6"/>
      <c r="AK6101" s="6"/>
      <c r="AL6101" s="6"/>
      <c r="AM6101" s="183"/>
      <c r="AN6101" s="183"/>
      <c r="AO6101" s="183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BR6101" s="185"/>
    </row>
    <row r="6102" spans="9:70" s="179" customFormat="1" x14ac:dyDescent="0.25">
      <c r="I6102" s="186"/>
      <c r="J6102" s="186"/>
      <c r="K6102" s="186"/>
      <c r="L6102" s="186"/>
      <c r="M6102" s="186"/>
      <c r="N6102" s="187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183"/>
      <c r="AF6102" s="183"/>
      <c r="AG6102" s="183"/>
      <c r="AH6102" s="6"/>
      <c r="AI6102" s="6"/>
      <c r="AJ6102" s="6"/>
      <c r="AK6102" s="6"/>
      <c r="AL6102" s="6"/>
      <c r="AM6102" s="183"/>
      <c r="AN6102" s="183"/>
      <c r="AO6102" s="183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BR6102" s="185"/>
    </row>
    <row r="6103" spans="9:70" s="179" customFormat="1" x14ac:dyDescent="0.25">
      <c r="I6103" s="186"/>
      <c r="J6103" s="186"/>
      <c r="K6103" s="186"/>
      <c r="L6103" s="186"/>
      <c r="M6103" s="186"/>
      <c r="N6103" s="187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183"/>
      <c r="AF6103" s="183"/>
      <c r="AG6103" s="183"/>
      <c r="AH6103" s="6"/>
      <c r="AI6103" s="6"/>
      <c r="AJ6103" s="6"/>
      <c r="AK6103" s="6"/>
      <c r="AL6103" s="6"/>
      <c r="AM6103" s="183"/>
      <c r="AN6103" s="183"/>
      <c r="AO6103" s="183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BR6103" s="185"/>
    </row>
    <row r="6104" spans="9:70" s="179" customFormat="1" x14ac:dyDescent="0.25">
      <c r="I6104" s="186"/>
      <c r="J6104" s="186"/>
      <c r="K6104" s="186"/>
      <c r="L6104" s="186"/>
      <c r="M6104" s="186"/>
      <c r="N6104" s="187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183"/>
      <c r="AF6104" s="183"/>
      <c r="AG6104" s="183"/>
      <c r="AH6104" s="6"/>
      <c r="AI6104" s="6"/>
      <c r="AJ6104" s="6"/>
      <c r="AK6104" s="6"/>
      <c r="AL6104" s="6"/>
      <c r="AM6104" s="183"/>
      <c r="AN6104" s="183"/>
      <c r="AO6104" s="183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BR6104" s="185"/>
    </row>
    <row r="6105" spans="9:70" s="179" customFormat="1" x14ac:dyDescent="0.25">
      <c r="I6105" s="186"/>
      <c r="J6105" s="186"/>
      <c r="K6105" s="186"/>
      <c r="L6105" s="186"/>
      <c r="M6105" s="186"/>
      <c r="N6105" s="187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183"/>
      <c r="AF6105" s="183"/>
      <c r="AG6105" s="183"/>
      <c r="AH6105" s="6"/>
      <c r="AI6105" s="6"/>
      <c r="AJ6105" s="6"/>
      <c r="AK6105" s="6"/>
      <c r="AL6105" s="6"/>
      <c r="AM6105" s="183"/>
      <c r="AN6105" s="183"/>
      <c r="AO6105" s="183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BR6105" s="185"/>
    </row>
    <row r="6106" spans="9:70" s="179" customFormat="1" x14ac:dyDescent="0.25">
      <c r="I6106" s="186"/>
      <c r="J6106" s="186"/>
      <c r="K6106" s="186"/>
      <c r="L6106" s="186"/>
      <c r="M6106" s="186"/>
      <c r="N6106" s="187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183"/>
      <c r="AF6106" s="183"/>
      <c r="AG6106" s="183"/>
      <c r="AH6106" s="6"/>
      <c r="AI6106" s="6"/>
      <c r="AJ6106" s="6"/>
      <c r="AK6106" s="6"/>
      <c r="AL6106" s="6"/>
      <c r="AM6106" s="183"/>
      <c r="AN6106" s="183"/>
      <c r="AO6106" s="183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BR6106" s="185"/>
    </row>
    <row r="6107" spans="9:70" s="179" customFormat="1" x14ac:dyDescent="0.25">
      <c r="I6107" s="186"/>
      <c r="J6107" s="186"/>
      <c r="K6107" s="186"/>
      <c r="L6107" s="186"/>
      <c r="M6107" s="186"/>
      <c r="N6107" s="187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183"/>
      <c r="AF6107" s="183"/>
      <c r="AG6107" s="183"/>
      <c r="AH6107" s="6"/>
      <c r="AI6107" s="6"/>
      <c r="AJ6107" s="6"/>
      <c r="AK6107" s="6"/>
      <c r="AL6107" s="6"/>
      <c r="AM6107" s="183"/>
      <c r="AN6107" s="183"/>
      <c r="AO6107" s="183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BR6107" s="185"/>
    </row>
    <row r="6108" spans="9:70" s="179" customFormat="1" x14ac:dyDescent="0.25">
      <c r="I6108" s="186"/>
      <c r="J6108" s="186"/>
      <c r="K6108" s="186"/>
      <c r="L6108" s="186"/>
      <c r="M6108" s="186"/>
      <c r="N6108" s="187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183"/>
      <c r="AF6108" s="183"/>
      <c r="AG6108" s="183"/>
      <c r="AH6108" s="6"/>
      <c r="AI6108" s="6"/>
      <c r="AJ6108" s="6"/>
      <c r="AK6108" s="6"/>
      <c r="AL6108" s="6"/>
      <c r="AM6108" s="183"/>
      <c r="AN6108" s="183"/>
      <c r="AO6108" s="183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BR6108" s="185"/>
    </row>
    <row r="6109" spans="9:70" s="179" customFormat="1" x14ac:dyDescent="0.25">
      <c r="I6109" s="186"/>
      <c r="J6109" s="186"/>
      <c r="K6109" s="186"/>
      <c r="L6109" s="186"/>
      <c r="M6109" s="186"/>
      <c r="N6109" s="187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183"/>
      <c r="AF6109" s="183"/>
      <c r="AG6109" s="183"/>
      <c r="AH6109" s="6"/>
      <c r="AI6109" s="6"/>
      <c r="AJ6109" s="6"/>
      <c r="AK6109" s="6"/>
      <c r="AL6109" s="6"/>
      <c r="AM6109" s="183"/>
      <c r="AN6109" s="183"/>
      <c r="AO6109" s="183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BR6109" s="185"/>
    </row>
    <row r="6110" spans="9:70" s="179" customFormat="1" x14ac:dyDescent="0.25">
      <c r="I6110" s="186"/>
      <c r="J6110" s="186"/>
      <c r="K6110" s="186"/>
      <c r="L6110" s="186"/>
      <c r="M6110" s="186"/>
      <c r="N6110" s="187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183"/>
      <c r="AF6110" s="183"/>
      <c r="AG6110" s="183"/>
      <c r="AH6110" s="6"/>
      <c r="AI6110" s="6"/>
      <c r="AJ6110" s="6"/>
      <c r="AK6110" s="6"/>
      <c r="AL6110" s="6"/>
      <c r="AM6110" s="183"/>
      <c r="AN6110" s="183"/>
      <c r="AO6110" s="183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BR6110" s="185"/>
    </row>
    <row r="6111" spans="9:70" s="179" customFormat="1" x14ac:dyDescent="0.25">
      <c r="I6111" s="186"/>
      <c r="J6111" s="186"/>
      <c r="K6111" s="186"/>
      <c r="L6111" s="186"/>
      <c r="M6111" s="186"/>
      <c r="N6111" s="187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183"/>
      <c r="AF6111" s="183"/>
      <c r="AG6111" s="183"/>
      <c r="AH6111" s="6"/>
      <c r="AI6111" s="6"/>
      <c r="AJ6111" s="6"/>
      <c r="AK6111" s="6"/>
      <c r="AL6111" s="6"/>
      <c r="AM6111" s="183"/>
      <c r="AN6111" s="183"/>
      <c r="AO6111" s="183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BR6111" s="185"/>
    </row>
    <row r="6112" spans="9:70" s="179" customFormat="1" x14ac:dyDescent="0.25">
      <c r="I6112" s="186"/>
      <c r="J6112" s="186"/>
      <c r="K6112" s="186"/>
      <c r="L6112" s="186"/>
      <c r="M6112" s="186"/>
      <c r="N6112" s="187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183"/>
      <c r="AF6112" s="183"/>
      <c r="AG6112" s="183"/>
      <c r="AH6112" s="6"/>
      <c r="AI6112" s="6"/>
      <c r="AJ6112" s="6"/>
      <c r="AK6112" s="6"/>
      <c r="AL6112" s="6"/>
      <c r="AM6112" s="183"/>
      <c r="AN6112" s="183"/>
      <c r="AO6112" s="183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BR6112" s="185"/>
    </row>
    <row r="6113" spans="9:70" s="179" customFormat="1" x14ac:dyDescent="0.25">
      <c r="I6113" s="186"/>
      <c r="J6113" s="186"/>
      <c r="K6113" s="186"/>
      <c r="L6113" s="186"/>
      <c r="M6113" s="186"/>
      <c r="N6113" s="187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183"/>
      <c r="AF6113" s="183"/>
      <c r="AG6113" s="183"/>
      <c r="AH6113" s="6"/>
      <c r="AI6113" s="6"/>
      <c r="AJ6113" s="6"/>
      <c r="AK6113" s="6"/>
      <c r="AL6113" s="6"/>
      <c r="AM6113" s="183"/>
      <c r="AN6113" s="183"/>
      <c r="AO6113" s="183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BR6113" s="185"/>
    </row>
    <row r="6114" spans="9:70" s="179" customFormat="1" x14ac:dyDescent="0.25">
      <c r="I6114" s="186"/>
      <c r="J6114" s="186"/>
      <c r="K6114" s="186"/>
      <c r="L6114" s="186"/>
      <c r="M6114" s="186"/>
      <c r="N6114" s="187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183"/>
      <c r="AF6114" s="183"/>
      <c r="AG6114" s="183"/>
      <c r="AH6114" s="6"/>
      <c r="AI6114" s="6"/>
      <c r="AJ6114" s="6"/>
      <c r="AK6114" s="6"/>
      <c r="AL6114" s="6"/>
      <c r="AM6114" s="183"/>
      <c r="AN6114" s="183"/>
      <c r="AO6114" s="183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BR6114" s="185"/>
    </row>
    <row r="6115" spans="9:70" s="179" customFormat="1" x14ac:dyDescent="0.25">
      <c r="I6115" s="186"/>
      <c r="J6115" s="186"/>
      <c r="K6115" s="186"/>
      <c r="L6115" s="186"/>
      <c r="M6115" s="186"/>
      <c r="N6115" s="187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183"/>
      <c r="AF6115" s="183"/>
      <c r="AG6115" s="183"/>
      <c r="AH6115" s="6"/>
      <c r="AI6115" s="6"/>
      <c r="AJ6115" s="6"/>
      <c r="AK6115" s="6"/>
      <c r="AL6115" s="6"/>
      <c r="AM6115" s="183"/>
      <c r="AN6115" s="183"/>
      <c r="AO6115" s="183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BR6115" s="185"/>
    </row>
    <row r="6116" spans="9:70" s="179" customFormat="1" x14ac:dyDescent="0.25">
      <c r="I6116" s="186"/>
      <c r="J6116" s="186"/>
      <c r="K6116" s="186"/>
      <c r="L6116" s="186"/>
      <c r="M6116" s="186"/>
      <c r="N6116" s="187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183"/>
      <c r="AF6116" s="183"/>
      <c r="AG6116" s="183"/>
      <c r="AH6116" s="6"/>
      <c r="AI6116" s="6"/>
      <c r="AJ6116" s="6"/>
      <c r="AK6116" s="6"/>
      <c r="AL6116" s="6"/>
      <c r="AM6116" s="183"/>
      <c r="AN6116" s="183"/>
      <c r="AO6116" s="183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BR6116" s="185"/>
    </row>
    <row r="6117" spans="9:70" s="179" customFormat="1" x14ac:dyDescent="0.25">
      <c r="I6117" s="186"/>
      <c r="J6117" s="186"/>
      <c r="K6117" s="186"/>
      <c r="L6117" s="186"/>
      <c r="M6117" s="186"/>
      <c r="N6117" s="187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183"/>
      <c r="AF6117" s="183"/>
      <c r="AG6117" s="183"/>
      <c r="AH6117" s="6"/>
      <c r="AI6117" s="6"/>
      <c r="AJ6117" s="6"/>
      <c r="AK6117" s="6"/>
      <c r="AL6117" s="6"/>
      <c r="AM6117" s="183"/>
      <c r="AN6117" s="183"/>
      <c r="AO6117" s="183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BR6117" s="185"/>
    </row>
    <row r="6118" spans="9:70" s="179" customFormat="1" x14ac:dyDescent="0.25">
      <c r="I6118" s="186"/>
      <c r="J6118" s="186"/>
      <c r="K6118" s="186"/>
      <c r="L6118" s="186"/>
      <c r="M6118" s="186"/>
      <c r="N6118" s="187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183"/>
      <c r="AF6118" s="183"/>
      <c r="AG6118" s="183"/>
      <c r="AH6118" s="6"/>
      <c r="AI6118" s="6"/>
      <c r="AJ6118" s="6"/>
      <c r="AK6118" s="6"/>
      <c r="AL6118" s="6"/>
      <c r="AM6118" s="183"/>
      <c r="AN6118" s="183"/>
      <c r="AO6118" s="183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BR6118" s="185"/>
    </row>
    <row r="6119" spans="9:70" s="179" customFormat="1" x14ac:dyDescent="0.25">
      <c r="I6119" s="186"/>
      <c r="J6119" s="186"/>
      <c r="K6119" s="186"/>
      <c r="L6119" s="186"/>
      <c r="M6119" s="186"/>
      <c r="N6119" s="187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183"/>
      <c r="AF6119" s="183"/>
      <c r="AG6119" s="183"/>
      <c r="AH6119" s="6"/>
      <c r="AI6119" s="6"/>
      <c r="AJ6119" s="6"/>
      <c r="AK6119" s="6"/>
      <c r="AL6119" s="6"/>
      <c r="AM6119" s="183"/>
      <c r="AN6119" s="183"/>
      <c r="AO6119" s="183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BR6119" s="185"/>
    </row>
    <row r="6120" spans="9:70" s="179" customFormat="1" x14ac:dyDescent="0.25">
      <c r="I6120" s="186"/>
      <c r="J6120" s="186"/>
      <c r="K6120" s="186"/>
      <c r="L6120" s="186"/>
      <c r="M6120" s="186"/>
      <c r="N6120" s="187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183"/>
      <c r="AF6120" s="183"/>
      <c r="AG6120" s="183"/>
      <c r="AH6120" s="6"/>
      <c r="AI6120" s="6"/>
      <c r="AJ6120" s="6"/>
      <c r="AK6120" s="6"/>
      <c r="AL6120" s="6"/>
      <c r="AM6120" s="183"/>
      <c r="AN6120" s="183"/>
      <c r="AO6120" s="183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BR6120" s="185"/>
    </row>
    <row r="6121" spans="9:70" s="179" customFormat="1" x14ac:dyDescent="0.25">
      <c r="I6121" s="186"/>
      <c r="J6121" s="186"/>
      <c r="K6121" s="186"/>
      <c r="L6121" s="186"/>
      <c r="M6121" s="186"/>
      <c r="N6121" s="187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183"/>
      <c r="AF6121" s="183"/>
      <c r="AG6121" s="183"/>
      <c r="AH6121" s="6"/>
      <c r="AI6121" s="6"/>
      <c r="AJ6121" s="6"/>
      <c r="AK6121" s="6"/>
      <c r="AL6121" s="6"/>
      <c r="AM6121" s="183"/>
      <c r="AN6121" s="183"/>
      <c r="AO6121" s="183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BR6121" s="185"/>
    </row>
    <row r="6122" spans="9:70" s="179" customFormat="1" x14ac:dyDescent="0.25">
      <c r="I6122" s="186"/>
      <c r="J6122" s="186"/>
      <c r="K6122" s="186"/>
      <c r="L6122" s="186"/>
      <c r="M6122" s="186"/>
      <c r="N6122" s="187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183"/>
      <c r="AF6122" s="183"/>
      <c r="AG6122" s="183"/>
      <c r="AH6122" s="6"/>
      <c r="AI6122" s="6"/>
      <c r="AJ6122" s="6"/>
      <c r="AK6122" s="6"/>
      <c r="AL6122" s="6"/>
      <c r="AM6122" s="183"/>
      <c r="AN6122" s="183"/>
      <c r="AO6122" s="183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BR6122" s="185"/>
    </row>
    <row r="6123" spans="9:70" s="179" customFormat="1" x14ac:dyDescent="0.25">
      <c r="I6123" s="186"/>
      <c r="J6123" s="186"/>
      <c r="K6123" s="186"/>
      <c r="L6123" s="186"/>
      <c r="M6123" s="186"/>
      <c r="N6123" s="187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183"/>
      <c r="AF6123" s="183"/>
      <c r="AG6123" s="183"/>
      <c r="AH6123" s="6"/>
      <c r="AI6123" s="6"/>
      <c r="AJ6123" s="6"/>
      <c r="AK6123" s="6"/>
      <c r="AL6123" s="6"/>
      <c r="AM6123" s="183"/>
      <c r="AN6123" s="183"/>
      <c r="AO6123" s="183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BR6123" s="185"/>
    </row>
    <row r="6124" spans="9:70" s="179" customFormat="1" x14ac:dyDescent="0.25">
      <c r="I6124" s="186"/>
      <c r="J6124" s="186"/>
      <c r="K6124" s="186"/>
      <c r="L6124" s="186"/>
      <c r="M6124" s="186"/>
      <c r="N6124" s="187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183"/>
      <c r="AF6124" s="183"/>
      <c r="AG6124" s="183"/>
      <c r="AH6124" s="6"/>
      <c r="AI6124" s="6"/>
      <c r="AJ6124" s="6"/>
      <c r="AK6124" s="6"/>
      <c r="AL6124" s="6"/>
      <c r="AM6124" s="183"/>
      <c r="AN6124" s="183"/>
      <c r="AO6124" s="183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BR6124" s="185"/>
    </row>
    <row r="6125" spans="9:70" s="179" customFormat="1" x14ac:dyDescent="0.25">
      <c r="I6125" s="186"/>
      <c r="J6125" s="186"/>
      <c r="K6125" s="186"/>
      <c r="L6125" s="186"/>
      <c r="M6125" s="186"/>
      <c r="N6125" s="187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183"/>
      <c r="AF6125" s="183"/>
      <c r="AG6125" s="183"/>
      <c r="AH6125" s="6"/>
      <c r="AI6125" s="6"/>
      <c r="AJ6125" s="6"/>
      <c r="AK6125" s="6"/>
      <c r="AL6125" s="6"/>
      <c r="AM6125" s="183"/>
      <c r="AN6125" s="183"/>
      <c r="AO6125" s="183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BR6125" s="185"/>
    </row>
    <row r="6126" spans="9:70" s="179" customFormat="1" x14ac:dyDescent="0.25">
      <c r="I6126" s="186"/>
      <c r="J6126" s="186"/>
      <c r="K6126" s="186"/>
      <c r="L6126" s="186"/>
      <c r="M6126" s="186"/>
      <c r="N6126" s="187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183"/>
      <c r="AF6126" s="183"/>
      <c r="AG6126" s="183"/>
      <c r="AH6126" s="6"/>
      <c r="AI6126" s="6"/>
      <c r="AJ6126" s="6"/>
      <c r="AK6126" s="6"/>
      <c r="AL6126" s="6"/>
      <c r="AM6126" s="183"/>
      <c r="AN6126" s="183"/>
      <c r="AO6126" s="183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BR6126" s="185"/>
    </row>
    <row r="6127" spans="9:70" s="179" customFormat="1" x14ac:dyDescent="0.25">
      <c r="I6127" s="186"/>
      <c r="J6127" s="186"/>
      <c r="K6127" s="186"/>
      <c r="L6127" s="186"/>
      <c r="M6127" s="186"/>
      <c r="N6127" s="187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183"/>
      <c r="AF6127" s="183"/>
      <c r="AG6127" s="183"/>
      <c r="AH6127" s="6"/>
      <c r="AI6127" s="6"/>
      <c r="AJ6127" s="6"/>
      <c r="AK6127" s="6"/>
      <c r="AL6127" s="6"/>
      <c r="AM6127" s="183"/>
      <c r="AN6127" s="183"/>
      <c r="AO6127" s="183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BR6127" s="185"/>
    </row>
    <row r="6128" spans="9:70" s="179" customFormat="1" x14ac:dyDescent="0.25">
      <c r="I6128" s="186"/>
      <c r="J6128" s="186"/>
      <c r="K6128" s="186"/>
      <c r="L6128" s="186"/>
      <c r="M6128" s="186"/>
      <c r="N6128" s="187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183"/>
      <c r="AF6128" s="183"/>
      <c r="AG6128" s="183"/>
      <c r="AH6128" s="6"/>
      <c r="AI6128" s="6"/>
      <c r="AJ6128" s="6"/>
      <c r="AK6128" s="6"/>
      <c r="AL6128" s="6"/>
      <c r="AM6128" s="183"/>
      <c r="AN6128" s="183"/>
      <c r="AO6128" s="183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BR6128" s="185"/>
    </row>
    <row r="6129" spans="9:70" s="179" customFormat="1" x14ac:dyDescent="0.25">
      <c r="I6129" s="186"/>
      <c r="J6129" s="186"/>
      <c r="K6129" s="186"/>
      <c r="L6129" s="186"/>
      <c r="M6129" s="186"/>
      <c r="N6129" s="187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183"/>
      <c r="AF6129" s="183"/>
      <c r="AG6129" s="183"/>
      <c r="AH6129" s="6"/>
      <c r="AI6129" s="6"/>
      <c r="AJ6129" s="6"/>
      <c r="AK6129" s="6"/>
      <c r="AL6129" s="6"/>
      <c r="AM6129" s="183"/>
      <c r="AN6129" s="183"/>
      <c r="AO6129" s="183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BR6129" s="185"/>
    </row>
    <row r="6130" spans="9:70" s="179" customFormat="1" x14ac:dyDescent="0.25">
      <c r="I6130" s="186"/>
      <c r="J6130" s="186"/>
      <c r="K6130" s="186"/>
      <c r="L6130" s="186"/>
      <c r="M6130" s="186"/>
      <c r="N6130" s="187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183"/>
      <c r="AF6130" s="183"/>
      <c r="AG6130" s="183"/>
      <c r="AH6130" s="6"/>
      <c r="AI6130" s="6"/>
      <c r="AJ6130" s="6"/>
      <c r="AK6130" s="6"/>
      <c r="AL6130" s="6"/>
      <c r="AM6130" s="183"/>
      <c r="AN6130" s="183"/>
      <c r="AO6130" s="183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BR6130" s="185"/>
    </row>
    <row r="6131" spans="9:70" s="179" customFormat="1" x14ac:dyDescent="0.25">
      <c r="I6131" s="186"/>
      <c r="J6131" s="186"/>
      <c r="K6131" s="186"/>
      <c r="L6131" s="186"/>
      <c r="M6131" s="186"/>
      <c r="N6131" s="187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183"/>
      <c r="AF6131" s="183"/>
      <c r="AG6131" s="183"/>
      <c r="AH6131" s="6"/>
      <c r="AI6131" s="6"/>
      <c r="AJ6131" s="6"/>
      <c r="AK6131" s="6"/>
      <c r="AL6131" s="6"/>
      <c r="AM6131" s="183"/>
      <c r="AN6131" s="183"/>
      <c r="AO6131" s="183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BR6131" s="185"/>
    </row>
    <row r="6132" spans="9:70" s="179" customFormat="1" x14ac:dyDescent="0.25">
      <c r="I6132" s="186"/>
      <c r="J6132" s="186"/>
      <c r="K6132" s="186"/>
      <c r="L6132" s="186"/>
      <c r="M6132" s="186"/>
      <c r="N6132" s="187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183"/>
      <c r="AF6132" s="183"/>
      <c r="AG6132" s="183"/>
      <c r="AH6132" s="6"/>
      <c r="AI6132" s="6"/>
      <c r="AJ6132" s="6"/>
      <c r="AK6132" s="6"/>
      <c r="AL6132" s="6"/>
      <c r="AM6132" s="183"/>
      <c r="AN6132" s="183"/>
      <c r="AO6132" s="183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BR6132" s="185"/>
    </row>
    <row r="6133" spans="9:70" s="179" customFormat="1" x14ac:dyDescent="0.25">
      <c r="I6133" s="186"/>
      <c r="J6133" s="186"/>
      <c r="K6133" s="186"/>
      <c r="L6133" s="186"/>
      <c r="M6133" s="186"/>
      <c r="N6133" s="187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183"/>
      <c r="AF6133" s="183"/>
      <c r="AG6133" s="183"/>
      <c r="AH6133" s="6"/>
      <c r="AI6133" s="6"/>
      <c r="AJ6133" s="6"/>
      <c r="AK6133" s="6"/>
      <c r="AL6133" s="6"/>
      <c r="AM6133" s="183"/>
      <c r="AN6133" s="183"/>
      <c r="AO6133" s="183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BR6133" s="185"/>
    </row>
    <row r="6134" spans="9:70" s="179" customFormat="1" x14ac:dyDescent="0.25">
      <c r="I6134" s="186"/>
      <c r="J6134" s="186"/>
      <c r="K6134" s="186"/>
      <c r="L6134" s="186"/>
      <c r="M6134" s="186"/>
      <c r="N6134" s="187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183"/>
      <c r="AF6134" s="183"/>
      <c r="AG6134" s="183"/>
      <c r="AH6134" s="6"/>
      <c r="AI6134" s="6"/>
      <c r="AJ6134" s="6"/>
      <c r="AK6134" s="6"/>
      <c r="AL6134" s="6"/>
      <c r="AM6134" s="183"/>
      <c r="AN6134" s="183"/>
      <c r="AO6134" s="183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BR6134" s="185"/>
    </row>
    <row r="6135" spans="9:70" s="179" customFormat="1" x14ac:dyDescent="0.25">
      <c r="I6135" s="186"/>
      <c r="J6135" s="186"/>
      <c r="K6135" s="186"/>
      <c r="L6135" s="186"/>
      <c r="M6135" s="186"/>
      <c r="N6135" s="187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183"/>
      <c r="AF6135" s="183"/>
      <c r="AG6135" s="183"/>
      <c r="AH6135" s="6"/>
      <c r="AI6135" s="6"/>
      <c r="AJ6135" s="6"/>
      <c r="AK6135" s="6"/>
      <c r="AL6135" s="6"/>
      <c r="AM6135" s="183"/>
      <c r="AN6135" s="183"/>
      <c r="AO6135" s="183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BR6135" s="185"/>
    </row>
    <row r="6136" spans="9:70" s="179" customFormat="1" x14ac:dyDescent="0.25">
      <c r="I6136" s="186"/>
      <c r="J6136" s="186"/>
      <c r="K6136" s="186"/>
      <c r="L6136" s="186"/>
      <c r="M6136" s="186"/>
      <c r="N6136" s="187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183"/>
      <c r="AF6136" s="183"/>
      <c r="AG6136" s="183"/>
      <c r="AH6136" s="6"/>
      <c r="AI6136" s="6"/>
      <c r="AJ6136" s="6"/>
      <c r="AK6136" s="6"/>
      <c r="AL6136" s="6"/>
      <c r="AM6136" s="183"/>
      <c r="AN6136" s="183"/>
      <c r="AO6136" s="183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BR6136" s="185"/>
    </row>
    <row r="6137" spans="9:70" s="179" customFormat="1" x14ac:dyDescent="0.25">
      <c r="I6137" s="186"/>
      <c r="J6137" s="186"/>
      <c r="K6137" s="186"/>
      <c r="L6137" s="186"/>
      <c r="M6137" s="186"/>
      <c r="N6137" s="187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183"/>
      <c r="AF6137" s="183"/>
      <c r="AG6137" s="183"/>
      <c r="AH6137" s="6"/>
      <c r="AI6137" s="6"/>
      <c r="AJ6137" s="6"/>
      <c r="AK6137" s="6"/>
      <c r="AL6137" s="6"/>
      <c r="AM6137" s="183"/>
      <c r="AN6137" s="183"/>
      <c r="AO6137" s="183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BR6137" s="185"/>
    </row>
    <row r="6138" spans="9:70" s="179" customFormat="1" x14ac:dyDescent="0.25">
      <c r="I6138" s="186"/>
      <c r="J6138" s="186"/>
      <c r="K6138" s="186"/>
      <c r="L6138" s="186"/>
      <c r="M6138" s="186"/>
      <c r="N6138" s="187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183"/>
      <c r="AF6138" s="183"/>
      <c r="AG6138" s="183"/>
      <c r="AH6138" s="6"/>
      <c r="AI6138" s="6"/>
      <c r="AJ6138" s="6"/>
      <c r="AK6138" s="6"/>
      <c r="AL6138" s="6"/>
      <c r="AM6138" s="183"/>
      <c r="AN6138" s="183"/>
      <c r="AO6138" s="183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BR6138" s="185"/>
    </row>
    <row r="6139" spans="9:70" s="179" customFormat="1" x14ac:dyDescent="0.25">
      <c r="I6139" s="186"/>
      <c r="J6139" s="186"/>
      <c r="K6139" s="186"/>
      <c r="L6139" s="186"/>
      <c r="M6139" s="186"/>
      <c r="N6139" s="187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183"/>
      <c r="AF6139" s="183"/>
      <c r="AG6139" s="183"/>
      <c r="AH6139" s="6"/>
      <c r="AI6139" s="6"/>
      <c r="AJ6139" s="6"/>
      <c r="AK6139" s="6"/>
      <c r="AL6139" s="6"/>
      <c r="AM6139" s="183"/>
      <c r="AN6139" s="183"/>
      <c r="AO6139" s="183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BR6139" s="185"/>
    </row>
    <row r="6140" spans="9:70" s="179" customFormat="1" x14ac:dyDescent="0.25">
      <c r="I6140" s="186"/>
      <c r="J6140" s="186"/>
      <c r="K6140" s="186"/>
      <c r="L6140" s="186"/>
      <c r="M6140" s="186"/>
      <c r="N6140" s="187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183"/>
      <c r="AF6140" s="183"/>
      <c r="AG6140" s="183"/>
      <c r="AH6140" s="6"/>
      <c r="AI6140" s="6"/>
      <c r="AJ6140" s="6"/>
      <c r="AK6140" s="6"/>
      <c r="AL6140" s="6"/>
      <c r="AM6140" s="183"/>
      <c r="AN6140" s="183"/>
      <c r="AO6140" s="183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BR6140" s="185"/>
    </row>
    <row r="6141" spans="9:70" s="179" customFormat="1" x14ac:dyDescent="0.25">
      <c r="I6141" s="186"/>
      <c r="J6141" s="186"/>
      <c r="K6141" s="186"/>
      <c r="L6141" s="186"/>
      <c r="M6141" s="186"/>
      <c r="N6141" s="187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183"/>
      <c r="AF6141" s="183"/>
      <c r="AG6141" s="183"/>
      <c r="AH6141" s="6"/>
      <c r="AI6141" s="6"/>
      <c r="AJ6141" s="6"/>
      <c r="AK6141" s="6"/>
      <c r="AL6141" s="6"/>
      <c r="AM6141" s="183"/>
      <c r="AN6141" s="183"/>
      <c r="AO6141" s="183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BR6141" s="185"/>
    </row>
    <row r="6142" spans="9:70" s="179" customFormat="1" x14ac:dyDescent="0.25">
      <c r="I6142" s="186"/>
      <c r="J6142" s="186"/>
      <c r="K6142" s="186"/>
      <c r="L6142" s="186"/>
      <c r="M6142" s="186"/>
      <c r="N6142" s="187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183"/>
      <c r="AF6142" s="183"/>
      <c r="AG6142" s="183"/>
      <c r="AH6142" s="6"/>
      <c r="AI6142" s="6"/>
      <c r="AJ6142" s="6"/>
      <c r="AK6142" s="6"/>
      <c r="AL6142" s="6"/>
      <c r="AM6142" s="183"/>
      <c r="AN6142" s="183"/>
      <c r="AO6142" s="183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BR6142" s="185"/>
    </row>
    <row r="6143" spans="9:70" s="179" customFormat="1" x14ac:dyDescent="0.25">
      <c r="I6143" s="186"/>
      <c r="J6143" s="186"/>
      <c r="K6143" s="186"/>
      <c r="L6143" s="186"/>
      <c r="M6143" s="186"/>
      <c r="N6143" s="187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183"/>
      <c r="AF6143" s="183"/>
      <c r="AG6143" s="183"/>
      <c r="AH6143" s="6"/>
      <c r="AI6143" s="6"/>
      <c r="AJ6143" s="6"/>
      <c r="AK6143" s="6"/>
      <c r="AL6143" s="6"/>
      <c r="AM6143" s="183"/>
      <c r="AN6143" s="183"/>
      <c r="AO6143" s="183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BR6143" s="185"/>
    </row>
    <row r="6144" spans="9:70" s="179" customFormat="1" x14ac:dyDescent="0.25">
      <c r="I6144" s="186"/>
      <c r="J6144" s="186"/>
      <c r="K6144" s="186"/>
      <c r="L6144" s="186"/>
      <c r="M6144" s="186"/>
      <c r="N6144" s="187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183"/>
      <c r="AF6144" s="183"/>
      <c r="AG6144" s="183"/>
      <c r="AH6144" s="6"/>
      <c r="AI6144" s="6"/>
      <c r="AJ6144" s="6"/>
      <c r="AK6144" s="6"/>
      <c r="AL6144" s="6"/>
      <c r="AM6144" s="183"/>
      <c r="AN6144" s="183"/>
      <c r="AO6144" s="183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BR6144" s="185"/>
    </row>
    <row r="6145" spans="9:70" s="179" customFormat="1" x14ac:dyDescent="0.25">
      <c r="I6145" s="186"/>
      <c r="J6145" s="186"/>
      <c r="K6145" s="186"/>
      <c r="L6145" s="186"/>
      <c r="M6145" s="186"/>
      <c r="N6145" s="187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183"/>
      <c r="AF6145" s="183"/>
      <c r="AG6145" s="183"/>
      <c r="AH6145" s="6"/>
      <c r="AI6145" s="6"/>
      <c r="AJ6145" s="6"/>
      <c r="AK6145" s="6"/>
      <c r="AL6145" s="6"/>
      <c r="AM6145" s="183"/>
      <c r="AN6145" s="183"/>
      <c r="AO6145" s="183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BR6145" s="185"/>
    </row>
    <row r="6146" spans="9:70" s="179" customFormat="1" x14ac:dyDescent="0.25">
      <c r="I6146" s="186"/>
      <c r="J6146" s="186"/>
      <c r="K6146" s="186"/>
      <c r="L6146" s="186"/>
      <c r="M6146" s="186"/>
      <c r="N6146" s="187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183"/>
      <c r="AF6146" s="183"/>
      <c r="AG6146" s="183"/>
      <c r="AH6146" s="6"/>
      <c r="AI6146" s="6"/>
      <c r="AJ6146" s="6"/>
      <c r="AK6146" s="6"/>
      <c r="AL6146" s="6"/>
      <c r="AM6146" s="183"/>
      <c r="AN6146" s="183"/>
      <c r="AO6146" s="183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BR6146" s="185"/>
    </row>
    <row r="6147" spans="9:70" s="179" customFormat="1" x14ac:dyDescent="0.25">
      <c r="I6147" s="186"/>
      <c r="J6147" s="186"/>
      <c r="K6147" s="186"/>
      <c r="L6147" s="186"/>
      <c r="M6147" s="186"/>
      <c r="N6147" s="187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183"/>
      <c r="AF6147" s="183"/>
      <c r="AG6147" s="183"/>
      <c r="AH6147" s="6"/>
      <c r="AI6147" s="6"/>
      <c r="AJ6147" s="6"/>
      <c r="AK6147" s="6"/>
      <c r="AL6147" s="6"/>
      <c r="AM6147" s="183"/>
      <c r="AN6147" s="183"/>
      <c r="AO6147" s="183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BR6147" s="185"/>
    </row>
    <row r="6148" spans="9:70" s="179" customFormat="1" x14ac:dyDescent="0.25">
      <c r="I6148" s="186"/>
      <c r="J6148" s="186"/>
      <c r="K6148" s="186"/>
      <c r="L6148" s="186"/>
      <c r="M6148" s="186"/>
      <c r="N6148" s="187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183"/>
      <c r="AF6148" s="183"/>
      <c r="AG6148" s="183"/>
      <c r="AH6148" s="6"/>
      <c r="AI6148" s="6"/>
      <c r="AJ6148" s="6"/>
      <c r="AK6148" s="6"/>
      <c r="AL6148" s="6"/>
      <c r="AM6148" s="183"/>
      <c r="AN6148" s="183"/>
      <c r="AO6148" s="183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BR6148" s="185"/>
    </row>
    <row r="6149" spans="9:70" s="179" customFormat="1" x14ac:dyDescent="0.25">
      <c r="I6149" s="186"/>
      <c r="J6149" s="186"/>
      <c r="K6149" s="186"/>
      <c r="L6149" s="186"/>
      <c r="M6149" s="186"/>
      <c r="N6149" s="187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183"/>
      <c r="AF6149" s="183"/>
      <c r="AG6149" s="183"/>
      <c r="AH6149" s="6"/>
      <c r="AI6149" s="6"/>
      <c r="AJ6149" s="6"/>
      <c r="AK6149" s="6"/>
      <c r="AL6149" s="6"/>
      <c r="AM6149" s="183"/>
      <c r="AN6149" s="183"/>
      <c r="AO6149" s="183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BR6149" s="185"/>
    </row>
    <row r="6150" spans="9:70" s="179" customFormat="1" x14ac:dyDescent="0.25">
      <c r="I6150" s="186"/>
      <c r="J6150" s="186"/>
      <c r="K6150" s="186"/>
      <c r="L6150" s="186"/>
      <c r="M6150" s="186"/>
      <c r="N6150" s="187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183"/>
      <c r="AF6150" s="183"/>
      <c r="AG6150" s="183"/>
      <c r="AH6150" s="6"/>
      <c r="AI6150" s="6"/>
      <c r="AJ6150" s="6"/>
      <c r="AK6150" s="6"/>
      <c r="AL6150" s="6"/>
      <c r="AM6150" s="183"/>
      <c r="AN6150" s="183"/>
      <c r="AO6150" s="183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BR6150" s="185"/>
    </row>
    <row r="6151" spans="9:70" s="179" customFormat="1" x14ac:dyDescent="0.25">
      <c r="I6151" s="186"/>
      <c r="J6151" s="186"/>
      <c r="K6151" s="186"/>
      <c r="L6151" s="186"/>
      <c r="M6151" s="186"/>
      <c r="N6151" s="187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183"/>
      <c r="AF6151" s="183"/>
      <c r="AG6151" s="183"/>
      <c r="AH6151" s="6"/>
      <c r="AI6151" s="6"/>
      <c r="AJ6151" s="6"/>
      <c r="AK6151" s="6"/>
      <c r="AL6151" s="6"/>
      <c r="AM6151" s="183"/>
      <c r="AN6151" s="183"/>
      <c r="AO6151" s="183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BR6151" s="185"/>
    </row>
    <row r="6152" spans="9:70" s="179" customFormat="1" x14ac:dyDescent="0.25">
      <c r="I6152" s="186"/>
      <c r="J6152" s="186"/>
      <c r="K6152" s="186"/>
      <c r="L6152" s="186"/>
      <c r="M6152" s="186"/>
      <c r="N6152" s="187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183"/>
      <c r="AF6152" s="183"/>
      <c r="AG6152" s="183"/>
      <c r="AH6152" s="6"/>
      <c r="AI6152" s="6"/>
      <c r="AJ6152" s="6"/>
      <c r="AK6152" s="6"/>
      <c r="AL6152" s="6"/>
      <c r="AM6152" s="183"/>
      <c r="AN6152" s="183"/>
      <c r="AO6152" s="183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BR6152" s="185"/>
    </row>
    <row r="6153" spans="9:70" s="179" customFormat="1" x14ac:dyDescent="0.25">
      <c r="I6153" s="186"/>
      <c r="J6153" s="186"/>
      <c r="K6153" s="186"/>
      <c r="L6153" s="186"/>
      <c r="M6153" s="186"/>
      <c r="N6153" s="187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183"/>
      <c r="AF6153" s="183"/>
      <c r="AG6153" s="183"/>
      <c r="AH6153" s="6"/>
      <c r="AI6153" s="6"/>
      <c r="AJ6153" s="6"/>
      <c r="AK6153" s="6"/>
      <c r="AL6153" s="6"/>
      <c r="AM6153" s="183"/>
      <c r="AN6153" s="183"/>
      <c r="AO6153" s="183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BR6153" s="185"/>
    </row>
    <row r="6154" spans="9:70" s="179" customFormat="1" x14ac:dyDescent="0.25">
      <c r="I6154" s="186"/>
      <c r="J6154" s="186"/>
      <c r="K6154" s="186"/>
      <c r="L6154" s="186"/>
      <c r="M6154" s="186"/>
      <c r="N6154" s="187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183"/>
      <c r="AF6154" s="183"/>
      <c r="AG6154" s="183"/>
      <c r="AH6154" s="6"/>
      <c r="AI6154" s="6"/>
      <c r="AJ6154" s="6"/>
      <c r="AK6154" s="6"/>
      <c r="AL6154" s="6"/>
      <c r="AM6154" s="183"/>
      <c r="AN6154" s="183"/>
      <c r="AO6154" s="183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BR6154" s="185"/>
    </row>
    <row r="6155" spans="9:70" s="179" customFormat="1" x14ac:dyDescent="0.25">
      <c r="I6155" s="186"/>
      <c r="J6155" s="186"/>
      <c r="K6155" s="186"/>
      <c r="L6155" s="186"/>
      <c r="M6155" s="186"/>
      <c r="N6155" s="187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183"/>
      <c r="AF6155" s="183"/>
      <c r="AG6155" s="183"/>
      <c r="AH6155" s="6"/>
      <c r="AI6155" s="6"/>
      <c r="AJ6155" s="6"/>
      <c r="AK6155" s="6"/>
      <c r="AL6155" s="6"/>
      <c r="AM6155" s="183"/>
      <c r="AN6155" s="183"/>
      <c r="AO6155" s="183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BR6155" s="185"/>
    </row>
    <row r="6156" spans="9:70" s="179" customFormat="1" x14ac:dyDescent="0.25">
      <c r="I6156" s="186"/>
      <c r="J6156" s="186"/>
      <c r="K6156" s="186"/>
      <c r="L6156" s="186"/>
      <c r="M6156" s="186"/>
      <c r="N6156" s="187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183"/>
      <c r="AF6156" s="183"/>
      <c r="AG6156" s="183"/>
      <c r="AH6156" s="6"/>
      <c r="AI6156" s="6"/>
      <c r="AJ6156" s="6"/>
      <c r="AK6156" s="6"/>
      <c r="AL6156" s="6"/>
      <c r="AM6156" s="183"/>
      <c r="AN6156" s="183"/>
      <c r="AO6156" s="183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BR6156" s="185"/>
    </row>
    <row r="6157" spans="9:70" s="179" customFormat="1" x14ac:dyDescent="0.25">
      <c r="I6157" s="186"/>
      <c r="J6157" s="186"/>
      <c r="K6157" s="186"/>
      <c r="L6157" s="186"/>
      <c r="M6157" s="186"/>
      <c r="N6157" s="187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183"/>
      <c r="AF6157" s="183"/>
      <c r="AG6157" s="183"/>
      <c r="AH6157" s="6"/>
      <c r="AI6157" s="6"/>
      <c r="AJ6157" s="6"/>
      <c r="AK6157" s="6"/>
      <c r="AL6157" s="6"/>
      <c r="AM6157" s="183"/>
      <c r="AN6157" s="183"/>
      <c r="AO6157" s="183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BR6157" s="185"/>
    </row>
    <row r="6158" spans="9:70" s="179" customFormat="1" x14ac:dyDescent="0.25">
      <c r="I6158" s="186"/>
      <c r="J6158" s="186"/>
      <c r="K6158" s="186"/>
      <c r="L6158" s="186"/>
      <c r="M6158" s="186"/>
      <c r="N6158" s="187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183"/>
      <c r="AF6158" s="183"/>
      <c r="AG6158" s="183"/>
      <c r="AH6158" s="6"/>
      <c r="AI6158" s="6"/>
      <c r="AJ6158" s="6"/>
      <c r="AK6158" s="6"/>
      <c r="AL6158" s="6"/>
      <c r="AM6158" s="183"/>
      <c r="AN6158" s="183"/>
      <c r="AO6158" s="183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BR6158" s="185"/>
    </row>
    <row r="6159" spans="9:70" s="179" customFormat="1" x14ac:dyDescent="0.25">
      <c r="I6159" s="186"/>
      <c r="J6159" s="186"/>
      <c r="K6159" s="186"/>
      <c r="L6159" s="186"/>
      <c r="M6159" s="186"/>
      <c r="N6159" s="187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183"/>
      <c r="AF6159" s="183"/>
      <c r="AG6159" s="183"/>
      <c r="AH6159" s="6"/>
      <c r="AI6159" s="6"/>
      <c r="AJ6159" s="6"/>
      <c r="AK6159" s="6"/>
      <c r="AL6159" s="6"/>
      <c r="AM6159" s="183"/>
      <c r="AN6159" s="183"/>
      <c r="AO6159" s="183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BR6159" s="185"/>
    </row>
    <row r="6160" spans="9:70" s="179" customFormat="1" x14ac:dyDescent="0.25">
      <c r="I6160" s="186"/>
      <c r="J6160" s="186"/>
      <c r="K6160" s="186"/>
      <c r="L6160" s="186"/>
      <c r="M6160" s="186"/>
      <c r="N6160" s="187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183"/>
      <c r="AF6160" s="183"/>
      <c r="AG6160" s="183"/>
      <c r="AH6160" s="6"/>
      <c r="AI6160" s="6"/>
      <c r="AJ6160" s="6"/>
      <c r="AK6160" s="6"/>
      <c r="AL6160" s="6"/>
      <c r="AM6160" s="183"/>
      <c r="AN6160" s="183"/>
      <c r="AO6160" s="183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BR6160" s="185"/>
    </row>
    <row r="6161" spans="9:70" s="179" customFormat="1" x14ac:dyDescent="0.25">
      <c r="I6161" s="186"/>
      <c r="J6161" s="186"/>
      <c r="K6161" s="186"/>
      <c r="L6161" s="186"/>
      <c r="M6161" s="186"/>
      <c r="N6161" s="187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183"/>
      <c r="AF6161" s="183"/>
      <c r="AG6161" s="183"/>
      <c r="AH6161" s="6"/>
      <c r="AI6161" s="6"/>
      <c r="AJ6161" s="6"/>
      <c r="AK6161" s="6"/>
      <c r="AL6161" s="6"/>
      <c r="AM6161" s="183"/>
      <c r="AN6161" s="183"/>
      <c r="AO6161" s="183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BR6161" s="185"/>
    </row>
    <row r="6162" spans="9:70" s="179" customFormat="1" x14ac:dyDescent="0.25">
      <c r="I6162" s="186"/>
      <c r="J6162" s="186"/>
      <c r="K6162" s="186"/>
      <c r="L6162" s="186"/>
      <c r="M6162" s="186"/>
      <c r="N6162" s="187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183"/>
      <c r="AF6162" s="183"/>
      <c r="AG6162" s="183"/>
      <c r="AH6162" s="6"/>
      <c r="AI6162" s="6"/>
      <c r="AJ6162" s="6"/>
      <c r="AK6162" s="6"/>
      <c r="AL6162" s="6"/>
      <c r="AM6162" s="183"/>
      <c r="AN6162" s="183"/>
      <c r="AO6162" s="183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BR6162" s="185"/>
    </row>
    <row r="6163" spans="9:70" s="179" customFormat="1" x14ac:dyDescent="0.25">
      <c r="I6163" s="186"/>
      <c r="J6163" s="186"/>
      <c r="K6163" s="186"/>
      <c r="L6163" s="186"/>
      <c r="M6163" s="186"/>
      <c r="N6163" s="187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183"/>
      <c r="AF6163" s="183"/>
      <c r="AG6163" s="183"/>
      <c r="AH6163" s="6"/>
      <c r="AI6163" s="6"/>
      <c r="AJ6163" s="6"/>
      <c r="AK6163" s="6"/>
      <c r="AL6163" s="6"/>
      <c r="AM6163" s="183"/>
      <c r="AN6163" s="183"/>
      <c r="AO6163" s="183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BR6163" s="185"/>
    </row>
    <row r="6164" spans="9:70" s="179" customFormat="1" x14ac:dyDescent="0.25">
      <c r="I6164" s="186"/>
      <c r="J6164" s="186"/>
      <c r="K6164" s="186"/>
      <c r="L6164" s="186"/>
      <c r="M6164" s="186"/>
      <c r="N6164" s="187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183"/>
      <c r="AF6164" s="183"/>
      <c r="AG6164" s="183"/>
      <c r="AH6164" s="6"/>
      <c r="AI6164" s="6"/>
      <c r="AJ6164" s="6"/>
      <c r="AK6164" s="6"/>
      <c r="AL6164" s="6"/>
      <c r="AM6164" s="183"/>
      <c r="AN6164" s="183"/>
      <c r="AO6164" s="183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BR6164" s="185"/>
    </row>
    <row r="6165" spans="9:70" s="179" customFormat="1" x14ac:dyDescent="0.25">
      <c r="I6165" s="186"/>
      <c r="J6165" s="186"/>
      <c r="K6165" s="186"/>
      <c r="L6165" s="186"/>
      <c r="M6165" s="186"/>
      <c r="N6165" s="187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183"/>
      <c r="AF6165" s="183"/>
      <c r="AG6165" s="183"/>
      <c r="AH6165" s="6"/>
      <c r="AI6165" s="6"/>
      <c r="AJ6165" s="6"/>
      <c r="AK6165" s="6"/>
      <c r="AL6165" s="6"/>
      <c r="AM6165" s="183"/>
      <c r="AN6165" s="183"/>
      <c r="AO6165" s="183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BR6165" s="185"/>
    </row>
    <row r="6166" spans="9:70" s="179" customFormat="1" x14ac:dyDescent="0.25">
      <c r="I6166" s="186"/>
      <c r="J6166" s="186"/>
      <c r="K6166" s="186"/>
      <c r="L6166" s="186"/>
      <c r="M6166" s="186"/>
      <c r="N6166" s="187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183"/>
      <c r="AF6166" s="183"/>
      <c r="AG6166" s="183"/>
      <c r="AH6166" s="6"/>
      <c r="AI6166" s="6"/>
      <c r="AJ6166" s="6"/>
      <c r="AK6166" s="6"/>
      <c r="AL6166" s="6"/>
      <c r="AM6166" s="183"/>
      <c r="AN6166" s="183"/>
      <c r="AO6166" s="183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BR6166" s="185"/>
    </row>
    <row r="6167" spans="9:70" s="179" customFormat="1" x14ac:dyDescent="0.25">
      <c r="I6167" s="186"/>
      <c r="J6167" s="186"/>
      <c r="K6167" s="186"/>
      <c r="L6167" s="186"/>
      <c r="M6167" s="186"/>
      <c r="N6167" s="187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183"/>
      <c r="AF6167" s="183"/>
      <c r="AG6167" s="183"/>
      <c r="AH6167" s="6"/>
      <c r="AI6167" s="6"/>
      <c r="AJ6167" s="6"/>
      <c r="AK6167" s="6"/>
      <c r="AL6167" s="6"/>
      <c r="AM6167" s="183"/>
      <c r="AN6167" s="183"/>
      <c r="AO6167" s="183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BR6167" s="185"/>
    </row>
    <row r="6168" spans="9:70" s="179" customFormat="1" x14ac:dyDescent="0.25">
      <c r="I6168" s="186"/>
      <c r="J6168" s="186"/>
      <c r="K6168" s="186"/>
      <c r="L6168" s="186"/>
      <c r="M6168" s="186"/>
      <c r="N6168" s="187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183"/>
      <c r="AF6168" s="183"/>
      <c r="AG6168" s="183"/>
      <c r="AH6168" s="6"/>
      <c r="AI6168" s="6"/>
      <c r="AJ6168" s="6"/>
      <c r="AK6168" s="6"/>
      <c r="AL6168" s="6"/>
      <c r="AM6168" s="183"/>
      <c r="AN6168" s="183"/>
      <c r="AO6168" s="183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BR6168" s="185"/>
    </row>
    <row r="6169" spans="9:70" s="179" customFormat="1" x14ac:dyDescent="0.25">
      <c r="I6169" s="186"/>
      <c r="J6169" s="186"/>
      <c r="K6169" s="186"/>
      <c r="L6169" s="186"/>
      <c r="M6169" s="186"/>
      <c r="N6169" s="187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183"/>
      <c r="AF6169" s="183"/>
      <c r="AG6169" s="183"/>
      <c r="AH6169" s="6"/>
      <c r="AI6169" s="6"/>
      <c r="AJ6169" s="6"/>
      <c r="AK6169" s="6"/>
      <c r="AL6169" s="6"/>
      <c r="AM6169" s="183"/>
      <c r="AN6169" s="183"/>
      <c r="AO6169" s="183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BR6169" s="185"/>
    </row>
    <row r="6170" spans="9:70" s="179" customFormat="1" x14ac:dyDescent="0.25">
      <c r="I6170" s="186"/>
      <c r="J6170" s="186"/>
      <c r="K6170" s="186"/>
      <c r="L6170" s="186"/>
      <c r="M6170" s="186"/>
      <c r="N6170" s="187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183"/>
      <c r="AF6170" s="183"/>
      <c r="AG6170" s="183"/>
      <c r="AH6170" s="6"/>
      <c r="AI6170" s="6"/>
      <c r="AJ6170" s="6"/>
      <c r="AK6170" s="6"/>
      <c r="AL6170" s="6"/>
      <c r="AM6170" s="183"/>
      <c r="AN6170" s="183"/>
      <c r="AO6170" s="183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BR6170" s="185"/>
    </row>
    <row r="6171" spans="9:70" s="179" customFormat="1" x14ac:dyDescent="0.25">
      <c r="I6171" s="186"/>
      <c r="J6171" s="186"/>
      <c r="K6171" s="186"/>
      <c r="L6171" s="186"/>
      <c r="M6171" s="186"/>
      <c r="N6171" s="187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183"/>
      <c r="AF6171" s="183"/>
      <c r="AG6171" s="183"/>
      <c r="AH6171" s="6"/>
      <c r="AI6171" s="6"/>
      <c r="AJ6171" s="6"/>
      <c r="AK6171" s="6"/>
      <c r="AL6171" s="6"/>
      <c r="AM6171" s="183"/>
      <c r="AN6171" s="183"/>
      <c r="AO6171" s="183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BR6171" s="185"/>
    </row>
    <row r="6172" spans="9:70" s="179" customFormat="1" x14ac:dyDescent="0.25">
      <c r="I6172" s="186"/>
      <c r="J6172" s="186"/>
      <c r="K6172" s="186"/>
      <c r="L6172" s="186"/>
      <c r="M6172" s="186"/>
      <c r="N6172" s="187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183"/>
      <c r="AF6172" s="183"/>
      <c r="AG6172" s="183"/>
      <c r="AH6172" s="6"/>
      <c r="AI6172" s="6"/>
      <c r="AJ6172" s="6"/>
      <c r="AK6172" s="6"/>
      <c r="AL6172" s="6"/>
      <c r="AM6172" s="183"/>
      <c r="AN6172" s="183"/>
      <c r="AO6172" s="183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BR6172" s="185"/>
    </row>
    <row r="6173" spans="9:70" s="179" customFormat="1" x14ac:dyDescent="0.25">
      <c r="I6173" s="186"/>
      <c r="J6173" s="186"/>
      <c r="K6173" s="186"/>
      <c r="L6173" s="186"/>
      <c r="M6173" s="186"/>
      <c r="N6173" s="187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183"/>
      <c r="AF6173" s="183"/>
      <c r="AG6173" s="183"/>
      <c r="AH6173" s="6"/>
      <c r="AI6173" s="6"/>
      <c r="AJ6173" s="6"/>
      <c r="AK6173" s="6"/>
      <c r="AL6173" s="6"/>
      <c r="AM6173" s="183"/>
      <c r="AN6173" s="183"/>
      <c r="AO6173" s="183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BR6173" s="185"/>
    </row>
    <row r="6174" spans="9:70" s="179" customFormat="1" x14ac:dyDescent="0.25">
      <c r="I6174" s="186"/>
      <c r="J6174" s="186"/>
      <c r="K6174" s="186"/>
      <c r="L6174" s="186"/>
      <c r="M6174" s="186"/>
      <c r="N6174" s="187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183"/>
      <c r="AF6174" s="183"/>
      <c r="AG6174" s="183"/>
      <c r="AH6174" s="6"/>
      <c r="AI6174" s="6"/>
      <c r="AJ6174" s="6"/>
      <c r="AK6174" s="6"/>
      <c r="AL6174" s="6"/>
      <c r="AM6174" s="183"/>
      <c r="AN6174" s="183"/>
      <c r="AO6174" s="183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BR6174" s="185"/>
    </row>
    <row r="6175" spans="9:70" s="179" customFormat="1" x14ac:dyDescent="0.25">
      <c r="I6175" s="186"/>
      <c r="J6175" s="186"/>
      <c r="K6175" s="186"/>
      <c r="L6175" s="186"/>
      <c r="M6175" s="186"/>
      <c r="N6175" s="187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183"/>
      <c r="AF6175" s="183"/>
      <c r="AG6175" s="183"/>
      <c r="AH6175" s="6"/>
      <c r="AI6175" s="6"/>
      <c r="AJ6175" s="6"/>
      <c r="AK6175" s="6"/>
      <c r="AL6175" s="6"/>
      <c r="AM6175" s="183"/>
      <c r="AN6175" s="183"/>
      <c r="AO6175" s="183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BR6175" s="185"/>
    </row>
    <row r="6176" spans="9:70" s="179" customFormat="1" x14ac:dyDescent="0.25">
      <c r="I6176" s="186"/>
      <c r="J6176" s="186"/>
      <c r="K6176" s="186"/>
      <c r="L6176" s="186"/>
      <c r="M6176" s="186"/>
      <c r="N6176" s="187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183"/>
      <c r="AF6176" s="183"/>
      <c r="AG6176" s="183"/>
      <c r="AH6176" s="6"/>
      <c r="AI6176" s="6"/>
      <c r="AJ6176" s="6"/>
      <c r="AK6176" s="6"/>
      <c r="AL6176" s="6"/>
      <c r="AM6176" s="183"/>
      <c r="AN6176" s="183"/>
      <c r="AO6176" s="183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BR6176" s="185"/>
    </row>
    <row r="6177" spans="9:70" s="179" customFormat="1" x14ac:dyDescent="0.25">
      <c r="I6177" s="186"/>
      <c r="J6177" s="186"/>
      <c r="K6177" s="186"/>
      <c r="L6177" s="186"/>
      <c r="M6177" s="186"/>
      <c r="N6177" s="187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183"/>
      <c r="AF6177" s="183"/>
      <c r="AG6177" s="183"/>
      <c r="AH6177" s="6"/>
      <c r="AI6177" s="6"/>
      <c r="AJ6177" s="6"/>
      <c r="AK6177" s="6"/>
      <c r="AL6177" s="6"/>
      <c r="AM6177" s="183"/>
      <c r="AN6177" s="183"/>
      <c r="AO6177" s="183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BR6177" s="185"/>
    </row>
    <row r="6178" spans="9:70" s="179" customFormat="1" x14ac:dyDescent="0.25">
      <c r="I6178" s="186"/>
      <c r="J6178" s="186"/>
      <c r="K6178" s="186"/>
      <c r="L6178" s="186"/>
      <c r="M6178" s="186"/>
      <c r="N6178" s="187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183"/>
      <c r="AF6178" s="183"/>
      <c r="AG6178" s="183"/>
      <c r="AH6178" s="6"/>
      <c r="AI6178" s="6"/>
      <c r="AJ6178" s="6"/>
      <c r="AK6178" s="6"/>
      <c r="AL6178" s="6"/>
      <c r="AM6178" s="183"/>
      <c r="AN6178" s="183"/>
      <c r="AO6178" s="183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BR6178" s="185"/>
    </row>
    <row r="6179" spans="9:70" s="179" customFormat="1" x14ac:dyDescent="0.25">
      <c r="I6179" s="186"/>
      <c r="J6179" s="186"/>
      <c r="K6179" s="186"/>
      <c r="L6179" s="186"/>
      <c r="M6179" s="186"/>
      <c r="N6179" s="187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183"/>
      <c r="AF6179" s="183"/>
      <c r="AG6179" s="183"/>
      <c r="AH6179" s="6"/>
      <c r="AI6179" s="6"/>
      <c r="AJ6179" s="6"/>
      <c r="AK6179" s="6"/>
      <c r="AL6179" s="6"/>
      <c r="AM6179" s="183"/>
      <c r="AN6179" s="183"/>
      <c r="AO6179" s="183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BR6179" s="185"/>
    </row>
    <row r="6180" spans="9:70" s="179" customFormat="1" x14ac:dyDescent="0.25">
      <c r="I6180" s="186"/>
      <c r="J6180" s="186"/>
      <c r="K6180" s="186"/>
      <c r="L6180" s="186"/>
      <c r="M6180" s="186"/>
      <c r="N6180" s="187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183"/>
      <c r="AF6180" s="183"/>
      <c r="AG6180" s="183"/>
      <c r="AH6180" s="6"/>
      <c r="AI6180" s="6"/>
      <c r="AJ6180" s="6"/>
      <c r="AK6180" s="6"/>
      <c r="AL6180" s="6"/>
      <c r="AM6180" s="183"/>
      <c r="AN6180" s="183"/>
      <c r="AO6180" s="183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BR6180" s="185"/>
    </row>
    <row r="6181" spans="9:70" s="179" customFormat="1" x14ac:dyDescent="0.25">
      <c r="I6181" s="186"/>
      <c r="J6181" s="186"/>
      <c r="K6181" s="186"/>
      <c r="L6181" s="186"/>
      <c r="M6181" s="186"/>
      <c r="N6181" s="187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183"/>
      <c r="AF6181" s="183"/>
      <c r="AG6181" s="183"/>
      <c r="AH6181" s="6"/>
      <c r="AI6181" s="6"/>
      <c r="AJ6181" s="6"/>
      <c r="AK6181" s="6"/>
      <c r="AL6181" s="6"/>
      <c r="AM6181" s="183"/>
      <c r="AN6181" s="183"/>
      <c r="AO6181" s="183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BR6181" s="185"/>
    </row>
    <row r="6182" spans="9:70" s="179" customFormat="1" x14ac:dyDescent="0.25">
      <c r="I6182" s="186"/>
      <c r="J6182" s="186"/>
      <c r="K6182" s="186"/>
      <c r="L6182" s="186"/>
      <c r="M6182" s="186"/>
      <c r="N6182" s="187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183"/>
      <c r="AF6182" s="183"/>
      <c r="AG6182" s="183"/>
      <c r="AH6182" s="6"/>
      <c r="AI6182" s="6"/>
      <c r="AJ6182" s="6"/>
      <c r="AK6182" s="6"/>
      <c r="AL6182" s="6"/>
      <c r="AM6182" s="183"/>
      <c r="AN6182" s="183"/>
      <c r="AO6182" s="183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BR6182" s="185"/>
    </row>
    <row r="6183" spans="9:70" s="179" customFormat="1" x14ac:dyDescent="0.25">
      <c r="I6183" s="186"/>
      <c r="J6183" s="186"/>
      <c r="K6183" s="186"/>
      <c r="L6183" s="186"/>
      <c r="M6183" s="186"/>
      <c r="N6183" s="187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183"/>
      <c r="AF6183" s="183"/>
      <c r="AG6183" s="183"/>
      <c r="AH6183" s="6"/>
      <c r="AI6183" s="6"/>
      <c r="AJ6183" s="6"/>
      <c r="AK6183" s="6"/>
      <c r="AL6183" s="6"/>
      <c r="AM6183" s="183"/>
      <c r="AN6183" s="183"/>
      <c r="AO6183" s="183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BR6183" s="185"/>
    </row>
    <row r="6184" spans="9:70" s="179" customFormat="1" x14ac:dyDescent="0.25">
      <c r="I6184" s="186"/>
      <c r="J6184" s="186"/>
      <c r="K6184" s="186"/>
      <c r="L6184" s="186"/>
      <c r="M6184" s="186"/>
      <c r="N6184" s="187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183"/>
      <c r="AF6184" s="183"/>
      <c r="AG6184" s="183"/>
      <c r="AH6184" s="6"/>
      <c r="AI6184" s="6"/>
      <c r="AJ6184" s="6"/>
      <c r="AK6184" s="6"/>
      <c r="AL6184" s="6"/>
      <c r="AM6184" s="183"/>
      <c r="AN6184" s="183"/>
      <c r="AO6184" s="183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BR6184" s="185"/>
    </row>
    <row r="6185" spans="9:70" s="179" customFormat="1" x14ac:dyDescent="0.25">
      <c r="I6185" s="186"/>
      <c r="J6185" s="186"/>
      <c r="K6185" s="186"/>
      <c r="L6185" s="186"/>
      <c r="M6185" s="186"/>
      <c r="N6185" s="187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183"/>
      <c r="AF6185" s="183"/>
      <c r="AG6185" s="183"/>
      <c r="AH6185" s="6"/>
      <c r="AI6185" s="6"/>
      <c r="AJ6185" s="6"/>
      <c r="AK6185" s="6"/>
      <c r="AL6185" s="6"/>
      <c r="AM6185" s="183"/>
      <c r="AN6185" s="183"/>
      <c r="AO6185" s="183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BR6185" s="185"/>
    </row>
    <row r="6186" spans="9:70" s="179" customFormat="1" x14ac:dyDescent="0.25">
      <c r="I6186" s="186"/>
      <c r="J6186" s="186"/>
      <c r="K6186" s="186"/>
      <c r="L6186" s="186"/>
      <c r="M6186" s="186"/>
      <c r="N6186" s="187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183"/>
      <c r="AF6186" s="183"/>
      <c r="AG6186" s="183"/>
      <c r="AH6186" s="6"/>
      <c r="AI6186" s="6"/>
      <c r="AJ6186" s="6"/>
      <c r="AK6186" s="6"/>
      <c r="AL6186" s="6"/>
      <c r="AM6186" s="183"/>
      <c r="AN6186" s="183"/>
      <c r="AO6186" s="183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BR6186" s="185"/>
    </row>
    <row r="6187" spans="9:70" s="179" customFormat="1" x14ac:dyDescent="0.25">
      <c r="I6187" s="186"/>
      <c r="J6187" s="186"/>
      <c r="K6187" s="186"/>
      <c r="L6187" s="186"/>
      <c r="M6187" s="186"/>
      <c r="N6187" s="187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183"/>
      <c r="AF6187" s="183"/>
      <c r="AG6187" s="183"/>
      <c r="AH6187" s="6"/>
      <c r="AI6187" s="6"/>
      <c r="AJ6187" s="6"/>
      <c r="AK6187" s="6"/>
      <c r="AL6187" s="6"/>
      <c r="AM6187" s="183"/>
      <c r="AN6187" s="183"/>
      <c r="AO6187" s="183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BR6187" s="185"/>
    </row>
    <row r="6188" spans="9:70" s="179" customFormat="1" x14ac:dyDescent="0.25">
      <c r="I6188" s="186"/>
      <c r="J6188" s="186"/>
      <c r="K6188" s="186"/>
      <c r="L6188" s="186"/>
      <c r="M6188" s="186"/>
      <c r="N6188" s="187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183"/>
      <c r="AF6188" s="183"/>
      <c r="AG6188" s="183"/>
      <c r="AH6188" s="6"/>
      <c r="AI6188" s="6"/>
      <c r="AJ6188" s="6"/>
      <c r="AK6188" s="6"/>
      <c r="AL6188" s="6"/>
      <c r="AM6188" s="183"/>
      <c r="AN6188" s="183"/>
      <c r="AO6188" s="183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BR6188" s="185"/>
    </row>
    <row r="6189" spans="9:70" s="179" customFormat="1" x14ac:dyDescent="0.25">
      <c r="I6189" s="186"/>
      <c r="J6189" s="186"/>
      <c r="K6189" s="186"/>
      <c r="L6189" s="186"/>
      <c r="M6189" s="186"/>
      <c r="N6189" s="187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183"/>
      <c r="AF6189" s="183"/>
      <c r="AG6189" s="183"/>
      <c r="AH6189" s="6"/>
      <c r="AI6189" s="6"/>
      <c r="AJ6189" s="6"/>
      <c r="AK6189" s="6"/>
      <c r="AL6189" s="6"/>
      <c r="AM6189" s="183"/>
      <c r="AN6189" s="183"/>
      <c r="AO6189" s="183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BR6189" s="185"/>
    </row>
    <row r="6190" spans="9:70" s="179" customFormat="1" x14ac:dyDescent="0.25">
      <c r="I6190" s="186"/>
      <c r="J6190" s="186"/>
      <c r="K6190" s="186"/>
      <c r="L6190" s="186"/>
      <c r="M6190" s="186"/>
      <c r="N6190" s="187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183"/>
      <c r="AF6190" s="183"/>
      <c r="AG6190" s="183"/>
      <c r="AH6190" s="6"/>
      <c r="AI6190" s="6"/>
      <c r="AJ6190" s="6"/>
      <c r="AK6190" s="6"/>
      <c r="AL6190" s="6"/>
      <c r="AM6190" s="183"/>
      <c r="AN6190" s="183"/>
      <c r="AO6190" s="183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BR6190" s="185"/>
    </row>
    <row r="6191" spans="9:70" s="179" customFormat="1" x14ac:dyDescent="0.25">
      <c r="I6191" s="186"/>
      <c r="J6191" s="186"/>
      <c r="K6191" s="186"/>
      <c r="L6191" s="186"/>
      <c r="M6191" s="186"/>
      <c r="N6191" s="187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183"/>
      <c r="AF6191" s="183"/>
      <c r="AG6191" s="183"/>
      <c r="AH6191" s="6"/>
      <c r="AI6191" s="6"/>
      <c r="AJ6191" s="6"/>
      <c r="AK6191" s="6"/>
      <c r="AL6191" s="6"/>
      <c r="AM6191" s="183"/>
      <c r="AN6191" s="183"/>
      <c r="AO6191" s="183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BR6191" s="185"/>
    </row>
    <row r="6192" spans="9:70" s="179" customFormat="1" x14ac:dyDescent="0.25">
      <c r="I6192" s="186"/>
      <c r="J6192" s="186"/>
      <c r="K6192" s="186"/>
      <c r="L6192" s="186"/>
      <c r="M6192" s="186"/>
      <c r="N6192" s="187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183"/>
      <c r="AF6192" s="183"/>
      <c r="AG6192" s="183"/>
      <c r="AH6192" s="6"/>
      <c r="AI6192" s="6"/>
      <c r="AJ6192" s="6"/>
      <c r="AK6192" s="6"/>
      <c r="AL6192" s="6"/>
      <c r="AM6192" s="183"/>
      <c r="AN6192" s="183"/>
      <c r="AO6192" s="183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BR6192" s="185"/>
    </row>
    <row r="6193" spans="9:70" s="179" customFormat="1" x14ac:dyDescent="0.25">
      <c r="I6193" s="186"/>
      <c r="J6193" s="186"/>
      <c r="K6193" s="186"/>
      <c r="L6193" s="186"/>
      <c r="M6193" s="186"/>
      <c r="N6193" s="187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183"/>
      <c r="AF6193" s="183"/>
      <c r="AG6193" s="183"/>
      <c r="AH6193" s="6"/>
      <c r="AI6193" s="6"/>
      <c r="AJ6193" s="6"/>
      <c r="AK6193" s="6"/>
      <c r="AL6193" s="6"/>
      <c r="AM6193" s="183"/>
      <c r="AN6193" s="183"/>
      <c r="AO6193" s="183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BR6193" s="185"/>
    </row>
    <row r="6194" spans="9:70" s="179" customFormat="1" x14ac:dyDescent="0.25">
      <c r="I6194" s="186"/>
      <c r="J6194" s="186"/>
      <c r="K6194" s="186"/>
      <c r="L6194" s="186"/>
      <c r="M6194" s="186"/>
      <c r="N6194" s="187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183"/>
      <c r="AF6194" s="183"/>
      <c r="AG6194" s="183"/>
      <c r="AH6194" s="6"/>
      <c r="AI6194" s="6"/>
      <c r="AJ6194" s="6"/>
      <c r="AK6194" s="6"/>
      <c r="AL6194" s="6"/>
      <c r="AM6194" s="183"/>
      <c r="AN6194" s="183"/>
      <c r="AO6194" s="183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BR6194" s="185"/>
    </row>
    <row r="6195" spans="9:70" s="179" customFormat="1" x14ac:dyDescent="0.25">
      <c r="I6195" s="186"/>
      <c r="J6195" s="186"/>
      <c r="K6195" s="186"/>
      <c r="L6195" s="186"/>
      <c r="M6195" s="186"/>
      <c r="N6195" s="187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183"/>
      <c r="AF6195" s="183"/>
      <c r="AG6195" s="183"/>
      <c r="AH6195" s="6"/>
      <c r="AI6195" s="6"/>
      <c r="AJ6195" s="6"/>
      <c r="AK6195" s="6"/>
      <c r="AL6195" s="6"/>
      <c r="AM6195" s="183"/>
      <c r="AN6195" s="183"/>
      <c r="AO6195" s="183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BR6195" s="185"/>
    </row>
    <row r="6196" spans="9:70" s="179" customFormat="1" x14ac:dyDescent="0.25">
      <c r="I6196" s="186"/>
      <c r="J6196" s="186"/>
      <c r="K6196" s="186"/>
      <c r="L6196" s="186"/>
      <c r="M6196" s="186"/>
      <c r="N6196" s="187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183"/>
      <c r="AF6196" s="183"/>
      <c r="AG6196" s="183"/>
      <c r="AH6196" s="6"/>
      <c r="AI6196" s="6"/>
      <c r="AJ6196" s="6"/>
      <c r="AK6196" s="6"/>
      <c r="AL6196" s="6"/>
      <c r="AM6196" s="183"/>
      <c r="AN6196" s="183"/>
      <c r="AO6196" s="183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BR6196" s="185"/>
    </row>
    <row r="6197" spans="9:70" s="179" customFormat="1" x14ac:dyDescent="0.25">
      <c r="I6197" s="186"/>
      <c r="J6197" s="186"/>
      <c r="K6197" s="186"/>
      <c r="L6197" s="186"/>
      <c r="M6197" s="186"/>
      <c r="N6197" s="187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183"/>
      <c r="AF6197" s="183"/>
      <c r="AG6197" s="183"/>
      <c r="AH6197" s="6"/>
      <c r="AI6197" s="6"/>
      <c r="AJ6197" s="6"/>
      <c r="AK6197" s="6"/>
      <c r="AL6197" s="6"/>
      <c r="AM6197" s="183"/>
      <c r="AN6197" s="183"/>
      <c r="AO6197" s="183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BR6197" s="185"/>
    </row>
    <row r="6198" spans="9:70" s="179" customFormat="1" x14ac:dyDescent="0.25">
      <c r="I6198" s="186"/>
      <c r="J6198" s="186"/>
      <c r="K6198" s="186"/>
      <c r="L6198" s="186"/>
      <c r="M6198" s="186"/>
      <c r="N6198" s="187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183"/>
      <c r="AF6198" s="183"/>
      <c r="AG6198" s="183"/>
      <c r="AH6198" s="6"/>
      <c r="AI6198" s="6"/>
      <c r="AJ6198" s="6"/>
      <c r="AK6198" s="6"/>
      <c r="AL6198" s="6"/>
      <c r="AM6198" s="183"/>
      <c r="AN6198" s="183"/>
      <c r="AO6198" s="183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BR6198" s="185"/>
    </row>
    <row r="6199" spans="9:70" s="179" customFormat="1" x14ac:dyDescent="0.25">
      <c r="I6199" s="186"/>
      <c r="J6199" s="186"/>
      <c r="K6199" s="186"/>
      <c r="L6199" s="186"/>
      <c r="M6199" s="186"/>
      <c r="N6199" s="187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183"/>
      <c r="AF6199" s="183"/>
      <c r="AG6199" s="183"/>
      <c r="AH6199" s="6"/>
      <c r="AI6199" s="6"/>
      <c r="AJ6199" s="6"/>
      <c r="AK6199" s="6"/>
      <c r="AL6199" s="6"/>
      <c r="AM6199" s="183"/>
      <c r="AN6199" s="183"/>
      <c r="AO6199" s="183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BR6199" s="185"/>
    </row>
    <row r="6200" spans="9:70" s="179" customFormat="1" x14ac:dyDescent="0.25">
      <c r="I6200" s="186"/>
      <c r="J6200" s="186"/>
      <c r="K6200" s="186"/>
      <c r="L6200" s="186"/>
      <c r="M6200" s="186"/>
      <c r="N6200" s="187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183"/>
      <c r="AF6200" s="183"/>
      <c r="AG6200" s="183"/>
      <c r="AH6200" s="6"/>
      <c r="AI6200" s="6"/>
      <c r="AJ6200" s="6"/>
      <c r="AK6200" s="6"/>
      <c r="AL6200" s="6"/>
      <c r="AM6200" s="183"/>
      <c r="AN6200" s="183"/>
      <c r="AO6200" s="183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BR6200" s="185"/>
    </row>
    <row r="6201" spans="9:70" s="179" customFormat="1" x14ac:dyDescent="0.25">
      <c r="I6201" s="186"/>
      <c r="J6201" s="186"/>
      <c r="K6201" s="186"/>
      <c r="L6201" s="186"/>
      <c r="M6201" s="186"/>
      <c r="N6201" s="187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183"/>
      <c r="AF6201" s="183"/>
      <c r="AG6201" s="183"/>
      <c r="AH6201" s="6"/>
      <c r="AI6201" s="6"/>
      <c r="AJ6201" s="6"/>
      <c r="AK6201" s="6"/>
      <c r="AL6201" s="6"/>
      <c r="AM6201" s="183"/>
      <c r="AN6201" s="183"/>
      <c r="AO6201" s="183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BR6201" s="185"/>
    </row>
    <row r="6202" spans="9:70" s="179" customFormat="1" x14ac:dyDescent="0.25">
      <c r="I6202" s="186"/>
      <c r="J6202" s="186"/>
      <c r="K6202" s="186"/>
      <c r="L6202" s="186"/>
      <c r="M6202" s="186"/>
      <c r="N6202" s="187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183"/>
      <c r="AF6202" s="183"/>
      <c r="AG6202" s="183"/>
      <c r="AH6202" s="6"/>
      <c r="AI6202" s="6"/>
      <c r="AJ6202" s="6"/>
      <c r="AK6202" s="6"/>
      <c r="AL6202" s="6"/>
      <c r="AM6202" s="183"/>
      <c r="AN6202" s="183"/>
      <c r="AO6202" s="183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BR6202" s="185"/>
    </row>
    <row r="6203" spans="9:70" s="179" customFormat="1" x14ac:dyDescent="0.25">
      <c r="I6203" s="186"/>
      <c r="J6203" s="186"/>
      <c r="K6203" s="186"/>
      <c r="L6203" s="186"/>
      <c r="M6203" s="186"/>
      <c r="N6203" s="187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183"/>
      <c r="AF6203" s="183"/>
      <c r="AG6203" s="183"/>
      <c r="AH6203" s="6"/>
      <c r="AI6203" s="6"/>
      <c r="AJ6203" s="6"/>
      <c r="AK6203" s="6"/>
      <c r="AL6203" s="6"/>
      <c r="AM6203" s="183"/>
      <c r="AN6203" s="183"/>
      <c r="AO6203" s="183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BR6203" s="185"/>
    </row>
    <row r="6204" spans="9:70" s="179" customFormat="1" x14ac:dyDescent="0.25">
      <c r="I6204" s="186"/>
      <c r="J6204" s="186"/>
      <c r="K6204" s="186"/>
      <c r="L6204" s="186"/>
      <c r="M6204" s="186"/>
      <c r="N6204" s="187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183"/>
      <c r="AF6204" s="183"/>
      <c r="AG6204" s="183"/>
      <c r="AH6204" s="6"/>
      <c r="AI6204" s="6"/>
      <c r="AJ6204" s="6"/>
      <c r="AK6204" s="6"/>
      <c r="AL6204" s="6"/>
      <c r="AM6204" s="183"/>
      <c r="AN6204" s="183"/>
      <c r="AO6204" s="183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BR6204" s="185"/>
    </row>
    <row r="6205" spans="9:70" s="179" customFormat="1" x14ac:dyDescent="0.25">
      <c r="I6205" s="186"/>
      <c r="J6205" s="186"/>
      <c r="K6205" s="186"/>
      <c r="L6205" s="186"/>
      <c r="M6205" s="186"/>
      <c r="N6205" s="187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183"/>
      <c r="AF6205" s="183"/>
      <c r="AG6205" s="183"/>
      <c r="AH6205" s="6"/>
      <c r="AI6205" s="6"/>
      <c r="AJ6205" s="6"/>
      <c r="AK6205" s="6"/>
      <c r="AL6205" s="6"/>
      <c r="AM6205" s="183"/>
      <c r="AN6205" s="183"/>
      <c r="AO6205" s="183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BR6205" s="185"/>
    </row>
    <row r="6206" spans="9:70" s="179" customFormat="1" x14ac:dyDescent="0.25">
      <c r="I6206" s="186"/>
      <c r="J6206" s="186"/>
      <c r="K6206" s="186"/>
      <c r="L6206" s="186"/>
      <c r="M6206" s="186"/>
      <c r="N6206" s="187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183"/>
      <c r="AF6206" s="183"/>
      <c r="AG6206" s="183"/>
      <c r="AH6206" s="6"/>
      <c r="AI6206" s="6"/>
      <c r="AJ6206" s="6"/>
      <c r="AK6206" s="6"/>
      <c r="AL6206" s="6"/>
      <c r="AM6206" s="183"/>
      <c r="AN6206" s="183"/>
      <c r="AO6206" s="183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BR6206" s="185"/>
    </row>
    <row r="6207" spans="9:70" s="179" customFormat="1" x14ac:dyDescent="0.25">
      <c r="I6207" s="186"/>
      <c r="J6207" s="186"/>
      <c r="K6207" s="186"/>
      <c r="L6207" s="186"/>
      <c r="M6207" s="186"/>
      <c r="N6207" s="187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183"/>
      <c r="AF6207" s="183"/>
      <c r="AG6207" s="183"/>
      <c r="AH6207" s="6"/>
      <c r="AI6207" s="6"/>
      <c r="AJ6207" s="6"/>
      <c r="AK6207" s="6"/>
      <c r="AL6207" s="6"/>
      <c r="AM6207" s="183"/>
      <c r="AN6207" s="183"/>
      <c r="AO6207" s="183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BR6207" s="185"/>
    </row>
    <row r="6208" spans="9:70" s="179" customFormat="1" x14ac:dyDescent="0.25">
      <c r="I6208" s="186"/>
      <c r="J6208" s="186"/>
      <c r="K6208" s="186"/>
      <c r="L6208" s="186"/>
      <c r="M6208" s="186"/>
      <c r="N6208" s="187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183"/>
      <c r="AF6208" s="183"/>
      <c r="AG6208" s="183"/>
      <c r="AH6208" s="6"/>
      <c r="AI6208" s="6"/>
      <c r="AJ6208" s="6"/>
      <c r="AK6208" s="6"/>
      <c r="AL6208" s="6"/>
      <c r="AM6208" s="183"/>
      <c r="AN6208" s="183"/>
      <c r="AO6208" s="183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BR6208" s="185"/>
    </row>
    <row r="6209" spans="9:70" s="179" customFormat="1" x14ac:dyDescent="0.25">
      <c r="I6209" s="186"/>
      <c r="J6209" s="186"/>
      <c r="K6209" s="186"/>
      <c r="L6209" s="186"/>
      <c r="M6209" s="186"/>
      <c r="N6209" s="187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183"/>
      <c r="AF6209" s="183"/>
      <c r="AG6209" s="183"/>
      <c r="AH6209" s="6"/>
      <c r="AI6209" s="6"/>
      <c r="AJ6209" s="6"/>
      <c r="AK6209" s="6"/>
      <c r="AL6209" s="6"/>
      <c r="AM6209" s="183"/>
      <c r="AN6209" s="183"/>
      <c r="AO6209" s="183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BR6209" s="185"/>
    </row>
    <row r="6210" spans="9:70" s="179" customFormat="1" x14ac:dyDescent="0.25">
      <c r="I6210" s="186"/>
      <c r="J6210" s="186"/>
      <c r="K6210" s="186"/>
      <c r="L6210" s="186"/>
      <c r="M6210" s="186"/>
      <c r="N6210" s="187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183"/>
      <c r="AF6210" s="183"/>
      <c r="AG6210" s="183"/>
      <c r="AH6210" s="6"/>
      <c r="AI6210" s="6"/>
      <c r="AJ6210" s="6"/>
      <c r="AK6210" s="6"/>
      <c r="AL6210" s="6"/>
      <c r="AM6210" s="183"/>
      <c r="AN6210" s="183"/>
      <c r="AO6210" s="183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BR6210" s="185"/>
    </row>
    <row r="6211" spans="9:70" s="179" customFormat="1" x14ac:dyDescent="0.25">
      <c r="I6211" s="186"/>
      <c r="J6211" s="186"/>
      <c r="K6211" s="186"/>
      <c r="L6211" s="186"/>
      <c r="M6211" s="186"/>
      <c r="N6211" s="187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183"/>
      <c r="AF6211" s="183"/>
      <c r="AG6211" s="183"/>
      <c r="AH6211" s="6"/>
      <c r="AI6211" s="6"/>
      <c r="AJ6211" s="6"/>
      <c r="AK6211" s="6"/>
      <c r="AL6211" s="6"/>
      <c r="AM6211" s="183"/>
      <c r="AN6211" s="183"/>
      <c r="AO6211" s="183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BR6211" s="185"/>
    </row>
    <row r="6212" spans="9:70" s="179" customFormat="1" x14ac:dyDescent="0.25">
      <c r="I6212" s="186"/>
      <c r="J6212" s="186"/>
      <c r="K6212" s="186"/>
      <c r="L6212" s="186"/>
      <c r="M6212" s="186"/>
      <c r="N6212" s="187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183"/>
      <c r="AF6212" s="183"/>
      <c r="AG6212" s="183"/>
      <c r="AH6212" s="6"/>
      <c r="AI6212" s="6"/>
      <c r="AJ6212" s="6"/>
      <c r="AK6212" s="6"/>
      <c r="AL6212" s="6"/>
      <c r="AM6212" s="183"/>
      <c r="AN6212" s="183"/>
      <c r="AO6212" s="183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BR6212" s="185"/>
    </row>
    <row r="6213" spans="9:70" s="179" customFormat="1" x14ac:dyDescent="0.25">
      <c r="I6213" s="186"/>
      <c r="J6213" s="186"/>
      <c r="K6213" s="186"/>
      <c r="L6213" s="186"/>
      <c r="M6213" s="186"/>
      <c r="N6213" s="187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183"/>
      <c r="AF6213" s="183"/>
      <c r="AG6213" s="183"/>
      <c r="AH6213" s="6"/>
      <c r="AI6213" s="6"/>
      <c r="AJ6213" s="6"/>
      <c r="AK6213" s="6"/>
      <c r="AL6213" s="6"/>
      <c r="AM6213" s="183"/>
      <c r="AN6213" s="183"/>
      <c r="AO6213" s="183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BR6213" s="185"/>
    </row>
    <row r="6214" spans="9:70" s="179" customFormat="1" x14ac:dyDescent="0.25">
      <c r="I6214" s="186"/>
      <c r="J6214" s="186"/>
      <c r="K6214" s="186"/>
      <c r="L6214" s="186"/>
      <c r="M6214" s="186"/>
      <c r="N6214" s="187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183"/>
      <c r="AF6214" s="183"/>
      <c r="AG6214" s="183"/>
      <c r="AH6214" s="6"/>
      <c r="AI6214" s="6"/>
      <c r="AJ6214" s="6"/>
      <c r="AK6214" s="6"/>
      <c r="AL6214" s="6"/>
      <c r="AM6214" s="183"/>
      <c r="AN6214" s="183"/>
      <c r="AO6214" s="183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BR6214" s="185"/>
    </row>
    <row r="6215" spans="9:70" s="179" customFormat="1" x14ac:dyDescent="0.25">
      <c r="I6215" s="186"/>
      <c r="J6215" s="186"/>
      <c r="K6215" s="186"/>
      <c r="L6215" s="186"/>
      <c r="M6215" s="186"/>
      <c r="N6215" s="187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183"/>
      <c r="AF6215" s="183"/>
      <c r="AG6215" s="183"/>
      <c r="AH6215" s="6"/>
      <c r="AI6215" s="6"/>
      <c r="AJ6215" s="6"/>
      <c r="AK6215" s="6"/>
      <c r="AL6215" s="6"/>
      <c r="AM6215" s="183"/>
      <c r="AN6215" s="183"/>
      <c r="AO6215" s="183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BR6215" s="185"/>
    </row>
    <row r="6216" spans="9:70" s="179" customFormat="1" x14ac:dyDescent="0.25">
      <c r="I6216" s="186"/>
      <c r="J6216" s="186"/>
      <c r="K6216" s="186"/>
      <c r="L6216" s="186"/>
      <c r="M6216" s="186"/>
      <c r="N6216" s="187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183"/>
      <c r="AF6216" s="183"/>
      <c r="AG6216" s="183"/>
      <c r="AH6216" s="6"/>
      <c r="AI6216" s="6"/>
      <c r="AJ6216" s="6"/>
      <c r="AK6216" s="6"/>
      <c r="AL6216" s="6"/>
      <c r="AM6216" s="183"/>
      <c r="AN6216" s="183"/>
      <c r="AO6216" s="183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BR6216" s="185"/>
    </row>
    <row r="6217" spans="9:70" s="179" customFormat="1" x14ac:dyDescent="0.25">
      <c r="I6217" s="186"/>
      <c r="J6217" s="186"/>
      <c r="K6217" s="186"/>
      <c r="L6217" s="186"/>
      <c r="M6217" s="186"/>
      <c r="N6217" s="187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183"/>
      <c r="AF6217" s="183"/>
      <c r="AG6217" s="183"/>
      <c r="AH6217" s="6"/>
      <c r="AI6217" s="6"/>
      <c r="AJ6217" s="6"/>
      <c r="AK6217" s="6"/>
      <c r="AL6217" s="6"/>
      <c r="AM6217" s="183"/>
      <c r="AN6217" s="183"/>
      <c r="AO6217" s="183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BR6217" s="185"/>
    </row>
    <row r="6218" spans="9:70" s="179" customFormat="1" x14ac:dyDescent="0.25">
      <c r="I6218" s="186"/>
      <c r="J6218" s="186"/>
      <c r="K6218" s="186"/>
      <c r="L6218" s="186"/>
      <c r="M6218" s="186"/>
      <c r="N6218" s="187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183"/>
      <c r="AF6218" s="183"/>
      <c r="AG6218" s="183"/>
      <c r="AH6218" s="6"/>
      <c r="AI6218" s="6"/>
      <c r="AJ6218" s="6"/>
      <c r="AK6218" s="6"/>
      <c r="AL6218" s="6"/>
      <c r="AM6218" s="183"/>
      <c r="AN6218" s="183"/>
      <c r="AO6218" s="183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BR6218" s="185"/>
    </row>
    <row r="6219" spans="9:70" s="179" customFormat="1" x14ac:dyDescent="0.25">
      <c r="I6219" s="186"/>
      <c r="J6219" s="186"/>
      <c r="K6219" s="186"/>
      <c r="L6219" s="186"/>
      <c r="M6219" s="186"/>
      <c r="N6219" s="187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183"/>
      <c r="AF6219" s="183"/>
      <c r="AG6219" s="183"/>
      <c r="AH6219" s="6"/>
      <c r="AI6219" s="6"/>
      <c r="AJ6219" s="6"/>
      <c r="AK6219" s="6"/>
      <c r="AL6219" s="6"/>
      <c r="AM6219" s="183"/>
      <c r="AN6219" s="183"/>
      <c r="AO6219" s="183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BR6219" s="185"/>
    </row>
    <row r="6220" spans="9:70" s="179" customFormat="1" x14ac:dyDescent="0.25">
      <c r="I6220" s="186"/>
      <c r="J6220" s="186"/>
      <c r="K6220" s="186"/>
      <c r="L6220" s="186"/>
      <c r="M6220" s="186"/>
      <c r="N6220" s="187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183"/>
      <c r="AF6220" s="183"/>
      <c r="AG6220" s="183"/>
      <c r="AH6220" s="6"/>
      <c r="AI6220" s="6"/>
      <c r="AJ6220" s="6"/>
      <c r="AK6220" s="6"/>
      <c r="AL6220" s="6"/>
      <c r="AM6220" s="183"/>
      <c r="AN6220" s="183"/>
      <c r="AO6220" s="183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BR6220" s="185"/>
    </row>
    <row r="6221" spans="9:70" s="179" customFormat="1" x14ac:dyDescent="0.25">
      <c r="I6221" s="186"/>
      <c r="J6221" s="186"/>
      <c r="K6221" s="186"/>
      <c r="L6221" s="186"/>
      <c r="M6221" s="186"/>
      <c r="N6221" s="187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183"/>
      <c r="AF6221" s="183"/>
      <c r="AG6221" s="183"/>
      <c r="AH6221" s="6"/>
      <c r="AI6221" s="6"/>
      <c r="AJ6221" s="6"/>
      <c r="AK6221" s="6"/>
      <c r="AL6221" s="6"/>
      <c r="AM6221" s="183"/>
      <c r="AN6221" s="183"/>
      <c r="AO6221" s="183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BR6221" s="185"/>
    </row>
    <row r="6222" spans="9:70" s="179" customFormat="1" x14ac:dyDescent="0.25">
      <c r="I6222" s="186"/>
      <c r="J6222" s="186"/>
      <c r="K6222" s="186"/>
      <c r="L6222" s="186"/>
      <c r="M6222" s="186"/>
      <c r="N6222" s="187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183"/>
      <c r="AF6222" s="183"/>
      <c r="AG6222" s="183"/>
      <c r="AH6222" s="6"/>
      <c r="AI6222" s="6"/>
      <c r="AJ6222" s="6"/>
      <c r="AK6222" s="6"/>
      <c r="AL6222" s="6"/>
      <c r="AM6222" s="183"/>
      <c r="AN6222" s="183"/>
      <c r="AO6222" s="183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BR6222" s="185"/>
    </row>
    <row r="6223" spans="9:70" s="179" customFormat="1" x14ac:dyDescent="0.25">
      <c r="I6223" s="186"/>
      <c r="J6223" s="186"/>
      <c r="K6223" s="186"/>
      <c r="L6223" s="186"/>
      <c r="M6223" s="186"/>
      <c r="N6223" s="187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183"/>
      <c r="AF6223" s="183"/>
      <c r="AG6223" s="183"/>
      <c r="AH6223" s="6"/>
      <c r="AI6223" s="6"/>
      <c r="AJ6223" s="6"/>
      <c r="AK6223" s="6"/>
      <c r="AL6223" s="6"/>
      <c r="AM6223" s="183"/>
      <c r="AN6223" s="183"/>
      <c r="AO6223" s="183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BR6223" s="185"/>
    </row>
    <row r="6224" spans="9:70" s="179" customFormat="1" x14ac:dyDescent="0.25">
      <c r="I6224" s="186"/>
      <c r="J6224" s="186"/>
      <c r="K6224" s="186"/>
      <c r="L6224" s="186"/>
      <c r="M6224" s="186"/>
      <c r="N6224" s="187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183"/>
      <c r="AF6224" s="183"/>
      <c r="AG6224" s="183"/>
      <c r="AH6224" s="6"/>
      <c r="AI6224" s="6"/>
      <c r="AJ6224" s="6"/>
      <c r="AK6224" s="6"/>
      <c r="AL6224" s="6"/>
      <c r="AM6224" s="183"/>
      <c r="AN6224" s="183"/>
      <c r="AO6224" s="183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BR6224" s="185"/>
    </row>
    <row r="6225" spans="9:70" s="179" customFormat="1" x14ac:dyDescent="0.25">
      <c r="I6225" s="186"/>
      <c r="J6225" s="186"/>
      <c r="K6225" s="186"/>
      <c r="L6225" s="186"/>
      <c r="M6225" s="186"/>
      <c r="N6225" s="187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183"/>
      <c r="AF6225" s="183"/>
      <c r="AG6225" s="183"/>
      <c r="AH6225" s="6"/>
      <c r="AI6225" s="6"/>
      <c r="AJ6225" s="6"/>
      <c r="AK6225" s="6"/>
      <c r="AL6225" s="6"/>
      <c r="AM6225" s="183"/>
      <c r="AN6225" s="183"/>
      <c r="AO6225" s="183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BR6225" s="185"/>
    </row>
    <row r="6226" spans="9:70" s="179" customFormat="1" x14ac:dyDescent="0.25">
      <c r="I6226" s="186"/>
      <c r="J6226" s="186"/>
      <c r="K6226" s="186"/>
      <c r="L6226" s="186"/>
      <c r="M6226" s="186"/>
      <c r="N6226" s="187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183"/>
      <c r="AF6226" s="183"/>
      <c r="AG6226" s="183"/>
      <c r="AH6226" s="6"/>
      <c r="AI6226" s="6"/>
      <c r="AJ6226" s="6"/>
      <c r="AK6226" s="6"/>
      <c r="AL6226" s="6"/>
      <c r="AM6226" s="183"/>
      <c r="AN6226" s="183"/>
      <c r="AO6226" s="183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BR6226" s="185"/>
    </row>
    <row r="6227" spans="9:70" s="179" customFormat="1" x14ac:dyDescent="0.25">
      <c r="I6227" s="186"/>
      <c r="J6227" s="186"/>
      <c r="K6227" s="186"/>
      <c r="L6227" s="186"/>
      <c r="M6227" s="186"/>
      <c r="N6227" s="187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183"/>
      <c r="AF6227" s="183"/>
      <c r="AG6227" s="183"/>
      <c r="AH6227" s="6"/>
      <c r="AI6227" s="6"/>
      <c r="AJ6227" s="6"/>
      <c r="AK6227" s="6"/>
      <c r="AL6227" s="6"/>
      <c r="AM6227" s="183"/>
      <c r="AN6227" s="183"/>
      <c r="AO6227" s="183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BR6227" s="185"/>
    </row>
    <row r="6228" spans="9:70" s="179" customFormat="1" x14ac:dyDescent="0.25">
      <c r="I6228" s="186"/>
      <c r="J6228" s="186"/>
      <c r="K6228" s="186"/>
      <c r="L6228" s="186"/>
      <c r="M6228" s="186"/>
      <c r="N6228" s="187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183"/>
      <c r="AF6228" s="183"/>
      <c r="AG6228" s="183"/>
      <c r="AH6228" s="6"/>
      <c r="AI6228" s="6"/>
      <c r="AJ6228" s="6"/>
      <c r="AK6228" s="6"/>
      <c r="AL6228" s="6"/>
      <c r="AM6228" s="183"/>
      <c r="AN6228" s="183"/>
      <c r="AO6228" s="183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BR6228" s="185"/>
    </row>
    <row r="6229" spans="9:70" s="179" customFormat="1" x14ac:dyDescent="0.25">
      <c r="I6229" s="186"/>
      <c r="J6229" s="186"/>
      <c r="K6229" s="186"/>
      <c r="L6229" s="186"/>
      <c r="M6229" s="186"/>
      <c r="N6229" s="187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183"/>
      <c r="AF6229" s="183"/>
      <c r="AG6229" s="183"/>
      <c r="AH6229" s="6"/>
      <c r="AI6229" s="6"/>
      <c r="AJ6229" s="6"/>
      <c r="AK6229" s="6"/>
      <c r="AL6229" s="6"/>
      <c r="AM6229" s="183"/>
      <c r="AN6229" s="183"/>
      <c r="AO6229" s="183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BR6229" s="185"/>
    </row>
    <row r="6230" spans="9:70" s="179" customFormat="1" x14ac:dyDescent="0.25">
      <c r="I6230" s="186"/>
      <c r="J6230" s="186"/>
      <c r="K6230" s="186"/>
      <c r="L6230" s="186"/>
      <c r="M6230" s="186"/>
      <c r="N6230" s="187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183"/>
      <c r="AF6230" s="183"/>
      <c r="AG6230" s="183"/>
      <c r="AH6230" s="6"/>
      <c r="AI6230" s="6"/>
      <c r="AJ6230" s="6"/>
      <c r="AK6230" s="6"/>
      <c r="AL6230" s="6"/>
      <c r="AM6230" s="183"/>
      <c r="AN6230" s="183"/>
      <c r="AO6230" s="183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BR6230" s="185"/>
    </row>
    <row r="6231" spans="9:70" s="179" customFormat="1" x14ac:dyDescent="0.25">
      <c r="I6231" s="186"/>
      <c r="J6231" s="186"/>
      <c r="K6231" s="186"/>
      <c r="L6231" s="186"/>
      <c r="M6231" s="186"/>
      <c r="N6231" s="187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183"/>
      <c r="AF6231" s="183"/>
      <c r="AG6231" s="183"/>
      <c r="AH6231" s="6"/>
      <c r="AI6231" s="6"/>
      <c r="AJ6231" s="6"/>
      <c r="AK6231" s="6"/>
      <c r="AL6231" s="6"/>
      <c r="AM6231" s="183"/>
      <c r="AN6231" s="183"/>
      <c r="AO6231" s="183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BR6231" s="185"/>
    </row>
    <row r="6232" spans="9:70" s="179" customFormat="1" x14ac:dyDescent="0.25">
      <c r="I6232" s="186"/>
      <c r="J6232" s="186"/>
      <c r="K6232" s="186"/>
      <c r="L6232" s="186"/>
      <c r="M6232" s="186"/>
      <c r="N6232" s="187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183"/>
      <c r="AF6232" s="183"/>
      <c r="AG6232" s="183"/>
      <c r="AH6232" s="6"/>
      <c r="AI6232" s="6"/>
      <c r="AJ6232" s="6"/>
      <c r="AK6232" s="6"/>
      <c r="AL6232" s="6"/>
      <c r="AM6232" s="183"/>
      <c r="AN6232" s="183"/>
      <c r="AO6232" s="183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BR6232" s="185"/>
    </row>
    <row r="6233" spans="9:70" s="179" customFormat="1" x14ac:dyDescent="0.25">
      <c r="I6233" s="186"/>
      <c r="J6233" s="186"/>
      <c r="K6233" s="186"/>
      <c r="L6233" s="186"/>
      <c r="M6233" s="186"/>
      <c r="N6233" s="187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183"/>
      <c r="AF6233" s="183"/>
      <c r="AG6233" s="183"/>
      <c r="AH6233" s="6"/>
      <c r="AI6233" s="6"/>
      <c r="AJ6233" s="6"/>
      <c r="AK6233" s="6"/>
      <c r="AL6233" s="6"/>
      <c r="AM6233" s="183"/>
      <c r="AN6233" s="183"/>
      <c r="AO6233" s="183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BR6233" s="185"/>
    </row>
    <row r="6234" spans="9:70" s="179" customFormat="1" x14ac:dyDescent="0.25">
      <c r="I6234" s="186"/>
      <c r="J6234" s="186"/>
      <c r="K6234" s="186"/>
      <c r="L6234" s="186"/>
      <c r="M6234" s="186"/>
      <c r="N6234" s="187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183"/>
      <c r="AF6234" s="183"/>
      <c r="AG6234" s="183"/>
      <c r="AH6234" s="6"/>
      <c r="AI6234" s="6"/>
      <c r="AJ6234" s="6"/>
      <c r="AK6234" s="6"/>
      <c r="AL6234" s="6"/>
      <c r="AM6234" s="183"/>
      <c r="AN6234" s="183"/>
      <c r="AO6234" s="183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BR6234" s="185"/>
    </row>
    <row r="6235" spans="9:70" s="179" customFormat="1" x14ac:dyDescent="0.25">
      <c r="I6235" s="186"/>
      <c r="J6235" s="186"/>
      <c r="K6235" s="186"/>
      <c r="L6235" s="186"/>
      <c r="M6235" s="186"/>
      <c r="N6235" s="187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183"/>
      <c r="AF6235" s="183"/>
      <c r="AG6235" s="183"/>
      <c r="AH6235" s="6"/>
      <c r="AI6235" s="6"/>
      <c r="AJ6235" s="6"/>
      <c r="AK6235" s="6"/>
      <c r="AL6235" s="6"/>
      <c r="AM6235" s="183"/>
      <c r="AN6235" s="183"/>
      <c r="AO6235" s="183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BR6235" s="185"/>
    </row>
    <row r="6236" spans="9:70" s="179" customFormat="1" x14ac:dyDescent="0.25">
      <c r="I6236" s="186"/>
      <c r="J6236" s="186"/>
      <c r="K6236" s="186"/>
      <c r="L6236" s="186"/>
      <c r="M6236" s="186"/>
      <c r="N6236" s="187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183"/>
      <c r="AF6236" s="183"/>
      <c r="AG6236" s="183"/>
      <c r="AH6236" s="6"/>
      <c r="AI6236" s="6"/>
      <c r="AJ6236" s="6"/>
      <c r="AK6236" s="6"/>
      <c r="AL6236" s="6"/>
      <c r="AM6236" s="183"/>
      <c r="AN6236" s="183"/>
      <c r="AO6236" s="183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BR6236" s="185"/>
    </row>
    <row r="6237" spans="9:70" s="179" customFormat="1" x14ac:dyDescent="0.25">
      <c r="I6237" s="186"/>
      <c r="J6237" s="186"/>
      <c r="K6237" s="186"/>
      <c r="L6237" s="186"/>
      <c r="M6237" s="186"/>
      <c r="N6237" s="187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183"/>
      <c r="AF6237" s="183"/>
      <c r="AG6237" s="183"/>
      <c r="AH6237" s="6"/>
      <c r="AI6237" s="6"/>
      <c r="AJ6237" s="6"/>
      <c r="AK6237" s="6"/>
      <c r="AL6237" s="6"/>
      <c r="AM6237" s="183"/>
      <c r="AN6237" s="183"/>
      <c r="AO6237" s="183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BR6237" s="185"/>
    </row>
    <row r="6238" spans="9:70" s="179" customFormat="1" x14ac:dyDescent="0.25">
      <c r="I6238" s="186"/>
      <c r="J6238" s="186"/>
      <c r="K6238" s="186"/>
      <c r="L6238" s="186"/>
      <c r="M6238" s="186"/>
      <c r="N6238" s="187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183"/>
      <c r="AF6238" s="183"/>
      <c r="AG6238" s="183"/>
      <c r="AH6238" s="6"/>
      <c r="AI6238" s="6"/>
      <c r="AJ6238" s="6"/>
      <c r="AK6238" s="6"/>
      <c r="AL6238" s="6"/>
      <c r="AM6238" s="183"/>
      <c r="AN6238" s="183"/>
      <c r="AO6238" s="183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BR6238" s="185"/>
    </row>
    <row r="6239" spans="9:70" s="179" customFormat="1" x14ac:dyDescent="0.25">
      <c r="I6239" s="186"/>
      <c r="J6239" s="186"/>
      <c r="K6239" s="186"/>
      <c r="L6239" s="186"/>
      <c r="M6239" s="186"/>
      <c r="N6239" s="187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183"/>
      <c r="AF6239" s="183"/>
      <c r="AG6239" s="183"/>
      <c r="AH6239" s="6"/>
      <c r="AI6239" s="6"/>
      <c r="AJ6239" s="6"/>
      <c r="AK6239" s="6"/>
      <c r="AL6239" s="6"/>
      <c r="AM6239" s="183"/>
      <c r="AN6239" s="183"/>
      <c r="AO6239" s="183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BR6239" s="185"/>
    </row>
    <row r="6240" spans="9:70" s="179" customFormat="1" x14ac:dyDescent="0.25">
      <c r="I6240" s="186"/>
      <c r="J6240" s="186"/>
      <c r="K6240" s="186"/>
      <c r="L6240" s="186"/>
      <c r="M6240" s="186"/>
      <c r="N6240" s="187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183"/>
      <c r="AF6240" s="183"/>
      <c r="AG6240" s="183"/>
      <c r="AH6240" s="6"/>
      <c r="AI6240" s="6"/>
      <c r="AJ6240" s="6"/>
      <c r="AK6240" s="6"/>
      <c r="AL6240" s="6"/>
      <c r="AM6240" s="183"/>
      <c r="AN6240" s="183"/>
      <c r="AO6240" s="183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BR6240" s="185"/>
    </row>
    <row r="6241" spans="9:70" s="179" customFormat="1" x14ac:dyDescent="0.25">
      <c r="I6241" s="186"/>
      <c r="J6241" s="186"/>
      <c r="K6241" s="186"/>
      <c r="L6241" s="186"/>
      <c r="M6241" s="186"/>
      <c r="N6241" s="187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183"/>
      <c r="AF6241" s="183"/>
      <c r="AG6241" s="183"/>
      <c r="AH6241" s="6"/>
      <c r="AI6241" s="6"/>
      <c r="AJ6241" s="6"/>
      <c r="AK6241" s="6"/>
      <c r="AL6241" s="6"/>
      <c r="AM6241" s="183"/>
      <c r="AN6241" s="183"/>
      <c r="AO6241" s="183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BR6241" s="185"/>
    </row>
    <row r="6242" spans="9:70" s="179" customFormat="1" x14ac:dyDescent="0.25">
      <c r="I6242" s="186"/>
      <c r="J6242" s="186"/>
      <c r="K6242" s="186"/>
      <c r="L6242" s="186"/>
      <c r="M6242" s="186"/>
      <c r="N6242" s="187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183"/>
      <c r="AF6242" s="183"/>
      <c r="AG6242" s="183"/>
      <c r="AH6242" s="6"/>
      <c r="AI6242" s="6"/>
      <c r="AJ6242" s="6"/>
      <c r="AK6242" s="6"/>
      <c r="AL6242" s="6"/>
      <c r="AM6242" s="183"/>
      <c r="AN6242" s="183"/>
      <c r="AO6242" s="183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BR6242" s="185"/>
    </row>
    <row r="6243" spans="9:70" s="179" customFormat="1" x14ac:dyDescent="0.25">
      <c r="I6243" s="186"/>
      <c r="J6243" s="186"/>
      <c r="K6243" s="186"/>
      <c r="L6243" s="186"/>
      <c r="M6243" s="186"/>
      <c r="N6243" s="187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183"/>
      <c r="AF6243" s="183"/>
      <c r="AG6243" s="183"/>
      <c r="AH6243" s="6"/>
      <c r="AI6243" s="6"/>
      <c r="AJ6243" s="6"/>
      <c r="AK6243" s="6"/>
      <c r="AL6243" s="6"/>
      <c r="AM6243" s="183"/>
      <c r="AN6243" s="183"/>
      <c r="AO6243" s="183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BR6243" s="185"/>
    </row>
    <row r="6244" spans="9:70" s="179" customFormat="1" x14ac:dyDescent="0.25">
      <c r="I6244" s="186"/>
      <c r="J6244" s="186"/>
      <c r="K6244" s="186"/>
      <c r="L6244" s="186"/>
      <c r="M6244" s="186"/>
      <c r="N6244" s="187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183"/>
      <c r="AF6244" s="183"/>
      <c r="AG6244" s="183"/>
      <c r="AH6244" s="6"/>
      <c r="AI6244" s="6"/>
      <c r="AJ6244" s="6"/>
      <c r="AK6244" s="6"/>
      <c r="AL6244" s="6"/>
      <c r="AM6244" s="183"/>
      <c r="AN6244" s="183"/>
      <c r="AO6244" s="183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BR6244" s="185"/>
    </row>
    <row r="6245" spans="9:70" s="179" customFormat="1" x14ac:dyDescent="0.25">
      <c r="I6245" s="186"/>
      <c r="J6245" s="186"/>
      <c r="K6245" s="186"/>
      <c r="L6245" s="186"/>
      <c r="M6245" s="186"/>
      <c r="N6245" s="187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183"/>
      <c r="AF6245" s="183"/>
      <c r="AG6245" s="183"/>
      <c r="AH6245" s="6"/>
      <c r="AI6245" s="6"/>
      <c r="AJ6245" s="6"/>
      <c r="AK6245" s="6"/>
      <c r="AL6245" s="6"/>
      <c r="AM6245" s="183"/>
      <c r="AN6245" s="183"/>
      <c r="AO6245" s="183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BR6245" s="185"/>
    </row>
    <row r="6246" spans="9:70" s="179" customFormat="1" x14ac:dyDescent="0.25">
      <c r="I6246" s="186"/>
      <c r="J6246" s="186"/>
      <c r="K6246" s="186"/>
      <c r="L6246" s="186"/>
      <c r="M6246" s="186"/>
      <c r="N6246" s="187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183"/>
      <c r="AF6246" s="183"/>
      <c r="AG6246" s="183"/>
      <c r="AH6246" s="6"/>
      <c r="AI6246" s="6"/>
      <c r="AJ6246" s="6"/>
      <c r="AK6246" s="6"/>
      <c r="AL6246" s="6"/>
      <c r="AM6246" s="183"/>
      <c r="AN6246" s="183"/>
      <c r="AO6246" s="183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BR6246" s="185"/>
    </row>
    <row r="6247" spans="9:70" s="179" customFormat="1" x14ac:dyDescent="0.25">
      <c r="I6247" s="186"/>
      <c r="J6247" s="186"/>
      <c r="K6247" s="186"/>
      <c r="L6247" s="186"/>
      <c r="M6247" s="186"/>
      <c r="N6247" s="187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183"/>
      <c r="AF6247" s="183"/>
      <c r="AG6247" s="183"/>
      <c r="AH6247" s="6"/>
      <c r="AI6247" s="6"/>
      <c r="AJ6247" s="6"/>
      <c r="AK6247" s="6"/>
      <c r="AL6247" s="6"/>
      <c r="AM6247" s="183"/>
      <c r="AN6247" s="183"/>
      <c r="AO6247" s="183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BR6247" s="185"/>
    </row>
    <row r="6248" spans="9:70" s="179" customFormat="1" x14ac:dyDescent="0.25">
      <c r="I6248" s="186"/>
      <c r="J6248" s="186"/>
      <c r="K6248" s="186"/>
      <c r="L6248" s="186"/>
      <c r="M6248" s="186"/>
      <c r="N6248" s="187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183"/>
      <c r="AF6248" s="183"/>
      <c r="AG6248" s="183"/>
      <c r="AH6248" s="6"/>
      <c r="AI6248" s="6"/>
      <c r="AJ6248" s="6"/>
      <c r="AK6248" s="6"/>
      <c r="AL6248" s="6"/>
      <c r="AM6248" s="183"/>
      <c r="AN6248" s="183"/>
      <c r="AO6248" s="183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BR6248" s="185"/>
    </row>
    <row r="6249" spans="9:70" s="179" customFormat="1" x14ac:dyDescent="0.25">
      <c r="I6249" s="186"/>
      <c r="J6249" s="186"/>
      <c r="K6249" s="186"/>
      <c r="L6249" s="186"/>
      <c r="M6249" s="186"/>
      <c r="N6249" s="187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183"/>
      <c r="AF6249" s="183"/>
      <c r="AG6249" s="183"/>
      <c r="AH6249" s="6"/>
      <c r="AI6249" s="6"/>
      <c r="AJ6249" s="6"/>
      <c r="AK6249" s="6"/>
      <c r="AL6249" s="6"/>
      <c r="AM6249" s="183"/>
      <c r="AN6249" s="183"/>
      <c r="AO6249" s="183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BR6249" s="185"/>
    </row>
    <row r="6250" spans="9:70" s="179" customFormat="1" x14ac:dyDescent="0.25">
      <c r="I6250" s="186"/>
      <c r="J6250" s="186"/>
      <c r="K6250" s="186"/>
      <c r="L6250" s="186"/>
      <c r="M6250" s="186"/>
      <c r="N6250" s="187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183"/>
      <c r="AF6250" s="183"/>
      <c r="AG6250" s="183"/>
      <c r="AH6250" s="6"/>
      <c r="AI6250" s="6"/>
      <c r="AJ6250" s="6"/>
      <c r="AK6250" s="6"/>
      <c r="AL6250" s="6"/>
      <c r="AM6250" s="183"/>
      <c r="AN6250" s="183"/>
      <c r="AO6250" s="183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BR6250" s="185"/>
    </row>
    <row r="6251" spans="9:70" s="179" customFormat="1" x14ac:dyDescent="0.25">
      <c r="I6251" s="186"/>
      <c r="J6251" s="186"/>
      <c r="K6251" s="186"/>
      <c r="L6251" s="186"/>
      <c r="M6251" s="186"/>
      <c r="N6251" s="187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183"/>
      <c r="AF6251" s="183"/>
      <c r="AG6251" s="183"/>
      <c r="AH6251" s="6"/>
      <c r="AI6251" s="6"/>
      <c r="AJ6251" s="6"/>
      <c r="AK6251" s="6"/>
      <c r="AL6251" s="6"/>
      <c r="AM6251" s="183"/>
      <c r="AN6251" s="183"/>
      <c r="AO6251" s="183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BR6251" s="185"/>
    </row>
    <row r="6252" spans="9:70" s="179" customFormat="1" x14ac:dyDescent="0.25">
      <c r="I6252" s="186"/>
      <c r="J6252" s="186"/>
      <c r="K6252" s="186"/>
      <c r="L6252" s="186"/>
      <c r="M6252" s="186"/>
      <c r="N6252" s="187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183"/>
      <c r="AF6252" s="183"/>
      <c r="AG6252" s="183"/>
      <c r="AH6252" s="6"/>
      <c r="AI6252" s="6"/>
      <c r="AJ6252" s="6"/>
      <c r="AK6252" s="6"/>
      <c r="AL6252" s="6"/>
      <c r="AM6252" s="183"/>
      <c r="AN6252" s="183"/>
      <c r="AO6252" s="183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BR6252" s="185"/>
    </row>
    <row r="6253" spans="9:70" s="179" customFormat="1" x14ac:dyDescent="0.25">
      <c r="I6253" s="186"/>
      <c r="J6253" s="186"/>
      <c r="K6253" s="186"/>
      <c r="L6253" s="186"/>
      <c r="M6253" s="186"/>
      <c r="N6253" s="187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183"/>
      <c r="AF6253" s="183"/>
      <c r="AG6253" s="183"/>
      <c r="AH6253" s="6"/>
      <c r="AI6253" s="6"/>
      <c r="AJ6253" s="6"/>
      <c r="AK6253" s="6"/>
      <c r="AL6253" s="6"/>
      <c r="AM6253" s="183"/>
      <c r="AN6253" s="183"/>
      <c r="AO6253" s="183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BR6253" s="185"/>
    </row>
    <row r="6254" spans="9:70" s="179" customFormat="1" x14ac:dyDescent="0.25">
      <c r="I6254" s="186"/>
      <c r="J6254" s="186"/>
      <c r="K6254" s="186"/>
      <c r="L6254" s="186"/>
      <c r="M6254" s="186"/>
      <c r="N6254" s="187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183"/>
      <c r="AF6254" s="183"/>
      <c r="AG6254" s="183"/>
      <c r="AH6254" s="6"/>
      <c r="AI6254" s="6"/>
      <c r="AJ6254" s="6"/>
      <c r="AK6254" s="6"/>
      <c r="AL6254" s="6"/>
      <c r="AM6254" s="183"/>
      <c r="AN6254" s="183"/>
      <c r="AO6254" s="183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BR6254" s="185"/>
    </row>
    <row r="6255" spans="9:70" s="179" customFormat="1" x14ac:dyDescent="0.25">
      <c r="I6255" s="186"/>
      <c r="J6255" s="186"/>
      <c r="K6255" s="186"/>
      <c r="L6255" s="186"/>
      <c r="M6255" s="186"/>
      <c r="N6255" s="187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183"/>
      <c r="AF6255" s="183"/>
      <c r="AG6255" s="183"/>
      <c r="AH6255" s="6"/>
      <c r="AI6255" s="6"/>
      <c r="AJ6255" s="6"/>
      <c r="AK6255" s="6"/>
      <c r="AL6255" s="6"/>
      <c r="AM6255" s="183"/>
      <c r="AN6255" s="183"/>
      <c r="AO6255" s="183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BR6255" s="185"/>
    </row>
    <row r="6256" spans="9:70" s="179" customFormat="1" x14ac:dyDescent="0.25">
      <c r="I6256" s="186"/>
      <c r="J6256" s="186"/>
      <c r="K6256" s="186"/>
      <c r="L6256" s="186"/>
      <c r="M6256" s="186"/>
      <c r="N6256" s="187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183"/>
      <c r="AF6256" s="183"/>
      <c r="AG6256" s="183"/>
      <c r="AH6256" s="6"/>
      <c r="AI6256" s="6"/>
      <c r="AJ6256" s="6"/>
      <c r="AK6256" s="6"/>
      <c r="AL6256" s="6"/>
      <c r="AM6256" s="183"/>
      <c r="AN6256" s="183"/>
      <c r="AO6256" s="183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BR6256" s="185"/>
    </row>
    <row r="6257" spans="9:70" s="179" customFormat="1" x14ac:dyDescent="0.25">
      <c r="I6257" s="186"/>
      <c r="J6257" s="186"/>
      <c r="K6257" s="186"/>
      <c r="L6257" s="186"/>
      <c r="M6257" s="186"/>
      <c r="N6257" s="187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183"/>
      <c r="AF6257" s="183"/>
      <c r="AG6257" s="183"/>
      <c r="AH6257" s="6"/>
      <c r="AI6257" s="6"/>
      <c r="AJ6257" s="6"/>
      <c r="AK6257" s="6"/>
      <c r="AL6257" s="6"/>
      <c r="AM6257" s="183"/>
      <c r="AN6257" s="183"/>
      <c r="AO6257" s="183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BR6257" s="185"/>
    </row>
    <row r="6258" spans="9:70" s="179" customFormat="1" x14ac:dyDescent="0.25">
      <c r="I6258" s="186"/>
      <c r="J6258" s="186"/>
      <c r="K6258" s="186"/>
      <c r="L6258" s="186"/>
      <c r="M6258" s="186"/>
      <c r="N6258" s="187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183"/>
      <c r="AF6258" s="183"/>
      <c r="AG6258" s="183"/>
      <c r="AH6258" s="6"/>
      <c r="AI6258" s="6"/>
      <c r="AJ6258" s="6"/>
      <c r="AK6258" s="6"/>
      <c r="AL6258" s="6"/>
      <c r="AM6258" s="183"/>
      <c r="AN6258" s="183"/>
      <c r="AO6258" s="183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BR6258" s="185"/>
    </row>
    <row r="6259" spans="9:70" s="179" customFormat="1" x14ac:dyDescent="0.25">
      <c r="I6259" s="186"/>
      <c r="J6259" s="186"/>
      <c r="K6259" s="186"/>
      <c r="L6259" s="186"/>
      <c r="M6259" s="186"/>
      <c r="N6259" s="187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183"/>
      <c r="AF6259" s="183"/>
      <c r="AG6259" s="183"/>
      <c r="AH6259" s="6"/>
      <c r="AI6259" s="6"/>
      <c r="AJ6259" s="6"/>
      <c r="AK6259" s="6"/>
      <c r="AL6259" s="6"/>
      <c r="AM6259" s="183"/>
      <c r="AN6259" s="183"/>
      <c r="AO6259" s="183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BR6259" s="185"/>
    </row>
    <row r="6260" spans="9:70" s="179" customFormat="1" x14ac:dyDescent="0.25">
      <c r="I6260" s="186"/>
      <c r="J6260" s="186"/>
      <c r="K6260" s="186"/>
      <c r="L6260" s="186"/>
      <c r="M6260" s="186"/>
      <c r="N6260" s="187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183"/>
      <c r="AF6260" s="183"/>
      <c r="AG6260" s="183"/>
      <c r="AH6260" s="6"/>
      <c r="AI6260" s="6"/>
      <c r="AJ6260" s="6"/>
      <c r="AK6260" s="6"/>
      <c r="AL6260" s="6"/>
      <c r="AM6260" s="183"/>
      <c r="AN6260" s="183"/>
      <c r="AO6260" s="183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BR6260" s="185"/>
    </row>
    <row r="6261" spans="9:70" s="179" customFormat="1" x14ac:dyDescent="0.25">
      <c r="I6261" s="186"/>
      <c r="J6261" s="186"/>
      <c r="K6261" s="186"/>
      <c r="L6261" s="186"/>
      <c r="M6261" s="186"/>
      <c r="N6261" s="187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183"/>
      <c r="AF6261" s="183"/>
      <c r="AG6261" s="183"/>
      <c r="AH6261" s="6"/>
      <c r="AI6261" s="6"/>
      <c r="AJ6261" s="6"/>
      <c r="AK6261" s="6"/>
      <c r="AL6261" s="6"/>
      <c r="AM6261" s="183"/>
      <c r="AN6261" s="183"/>
      <c r="AO6261" s="183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BR6261" s="185"/>
    </row>
    <row r="6262" spans="9:70" s="179" customFormat="1" x14ac:dyDescent="0.25">
      <c r="I6262" s="186"/>
      <c r="J6262" s="186"/>
      <c r="K6262" s="186"/>
      <c r="L6262" s="186"/>
      <c r="M6262" s="186"/>
      <c r="N6262" s="187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183"/>
      <c r="AF6262" s="183"/>
      <c r="AG6262" s="183"/>
      <c r="AH6262" s="6"/>
      <c r="AI6262" s="6"/>
      <c r="AJ6262" s="6"/>
      <c r="AK6262" s="6"/>
      <c r="AL6262" s="6"/>
      <c r="AM6262" s="183"/>
      <c r="AN6262" s="183"/>
      <c r="AO6262" s="183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BR6262" s="185"/>
    </row>
    <row r="6263" spans="9:70" s="179" customFormat="1" x14ac:dyDescent="0.25">
      <c r="I6263" s="186"/>
      <c r="J6263" s="186"/>
      <c r="K6263" s="186"/>
      <c r="L6263" s="186"/>
      <c r="M6263" s="186"/>
      <c r="N6263" s="187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183"/>
      <c r="AF6263" s="183"/>
      <c r="AG6263" s="183"/>
      <c r="AH6263" s="6"/>
      <c r="AI6263" s="6"/>
      <c r="AJ6263" s="6"/>
      <c r="AK6263" s="6"/>
      <c r="AL6263" s="6"/>
      <c r="AM6263" s="183"/>
      <c r="AN6263" s="183"/>
      <c r="AO6263" s="183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BR6263" s="185"/>
    </row>
    <row r="6264" spans="9:70" s="179" customFormat="1" x14ac:dyDescent="0.25">
      <c r="I6264" s="186"/>
      <c r="J6264" s="186"/>
      <c r="K6264" s="186"/>
      <c r="L6264" s="186"/>
      <c r="M6264" s="186"/>
      <c r="N6264" s="187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183"/>
      <c r="AF6264" s="183"/>
      <c r="AG6264" s="183"/>
      <c r="AH6264" s="6"/>
      <c r="AI6264" s="6"/>
      <c r="AJ6264" s="6"/>
      <c r="AK6264" s="6"/>
      <c r="AL6264" s="6"/>
      <c r="AM6264" s="183"/>
      <c r="AN6264" s="183"/>
      <c r="AO6264" s="183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BR6264" s="185"/>
    </row>
    <row r="6265" spans="9:70" s="179" customFormat="1" x14ac:dyDescent="0.25">
      <c r="I6265" s="186"/>
      <c r="J6265" s="186"/>
      <c r="K6265" s="186"/>
      <c r="L6265" s="186"/>
      <c r="M6265" s="186"/>
      <c r="N6265" s="187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183"/>
      <c r="AF6265" s="183"/>
      <c r="AG6265" s="183"/>
      <c r="AH6265" s="6"/>
      <c r="AI6265" s="6"/>
      <c r="AJ6265" s="6"/>
      <c r="AK6265" s="6"/>
      <c r="AL6265" s="6"/>
      <c r="AM6265" s="183"/>
      <c r="AN6265" s="183"/>
      <c r="AO6265" s="183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BR6265" s="185"/>
    </row>
    <row r="6266" spans="9:70" s="179" customFormat="1" x14ac:dyDescent="0.25">
      <c r="I6266" s="186"/>
      <c r="J6266" s="186"/>
      <c r="K6266" s="186"/>
      <c r="L6266" s="186"/>
      <c r="M6266" s="186"/>
      <c r="N6266" s="187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183"/>
      <c r="AF6266" s="183"/>
      <c r="AG6266" s="183"/>
      <c r="AH6266" s="6"/>
      <c r="AI6266" s="6"/>
      <c r="AJ6266" s="6"/>
      <c r="AK6266" s="6"/>
      <c r="AL6266" s="6"/>
      <c r="AM6266" s="183"/>
      <c r="AN6266" s="183"/>
      <c r="AO6266" s="183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BR6266" s="185"/>
    </row>
    <row r="6267" spans="9:70" s="179" customFormat="1" x14ac:dyDescent="0.25">
      <c r="I6267" s="186"/>
      <c r="J6267" s="186"/>
      <c r="K6267" s="186"/>
      <c r="L6267" s="186"/>
      <c r="M6267" s="186"/>
      <c r="N6267" s="187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183"/>
      <c r="AF6267" s="183"/>
      <c r="AG6267" s="183"/>
      <c r="AH6267" s="6"/>
      <c r="AI6267" s="6"/>
      <c r="AJ6267" s="6"/>
      <c r="AK6267" s="6"/>
      <c r="AL6267" s="6"/>
      <c r="AM6267" s="183"/>
      <c r="AN6267" s="183"/>
      <c r="AO6267" s="183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BR6267" s="185"/>
    </row>
    <row r="6268" spans="9:70" s="179" customFormat="1" x14ac:dyDescent="0.25">
      <c r="I6268" s="186"/>
      <c r="J6268" s="186"/>
      <c r="K6268" s="186"/>
      <c r="L6268" s="186"/>
      <c r="M6268" s="186"/>
      <c r="N6268" s="187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183"/>
      <c r="AF6268" s="183"/>
      <c r="AG6268" s="183"/>
      <c r="AH6268" s="6"/>
      <c r="AI6268" s="6"/>
      <c r="AJ6268" s="6"/>
      <c r="AK6268" s="6"/>
      <c r="AL6268" s="6"/>
      <c r="AM6268" s="183"/>
      <c r="AN6268" s="183"/>
      <c r="AO6268" s="183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BR6268" s="185"/>
    </row>
    <row r="6269" spans="9:70" s="179" customFormat="1" x14ac:dyDescent="0.25">
      <c r="I6269" s="186"/>
      <c r="J6269" s="186"/>
      <c r="K6269" s="186"/>
      <c r="L6269" s="186"/>
      <c r="M6269" s="186"/>
      <c r="N6269" s="187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183"/>
      <c r="AF6269" s="183"/>
      <c r="AG6269" s="183"/>
      <c r="AH6269" s="6"/>
      <c r="AI6269" s="6"/>
      <c r="AJ6269" s="6"/>
      <c r="AK6269" s="6"/>
      <c r="AL6269" s="6"/>
      <c r="AM6269" s="183"/>
      <c r="AN6269" s="183"/>
      <c r="AO6269" s="183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BR6269" s="185"/>
    </row>
    <row r="6270" spans="9:70" s="179" customFormat="1" x14ac:dyDescent="0.25">
      <c r="I6270" s="186"/>
      <c r="J6270" s="186"/>
      <c r="K6270" s="186"/>
      <c r="L6270" s="186"/>
      <c r="M6270" s="186"/>
      <c r="N6270" s="187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183"/>
      <c r="AF6270" s="183"/>
      <c r="AG6270" s="183"/>
      <c r="AH6270" s="6"/>
      <c r="AI6270" s="6"/>
      <c r="AJ6270" s="6"/>
      <c r="AK6270" s="6"/>
      <c r="AL6270" s="6"/>
      <c r="AM6270" s="183"/>
      <c r="AN6270" s="183"/>
      <c r="AO6270" s="183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BR6270" s="185"/>
    </row>
    <row r="6271" spans="9:70" s="179" customFormat="1" x14ac:dyDescent="0.25">
      <c r="I6271" s="186"/>
      <c r="J6271" s="186"/>
      <c r="K6271" s="186"/>
      <c r="L6271" s="186"/>
      <c r="M6271" s="186"/>
      <c r="N6271" s="187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183"/>
      <c r="AF6271" s="183"/>
      <c r="AG6271" s="183"/>
      <c r="AH6271" s="6"/>
      <c r="AI6271" s="6"/>
      <c r="AJ6271" s="6"/>
      <c r="AK6271" s="6"/>
      <c r="AL6271" s="6"/>
      <c r="AM6271" s="183"/>
      <c r="AN6271" s="183"/>
      <c r="AO6271" s="183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BR6271" s="185"/>
    </row>
    <row r="6272" spans="9:70" s="179" customFormat="1" x14ac:dyDescent="0.25">
      <c r="I6272" s="186"/>
      <c r="J6272" s="186"/>
      <c r="K6272" s="186"/>
      <c r="L6272" s="186"/>
      <c r="M6272" s="186"/>
      <c r="N6272" s="187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183"/>
      <c r="AF6272" s="183"/>
      <c r="AG6272" s="183"/>
      <c r="AH6272" s="6"/>
      <c r="AI6272" s="6"/>
      <c r="AJ6272" s="6"/>
      <c r="AK6272" s="6"/>
      <c r="AL6272" s="6"/>
      <c r="AM6272" s="183"/>
      <c r="AN6272" s="183"/>
      <c r="AO6272" s="183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BR6272" s="185"/>
    </row>
    <row r="6273" spans="9:70" s="179" customFormat="1" x14ac:dyDescent="0.25">
      <c r="I6273" s="186"/>
      <c r="J6273" s="186"/>
      <c r="K6273" s="186"/>
      <c r="L6273" s="186"/>
      <c r="M6273" s="186"/>
      <c r="N6273" s="187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183"/>
      <c r="AF6273" s="183"/>
      <c r="AG6273" s="183"/>
      <c r="AH6273" s="6"/>
      <c r="AI6273" s="6"/>
      <c r="AJ6273" s="6"/>
      <c r="AK6273" s="6"/>
      <c r="AL6273" s="6"/>
      <c r="AM6273" s="183"/>
      <c r="AN6273" s="183"/>
      <c r="AO6273" s="183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BR6273" s="185"/>
    </row>
    <row r="6274" spans="9:70" s="179" customFormat="1" x14ac:dyDescent="0.25">
      <c r="I6274" s="186"/>
      <c r="J6274" s="186"/>
      <c r="K6274" s="186"/>
      <c r="L6274" s="186"/>
      <c r="M6274" s="186"/>
      <c r="N6274" s="187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183"/>
      <c r="AF6274" s="183"/>
      <c r="AG6274" s="183"/>
      <c r="AH6274" s="6"/>
      <c r="AI6274" s="6"/>
      <c r="AJ6274" s="6"/>
      <c r="AK6274" s="6"/>
      <c r="AL6274" s="6"/>
      <c r="AM6274" s="183"/>
      <c r="AN6274" s="183"/>
      <c r="AO6274" s="183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BR6274" s="185"/>
    </row>
    <row r="6275" spans="9:70" s="179" customFormat="1" x14ac:dyDescent="0.25">
      <c r="I6275" s="186"/>
      <c r="J6275" s="186"/>
      <c r="K6275" s="186"/>
      <c r="L6275" s="186"/>
      <c r="M6275" s="186"/>
      <c r="N6275" s="187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183"/>
      <c r="AF6275" s="183"/>
      <c r="AG6275" s="183"/>
      <c r="AH6275" s="6"/>
      <c r="AI6275" s="6"/>
      <c r="AJ6275" s="6"/>
      <c r="AK6275" s="6"/>
      <c r="AL6275" s="6"/>
      <c r="AM6275" s="183"/>
      <c r="AN6275" s="183"/>
      <c r="AO6275" s="183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BR6275" s="185"/>
    </row>
    <row r="6276" spans="9:70" s="179" customFormat="1" x14ac:dyDescent="0.25">
      <c r="I6276" s="186"/>
      <c r="J6276" s="186"/>
      <c r="K6276" s="186"/>
      <c r="L6276" s="186"/>
      <c r="M6276" s="186"/>
      <c r="N6276" s="187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183"/>
      <c r="AF6276" s="183"/>
      <c r="AG6276" s="183"/>
      <c r="AH6276" s="6"/>
      <c r="AI6276" s="6"/>
      <c r="AJ6276" s="6"/>
      <c r="AK6276" s="6"/>
      <c r="AL6276" s="6"/>
      <c r="AM6276" s="183"/>
      <c r="AN6276" s="183"/>
      <c r="AO6276" s="183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BR6276" s="185"/>
    </row>
    <row r="6277" spans="9:70" s="179" customFormat="1" x14ac:dyDescent="0.25">
      <c r="I6277" s="186"/>
      <c r="J6277" s="186"/>
      <c r="K6277" s="186"/>
      <c r="L6277" s="186"/>
      <c r="M6277" s="186"/>
      <c r="N6277" s="187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183"/>
      <c r="AF6277" s="183"/>
      <c r="AG6277" s="183"/>
      <c r="AH6277" s="6"/>
      <c r="AI6277" s="6"/>
      <c r="AJ6277" s="6"/>
      <c r="AK6277" s="6"/>
      <c r="AL6277" s="6"/>
      <c r="AM6277" s="183"/>
      <c r="AN6277" s="183"/>
      <c r="AO6277" s="183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BR6277" s="185"/>
    </row>
    <row r="6278" spans="9:70" s="179" customFormat="1" x14ac:dyDescent="0.25">
      <c r="I6278" s="186"/>
      <c r="J6278" s="186"/>
      <c r="K6278" s="186"/>
      <c r="L6278" s="186"/>
      <c r="M6278" s="186"/>
      <c r="N6278" s="187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183"/>
      <c r="AF6278" s="183"/>
      <c r="AG6278" s="183"/>
      <c r="AH6278" s="6"/>
      <c r="AI6278" s="6"/>
      <c r="AJ6278" s="6"/>
      <c r="AK6278" s="6"/>
      <c r="AL6278" s="6"/>
      <c r="AM6278" s="183"/>
      <c r="AN6278" s="183"/>
      <c r="AO6278" s="183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BR6278" s="185"/>
    </row>
    <row r="6279" spans="9:70" s="179" customFormat="1" x14ac:dyDescent="0.25">
      <c r="I6279" s="186"/>
      <c r="J6279" s="186"/>
      <c r="K6279" s="186"/>
      <c r="L6279" s="186"/>
      <c r="M6279" s="186"/>
      <c r="N6279" s="187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183"/>
      <c r="AF6279" s="183"/>
      <c r="AG6279" s="183"/>
      <c r="AH6279" s="6"/>
      <c r="AI6279" s="6"/>
      <c r="AJ6279" s="6"/>
      <c r="AK6279" s="6"/>
      <c r="AL6279" s="6"/>
      <c r="AM6279" s="183"/>
      <c r="AN6279" s="183"/>
      <c r="AO6279" s="183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BR6279" s="185"/>
    </row>
    <row r="6280" spans="9:70" s="179" customFormat="1" x14ac:dyDescent="0.25">
      <c r="I6280" s="186"/>
      <c r="J6280" s="186"/>
      <c r="K6280" s="186"/>
      <c r="L6280" s="186"/>
      <c r="M6280" s="186"/>
      <c r="N6280" s="187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183"/>
      <c r="AF6280" s="183"/>
      <c r="AG6280" s="183"/>
      <c r="AH6280" s="6"/>
      <c r="AI6280" s="6"/>
      <c r="AJ6280" s="6"/>
      <c r="AK6280" s="6"/>
      <c r="AL6280" s="6"/>
      <c r="AM6280" s="183"/>
      <c r="AN6280" s="183"/>
      <c r="AO6280" s="183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BR6280" s="185"/>
    </row>
    <row r="6281" spans="9:70" s="179" customFormat="1" x14ac:dyDescent="0.25">
      <c r="I6281" s="186"/>
      <c r="J6281" s="186"/>
      <c r="K6281" s="186"/>
      <c r="L6281" s="186"/>
      <c r="M6281" s="186"/>
      <c r="N6281" s="187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183"/>
      <c r="AF6281" s="183"/>
      <c r="AG6281" s="183"/>
      <c r="AH6281" s="6"/>
      <c r="AI6281" s="6"/>
      <c r="AJ6281" s="6"/>
      <c r="AK6281" s="6"/>
      <c r="AL6281" s="6"/>
      <c r="AM6281" s="183"/>
      <c r="AN6281" s="183"/>
      <c r="AO6281" s="183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BR6281" s="185"/>
    </row>
    <row r="6282" spans="9:70" s="179" customFormat="1" x14ac:dyDescent="0.25">
      <c r="I6282" s="186"/>
      <c r="J6282" s="186"/>
      <c r="K6282" s="186"/>
      <c r="L6282" s="186"/>
      <c r="M6282" s="186"/>
      <c r="N6282" s="187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183"/>
      <c r="AF6282" s="183"/>
      <c r="AG6282" s="183"/>
      <c r="AH6282" s="6"/>
      <c r="AI6282" s="6"/>
      <c r="AJ6282" s="6"/>
      <c r="AK6282" s="6"/>
      <c r="AL6282" s="6"/>
      <c r="AM6282" s="183"/>
      <c r="AN6282" s="183"/>
      <c r="AO6282" s="183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BR6282" s="185"/>
    </row>
    <row r="6283" spans="9:70" s="179" customFormat="1" x14ac:dyDescent="0.25">
      <c r="I6283" s="186"/>
      <c r="J6283" s="186"/>
      <c r="K6283" s="186"/>
      <c r="L6283" s="186"/>
      <c r="M6283" s="186"/>
      <c r="N6283" s="187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183"/>
      <c r="AF6283" s="183"/>
      <c r="AG6283" s="183"/>
      <c r="AH6283" s="6"/>
      <c r="AI6283" s="6"/>
      <c r="AJ6283" s="6"/>
      <c r="AK6283" s="6"/>
      <c r="AL6283" s="6"/>
      <c r="AM6283" s="183"/>
      <c r="AN6283" s="183"/>
      <c r="AO6283" s="183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BR6283" s="185"/>
    </row>
    <row r="6284" spans="9:70" s="179" customFormat="1" x14ac:dyDescent="0.25">
      <c r="I6284" s="186"/>
      <c r="J6284" s="186"/>
      <c r="K6284" s="186"/>
      <c r="L6284" s="186"/>
      <c r="M6284" s="186"/>
      <c r="N6284" s="187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183"/>
      <c r="AF6284" s="183"/>
      <c r="AG6284" s="183"/>
      <c r="AH6284" s="6"/>
      <c r="AI6284" s="6"/>
      <c r="AJ6284" s="6"/>
      <c r="AK6284" s="6"/>
      <c r="AL6284" s="6"/>
      <c r="AM6284" s="183"/>
      <c r="AN6284" s="183"/>
      <c r="AO6284" s="183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BR6284" s="185"/>
    </row>
    <row r="6285" spans="9:70" s="179" customFormat="1" x14ac:dyDescent="0.25">
      <c r="I6285" s="186"/>
      <c r="J6285" s="186"/>
      <c r="K6285" s="186"/>
      <c r="L6285" s="186"/>
      <c r="M6285" s="186"/>
      <c r="N6285" s="187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183"/>
      <c r="AF6285" s="183"/>
      <c r="AG6285" s="183"/>
      <c r="AH6285" s="6"/>
      <c r="AI6285" s="6"/>
      <c r="AJ6285" s="6"/>
      <c r="AK6285" s="6"/>
      <c r="AL6285" s="6"/>
      <c r="AM6285" s="183"/>
      <c r="AN6285" s="183"/>
      <c r="AO6285" s="183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BR6285" s="185"/>
    </row>
    <row r="6286" spans="9:70" s="179" customFormat="1" x14ac:dyDescent="0.25">
      <c r="I6286" s="186"/>
      <c r="J6286" s="186"/>
      <c r="K6286" s="186"/>
      <c r="L6286" s="186"/>
      <c r="M6286" s="186"/>
      <c r="N6286" s="187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183"/>
      <c r="AF6286" s="183"/>
      <c r="AG6286" s="183"/>
      <c r="AH6286" s="6"/>
      <c r="AI6286" s="6"/>
      <c r="AJ6286" s="6"/>
      <c r="AK6286" s="6"/>
      <c r="AL6286" s="6"/>
      <c r="AM6286" s="183"/>
      <c r="AN6286" s="183"/>
      <c r="AO6286" s="183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BR6286" s="185"/>
    </row>
    <row r="6287" spans="9:70" s="179" customFormat="1" x14ac:dyDescent="0.25">
      <c r="I6287" s="186"/>
      <c r="J6287" s="186"/>
      <c r="K6287" s="186"/>
      <c r="L6287" s="186"/>
      <c r="M6287" s="186"/>
      <c r="N6287" s="187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183"/>
      <c r="AF6287" s="183"/>
      <c r="AG6287" s="183"/>
      <c r="AH6287" s="6"/>
      <c r="AI6287" s="6"/>
      <c r="AJ6287" s="6"/>
      <c r="AK6287" s="6"/>
      <c r="AL6287" s="6"/>
      <c r="AM6287" s="183"/>
      <c r="AN6287" s="183"/>
      <c r="AO6287" s="183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BR6287" s="185"/>
    </row>
    <row r="6288" spans="9:70" s="179" customFormat="1" x14ac:dyDescent="0.25">
      <c r="I6288" s="186"/>
      <c r="J6288" s="186"/>
      <c r="K6288" s="186"/>
      <c r="L6288" s="186"/>
      <c r="M6288" s="186"/>
      <c r="N6288" s="187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183"/>
      <c r="AF6288" s="183"/>
      <c r="AG6288" s="183"/>
      <c r="AH6288" s="6"/>
      <c r="AI6288" s="6"/>
      <c r="AJ6288" s="6"/>
      <c r="AK6288" s="6"/>
      <c r="AL6288" s="6"/>
      <c r="AM6288" s="183"/>
      <c r="AN6288" s="183"/>
      <c r="AO6288" s="183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BR6288" s="185"/>
    </row>
    <row r="6289" spans="9:70" s="179" customFormat="1" x14ac:dyDescent="0.25">
      <c r="I6289" s="186"/>
      <c r="J6289" s="186"/>
      <c r="K6289" s="186"/>
      <c r="L6289" s="186"/>
      <c r="M6289" s="186"/>
      <c r="N6289" s="187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183"/>
      <c r="AF6289" s="183"/>
      <c r="AG6289" s="183"/>
      <c r="AH6289" s="6"/>
      <c r="AI6289" s="6"/>
      <c r="AJ6289" s="6"/>
      <c r="AK6289" s="6"/>
      <c r="AL6289" s="6"/>
      <c r="AM6289" s="183"/>
      <c r="AN6289" s="183"/>
      <c r="AO6289" s="183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BR6289" s="185"/>
    </row>
    <row r="6290" spans="9:70" s="179" customFormat="1" x14ac:dyDescent="0.25">
      <c r="I6290" s="186"/>
      <c r="J6290" s="186"/>
      <c r="K6290" s="186"/>
      <c r="L6290" s="186"/>
      <c r="M6290" s="186"/>
      <c r="N6290" s="187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183"/>
      <c r="AF6290" s="183"/>
      <c r="AG6290" s="183"/>
      <c r="AH6290" s="6"/>
      <c r="AI6290" s="6"/>
      <c r="AJ6290" s="6"/>
      <c r="AK6290" s="6"/>
      <c r="AL6290" s="6"/>
      <c r="AM6290" s="183"/>
      <c r="AN6290" s="183"/>
      <c r="AO6290" s="183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BR6290" s="185"/>
    </row>
    <row r="6291" spans="9:70" s="179" customFormat="1" x14ac:dyDescent="0.25">
      <c r="I6291" s="186"/>
      <c r="J6291" s="186"/>
      <c r="K6291" s="186"/>
      <c r="L6291" s="186"/>
      <c r="M6291" s="186"/>
      <c r="N6291" s="187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183"/>
      <c r="AF6291" s="183"/>
      <c r="AG6291" s="183"/>
      <c r="AH6291" s="6"/>
      <c r="AI6291" s="6"/>
      <c r="AJ6291" s="6"/>
      <c r="AK6291" s="6"/>
      <c r="AL6291" s="6"/>
      <c r="AM6291" s="183"/>
      <c r="AN6291" s="183"/>
      <c r="AO6291" s="183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BR6291" s="185"/>
    </row>
    <row r="6292" spans="9:70" s="179" customFormat="1" x14ac:dyDescent="0.25">
      <c r="I6292" s="186"/>
      <c r="J6292" s="186"/>
      <c r="K6292" s="186"/>
      <c r="L6292" s="186"/>
      <c r="M6292" s="186"/>
      <c r="N6292" s="187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183"/>
      <c r="AF6292" s="183"/>
      <c r="AG6292" s="183"/>
      <c r="AH6292" s="6"/>
      <c r="AI6292" s="6"/>
      <c r="AJ6292" s="6"/>
      <c r="AK6292" s="6"/>
      <c r="AL6292" s="6"/>
      <c r="AM6292" s="183"/>
      <c r="AN6292" s="183"/>
      <c r="AO6292" s="183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BR6292" s="185"/>
    </row>
    <row r="6293" spans="9:70" s="179" customFormat="1" x14ac:dyDescent="0.25">
      <c r="I6293" s="186"/>
      <c r="J6293" s="186"/>
      <c r="K6293" s="186"/>
      <c r="L6293" s="186"/>
      <c r="M6293" s="186"/>
      <c r="N6293" s="187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183"/>
      <c r="AF6293" s="183"/>
      <c r="AG6293" s="183"/>
      <c r="AH6293" s="6"/>
      <c r="AI6293" s="6"/>
      <c r="AJ6293" s="6"/>
      <c r="AK6293" s="6"/>
      <c r="AL6293" s="6"/>
      <c r="AM6293" s="183"/>
      <c r="AN6293" s="183"/>
      <c r="AO6293" s="183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BR6293" s="185"/>
    </row>
    <row r="6294" spans="9:70" s="179" customFormat="1" x14ac:dyDescent="0.25">
      <c r="I6294" s="186"/>
      <c r="J6294" s="186"/>
      <c r="K6294" s="186"/>
      <c r="L6294" s="186"/>
      <c r="M6294" s="186"/>
      <c r="N6294" s="187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183"/>
      <c r="AF6294" s="183"/>
      <c r="AG6294" s="183"/>
      <c r="AH6294" s="6"/>
      <c r="AI6294" s="6"/>
      <c r="AJ6294" s="6"/>
      <c r="AK6294" s="6"/>
      <c r="AL6294" s="6"/>
      <c r="AM6294" s="183"/>
      <c r="AN6294" s="183"/>
      <c r="AO6294" s="183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BR6294" s="185"/>
    </row>
    <row r="6295" spans="9:70" s="179" customFormat="1" x14ac:dyDescent="0.25">
      <c r="I6295" s="186"/>
      <c r="J6295" s="186"/>
      <c r="K6295" s="186"/>
      <c r="L6295" s="186"/>
      <c r="M6295" s="186"/>
      <c r="N6295" s="187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183"/>
      <c r="AF6295" s="183"/>
      <c r="AG6295" s="183"/>
      <c r="AH6295" s="6"/>
      <c r="AI6295" s="6"/>
      <c r="AJ6295" s="6"/>
      <c r="AK6295" s="6"/>
      <c r="AL6295" s="6"/>
      <c r="AM6295" s="183"/>
      <c r="AN6295" s="183"/>
      <c r="AO6295" s="183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BR6295" s="185"/>
    </row>
    <row r="6296" spans="9:70" s="179" customFormat="1" x14ac:dyDescent="0.25">
      <c r="I6296" s="186"/>
      <c r="J6296" s="186"/>
      <c r="K6296" s="186"/>
      <c r="L6296" s="186"/>
      <c r="M6296" s="186"/>
      <c r="N6296" s="187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183"/>
      <c r="AF6296" s="183"/>
      <c r="AG6296" s="183"/>
      <c r="AH6296" s="6"/>
      <c r="AI6296" s="6"/>
      <c r="AJ6296" s="6"/>
      <c r="AK6296" s="6"/>
      <c r="AL6296" s="6"/>
      <c r="AM6296" s="183"/>
      <c r="AN6296" s="183"/>
      <c r="AO6296" s="183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BR6296" s="185"/>
    </row>
    <row r="6297" spans="9:70" s="179" customFormat="1" x14ac:dyDescent="0.25">
      <c r="I6297" s="186"/>
      <c r="J6297" s="186"/>
      <c r="K6297" s="186"/>
      <c r="L6297" s="186"/>
      <c r="M6297" s="186"/>
      <c r="N6297" s="187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183"/>
      <c r="AF6297" s="183"/>
      <c r="AG6297" s="183"/>
      <c r="AH6297" s="6"/>
      <c r="AI6297" s="6"/>
      <c r="AJ6297" s="6"/>
      <c r="AK6297" s="6"/>
      <c r="AL6297" s="6"/>
      <c r="AM6297" s="183"/>
      <c r="AN6297" s="183"/>
      <c r="AO6297" s="183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BR6297" s="185"/>
    </row>
    <row r="6298" spans="9:70" s="179" customFormat="1" x14ac:dyDescent="0.25">
      <c r="I6298" s="186"/>
      <c r="J6298" s="186"/>
      <c r="K6298" s="186"/>
      <c r="L6298" s="186"/>
      <c r="M6298" s="186"/>
      <c r="N6298" s="187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183"/>
      <c r="AF6298" s="183"/>
      <c r="AG6298" s="183"/>
      <c r="AH6298" s="6"/>
      <c r="AI6298" s="6"/>
      <c r="AJ6298" s="6"/>
      <c r="AK6298" s="6"/>
      <c r="AL6298" s="6"/>
      <c r="AM6298" s="183"/>
      <c r="AN6298" s="183"/>
      <c r="AO6298" s="183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BR6298" s="185"/>
    </row>
    <row r="6299" spans="9:70" s="179" customFormat="1" x14ac:dyDescent="0.25">
      <c r="I6299" s="186"/>
      <c r="J6299" s="186"/>
      <c r="K6299" s="186"/>
      <c r="L6299" s="186"/>
      <c r="M6299" s="186"/>
      <c r="N6299" s="187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183"/>
      <c r="AF6299" s="183"/>
      <c r="AG6299" s="183"/>
      <c r="AH6299" s="6"/>
      <c r="AI6299" s="6"/>
      <c r="AJ6299" s="6"/>
      <c r="AK6299" s="6"/>
      <c r="AL6299" s="6"/>
      <c r="AM6299" s="183"/>
      <c r="AN6299" s="183"/>
      <c r="AO6299" s="183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BR6299" s="185"/>
    </row>
    <row r="6300" spans="9:70" s="179" customFormat="1" x14ac:dyDescent="0.25">
      <c r="I6300" s="186"/>
      <c r="J6300" s="186"/>
      <c r="K6300" s="186"/>
      <c r="L6300" s="186"/>
      <c r="M6300" s="186"/>
      <c r="N6300" s="187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183"/>
      <c r="AF6300" s="183"/>
      <c r="AG6300" s="183"/>
      <c r="AH6300" s="6"/>
      <c r="AI6300" s="6"/>
      <c r="AJ6300" s="6"/>
      <c r="AK6300" s="6"/>
      <c r="AL6300" s="6"/>
      <c r="AM6300" s="183"/>
      <c r="AN6300" s="183"/>
      <c r="AO6300" s="183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BR6300" s="185"/>
    </row>
    <row r="6301" spans="9:70" s="179" customFormat="1" x14ac:dyDescent="0.25">
      <c r="I6301" s="186"/>
      <c r="J6301" s="186"/>
      <c r="K6301" s="186"/>
      <c r="L6301" s="186"/>
      <c r="M6301" s="186"/>
      <c r="N6301" s="187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183"/>
      <c r="AF6301" s="183"/>
      <c r="AG6301" s="183"/>
      <c r="AH6301" s="6"/>
      <c r="AI6301" s="6"/>
      <c r="AJ6301" s="6"/>
      <c r="AK6301" s="6"/>
      <c r="AL6301" s="6"/>
      <c r="AM6301" s="183"/>
      <c r="AN6301" s="183"/>
      <c r="AO6301" s="183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BR6301" s="185"/>
    </row>
    <row r="6302" spans="9:70" s="179" customFormat="1" x14ac:dyDescent="0.25">
      <c r="I6302" s="186"/>
      <c r="J6302" s="186"/>
      <c r="K6302" s="186"/>
      <c r="L6302" s="186"/>
      <c r="M6302" s="186"/>
      <c r="N6302" s="187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183"/>
      <c r="AF6302" s="183"/>
      <c r="AG6302" s="183"/>
      <c r="AH6302" s="6"/>
      <c r="AI6302" s="6"/>
      <c r="AJ6302" s="6"/>
      <c r="AK6302" s="6"/>
      <c r="AL6302" s="6"/>
      <c r="AM6302" s="183"/>
      <c r="AN6302" s="183"/>
      <c r="AO6302" s="183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BR6302" s="185"/>
    </row>
    <row r="6303" spans="9:70" s="179" customFormat="1" x14ac:dyDescent="0.25">
      <c r="I6303" s="186"/>
      <c r="J6303" s="186"/>
      <c r="K6303" s="186"/>
      <c r="L6303" s="186"/>
      <c r="M6303" s="186"/>
      <c r="N6303" s="187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183"/>
      <c r="AF6303" s="183"/>
      <c r="AG6303" s="183"/>
      <c r="AH6303" s="6"/>
      <c r="AI6303" s="6"/>
      <c r="AJ6303" s="6"/>
      <c r="AK6303" s="6"/>
      <c r="AL6303" s="6"/>
      <c r="AM6303" s="183"/>
      <c r="AN6303" s="183"/>
      <c r="AO6303" s="183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BR6303" s="185"/>
    </row>
    <row r="6304" spans="9:70" s="179" customFormat="1" x14ac:dyDescent="0.25">
      <c r="I6304" s="186"/>
      <c r="J6304" s="186"/>
      <c r="K6304" s="186"/>
      <c r="L6304" s="186"/>
      <c r="M6304" s="186"/>
      <c r="N6304" s="187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183"/>
      <c r="AF6304" s="183"/>
      <c r="AG6304" s="183"/>
      <c r="AH6304" s="6"/>
      <c r="AI6304" s="6"/>
      <c r="AJ6304" s="6"/>
      <c r="AK6304" s="6"/>
      <c r="AL6304" s="6"/>
      <c r="AM6304" s="183"/>
      <c r="AN6304" s="183"/>
      <c r="AO6304" s="183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BR6304" s="185"/>
    </row>
    <row r="6305" spans="9:70" s="179" customFormat="1" x14ac:dyDescent="0.25">
      <c r="I6305" s="186"/>
      <c r="J6305" s="186"/>
      <c r="K6305" s="186"/>
      <c r="L6305" s="186"/>
      <c r="M6305" s="186"/>
      <c r="N6305" s="187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183"/>
      <c r="AF6305" s="183"/>
      <c r="AG6305" s="183"/>
      <c r="AH6305" s="6"/>
      <c r="AI6305" s="6"/>
      <c r="AJ6305" s="6"/>
      <c r="AK6305" s="6"/>
      <c r="AL6305" s="6"/>
      <c r="AM6305" s="183"/>
      <c r="AN6305" s="183"/>
      <c r="AO6305" s="183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BR6305" s="185"/>
    </row>
    <row r="6306" spans="9:70" s="179" customFormat="1" x14ac:dyDescent="0.25">
      <c r="I6306" s="186"/>
      <c r="J6306" s="186"/>
      <c r="K6306" s="186"/>
      <c r="L6306" s="186"/>
      <c r="M6306" s="186"/>
      <c r="N6306" s="187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183"/>
      <c r="AF6306" s="183"/>
      <c r="AG6306" s="183"/>
      <c r="AH6306" s="6"/>
      <c r="AI6306" s="6"/>
      <c r="AJ6306" s="6"/>
      <c r="AK6306" s="6"/>
      <c r="AL6306" s="6"/>
      <c r="AM6306" s="183"/>
      <c r="AN6306" s="183"/>
      <c r="AO6306" s="183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BR6306" s="185"/>
    </row>
    <row r="6307" spans="9:70" s="179" customFormat="1" x14ac:dyDescent="0.25">
      <c r="I6307" s="186"/>
      <c r="J6307" s="186"/>
      <c r="K6307" s="186"/>
      <c r="L6307" s="186"/>
      <c r="M6307" s="186"/>
      <c r="N6307" s="187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183"/>
      <c r="AF6307" s="183"/>
      <c r="AG6307" s="183"/>
      <c r="AH6307" s="6"/>
      <c r="AI6307" s="6"/>
      <c r="AJ6307" s="6"/>
      <c r="AK6307" s="6"/>
      <c r="AL6307" s="6"/>
      <c r="AM6307" s="183"/>
      <c r="AN6307" s="183"/>
      <c r="AO6307" s="183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BR6307" s="185"/>
    </row>
    <row r="6308" spans="9:70" s="179" customFormat="1" x14ac:dyDescent="0.25">
      <c r="I6308" s="186"/>
      <c r="J6308" s="186"/>
      <c r="K6308" s="186"/>
      <c r="L6308" s="186"/>
      <c r="M6308" s="186"/>
      <c r="N6308" s="187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183"/>
      <c r="AF6308" s="183"/>
      <c r="AG6308" s="183"/>
      <c r="AH6308" s="6"/>
      <c r="AI6308" s="6"/>
      <c r="AJ6308" s="6"/>
      <c r="AK6308" s="6"/>
      <c r="AL6308" s="6"/>
      <c r="AM6308" s="183"/>
      <c r="AN6308" s="183"/>
      <c r="AO6308" s="183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BR6308" s="185"/>
    </row>
    <row r="6309" spans="9:70" s="179" customFormat="1" x14ac:dyDescent="0.25">
      <c r="I6309" s="186"/>
      <c r="J6309" s="186"/>
      <c r="K6309" s="186"/>
      <c r="L6309" s="186"/>
      <c r="M6309" s="186"/>
      <c r="N6309" s="187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183"/>
      <c r="AF6309" s="183"/>
      <c r="AG6309" s="183"/>
      <c r="AH6309" s="6"/>
      <c r="AI6309" s="6"/>
      <c r="AJ6309" s="6"/>
      <c r="AK6309" s="6"/>
      <c r="AL6309" s="6"/>
      <c r="AM6309" s="183"/>
      <c r="AN6309" s="183"/>
      <c r="AO6309" s="183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BR6309" s="185"/>
    </row>
    <row r="6310" spans="9:70" s="179" customFormat="1" x14ac:dyDescent="0.25">
      <c r="I6310" s="186"/>
      <c r="J6310" s="186"/>
      <c r="K6310" s="186"/>
      <c r="L6310" s="186"/>
      <c r="M6310" s="186"/>
      <c r="N6310" s="187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183"/>
      <c r="AF6310" s="183"/>
      <c r="AG6310" s="183"/>
      <c r="AH6310" s="6"/>
      <c r="AI6310" s="6"/>
      <c r="AJ6310" s="6"/>
      <c r="AK6310" s="6"/>
      <c r="AL6310" s="6"/>
      <c r="AM6310" s="183"/>
      <c r="AN6310" s="183"/>
      <c r="AO6310" s="183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BR6310" s="185"/>
    </row>
    <row r="6311" spans="9:70" s="179" customFormat="1" x14ac:dyDescent="0.25">
      <c r="I6311" s="186"/>
      <c r="J6311" s="186"/>
      <c r="K6311" s="186"/>
      <c r="L6311" s="186"/>
      <c r="M6311" s="186"/>
      <c r="N6311" s="187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183"/>
      <c r="AF6311" s="183"/>
      <c r="AG6311" s="183"/>
      <c r="AH6311" s="6"/>
      <c r="AI6311" s="6"/>
      <c r="AJ6311" s="6"/>
      <c r="AK6311" s="6"/>
      <c r="AL6311" s="6"/>
      <c r="AM6311" s="183"/>
      <c r="AN6311" s="183"/>
      <c r="AO6311" s="183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BR6311" s="185"/>
    </row>
    <row r="6312" spans="9:70" s="179" customFormat="1" x14ac:dyDescent="0.25">
      <c r="I6312" s="186"/>
      <c r="J6312" s="186"/>
      <c r="K6312" s="186"/>
      <c r="L6312" s="186"/>
      <c r="M6312" s="186"/>
      <c r="N6312" s="187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183"/>
      <c r="AF6312" s="183"/>
      <c r="AG6312" s="183"/>
      <c r="AH6312" s="6"/>
      <c r="AI6312" s="6"/>
      <c r="AJ6312" s="6"/>
      <c r="AK6312" s="6"/>
      <c r="AL6312" s="6"/>
      <c r="AM6312" s="183"/>
      <c r="AN6312" s="183"/>
      <c r="AO6312" s="183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BR6312" s="185"/>
    </row>
    <row r="6313" spans="9:70" s="179" customFormat="1" x14ac:dyDescent="0.25">
      <c r="I6313" s="186"/>
      <c r="J6313" s="186"/>
      <c r="K6313" s="186"/>
      <c r="L6313" s="186"/>
      <c r="M6313" s="186"/>
      <c r="N6313" s="187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183"/>
      <c r="AF6313" s="183"/>
      <c r="AG6313" s="183"/>
      <c r="AH6313" s="6"/>
      <c r="AI6313" s="6"/>
      <c r="AJ6313" s="6"/>
      <c r="AK6313" s="6"/>
      <c r="AL6313" s="6"/>
      <c r="AM6313" s="183"/>
      <c r="AN6313" s="183"/>
      <c r="AO6313" s="183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BR6313" s="185"/>
    </row>
    <row r="6314" spans="9:70" s="179" customFormat="1" x14ac:dyDescent="0.25">
      <c r="I6314" s="186"/>
      <c r="J6314" s="186"/>
      <c r="K6314" s="186"/>
      <c r="L6314" s="186"/>
      <c r="M6314" s="186"/>
      <c r="N6314" s="187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183"/>
      <c r="AF6314" s="183"/>
      <c r="AG6314" s="183"/>
      <c r="AH6314" s="6"/>
      <c r="AI6314" s="6"/>
      <c r="AJ6314" s="6"/>
      <c r="AK6314" s="6"/>
      <c r="AL6314" s="6"/>
      <c r="AM6314" s="183"/>
      <c r="AN6314" s="183"/>
      <c r="AO6314" s="183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BR6314" s="185"/>
    </row>
    <row r="6315" spans="9:70" s="179" customFormat="1" x14ac:dyDescent="0.25">
      <c r="I6315" s="186"/>
      <c r="J6315" s="186"/>
      <c r="K6315" s="186"/>
      <c r="L6315" s="186"/>
      <c r="M6315" s="186"/>
      <c r="N6315" s="187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183"/>
      <c r="AF6315" s="183"/>
      <c r="AG6315" s="183"/>
      <c r="AH6315" s="6"/>
      <c r="AI6315" s="6"/>
      <c r="AJ6315" s="6"/>
      <c r="AK6315" s="6"/>
      <c r="AL6315" s="6"/>
      <c r="AM6315" s="183"/>
      <c r="AN6315" s="183"/>
      <c r="AO6315" s="183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BR6315" s="185"/>
    </row>
    <row r="6316" spans="9:70" s="179" customFormat="1" x14ac:dyDescent="0.25">
      <c r="I6316" s="186"/>
      <c r="J6316" s="186"/>
      <c r="K6316" s="186"/>
      <c r="L6316" s="186"/>
      <c r="M6316" s="186"/>
      <c r="N6316" s="187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183"/>
      <c r="AF6316" s="183"/>
      <c r="AG6316" s="183"/>
      <c r="AH6316" s="6"/>
      <c r="AI6316" s="6"/>
      <c r="AJ6316" s="6"/>
      <c r="AK6316" s="6"/>
      <c r="AL6316" s="6"/>
      <c r="AM6316" s="183"/>
      <c r="AN6316" s="183"/>
      <c r="AO6316" s="183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BR6316" s="185"/>
    </row>
    <row r="6317" spans="9:70" s="179" customFormat="1" x14ac:dyDescent="0.25">
      <c r="I6317" s="186"/>
      <c r="J6317" s="186"/>
      <c r="K6317" s="186"/>
      <c r="L6317" s="186"/>
      <c r="M6317" s="186"/>
      <c r="N6317" s="187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183"/>
      <c r="AF6317" s="183"/>
      <c r="AG6317" s="183"/>
      <c r="AH6317" s="6"/>
      <c r="AI6317" s="6"/>
      <c r="AJ6317" s="6"/>
      <c r="AK6317" s="6"/>
      <c r="AL6317" s="6"/>
      <c r="AM6317" s="183"/>
      <c r="AN6317" s="183"/>
      <c r="AO6317" s="183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BR6317" s="185"/>
    </row>
    <row r="6318" spans="9:70" s="179" customFormat="1" x14ac:dyDescent="0.25">
      <c r="I6318" s="186"/>
      <c r="J6318" s="186"/>
      <c r="K6318" s="186"/>
      <c r="L6318" s="186"/>
      <c r="M6318" s="186"/>
      <c r="N6318" s="187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183"/>
      <c r="AF6318" s="183"/>
      <c r="AG6318" s="183"/>
      <c r="AH6318" s="6"/>
      <c r="AI6318" s="6"/>
      <c r="AJ6318" s="6"/>
      <c r="AK6318" s="6"/>
      <c r="AL6318" s="6"/>
      <c r="AM6318" s="183"/>
      <c r="AN6318" s="183"/>
      <c r="AO6318" s="183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BR6318" s="185"/>
    </row>
    <row r="6319" spans="9:70" s="179" customFormat="1" x14ac:dyDescent="0.25">
      <c r="I6319" s="186"/>
      <c r="J6319" s="186"/>
      <c r="K6319" s="186"/>
      <c r="L6319" s="186"/>
      <c r="M6319" s="186"/>
      <c r="N6319" s="187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183"/>
      <c r="AF6319" s="183"/>
      <c r="AG6319" s="183"/>
      <c r="AH6319" s="6"/>
      <c r="AI6319" s="6"/>
      <c r="AJ6319" s="6"/>
      <c r="AK6319" s="6"/>
      <c r="AL6319" s="6"/>
      <c r="AM6319" s="183"/>
      <c r="AN6319" s="183"/>
      <c r="AO6319" s="183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BR6319" s="185"/>
    </row>
    <row r="6320" spans="9:70" s="179" customFormat="1" x14ac:dyDescent="0.25">
      <c r="I6320" s="186"/>
      <c r="J6320" s="186"/>
      <c r="K6320" s="186"/>
      <c r="L6320" s="186"/>
      <c r="M6320" s="186"/>
      <c r="N6320" s="187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183"/>
      <c r="AF6320" s="183"/>
      <c r="AG6320" s="183"/>
      <c r="AH6320" s="6"/>
      <c r="AI6320" s="6"/>
      <c r="AJ6320" s="6"/>
      <c r="AK6320" s="6"/>
      <c r="AL6320" s="6"/>
      <c r="AM6320" s="183"/>
      <c r="AN6320" s="183"/>
      <c r="AO6320" s="183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BR6320" s="185"/>
    </row>
    <row r="6321" spans="9:70" s="179" customFormat="1" x14ac:dyDescent="0.25">
      <c r="I6321" s="186"/>
      <c r="J6321" s="186"/>
      <c r="K6321" s="186"/>
      <c r="L6321" s="186"/>
      <c r="M6321" s="186"/>
      <c r="N6321" s="187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183"/>
      <c r="AF6321" s="183"/>
      <c r="AG6321" s="183"/>
      <c r="AH6321" s="6"/>
      <c r="AI6321" s="6"/>
      <c r="AJ6321" s="6"/>
      <c r="AK6321" s="6"/>
      <c r="AL6321" s="6"/>
      <c r="AM6321" s="183"/>
      <c r="AN6321" s="183"/>
      <c r="AO6321" s="183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BR6321" s="185"/>
    </row>
    <row r="6322" spans="9:70" s="179" customFormat="1" x14ac:dyDescent="0.25">
      <c r="I6322" s="186"/>
      <c r="J6322" s="186"/>
      <c r="K6322" s="186"/>
      <c r="L6322" s="186"/>
      <c r="M6322" s="186"/>
      <c r="N6322" s="187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183"/>
      <c r="AF6322" s="183"/>
      <c r="AG6322" s="183"/>
      <c r="AH6322" s="6"/>
      <c r="AI6322" s="6"/>
      <c r="AJ6322" s="6"/>
      <c r="AK6322" s="6"/>
      <c r="AL6322" s="6"/>
      <c r="AM6322" s="183"/>
      <c r="AN6322" s="183"/>
      <c r="AO6322" s="183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BR6322" s="185"/>
    </row>
    <row r="6323" spans="9:70" s="179" customFormat="1" x14ac:dyDescent="0.25">
      <c r="I6323" s="186"/>
      <c r="J6323" s="186"/>
      <c r="K6323" s="186"/>
      <c r="L6323" s="186"/>
      <c r="M6323" s="186"/>
      <c r="N6323" s="187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183"/>
      <c r="AF6323" s="183"/>
      <c r="AG6323" s="183"/>
      <c r="AH6323" s="6"/>
      <c r="AI6323" s="6"/>
      <c r="AJ6323" s="6"/>
      <c r="AK6323" s="6"/>
      <c r="AL6323" s="6"/>
      <c r="AM6323" s="183"/>
      <c r="AN6323" s="183"/>
      <c r="AO6323" s="183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BR6323" s="185"/>
    </row>
    <row r="6324" spans="9:70" s="179" customFormat="1" x14ac:dyDescent="0.25">
      <c r="I6324" s="186"/>
      <c r="J6324" s="186"/>
      <c r="K6324" s="186"/>
      <c r="L6324" s="186"/>
      <c r="M6324" s="186"/>
      <c r="N6324" s="187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183"/>
      <c r="AF6324" s="183"/>
      <c r="AG6324" s="183"/>
      <c r="AH6324" s="6"/>
      <c r="AI6324" s="6"/>
      <c r="AJ6324" s="6"/>
      <c r="AK6324" s="6"/>
      <c r="AL6324" s="6"/>
      <c r="AM6324" s="183"/>
      <c r="AN6324" s="183"/>
      <c r="AO6324" s="183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BR6324" s="185"/>
    </row>
    <row r="6325" spans="9:70" s="179" customFormat="1" x14ac:dyDescent="0.25">
      <c r="I6325" s="186"/>
      <c r="J6325" s="186"/>
      <c r="K6325" s="186"/>
      <c r="L6325" s="186"/>
      <c r="M6325" s="186"/>
      <c r="N6325" s="187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183"/>
      <c r="AF6325" s="183"/>
      <c r="AG6325" s="183"/>
      <c r="AH6325" s="6"/>
      <c r="AI6325" s="6"/>
      <c r="AJ6325" s="6"/>
      <c r="AK6325" s="6"/>
      <c r="AL6325" s="6"/>
      <c r="AM6325" s="183"/>
      <c r="AN6325" s="183"/>
      <c r="AO6325" s="183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BR6325" s="185"/>
    </row>
    <row r="6326" spans="9:70" s="179" customFormat="1" x14ac:dyDescent="0.25">
      <c r="I6326" s="186"/>
      <c r="J6326" s="186"/>
      <c r="K6326" s="186"/>
      <c r="L6326" s="186"/>
      <c r="M6326" s="186"/>
      <c r="N6326" s="187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183"/>
      <c r="AF6326" s="183"/>
      <c r="AG6326" s="183"/>
      <c r="AH6326" s="6"/>
      <c r="AI6326" s="6"/>
      <c r="AJ6326" s="6"/>
      <c r="AK6326" s="6"/>
      <c r="AL6326" s="6"/>
      <c r="AM6326" s="183"/>
      <c r="AN6326" s="183"/>
      <c r="AO6326" s="183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BR6326" s="185"/>
    </row>
    <row r="6327" spans="9:70" s="179" customFormat="1" x14ac:dyDescent="0.25">
      <c r="I6327" s="186"/>
      <c r="J6327" s="186"/>
      <c r="K6327" s="186"/>
      <c r="L6327" s="186"/>
      <c r="M6327" s="186"/>
      <c r="N6327" s="187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183"/>
      <c r="AF6327" s="183"/>
      <c r="AG6327" s="183"/>
      <c r="AH6327" s="6"/>
      <c r="AI6327" s="6"/>
      <c r="AJ6327" s="6"/>
      <c r="AK6327" s="6"/>
      <c r="AL6327" s="6"/>
      <c r="AM6327" s="183"/>
      <c r="AN6327" s="183"/>
      <c r="AO6327" s="183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BR6327" s="185"/>
    </row>
    <row r="6328" spans="9:70" s="179" customFormat="1" x14ac:dyDescent="0.25">
      <c r="I6328" s="186"/>
      <c r="J6328" s="186"/>
      <c r="K6328" s="186"/>
      <c r="L6328" s="186"/>
      <c r="M6328" s="186"/>
      <c r="N6328" s="187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183"/>
      <c r="AF6328" s="183"/>
      <c r="AG6328" s="183"/>
      <c r="AH6328" s="6"/>
      <c r="AI6328" s="6"/>
      <c r="AJ6328" s="6"/>
      <c r="AK6328" s="6"/>
      <c r="AL6328" s="6"/>
      <c r="AM6328" s="183"/>
      <c r="AN6328" s="183"/>
      <c r="AO6328" s="183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BR6328" s="185"/>
    </row>
    <row r="6329" spans="9:70" s="179" customFormat="1" x14ac:dyDescent="0.25">
      <c r="I6329" s="186"/>
      <c r="J6329" s="186"/>
      <c r="K6329" s="186"/>
      <c r="L6329" s="186"/>
      <c r="M6329" s="186"/>
      <c r="N6329" s="187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183"/>
      <c r="AF6329" s="183"/>
      <c r="AG6329" s="183"/>
      <c r="AH6329" s="6"/>
      <c r="AI6329" s="6"/>
      <c r="AJ6329" s="6"/>
      <c r="AK6329" s="6"/>
      <c r="AL6329" s="6"/>
      <c r="AM6329" s="183"/>
      <c r="AN6329" s="183"/>
      <c r="AO6329" s="183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BR6329" s="185"/>
    </row>
    <row r="6330" spans="9:70" s="179" customFormat="1" x14ac:dyDescent="0.25">
      <c r="I6330" s="186"/>
      <c r="J6330" s="186"/>
      <c r="K6330" s="186"/>
      <c r="L6330" s="186"/>
      <c r="M6330" s="186"/>
      <c r="N6330" s="187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183"/>
      <c r="AF6330" s="183"/>
      <c r="AG6330" s="183"/>
      <c r="AH6330" s="6"/>
      <c r="AI6330" s="6"/>
      <c r="AJ6330" s="6"/>
      <c r="AK6330" s="6"/>
      <c r="AL6330" s="6"/>
      <c r="AM6330" s="183"/>
      <c r="AN6330" s="183"/>
      <c r="AO6330" s="183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BR6330" s="185"/>
    </row>
    <row r="6331" spans="9:70" s="179" customFormat="1" x14ac:dyDescent="0.25">
      <c r="I6331" s="186"/>
      <c r="J6331" s="186"/>
      <c r="K6331" s="186"/>
      <c r="L6331" s="186"/>
      <c r="M6331" s="186"/>
      <c r="N6331" s="187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183"/>
      <c r="AF6331" s="183"/>
      <c r="AG6331" s="183"/>
      <c r="AH6331" s="6"/>
      <c r="AI6331" s="6"/>
      <c r="AJ6331" s="6"/>
      <c r="AK6331" s="6"/>
      <c r="AL6331" s="6"/>
      <c r="AM6331" s="183"/>
      <c r="AN6331" s="183"/>
      <c r="AO6331" s="183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BR6331" s="185"/>
    </row>
    <row r="6332" spans="9:70" s="179" customFormat="1" x14ac:dyDescent="0.25">
      <c r="I6332" s="186"/>
      <c r="J6332" s="186"/>
      <c r="K6332" s="186"/>
      <c r="L6332" s="186"/>
      <c r="M6332" s="186"/>
      <c r="N6332" s="187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183"/>
      <c r="AF6332" s="183"/>
      <c r="AG6332" s="183"/>
      <c r="AH6332" s="6"/>
      <c r="AI6332" s="6"/>
      <c r="AJ6332" s="6"/>
      <c r="AK6332" s="6"/>
      <c r="AL6332" s="6"/>
      <c r="AM6332" s="183"/>
      <c r="AN6332" s="183"/>
      <c r="AO6332" s="183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BR6332" s="185"/>
    </row>
    <row r="6333" spans="9:70" s="179" customFormat="1" x14ac:dyDescent="0.25">
      <c r="I6333" s="186"/>
      <c r="J6333" s="186"/>
      <c r="K6333" s="186"/>
      <c r="L6333" s="186"/>
      <c r="M6333" s="186"/>
      <c r="N6333" s="187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183"/>
      <c r="AF6333" s="183"/>
      <c r="AG6333" s="183"/>
      <c r="AH6333" s="6"/>
      <c r="AI6333" s="6"/>
      <c r="AJ6333" s="6"/>
      <c r="AK6333" s="6"/>
      <c r="AL6333" s="6"/>
      <c r="AM6333" s="183"/>
      <c r="AN6333" s="183"/>
      <c r="AO6333" s="183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BR6333" s="185"/>
    </row>
    <row r="6334" spans="9:70" s="179" customFormat="1" x14ac:dyDescent="0.25">
      <c r="I6334" s="186"/>
      <c r="J6334" s="186"/>
      <c r="K6334" s="186"/>
      <c r="L6334" s="186"/>
      <c r="M6334" s="186"/>
      <c r="N6334" s="187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183"/>
      <c r="AF6334" s="183"/>
      <c r="AG6334" s="183"/>
      <c r="AH6334" s="6"/>
      <c r="AI6334" s="6"/>
      <c r="AJ6334" s="6"/>
      <c r="AK6334" s="6"/>
      <c r="AL6334" s="6"/>
      <c r="AM6334" s="183"/>
      <c r="AN6334" s="183"/>
      <c r="AO6334" s="183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BR6334" s="185"/>
    </row>
    <row r="6335" spans="9:70" s="179" customFormat="1" x14ac:dyDescent="0.25">
      <c r="I6335" s="186"/>
      <c r="J6335" s="186"/>
      <c r="K6335" s="186"/>
      <c r="L6335" s="186"/>
      <c r="M6335" s="186"/>
      <c r="N6335" s="187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183"/>
      <c r="AF6335" s="183"/>
      <c r="AG6335" s="183"/>
      <c r="AH6335" s="6"/>
      <c r="AI6335" s="6"/>
      <c r="AJ6335" s="6"/>
      <c r="AK6335" s="6"/>
      <c r="AL6335" s="6"/>
      <c r="AM6335" s="183"/>
      <c r="AN6335" s="183"/>
      <c r="AO6335" s="183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BR6335" s="185"/>
    </row>
    <row r="6336" spans="9:70" s="179" customFormat="1" x14ac:dyDescent="0.25">
      <c r="I6336" s="186"/>
      <c r="J6336" s="186"/>
      <c r="K6336" s="186"/>
      <c r="L6336" s="186"/>
      <c r="M6336" s="186"/>
      <c r="N6336" s="187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183"/>
      <c r="AF6336" s="183"/>
      <c r="AG6336" s="183"/>
      <c r="AH6336" s="6"/>
      <c r="AI6336" s="6"/>
      <c r="AJ6336" s="6"/>
      <c r="AK6336" s="6"/>
      <c r="AL6336" s="6"/>
      <c r="AM6336" s="183"/>
      <c r="AN6336" s="183"/>
      <c r="AO6336" s="183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BR6336" s="185"/>
    </row>
    <row r="6337" spans="9:70" s="179" customFormat="1" x14ac:dyDescent="0.25">
      <c r="I6337" s="186"/>
      <c r="J6337" s="186"/>
      <c r="K6337" s="186"/>
      <c r="L6337" s="186"/>
      <c r="M6337" s="186"/>
      <c r="N6337" s="187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183"/>
      <c r="AF6337" s="183"/>
      <c r="AG6337" s="183"/>
      <c r="AH6337" s="6"/>
      <c r="AI6337" s="6"/>
      <c r="AJ6337" s="6"/>
      <c r="AK6337" s="6"/>
      <c r="AL6337" s="6"/>
      <c r="AM6337" s="183"/>
      <c r="AN6337" s="183"/>
      <c r="AO6337" s="183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BR6337" s="185"/>
    </row>
    <row r="6338" spans="9:70" s="179" customFormat="1" x14ac:dyDescent="0.25">
      <c r="I6338" s="186"/>
      <c r="J6338" s="186"/>
      <c r="K6338" s="186"/>
      <c r="L6338" s="186"/>
      <c r="M6338" s="186"/>
      <c r="N6338" s="187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183"/>
      <c r="AF6338" s="183"/>
      <c r="AG6338" s="183"/>
      <c r="AH6338" s="6"/>
      <c r="AI6338" s="6"/>
      <c r="AJ6338" s="6"/>
      <c r="AK6338" s="6"/>
      <c r="AL6338" s="6"/>
      <c r="AM6338" s="183"/>
      <c r="AN6338" s="183"/>
      <c r="AO6338" s="183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BR6338" s="185"/>
    </row>
    <row r="6339" spans="9:70" s="179" customFormat="1" x14ac:dyDescent="0.25">
      <c r="I6339" s="186"/>
      <c r="J6339" s="186"/>
      <c r="K6339" s="186"/>
      <c r="L6339" s="186"/>
      <c r="M6339" s="186"/>
      <c r="N6339" s="187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183"/>
      <c r="AF6339" s="183"/>
      <c r="AG6339" s="183"/>
      <c r="AH6339" s="6"/>
      <c r="AI6339" s="6"/>
      <c r="AJ6339" s="6"/>
      <c r="AK6339" s="6"/>
      <c r="AL6339" s="6"/>
      <c r="AM6339" s="183"/>
      <c r="AN6339" s="183"/>
      <c r="AO6339" s="183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BR6339" s="185"/>
    </row>
    <row r="6340" spans="9:70" s="179" customFormat="1" x14ac:dyDescent="0.25">
      <c r="I6340" s="186"/>
      <c r="J6340" s="186"/>
      <c r="K6340" s="186"/>
      <c r="L6340" s="186"/>
      <c r="M6340" s="186"/>
      <c r="N6340" s="187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183"/>
      <c r="AF6340" s="183"/>
      <c r="AG6340" s="183"/>
      <c r="AH6340" s="6"/>
      <c r="AI6340" s="6"/>
      <c r="AJ6340" s="6"/>
      <c r="AK6340" s="6"/>
      <c r="AL6340" s="6"/>
      <c r="AM6340" s="183"/>
      <c r="AN6340" s="183"/>
      <c r="AO6340" s="183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BR6340" s="185"/>
    </row>
    <row r="6341" spans="9:70" s="179" customFormat="1" x14ac:dyDescent="0.25">
      <c r="I6341" s="186"/>
      <c r="J6341" s="186"/>
      <c r="K6341" s="186"/>
      <c r="L6341" s="186"/>
      <c r="M6341" s="186"/>
      <c r="N6341" s="187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183"/>
      <c r="AF6341" s="183"/>
      <c r="AG6341" s="183"/>
      <c r="AH6341" s="6"/>
      <c r="AI6341" s="6"/>
      <c r="AJ6341" s="6"/>
      <c r="AK6341" s="6"/>
      <c r="AL6341" s="6"/>
      <c r="AM6341" s="183"/>
      <c r="AN6341" s="183"/>
      <c r="AO6341" s="183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BR6341" s="185"/>
    </row>
    <row r="6342" spans="9:70" s="179" customFormat="1" x14ac:dyDescent="0.25">
      <c r="I6342" s="186"/>
      <c r="J6342" s="186"/>
      <c r="K6342" s="186"/>
      <c r="L6342" s="186"/>
      <c r="M6342" s="186"/>
      <c r="N6342" s="187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183"/>
      <c r="AF6342" s="183"/>
      <c r="AG6342" s="183"/>
      <c r="AH6342" s="6"/>
      <c r="AI6342" s="6"/>
      <c r="AJ6342" s="6"/>
      <c r="AK6342" s="6"/>
      <c r="AL6342" s="6"/>
      <c r="AM6342" s="183"/>
      <c r="AN6342" s="183"/>
      <c r="AO6342" s="183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BR6342" s="185"/>
    </row>
    <row r="6343" spans="9:70" s="179" customFormat="1" x14ac:dyDescent="0.25">
      <c r="I6343" s="186"/>
      <c r="J6343" s="186"/>
      <c r="K6343" s="186"/>
      <c r="L6343" s="186"/>
      <c r="M6343" s="186"/>
      <c r="N6343" s="187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183"/>
      <c r="AF6343" s="183"/>
      <c r="AG6343" s="183"/>
      <c r="AH6343" s="6"/>
      <c r="AI6343" s="6"/>
      <c r="AJ6343" s="6"/>
      <c r="AK6343" s="6"/>
      <c r="AL6343" s="6"/>
      <c r="AM6343" s="183"/>
      <c r="AN6343" s="183"/>
      <c r="AO6343" s="183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BR6343" s="185"/>
    </row>
    <row r="6344" spans="9:70" s="179" customFormat="1" x14ac:dyDescent="0.25">
      <c r="I6344" s="186"/>
      <c r="J6344" s="186"/>
      <c r="K6344" s="186"/>
      <c r="L6344" s="186"/>
      <c r="M6344" s="186"/>
      <c r="N6344" s="187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183"/>
      <c r="AF6344" s="183"/>
      <c r="AG6344" s="183"/>
      <c r="AH6344" s="6"/>
      <c r="AI6344" s="6"/>
      <c r="AJ6344" s="6"/>
      <c r="AK6344" s="6"/>
      <c r="AL6344" s="6"/>
      <c r="AM6344" s="183"/>
      <c r="AN6344" s="183"/>
      <c r="AO6344" s="183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BR6344" s="185"/>
    </row>
    <row r="6345" spans="9:70" s="179" customFormat="1" x14ac:dyDescent="0.25">
      <c r="I6345" s="186"/>
      <c r="J6345" s="186"/>
      <c r="K6345" s="186"/>
      <c r="L6345" s="186"/>
      <c r="M6345" s="186"/>
      <c r="N6345" s="187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183"/>
      <c r="AF6345" s="183"/>
      <c r="AG6345" s="183"/>
      <c r="AH6345" s="6"/>
      <c r="AI6345" s="6"/>
      <c r="AJ6345" s="6"/>
      <c r="AK6345" s="6"/>
      <c r="AL6345" s="6"/>
      <c r="AM6345" s="183"/>
      <c r="AN6345" s="183"/>
      <c r="AO6345" s="183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BR6345" s="185"/>
    </row>
    <row r="6346" spans="9:70" s="179" customFormat="1" x14ac:dyDescent="0.25">
      <c r="I6346" s="186"/>
      <c r="J6346" s="186"/>
      <c r="K6346" s="186"/>
      <c r="L6346" s="186"/>
      <c r="M6346" s="186"/>
      <c r="N6346" s="187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183"/>
      <c r="AF6346" s="183"/>
      <c r="AG6346" s="183"/>
      <c r="AH6346" s="6"/>
      <c r="AI6346" s="6"/>
      <c r="AJ6346" s="6"/>
      <c r="AK6346" s="6"/>
      <c r="AL6346" s="6"/>
      <c r="AM6346" s="183"/>
      <c r="AN6346" s="183"/>
      <c r="AO6346" s="183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BR6346" s="185"/>
    </row>
    <row r="6347" spans="9:70" s="179" customFormat="1" x14ac:dyDescent="0.25">
      <c r="I6347" s="186"/>
      <c r="J6347" s="186"/>
      <c r="K6347" s="186"/>
      <c r="L6347" s="186"/>
      <c r="M6347" s="186"/>
      <c r="N6347" s="187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183"/>
      <c r="AF6347" s="183"/>
      <c r="AG6347" s="183"/>
      <c r="AH6347" s="6"/>
      <c r="AI6347" s="6"/>
      <c r="AJ6347" s="6"/>
      <c r="AK6347" s="6"/>
      <c r="AL6347" s="6"/>
      <c r="AM6347" s="183"/>
      <c r="AN6347" s="183"/>
      <c r="AO6347" s="183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BR6347" s="185"/>
    </row>
    <row r="6348" spans="9:70" s="179" customFormat="1" x14ac:dyDescent="0.25">
      <c r="I6348" s="186"/>
      <c r="J6348" s="186"/>
      <c r="K6348" s="186"/>
      <c r="L6348" s="186"/>
      <c r="M6348" s="186"/>
      <c r="N6348" s="187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183"/>
      <c r="AF6348" s="183"/>
      <c r="AG6348" s="183"/>
      <c r="AH6348" s="6"/>
      <c r="AI6348" s="6"/>
      <c r="AJ6348" s="6"/>
      <c r="AK6348" s="6"/>
      <c r="AL6348" s="6"/>
      <c r="AM6348" s="183"/>
      <c r="AN6348" s="183"/>
      <c r="AO6348" s="183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BR6348" s="185"/>
    </row>
    <row r="6349" spans="9:70" s="179" customFormat="1" x14ac:dyDescent="0.25">
      <c r="I6349" s="186"/>
      <c r="J6349" s="186"/>
      <c r="K6349" s="186"/>
      <c r="L6349" s="186"/>
      <c r="M6349" s="186"/>
      <c r="N6349" s="187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183"/>
      <c r="AF6349" s="183"/>
      <c r="AG6349" s="183"/>
      <c r="AH6349" s="6"/>
      <c r="AI6349" s="6"/>
      <c r="AJ6349" s="6"/>
      <c r="AK6349" s="6"/>
      <c r="AL6349" s="6"/>
      <c r="AM6349" s="183"/>
      <c r="AN6349" s="183"/>
      <c r="AO6349" s="183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BR6349" s="185"/>
    </row>
    <row r="6350" spans="9:70" s="179" customFormat="1" x14ac:dyDescent="0.25">
      <c r="I6350" s="186"/>
      <c r="J6350" s="186"/>
      <c r="K6350" s="186"/>
      <c r="L6350" s="186"/>
      <c r="M6350" s="186"/>
      <c r="N6350" s="187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183"/>
      <c r="AF6350" s="183"/>
      <c r="AG6350" s="183"/>
      <c r="AH6350" s="6"/>
      <c r="AI6350" s="6"/>
      <c r="AJ6350" s="6"/>
      <c r="AK6350" s="6"/>
      <c r="AL6350" s="6"/>
      <c r="AM6350" s="183"/>
      <c r="AN6350" s="183"/>
      <c r="AO6350" s="183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BR6350" s="185"/>
    </row>
    <row r="6351" spans="9:70" s="179" customFormat="1" x14ac:dyDescent="0.25">
      <c r="I6351" s="186"/>
      <c r="J6351" s="186"/>
      <c r="K6351" s="186"/>
      <c r="L6351" s="186"/>
      <c r="M6351" s="186"/>
      <c r="N6351" s="187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183"/>
      <c r="AF6351" s="183"/>
      <c r="AG6351" s="183"/>
      <c r="AH6351" s="6"/>
      <c r="AI6351" s="6"/>
      <c r="AJ6351" s="6"/>
      <c r="AK6351" s="6"/>
      <c r="AL6351" s="6"/>
      <c r="AM6351" s="183"/>
      <c r="AN6351" s="183"/>
      <c r="AO6351" s="183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BR6351" s="185"/>
    </row>
    <row r="6352" spans="9:70" s="179" customFormat="1" x14ac:dyDescent="0.25">
      <c r="I6352" s="186"/>
      <c r="J6352" s="186"/>
      <c r="K6352" s="186"/>
      <c r="L6352" s="186"/>
      <c r="M6352" s="186"/>
      <c r="N6352" s="187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183"/>
      <c r="AF6352" s="183"/>
      <c r="AG6352" s="183"/>
      <c r="AH6352" s="6"/>
      <c r="AI6352" s="6"/>
      <c r="AJ6352" s="6"/>
      <c r="AK6352" s="6"/>
      <c r="AL6352" s="6"/>
      <c r="AM6352" s="183"/>
      <c r="AN6352" s="183"/>
      <c r="AO6352" s="183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BR6352" s="185"/>
    </row>
    <row r="6353" spans="9:70" s="179" customFormat="1" x14ac:dyDescent="0.25">
      <c r="I6353" s="186"/>
      <c r="J6353" s="186"/>
      <c r="K6353" s="186"/>
      <c r="L6353" s="186"/>
      <c r="M6353" s="186"/>
      <c r="N6353" s="187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183"/>
      <c r="AF6353" s="183"/>
      <c r="AG6353" s="183"/>
      <c r="AH6353" s="6"/>
      <c r="AI6353" s="6"/>
      <c r="AJ6353" s="6"/>
      <c r="AK6353" s="6"/>
      <c r="AL6353" s="6"/>
      <c r="AM6353" s="183"/>
      <c r="AN6353" s="183"/>
      <c r="AO6353" s="183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BR6353" s="185"/>
    </row>
    <row r="6354" spans="9:70" s="179" customFormat="1" x14ac:dyDescent="0.25">
      <c r="I6354" s="186"/>
      <c r="J6354" s="186"/>
      <c r="K6354" s="186"/>
      <c r="L6354" s="186"/>
      <c r="M6354" s="186"/>
      <c r="N6354" s="187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183"/>
      <c r="AF6354" s="183"/>
      <c r="AG6354" s="183"/>
      <c r="AH6354" s="6"/>
      <c r="AI6354" s="6"/>
      <c r="AJ6354" s="6"/>
      <c r="AK6354" s="6"/>
      <c r="AL6354" s="6"/>
      <c r="AM6354" s="183"/>
      <c r="AN6354" s="183"/>
      <c r="AO6354" s="183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BR6354" s="185"/>
    </row>
    <row r="6355" spans="9:70" s="179" customFormat="1" x14ac:dyDescent="0.25">
      <c r="I6355" s="186"/>
      <c r="J6355" s="186"/>
      <c r="K6355" s="186"/>
      <c r="L6355" s="186"/>
      <c r="M6355" s="186"/>
      <c r="N6355" s="187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183"/>
      <c r="AF6355" s="183"/>
      <c r="AG6355" s="183"/>
      <c r="AH6355" s="6"/>
      <c r="AI6355" s="6"/>
      <c r="AJ6355" s="6"/>
      <c r="AK6355" s="6"/>
      <c r="AL6355" s="6"/>
      <c r="AM6355" s="183"/>
      <c r="AN6355" s="183"/>
      <c r="AO6355" s="183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BR6355" s="185"/>
    </row>
    <row r="6356" spans="9:70" s="179" customFormat="1" x14ac:dyDescent="0.25">
      <c r="I6356" s="186"/>
      <c r="J6356" s="186"/>
      <c r="K6356" s="186"/>
      <c r="L6356" s="186"/>
      <c r="M6356" s="186"/>
      <c r="N6356" s="187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183"/>
      <c r="AF6356" s="183"/>
      <c r="AG6356" s="183"/>
      <c r="AH6356" s="6"/>
      <c r="AI6356" s="6"/>
      <c r="AJ6356" s="6"/>
      <c r="AK6356" s="6"/>
      <c r="AL6356" s="6"/>
      <c r="AM6356" s="183"/>
      <c r="AN6356" s="183"/>
      <c r="AO6356" s="183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BR6356" s="185"/>
    </row>
    <row r="6357" spans="9:70" s="179" customFormat="1" x14ac:dyDescent="0.25">
      <c r="I6357" s="186"/>
      <c r="J6357" s="186"/>
      <c r="K6357" s="186"/>
      <c r="L6357" s="186"/>
      <c r="M6357" s="186"/>
      <c r="N6357" s="187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183"/>
      <c r="AF6357" s="183"/>
      <c r="AG6357" s="183"/>
      <c r="AH6357" s="6"/>
      <c r="AI6357" s="6"/>
      <c r="AJ6357" s="6"/>
      <c r="AK6357" s="6"/>
      <c r="AL6357" s="6"/>
      <c r="AM6357" s="183"/>
      <c r="AN6357" s="183"/>
      <c r="AO6357" s="183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BR6357" s="185"/>
    </row>
    <row r="6358" spans="9:70" s="179" customFormat="1" x14ac:dyDescent="0.25">
      <c r="I6358" s="186"/>
      <c r="J6358" s="186"/>
      <c r="K6358" s="186"/>
      <c r="L6358" s="186"/>
      <c r="M6358" s="186"/>
      <c r="N6358" s="187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183"/>
      <c r="AF6358" s="183"/>
      <c r="AG6358" s="183"/>
      <c r="AH6358" s="6"/>
      <c r="AI6358" s="6"/>
      <c r="AJ6358" s="6"/>
      <c r="AK6358" s="6"/>
      <c r="AL6358" s="6"/>
      <c r="AM6358" s="183"/>
      <c r="AN6358" s="183"/>
      <c r="AO6358" s="183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BR6358" s="185"/>
    </row>
    <row r="6359" spans="9:70" s="179" customFormat="1" x14ac:dyDescent="0.25">
      <c r="I6359" s="186"/>
      <c r="J6359" s="186"/>
      <c r="K6359" s="186"/>
      <c r="L6359" s="186"/>
      <c r="M6359" s="186"/>
      <c r="N6359" s="187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183"/>
      <c r="AF6359" s="183"/>
      <c r="AG6359" s="183"/>
      <c r="AH6359" s="6"/>
      <c r="AI6359" s="6"/>
      <c r="AJ6359" s="6"/>
      <c r="AK6359" s="6"/>
      <c r="AL6359" s="6"/>
      <c r="AM6359" s="183"/>
      <c r="AN6359" s="183"/>
      <c r="AO6359" s="183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BR6359" s="185"/>
    </row>
    <row r="6360" spans="9:70" s="179" customFormat="1" x14ac:dyDescent="0.25">
      <c r="I6360" s="186"/>
      <c r="J6360" s="186"/>
      <c r="K6360" s="186"/>
      <c r="L6360" s="186"/>
      <c r="M6360" s="186"/>
      <c r="N6360" s="187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183"/>
      <c r="AF6360" s="183"/>
      <c r="AG6360" s="183"/>
      <c r="AH6360" s="6"/>
      <c r="AI6360" s="6"/>
      <c r="AJ6360" s="6"/>
      <c r="AK6360" s="6"/>
      <c r="AL6360" s="6"/>
      <c r="AM6360" s="183"/>
      <c r="AN6360" s="183"/>
      <c r="AO6360" s="183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BR6360" s="185"/>
    </row>
    <row r="6361" spans="9:70" s="179" customFormat="1" x14ac:dyDescent="0.25">
      <c r="I6361" s="186"/>
      <c r="J6361" s="186"/>
      <c r="K6361" s="186"/>
      <c r="L6361" s="186"/>
      <c r="M6361" s="186"/>
      <c r="N6361" s="187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183"/>
      <c r="AF6361" s="183"/>
      <c r="AG6361" s="183"/>
      <c r="AH6361" s="6"/>
      <c r="AI6361" s="6"/>
      <c r="AJ6361" s="6"/>
      <c r="AK6361" s="6"/>
      <c r="AL6361" s="6"/>
      <c r="AM6361" s="183"/>
      <c r="AN6361" s="183"/>
      <c r="AO6361" s="183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BR6361" s="185"/>
    </row>
    <row r="6362" spans="9:70" s="179" customFormat="1" x14ac:dyDescent="0.25">
      <c r="I6362" s="186"/>
      <c r="J6362" s="186"/>
      <c r="K6362" s="186"/>
      <c r="L6362" s="186"/>
      <c r="M6362" s="186"/>
      <c r="N6362" s="187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183"/>
      <c r="AF6362" s="183"/>
      <c r="AG6362" s="183"/>
      <c r="AH6362" s="6"/>
      <c r="AI6362" s="6"/>
      <c r="AJ6362" s="6"/>
      <c r="AK6362" s="6"/>
      <c r="AL6362" s="6"/>
      <c r="AM6362" s="183"/>
      <c r="AN6362" s="183"/>
      <c r="AO6362" s="183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BR6362" s="185"/>
    </row>
    <row r="6363" spans="9:70" s="179" customFormat="1" x14ac:dyDescent="0.25">
      <c r="I6363" s="186"/>
      <c r="J6363" s="186"/>
      <c r="K6363" s="186"/>
      <c r="L6363" s="186"/>
      <c r="M6363" s="186"/>
      <c r="N6363" s="187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183"/>
      <c r="AF6363" s="183"/>
      <c r="AG6363" s="183"/>
      <c r="AH6363" s="6"/>
      <c r="AI6363" s="6"/>
      <c r="AJ6363" s="6"/>
      <c r="AK6363" s="6"/>
      <c r="AL6363" s="6"/>
      <c r="AM6363" s="183"/>
      <c r="AN6363" s="183"/>
      <c r="AO6363" s="183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BR6363" s="185"/>
    </row>
    <row r="6364" spans="9:70" s="179" customFormat="1" x14ac:dyDescent="0.25">
      <c r="I6364" s="186"/>
      <c r="J6364" s="186"/>
      <c r="K6364" s="186"/>
      <c r="L6364" s="186"/>
      <c r="M6364" s="186"/>
      <c r="N6364" s="187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183"/>
      <c r="AF6364" s="183"/>
      <c r="AG6364" s="183"/>
      <c r="AH6364" s="6"/>
      <c r="AI6364" s="6"/>
      <c r="AJ6364" s="6"/>
      <c r="AK6364" s="6"/>
      <c r="AL6364" s="6"/>
      <c r="AM6364" s="183"/>
      <c r="AN6364" s="183"/>
      <c r="AO6364" s="183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BR6364" s="185"/>
    </row>
    <row r="6365" spans="9:70" s="179" customFormat="1" x14ac:dyDescent="0.25">
      <c r="I6365" s="186"/>
      <c r="J6365" s="186"/>
      <c r="K6365" s="186"/>
      <c r="L6365" s="186"/>
      <c r="M6365" s="186"/>
      <c r="N6365" s="187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183"/>
      <c r="AF6365" s="183"/>
      <c r="AG6365" s="183"/>
      <c r="AH6365" s="6"/>
      <c r="AI6365" s="6"/>
      <c r="AJ6365" s="6"/>
      <c r="AK6365" s="6"/>
      <c r="AL6365" s="6"/>
      <c r="AM6365" s="183"/>
      <c r="AN6365" s="183"/>
      <c r="AO6365" s="183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BR6365" s="185"/>
    </row>
    <row r="6366" spans="9:70" s="179" customFormat="1" x14ac:dyDescent="0.25">
      <c r="I6366" s="186"/>
      <c r="J6366" s="186"/>
      <c r="K6366" s="186"/>
      <c r="L6366" s="186"/>
      <c r="M6366" s="186"/>
      <c r="N6366" s="187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183"/>
      <c r="AF6366" s="183"/>
      <c r="AG6366" s="183"/>
      <c r="AH6366" s="6"/>
      <c r="AI6366" s="6"/>
      <c r="AJ6366" s="6"/>
      <c r="AK6366" s="6"/>
      <c r="AL6366" s="6"/>
      <c r="AM6366" s="183"/>
      <c r="AN6366" s="183"/>
      <c r="AO6366" s="183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BR6366" s="185"/>
    </row>
    <row r="6367" spans="9:70" s="179" customFormat="1" x14ac:dyDescent="0.25">
      <c r="I6367" s="186"/>
      <c r="J6367" s="186"/>
      <c r="K6367" s="186"/>
      <c r="L6367" s="186"/>
      <c r="M6367" s="186"/>
      <c r="N6367" s="187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183"/>
      <c r="AF6367" s="183"/>
      <c r="AG6367" s="183"/>
      <c r="AH6367" s="6"/>
      <c r="AI6367" s="6"/>
      <c r="AJ6367" s="6"/>
      <c r="AK6367" s="6"/>
      <c r="AL6367" s="6"/>
      <c r="AM6367" s="183"/>
      <c r="AN6367" s="183"/>
      <c r="AO6367" s="183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BR6367" s="185"/>
    </row>
    <row r="6368" spans="9:70" s="179" customFormat="1" x14ac:dyDescent="0.25">
      <c r="I6368" s="186"/>
      <c r="J6368" s="186"/>
      <c r="K6368" s="186"/>
      <c r="L6368" s="186"/>
      <c r="M6368" s="186"/>
      <c r="N6368" s="187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183"/>
      <c r="AF6368" s="183"/>
      <c r="AG6368" s="183"/>
      <c r="AH6368" s="6"/>
      <c r="AI6368" s="6"/>
      <c r="AJ6368" s="6"/>
      <c r="AK6368" s="6"/>
      <c r="AL6368" s="6"/>
      <c r="AM6368" s="183"/>
      <c r="AN6368" s="183"/>
      <c r="AO6368" s="183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BR6368" s="185"/>
    </row>
    <row r="6369" spans="9:70" s="179" customFormat="1" x14ac:dyDescent="0.25">
      <c r="I6369" s="186"/>
      <c r="J6369" s="186"/>
      <c r="K6369" s="186"/>
      <c r="L6369" s="186"/>
      <c r="M6369" s="186"/>
      <c r="N6369" s="187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183"/>
      <c r="AF6369" s="183"/>
      <c r="AG6369" s="183"/>
      <c r="AH6369" s="6"/>
      <c r="AI6369" s="6"/>
      <c r="AJ6369" s="6"/>
      <c r="AK6369" s="6"/>
      <c r="AL6369" s="6"/>
      <c r="AM6369" s="183"/>
      <c r="AN6369" s="183"/>
      <c r="AO6369" s="183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BR6369" s="185"/>
    </row>
    <row r="6370" spans="9:70" s="179" customFormat="1" x14ac:dyDescent="0.25">
      <c r="I6370" s="186"/>
      <c r="J6370" s="186"/>
      <c r="K6370" s="186"/>
      <c r="L6370" s="186"/>
      <c r="M6370" s="186"/>
      <c r="N6370" s="187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183"/>
      <c r="AF6370" s="183"/>
      <c r="AG6370" s="183"/>
      <c r="AH6370" s="6"/>
      <c r="AI6370" s="6"/>
      <c r="AJ6370" s="6"/>
      <c r="AK6370" s="6"/>
      <c r="AL6370" s="6"/>
      <c r="AM6370" s="183"/>
      <c r="AN6370" s="183"/>
      <c r="AO6370" s="183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BR6370" s="185"/>
    </row>
    <row r="6371" spans="9:70" s="179" customFormat="1" x14ac:dyDescent="0.25">
      <c r="I6371" s="186"/>
      <c r="J6371" s="186"/>
      <c r="K6371" s="186"/>
      <c r="L6371" s="186"/>
      <c r="M6371" s="186"/>
      <c r="N6371" s="187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183"/>
      <c r="AF6371" s="183"/>
      <c r="AG6371" s="183"/>
      <c r="AH6371" s="6"/>
      <c r="AI6371" s="6"/>
      <c r="AJ6371" s="6"/>
      <c r="AK6371" s="6"/>
      <c r="AL6371" s="6"/>
      <c r="AM6371" s="183"/>
      <c r="AN6371" s="183"/>
      <c r="AO6371" s="183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BR6371" s="185"/>
    </row>
    <row r="6372" spans="9:70" s="179" customFormat="1" x14ac:dyDescent="0.25">
      <c r="I6372" s="186"/>
      <c r="J6372" s="186"/>
      <c r="K6372" s="186"/>
      <c r="L6372" s="186"/>
      <c r="M6372" s="186"/>
      <c r="N6372" s="187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183"/>
      <c r="AF6372" s="183"/>
      <c r="AG6372" s="183"/>
      <c r="AH6372" s="6"/>
      <c r="AI6372" s="6"/>
      <c r="AJ6372" s="6"/>
      <c r="AK6372" s="6"/>
      <c r="AL6372" s="6"/>
      <c r="AM6372" s="183"/>
      <c r="AN6372" s="183"/>
      <c r="AO6372" s="183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BR6372" s="185"/>
    </row>
    <row r="6373" spans="9:70" s="179" customFormat="1" x14ac:dyDescent="0.25">
      <c r="I6373" s="186"/>
      <c r="J6373" s="186"/>
      <c r="K6373" s="186"/>
      <c r="L6373" s="186"/>
      <c r="M6373" s="186"/>
      <c r="N6373" s="187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183"/>
      <c r="AF6373" s="183"/>
      <c r="AG6373" s="183"/>
      <c r="AH6373" s="6"/>
      <c r="AI6373" s="6"/>
      <c r="AJ6373" s="6"/>
      <c r="AK6373" s="6"/>
      <c r="AL6373" s="6"/>
      <c r="AM6373" s="183"/>
      <c r="AN6373" s="183"/>
      <c r="AO6373" s="183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BR6373" s="185"/>
    </row>
    <row r="6374" spans="9:70" s="179" customFormat="1" x14ac:dyDescent="0.25">
      <c r="I6374" s="186"/>
      <c r="J6374" s="186"/>
      <c r="K6374" s="186"/>
      <c r="L6374" s="186"/>
      <c r="M6374" s="186"/>
      <c r="N6374" s="187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183"/>
      <c r="AF6374" s="183"/>
      <c r="AG6374" s="183"/>
      <c r="AH6374" s="6"/>
      <c r="AI6374" s="6"/>
      <c r="AJ6374" s="6"/>
      <c r="AK6374" s="6"/>
      <c r="AL6374" s="6"/>
      <c r="AM6374" s="183"/>
      <c r="AN6374" s="183"/>
      <c r="AO6374" s="183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BR6374" s="185"/>
    </row>
    <row r="6375" spans="9:70" s="179" customFormat="1" x14ac:dyDescent="0.25">
      <c r="I6375" s="186"/>
      <c r="J6375" s="186"/>
      <c r="K6375" s="186"/>
      <c r="L6375" s="186"/>
      <c r="M6375" s="186"/>
      <c r="N6375" s="187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183"/>
      <c r="AF6375" s="183"/>
      <c r="AG6375" s="183"/>
      <c r="AH6375" s="6"/>
      <c r="AI6375" s="6"/>
      <c r="AJ6375" s="6"/>
      <c r="AK6375" s="6"/>
      <c r="AL6375" s="6"/>
      <c r="AM6375" s="183"/>
      <c r="AN6375" s="183"/>
      <c r="AO6375" s="183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BR6375" s="185"/>
    </row>
    <row r="6376" spans="9:70" s="179" customFormat="1" x14ac:dyDescent="0.25">
      <c r="I6376" s="186"/>
      <c r="J6376" s="186"/>
      <c r="K6376" s="186"/>
      <c r="L6376" s="186"/>
      <c r="M6376" s="186"/>
      <c r="N6376" s="187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183"/>
      <c r="AF6376" s="183"/>
      <c r="AG6376" s="183"/>
      <c r="AH6376" s="6"/>
      <c r="AI6376" s="6"/>
      <c r="AJ6376" s="6"/>
      <c r="AK6376" s="6"/>
      <c r="AL6376" s="6"/>
      <c r="AM6376" s="183"/>
      <c r="AN6376" s="183"/>
      <c r="AO6376" s="183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BR6376" s="185"/>
    </row>
    <row r="6377" spans="9:70" s="179" customFormat="1" x14ac:dyDescent="0.25">
      <c r="I6377" s="186"/>
      <c r="J6377" s="186"/>
      <c r="K6377" s="186"/>
      <c r="L6377" s="186"/>
      <c r="M6377" s="186"/>
      <c r="N6377" s="187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183"/>
      <c r="AF6377" s="183"/>
      <c r="AG6377" s="183"/>
      <c r="AH6377" s="6"/>
      <c r="AI6377" s="6"/>
      <c r="AJ6377" s="6"/>
      <c r="AK6377" s="6"/>
      <c r="AL6377" s="6"/>
      <c r="AM6377" s="183"/>
      <c r="AN6377" s="183"/>
      <c r="AO6377" s="183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BR6377" s="185"/>
    </row>
    <row r="6378" spans="9:70" s="179" customFormat="1" x14ac:dyDescent="0.25">
      <c r="I6378" s="186"/>
      <c r="J6378" s="186"/>
      <c r="K6378" s="186"/>
      <c r="L6378" s="186"/>
      <c r="M6378" s="186"/>
      <c r="N6378" s="187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183"/>
      <c r="AF6378" s="183"/>
      <c r="AG6378" s="183"/>
      <c r="AH6378" s="6"/>
      <c r="AI6378" s="6"/>
      <c r="AJ6378" s="6"/>
      <c r="AK6378" s="6"/>
      <c r="AL6378" s="6"/>
      <c r="AM6378" s="183"/>
      <c r="AN6378" s="183"/>
      <c r="AO6378" s="183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BR6378" s="185"/>
    </row>
    <row r="6379" spans="9:70" s="179" customFormat="1" x14ac:dyDescent="0.25">
      <c r="I6379" s="186"/>
      <c r="J6379" s="186"/>
      <c r="K6379" s="186"/>
      <c r="L6379" s="186"/>
      <c r="M6379" s="186"/>
      <c r="N6379" s="187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183"/>
      <c r="AF6379" s="183"/>
      <c r="AG6379" s="183"/>
      <c r="AH6379" s="6"/>
      <c r="AI6379" s="6"/>
      <c r="AJ6379" s="6"/>
      <c r="AK6379" s="6"/>
      <c r="AL6379" s="6"/>
      <c r="AM6379" s="183"/>
      <c r="AN6379" s="183"/>
      <c r="AO6379" s="183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BR6379" s="185"/>
    </row>
    <row r="6380" spans="9:70" s="179" customFormat="1" x14ac:dyDescent="0.25">
      <c r="I6380" s="186"/>
      <c r="J6380" s="186"/>
      <c r="K6380" s="186"/>
      <c r="L6380" s="186"/>
      <c r="M6380" s="186"/>
      <c r="N6380" s="187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183"/>
      <c r="AF6380" s="183"/>
      <c r="AG6380" s="183"/>
      <c r="AH6380" s="6"/>
      <c r="AI6380" s="6"/>
      <c r="AJ6380" s="6"/>
      <c r="AK6380" s="6"/>
      <c r="AL6380" s="6"/>
      <c r="AM6380" s="183"/>
      <c r="AN6380" s="183"/>
      <c r="AO6380" s="183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BR6380" s="185"/>
    </row>
    <row r="6381" spans="9:70" s="179" customFormat="1" x14ac:dyDescent="0.25">
      <c r="I6381" s="186"/>
      <c r="J6381" s="186"/>
      <c r="K6381" s="186"/>
      <c r="L6381" s="186"/>
      <c r="M6381" s="186"/>
      <c r="N6381" s="187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183"/>
      <c r="AF6381" s="183"/>
      <c r="AG6381" s="183"/>
      <c r="AH6381" s="6"/>
      <c r="AI6381" s="6"/>
      <c r="AJ6381" s="6"/>
      <c r="AK6381" s="6"/>
      <c r="AL6381" s="6"/>
      <c r="AM6381" s="183"/>
      <c r="AN6381" s="183"/>
      <c r="AO6381" s="183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BR6381" s="185"/>
    </row>
    <row r="6382" spans="9:70" s="179" customFormat="1" x14ac:dyDescent="0.25">
      <c r="I6382" s="186"/>
      <c r="J6382" s="186"/>
      <c r="K6382" s="186"/>
      <c r="L6382" s="186"/>
      <c r="M6382" s="186"/>
      <c r="N6382" s="187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183"/>
      <c r="AF6382" s="183"/>
      <c r="AG6382" s="183"/>
      <c r="AH6382" s="6"/>
      <c r="AI6382" s="6"/>
      <c r="AJ6382" s="6"/>
      <c r="AK6382" s="6"/>
      <c r="AL6382" s="6"/>
      <c r="AM6382" s="183"/>
      <c r="AN6382" s="183"/>
      <c r="AO6382" s="183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BR6382" s="185"/>
    </row>
    <row r="6383" spans="9:70" s="179" customFormat="1" x14ac:dyDescent="0.25">
      <c r="I6383" s="186"/>
      <c r="J6383" s="186"/>
      <c r="K6383" s="186"/>
      <c r="L6383" s="186"/>
      <c r="M6383" s="186"/>
      <c r="N6383" s="187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183"/>
      <c r="AF6383" s="183"/>
      <c r="AG6383" s="183"/>
      <c r="AH6383" s="6"/>
      <c r="AI6383" s="6"/>
      <c r="AJ6383" s="6"/>
      <c r="AK6383" s="6"/>
      <c r="AL6383" s="6"/>
      <c r="AM6383" s="183"/>
      <c r="AN6383" s="183"/>
      <c r="AO6383" s="183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BR6383" s="185"/>
    </row>
    <row r="6384" spans="9:70" s="179" customFormat="1" x14ac:dyDescent="0.25">
      <c r="I6384" s="186"/>
      <c r="J6384" s="186"/>
      <c r="K6384" s="186"/>
      <c r="L6384" s="186"/>
      <c r="M6384" s="186"/>
      <c r="N6384" s="187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183"/>
      <c r="AF6384" s="183"/>
      <c r="AG6384" s="183"/>
      <c r="AH6384" s="6"/>
      <c r="AI6384" s="6"/>
      <c r="AJ6384" s="6"/>
      <c r="AK6384" s="6"/>
      <c r="AL6384" s="6"/>
      <c r="AM6384" s="183"/>
      <c r="AN6384" s="183"/>
      <c r="AO6384" s="183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BR6384" s="185"/>
    </row>
    <row r="6385" spans="9:70" s="179" customFormat="1" x14ac:dyDescent="0.25">
      <c r="I6385" s="186"/>
      <c r="J6385" s="186"/>
      <c r="K6385" s="186"/>
      <c r="L6385" s="186"/>
      <c r="M6385" s="186"/>
      <c r="N6385" s="187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183"/>
      <c r="AF6385" s="183"/>
      <c r="AG6385" s="183"/>
      <c r="AH6385" s="6"/>
      <c r="AI6385" s="6"/>
      <c r="AJ6385" s="6"/>
      <c r="AK6385" s="6"/>
      <c r="AL6385" s="6"/>
      <c r="AM6385" s="183"/>
      <c r="AN6385" s="183"/>
      <c r="AO6385" s="183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BR6385" s="185"/>
    </row>
    <row r="6386" spans="9:70" s="179" customFormat="1" x14ac:dyDescent="0.25">
      <c r="I6386" s="186"/>
      <c r="J6386" s="186"/>
      <c r="K6386" s="186"/>
      <c r="L6386" s="186"/>
      <c r="M6386" s="186"/>
      <c r="N6386" s="187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183"/>
      <c r="AF6386" s="183"/>
      <c r="AG6386" s="183"/>
      <c r="AH6386" s="6"/>
      <c r="AI6386" s="6"/>
      <c r="AJ6386" s="6"/>
      <c r="AK6386" s="6"/>
      <c r="AL6386" s="6"/>
      <c r="AM6386" s="183"/>
      <c r="AN6386" s="183"/>
      <c r="AO6386" s="183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BR6386" s="185"/>
    </row>
    <row r="6387" spans="9:70" s="179" customFormat="1" x14ac:dyDescent="0.25">
      <c r="I6387" s="186"/>
      <c r="J6387" s="186"/>
      <c r="K6387" s="186"/>
      <c r="L6387" s="186"/>
      <c r="M6387" s="186"/>
      <c r="N6387" s="187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183"/>
      <c r="AF6387" s="183"/>
      <c r="AG6387" s="183"/>
      <c r="AH6387" s="6"/>
      <c r="AI6387" s="6"/>
      <c r="AJ6387" s="6"/>
      <c r="AK6387" s="6"/>
      <c r="AL6387" s="6"/>
      <c r="AM6387" s="183"/>
      <c r="AN6387" s="183"/>
      <c r="AO6387" s="183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BR6387" s="185"/>
    </row>
    <row r="6388" spans="9:70" s="179" customFormat="1" x14ac:dyDescent="0.25">
      <c r="I6388" s="186"/>
      <c r="J6388" s="186"/>
      <c r="K6388" s="186"/>
      <c r="L6388" s="186"/>
      <c r="M6388" s="186"/>
      <c r="N6388" s="187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183"/>
      <c r="AF6388" s="183"/>
      <c r="AG6388" s="183"/>
      <c r="AH6388" s="6"/>
      <c r="AI6388" s="6"/>
      <c r="AJ6388" s="6"/>
      <c r="AK6388" s="6"/>
      <c r="AL6388" s="6"/>
      <c r="AM6388" s="183"/>
      <c r="AN6388" s="183"/>
      <c r="AO6388" s="183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BR6388" s="185"/>
    </row>
    <row r="6389" spans="9:70" s="179" customFormat="1" x14ac:dyDescent="0.25">
      <c r="I6389" s="186"/>
      <c r="J6389" s="186"/>
      <c r="K6389" s="186"/>
      <c r="L6389" s="186"/>
      <c r="M6389" s="186"/>
      <c r="N6389" s="187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183"/>
      <c r="AF6389" s="183"/>
      <c r="AG6389" s="183"/>
      <c r="AH6389" s="6"/>
      <c r="AI6389" s="6"/>
      <c r="AJ6389" s="6"/>
      <c r="AK6389" s="6"/>
      <c r="AL6389" s="6"/>
      <c r="AM6389" s="183"/>
      <c r="AN6389" s="183"/>
      <c r="AO6389" s="183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BR6389" s="185"/>
    </row>
    <row r="6390" spans="9:70" s="179" customFormat="1" x14ac:dyDescent="0.25">
      <c r="I6390" s="186"/>
      <c r="J6390" s="186"/>
      <c r="K6390" s="186"/>
      <c r="L6390" s="186"/>
      <c r="M6390" s="186"/>
      <c r="N6390" s="187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183"/>
      <c r="AF6390" s="183"/>
      <c r="AG6390" s="183"/>
      <c r="AH6390" s="6"/>
      <c r="AI6390" s="6"/>
      <c r="AJ6390" s="6"/>
      <c r="AK6390" s="6"/>
      <c r="AL6390" s="6"/>
      <c r="AM6390" s="183"/>
      <c r="AN6390" s="183"/>
      <c r="AO6390" s="183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BR6390" s="185"/>
    </row>
    <row r="6391" spans="9:70" s="179" customFormat="1" x14ac:dyDescent="0.25">
      <c r="I6391" s="186"/>
      <c r="J6391" s="186"/>
      <c r="K6391" s="186"/>
      <c r="L6391" s="186"/>
      <c r="M6391" s="186"/>
      <c r="N6391" s="187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183"/>
      <c r="AF6391" s="183"/>
      <c r="AG6391" s="183"/>
      <c r="AH6391" s="6"/>
      <c r="AI6391" s="6"/>
      <c r="AJ6391" s="6"/>
      <c r="AK6391" s="6"/>
      <c r="AL6391" s="6"/>
      <c r="AM6391" s="183"/>
      <c r="AN6391" s="183"/>
      <c r="AO6391" s="183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BR6391" s="185"/>
    </row>
    <row r="6392" spans="9:70" s="179" customFormat="1" x14ac:dyDescent="0.25">
      <c r="I6392" s="186"/>
      <c r="J6392" s="186"/>
      <c r="K6392" s="186"/>
      <c r="L6392" s="186"/>
      <c r="M6392" s="186"/>
      <c r="N6392" s="187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183"/>
      <c r="AF6392" s="183"/>
      <c r="AG6392" s="183"/>
      <c r="AH6392" s="6"/>
      <c r="AI6392" s="6"/>
      <c r="AJ6392" s="6"/>
      <c r="AK6392" s="6"/>
      <c r="AL6392" s="6"/>
      <c r="AM6392" s="183"/>
      <c r="AN6392" s="183"/>
      <c r="AO6392" s="183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BR6392" s="185"/>
    </row>
    <row r="6393" spans="9:70" s="179" customFormat="1" x14ac:dyDescent="0.25">
      <c r="I6393" s="186"/>
      <c r="J6393" s="186"/>
      <c r="K6393" s="186"/>
      <c r="L6393" s="186"/>
      <c r="M6393" s="186"/>
      <c r="N6393" s="187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183"/>
      <c r="AF6393" s="183"/>
      <c r="AG6393" s="183"/>
      <c r="AH6393" s="6"/>
      <c r="AI6393" s="6"/>
      <c r="AJ6393" s="6"/>
      <c r="AK6393" s="6"/>
      <c r="AL6393" s="6"/>
      <c r="AM6393" s="183"/>
      <c r="AN6393" s="183"/>
      <c r="AO6393" s="183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BR6393" s="185"/>
    </row>
    <row r="6394" spans="9:70" s="179" customFormat="1" x14ac:dyDescent="0.25">
      <c r="I6394" s="186"/>
      <c r="J6394" s="186"/>
      <c r="K6394" s="186"/>
      <c r="L6394" s="186"/>
      <c r="M6394" s="186"/>
      <c r="N6394" s="187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183"/>
      <c r="AF6394" s="183"/>
      <c r="AG6394" s="183"/>
      <c r="AH6394" s="6"/>
      <c r="AI6394" s="6"/>
      <c r="AJ6394" s="6"/>
      <c r="AK6394" s="6"/>
      <c r="AL6394" s="6"/>
      <c r="AM6394" s="183"/>
      <c r="AN6394" s="183"/>
      <c r="AO6394" s="183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BR6394" s="185"/>
    </row>
    <row r="6395" spans="9:70" s="179" customFormat="1" x14ac:dyDescent="0.25">
      <c r="I6395" s="186"/>
      <c r="J6395" s="186"/>
      <c r="K6395" s="186"/>
      <c r="L6395" s="186"/>
      <c r="M6395" s="186"/>
      <c r="N6395" s="187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183"/>
      <c r="AF6395" s="183"/>
      <c r="AG6395" s="183"/>
      <c r="AH6395" s="6"/>
      <c r="AI6395" s="6"/>
      <c r="AJ6395" s="6"/>
      <c r="AK6395" s="6"/>
      <c r="AL6395" s="6"/>
      <c r="AM6395" s="183"/>
      <c r="AN6395" s="183"/>
      <c r="AO6395" s="183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BR6395" s="185"/>
    </row>
    <row r="6396" spans="9:70" s="179" customFormat="1" x14ac:dyDescent="0.25">
      <c r="I6396" s="186"/>
      <c r="J6396" s="186"/>
      <c r="K6396" s="186"/>
      <c r="L6396" s="186"/>
      <c r="M6396" s="186"/>
      <c r="N6396" s="187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183"/>
      <c r="AF6396" s="183"/>
      <c r="AG6396" s="183"/>
      <c r="AH6396" s="6"/>
      <c r="AI6396" s="6"/>
      <c r="AJ6396" s="6"/>
      <c r="AK6396" s="6"/>
      <c r="AL6396" s="6"/>
      <c r="AM6396" s="183"/>
      <c r="AN6396" s="183"/>
      <c r="AO6396" s="183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BR6396" s="185"/>
    </row>
    <row r="6397" spans="9:70" s="179" customFormat="1" x14ac:dyDescent="0.25">
      <c r="I6397" s="186"/>
      <c r="J6397" s="186"/>
      <c r="K6397" s="186"/>
      <c r="L6397" s="186"/>
      <c r="M6397" s="186"/>
      <c r="N6397" s="187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183"/>
      <c r="AF6397" s="183"/>
      <c r="AG6397" s="183"/>
      <c r="AH6397" s="6"/>
      <c r="AI6397" s="6"/>
      <c r="AJ6397" s="6"/>
      <c r="AK6397" s="6"/>
      <c r="AL6397" s="6"/>
      <c r="AM6397" s="183"/>
      <c r="AN6397" s="183"/>
      <c r="AO6397" s="183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BR6397" s="185"/>
    </row>
    <row r="6398" spans="9:70" s="179" customFormat="1" x14ac:dyDescent="0.25">
      <c r="I6398" s="186"/>
      <c r="J6398" s="186"/>
      <c r="K6398" s="186"/>
      <c r="L6398" s="186"/>
      <c r="M6398" s="186"/>
      <c r="N6398" s="187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183"/>
      <c r="AF6398" s="183"/>
      <c r="AG6398" s="183"/>
      <c r="AH6398" s="6"/>
      <c r="AI6398" s="6"/>
      <c r="AJ6398" s="6"/>
      <c r="AK6398" s="6"/>
      <c r="AL6398" s="6"/>
      <c r="AM6398" s="183"/>
      <c r="AN6398" s="183"/>
      <c r="AO6398" s="183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BR6398" s="185"/>
    </row>
    <row r="6399" spans="9:70" s="179" customFormat="1" x14ac:dyDescent="0.25">
      <c r="I6399" s="186"/>
      <c r="J6399" s="186"/>
      <c r="K6399" s="186"/>
      <c r="L6399" s="186"/>
      <c r="M6399" s="186"/>
      <c r="N6399" s="187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183"/>
      <c r="AF6399" s="183"/>
      <c r="AG6399" s="183"/>
      <c r="AH6399" s="6"/>
      <c r="AI6399" s="6"/>
      <c r="AJ6399" s="6"/>
      <c r="AK6399" s="6"/>
      <c r="AL6399" s="6"/>
      <c r="AM6399" s="183"/>
      <c r="AN6399" s="183"/>
      <c r="AO6399" s="183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BR6399" s="185"/>
    </row>
    <row r="6400" spans="9:70" s="179" customFormat="1" x14ac:dyDescent="0.25">
      <c r="I6400" s="186"/>
      <c r="J6400" s="186"/>
      <c r="K6400" s="186"/>
      <c r="L6400" s="186"/>
      <c r="M6400" s="186"/>
      <c r="N6400" s="187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183"/>
      <c r="AF6400" s="183"/>
      <c r="AG6400" s="183"/>
      <c r="AH6400" s="6"/>
      <c r="AI6400" s="6"/>
      <c r="AJ6400" s="6"/>
      <c r="AK6400" s="6"/>
      <c r="AL6400" s="6"/>
      <c r="AM6400" s="183"/>
      <c r="AN6400" s="183"/>
      <c r="AO6400" s="183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BR6400" s="185"/>
    </row>
    <row r="6401" spans="9:70" s="179" customFormat="1" x14ac:dyDescent="0.25">
      <c r="I6401" s="186"/>
      <c r="J6401" s="186"/>
      <c r="K6401" s="186"/>
      <c r="L6401" s="186"/>
      <c r="M6401" s="186"/>
      <c r="N6401" s="187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183"/>
      <c r="AF6401" s="183"/>
      <c r="AG6401" s="183"/>
      <c r="AH6401" s="6"/>
      <c r="AI6401" s="6"/>
      <c r="AJ6401" s="6"/>
      <c r="AK6401" s="6"/>
      <c r="AL6401" s="6"/>
      <c r="AM6401" s="183"/>
      <c r="AN6401" s="183"/>
      <c r="AO6401" s="183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BR6401" s="185"/>
    </row>
    <row r="6402" spans="9:70" s="179" customFormat="1" x14ac:dyDescent="0.25">
      <c r="I6402" s="186"/>
      <c r="J6402" s="186"/>
      <c r="K6402" s="186"/>
      <c r="L6402" s="186"/>
      <c r="M6402" s="186"/>
      <c r="N6402" s="187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183"/>
      <c r="AF6402" s="183"/>
      <c r="AG6402" s="183"/>
      <c r="AH6402" s="6"/>
      <c r="AI6402" s="6"/>
      <c r="AJ6402" s="6"/>
      <c r="AK6402" s="6"/>
      <c r="AL6402" s="6"/>
      <c r="AM6402" s="183"/>
      <c r="AN6402" s="183"/>
      <c r="AO6402" s="183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BR6402" s="185"/>
    </row>
    <row r="6403" spans="9:70" s="179" customFormat="1" x14ac:dyDescent="0.25">
      <c r="I6403" s="186"/>
      <c r="J6403" s="186"/>
      <c r="K6403" s="186"/>
      <c r="L6403" s="186"/>
      <c r="M6403" s="186"/>
      <c r="N6403" s="187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183"/>
      <c r="AF6403" s="183"/>
      <c r="AG6403" s="183"/>
      <c r="AH6403" s="6"/>
      <c r="AI6403" s="6"/>
      <c r="AJ6403" s="6"/>
      <c r="AK6403" s="6"/>
      <c r="AL6403" s="6"/>
      <c r="AM6403" s="183"/>
      <c r="AN6403" s="183"/>
      <c r="AO6403" s="183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BR6403" s="185"/>
    </row>
    <row r="6404" spans="9:70" s="179" customFormat="1" x14ac:dyDescent="0.25">
      <c r="I6404" s="186"/>
      <c r="J6404" s="186"/>
      <c r="K6404" s="186"/>
      <c r="L6404" s="186"/>
      <c r="M6404" s="186"/>
      <c r="N6404" s="187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183"/>
      <c r="AF6404" s="183"/>
      <c r="AG6404" s="183"/>
      <c r="AH6404" s="6"/>
      <c r="AI6404" s="6"/>
      <c r="AJ6404" s="6"/>
      <c r="AK6404" s="6"/>
      <c r="AL6404" s="6"/>
      <c r="AM6404" s="183"/>
      <c r="AN6404" s="183"/>
      <c r="AO6404" s="183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BR6404" s="185"/>
    </row>
    <row r="6405" spans="9:70" s="179" customFormat="1" x14ac:dyDescent="0.25">
      <c r="I6405" s="186"/>
      <c r="J6405" s="186"/>
      <c r="K6405" s="186"/>
      <c r="L6405" s="186"/>
      <c r="M6405" s="186"/>
      <c r="N6405" s="187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183"/>
      <c r="AF6405" s="183"/>
      <c r="AG6405" s="183"/>
      <c r="AH6405" s="6"/>
      <c r="AI6405" s="6"/>
      <c r="AJ6405" s="6"/>
      <c r="AK6405" s="6"/>
      <c r="AL6405" s="6"/>
      <c r="AM6405" s="183"/>
      <c r="AN6405" s="183"/>
      <c r="AO6405" s="183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BR6405" s="185"/>
    </row>
    <row r="6406" spans="9:70" s="179" customFormat="1" x14ac:dyDescent="0.25">
      <c r="I6406" s="186"/>
      <c r="J6406" s="186"/>
      <c r="K6406" s="186"/>
      <c r="L6406" s="186"/>
      <c r="M6406" s="186"/>
      <c r="N6406" s="187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183"/>
      <c r="AF6406" s="183"/>
      <c r="AG6406" s="183"/>
      <c r="AH6406" s="6"/>
      <c r="AI6406" s="6"/>
      <c r="AJ6406" s="6"/>
      <c r="AK6406" s="6"/>
      <c r="AL6406" s="6"/>
      <c r="AM6406" s="183"/>
      <c r="AN6406" s="183"/>
      <c r="AO6406" s="183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BR6406" s="185"/>
    </row>
    <row r="6407" spans="9:70" s="179" customFormat="1" x14ac:dyDescent="0.25">
      <c r="I6407" s="186"/>
      <c r="J6407" s="186"/>
      <c r="K6407" s="186"/>
      <c r="L6407" s="186"/>
      <c r="M6407" s="186"/>
      <c r="N6407" s="187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183"/>
      <c r="AF6407" s="183"/>
      <c r="AG6407" s="183"/>
      <c r="AH6407" s="6"/>
      <c r="AI6407" s="6"/>
      <c r="AJ6407" s="6"/>
      <c r="AK6407" s="6"/>
      <c r="AL6407" s="6"/>
      <c r="AM6407" s="183"/>
      <c r="AN6407" s="183"/>
      <c r="AO6407" s="183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BR6407" s="185"/>
    </row>
    <row r="6408" spans="9:70" s="179" customFormat="1" x14ac:dyDescent="0.25">
      <c r="I6408" s="186"/>
      <c r="J6408" s="186"/>
      <c r="K6408" s="186"/>
      <c r="L6408" s="186"/>
      <c r="M6408" s="186"/>
      <c r="N6408" s="187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183"/>
      <c r="AF6408" s="183"/>
      <c r="AG6408" s="183"/>
      <c r="AH6408" s="6"/>
      <c r="AI6408" s="6"/>
      <c r="AJ6408" s="6"/>
      <c r="AK6408" s="6"/>
      <c r="AL6408" s="6"/>
      <c r="AM6408" s="183"/>
      <c r="AN6408" s="183"/>
      <c r="AO6408" s="183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BR6408" s="185"/>
    </row>
    <row r="6409" spans="9:70" s="179" customFormat="1" x14ac:dyDescent="0.25">
      <c r="I6409" s="186"/>
      <c r="J6409" s="186"/>
      <c r="K6409" s="186"/>
      <c r="L6409" s="186"/>
      <c r="M6409" s="186"/>
      <c r="N6409" s="187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183"/>
      <c r="AF6409" s="183"/>
      <c r="AG6409" s="183"/>
      <c r="AH6409" s="6"/>
      <c r="AI6409" s="6"/>
      <c r="AJ6409" s="6"/>
      <c r="AK6409" s="6"/>
      <c r="AL6409" s="6"/>
      <c r="AM6409" s="183"/>
      <c r="AN6409" s="183"/>
      <c r="AO6409" s="183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BR6409" s="185"/>
    </row>
    <row r="6410" spans="9:70" s="179" customFormat="1" x14ac:dyDescent="0.25">
      <c r="I6410" s="186"/>
      <c r="J6410" s="186"/>
      <c r="K6410" s="186"/>
      <c r="L6410" s="186"/>
      <c r="M6410" s="186"/>
      <c r="N6410" s="187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183"/>
      <c r="AF6410" s="183"/>
      <c r="AG6410" s="183"/>
      <c r="AH6410" s="6"/>
      <c r="AI6410" s="6"/>
      <c r="AJ6410" s="6"/>
      <c r="AK6410" s="6"/>
      <c r="AL6410" s="6"/>
      <c r="AM6410" s="183"/>
      <c r="AN6410" s="183"/>
      <c r="AO6410" s="183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BR6410" s="185"/>
    </row>
    <row r="6411" spans="9:70" s="179" customFormat="1" x14ac:dyDescent="0.25">
      <c r="I6411" s="186"/>
      <c r="J6411" s="186"/>
      <c r="K6411" s="186"/>
      <c r="L6411" s="186"/>
      <c r="M6411" s="186"/>
      <c r="N6411" s="187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183"/>
      <c r="AF6411" s="183"/>
      <c r="AG6411" s="183"/>
      <c r="AH6411" s="6"/>
      <c r="AI6411" s="6"/>
      <c r="AJ6411" s="6"/>
      <c r="AK6411" s="6"/>
      <c r="AL6411" s="6"/>
      <c r="AM6411" s="183"/>
      <c r="AN6411" s="183"/>
      <c r="AO6411" s="183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BR6411" s="185"/>
    </row>
    <row r="6412" spans="9:70" s="179" customFormat="1" x14ac:dyDescent="0.25">
      <c r="I6412" s="186"/>
      <c r="J6412" s="186"/>
      <c r="K6412" s="186"/>
      <c r="L6412" s="186"/>
      <c r="M6412" s="186"/>
      <c r="N6412" s="187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183"/>
      <c r="AF6412" s="183"/>
      <c r="AG6412" s="183"/>
      <c r="AH6412" s="6"/>
      <c r="AI6412" s="6"/>
      <c r="AJ6412" s="6"/>
      <c r="AK6412" s="6"/>
      <c r="AL6412" s="6"/>
      <c r="AM6412" s="183"/>
      <c r="AN6412" s="183"/>
      <c r="AO6412" s="183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BR6412" s="185"/>
    </row>
    <row r="6413" spans="9:70" s="179" customFormat="1" x14ac:dyDescent="0.25">
      <c r="I6413" s="186"/>
      <c r="J6413" s="186"/>
      <c r="K6413" s="186"/>
      <c r="L6413" s="186"/>
      <c r="M6413" s="186"/>
      <c r="N6413" s="187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183"/>
      <c r="AF6413" s="183"/>
      <c r="AG6413" s="183"/>
      <c r="AH6413" s="6"/>
      <c r="AI6413" s="6"/>
      <c r="AJ6413" s="6"/>
      <c r="AK6413" s="6"/>
      <c r="AL6413" s="6"/>
      <c r="AM6413" s="183"/>
      <c r="AN6413" s="183"/>
      <c r="AO6413" s="183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BR6413" s="185"/>
    </row>
    <row r="6414" spans="9:70" s="179" customFormat="1" x14ac:dyDescent="0.25">
      <c r="I6414" s="186"/>
      <c r="J6414" s="186"/>
      <c r="K6414" s="186"/>
      <c r="L6414" s="186"/>
      <c r="M6414" s="186"/>
      <c r="N6414" s="187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183"/>
      <c r="AF6414" s="183"/>
      <c r="AG6414" s="183"/>
      <c r="AH6414" s="6"/>
      <c r="AI6414" s="6"/>
      <c r="AJ6414" s="6"/>
      <c r="AK6414" s="6"/>
      <c r="AL6414" s="6"/>
      <c r="AM6414" s="183"/>
      <c r="AN6414" s="183"/>
      <c r="AO6414" s="183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BR6414" s="185"/>
    </row>
    <row r="6415" spans="9:70" s="179" customFormat="1" x14ac:dyDescent="0.25">
      <c r="I6415" s="186"/>
      <c r="J6415" s="186"/>
      <c r="K6415" s="186"/>
      <c r="L6415" s="186"/>
      <c r="M6415" s="186"/>
      <c r="N6415" s="187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183"/>
      <c r="AF6415" s="183"/>
      <c r="AG6415" s="183"/>
      <c r="AH6415" s="6"/>
      <c r="AI6415" s="6"/>
      <c r="AJ6415" s="6"/>
      <c r="AK6415" s="6"/>
      <c r="AL6415" s="6"/>
      <c r="AM6415" s="183"/>
      <c r="AN6415" s="183"/>
      <c r="AO6415" s="183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BR6415" s="185"/>
    </row>
    <row r="6416" spans="9:70" s="179" customFormat="1" x14ac:dyDescent="0.25">
      <c r="I6416" s="186"/>
      <c r="J6416" s="186"/>
      <c r="K6416" s="186"/>
      <c r="L6416" s="186"/>
      <c r="M6416" s="186"/>
      <c r="N6416" s="187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183"/>
      <c r="AF6416" s="183"/>
      <c r="AG6416" s="183"/>
      <c r="AH6416" s="6"/>
      <c r="AI6416" s="6"/>
      <c r="AJ6416" s="6"/>
      <c r="AK6416" s="6"/>
      <c r="AL6416" s="6"/>
      <c r="AM6416" s="183"/>
      <c r="AN6416" s="183"/>
      <c r="AO6416" s="183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BR6416" s="185"/>
    </row>
    <row r="6417" spans="9:70" s="179" customFormat="1" x14ac:dyDescent="0.25">
      <c r="I6417" s="186"/>
      <c r="J6417" s="186"/>
      <c r="K6417" s="186"/>
      <c r="L6417" s="186"/>
      <c r="M6417" s="186"/>
      <c r="N6417" s="187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183"/>
      <c r="AF6417" s="183"/>
      <c r="AG6417" s="183"/>
      <c r="AH6417" s="6"/>
      <c r="AI6417" s="6"/>
      <c r="AJ6417" s="6"/>
      <c r="AK6417" s="6"/>
      <c r="AL6417" s="6"/>
      <c r="AM6417" s="183"/>
      <c r="AN6417" s="183"/>
      <c r="AO6417" s="183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BR6417" s="185"/>
    </row>
    <row r="6418" spans="9:70" s="179" customFormat="1" x14ac:dyDescent="0.25">
      <c r="I6418" s="186"/>
      <c r="J6418" s="186"/>
      <c r="K6418" s="186"/>
      <c r="L6418" s="186"/>
      <c r="M6418" s="186"/>
      <c r="N6418" s="187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183"/>
      <c r="AF6418" s="183"/>
      <c r="AG6418" s="183"/>
      <c r="AH6418" s="6"/>
      <c r="AI6418" s="6"/>
      <c r="AJ6418" s="6"/>
      <c r="AK6418" s="6"/>
      <c r="AL6418" s="6"/>
      <c r="AM6418" s="183"/>
      <c r="AN6418" s="183"/>
      <c r="AO6418" s="183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BR6418" s="185"/>
    </row>
    <row r="6419" spans="9:70" s="179" customFormat="1" x14ac:dyDescent="0.25">
      <c r="I6419" s="186"/>
      <c r="J6419" s="186"/>
      <c r="K6419" s="186"/>
      <c r="L6419" s="186"/>
      <c r="M6419" s="186"/>
      <c r="N6419" s="187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183"/>
      <c r="AF6419" s="183"/>
      <c r="AG6419" s="183"/>
      <c r="AH6419" s="6"/>
      <c r="AI6419" s="6"/>
      <c r="AJ6419" s="6"/>
      <c r="AK6419" s="6"/>
      <c r="AL6419" s="6"/>
      <c r="AM6419" s="183"/>
      <c r="AN6419" s="183"/>
      <c r="AO6419" s="183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BR6419" s="185"/>
    </row>
    <row r="6420" spans="9:70" s="179" customFormat="1" x14ac:dyDescent="0.25">
      <c r="I6420" s="186"/>
      <c r="J6420" s="186"/>
      <c r="K6420" s="186"/>
      <c r="L6420" s="186"/>
      <c r="M6420" s="186"/>
      <c r="N6420" s="187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183"/>
      <c r="AF6420" s="183"/>
      <c r="AG6420" s="183"/>
      <c r="AH6420" s="6"/>
      <c r="AI6420" s="6"/>
      <c r="AJ6420" s="6"/>
      <c r="AK6420" s="6"/>
      <c r="AL6420" s="6"/>
      <c r="AM6420" s="183"/>
      <c r="AN6420" s="183"/>
      <c r="AO6420" s="183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BR6420" s="185"/>
    </row>
    <row r="6421" spans="9:70" s="179" customFormat="1" x14ac:dyDescent="0.25">
      <c r="I6421" s="186"/>
      <c r="J6421" s="186"/>
      <c r="K6421" s="186"/>
      <c r="L6421" s="186"/>
      <c r="M6421" s="186"/>
      <c r="N6421" s="187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183"/>
      <c r="AF6421" s="183"/>
      <c r="AG6421" s="183"/>
      <c r="AH6421" s="6"/>
      <c r="AI6421" s="6"/>
      <c r="AJ6421" s="6"/>
      <c r="AK6421" s="6"/>
      <c r="AL6421" s="6"/>
      <c r="AM6421" s="183"/>
      <c r="AN6421" s="183"/>
      <c r="AO6421" s="183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BR6421" s="185"/>
    </row>
    <row r="6422" spans="9:70" s="179" customFormat="1" x14ac:dyDescent="0.25">
      <c r="I6422" s="186"/>
      <c r="J6422" s="186"/>
      <c r="K6422" s="186"/>
      <c r="L6422" s="186"/>
      <c r="M6422" s="186"/>
      <c r="N6422" s="187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183"/>
      <c r="AF6422" s="183"/>
      <c r="AG6422" s="183"/>
      <c r="AH6422" s="6"/>
      <c r="AI6422" s="6"/>
      <c r="AJ6422" s="6"/>
      <c r="AK6422" s="6"/>
      <c r="AL6422" s="6"/>
      <c r="AM6422" s="183"/>
      <c r="AN6422" s="183"/>
      <c r="AO6422" s="183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BR6422" s="185"/>
    </row>
    <row r="6423" spans="9:70" s="179" customFormat="1" x14ac:dyDescent="0.25">
      <c r="I6423" s="186"/>
      <c r="J6423" s="186"/>
      <c r="K6423" s="186"/>
      <c r="L6423" s="186"/>
      <c r="M6423" s="186"/>
      <c r="N6423" s="187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183"/>
      <c r="AF6423" s="183"/>
      <c r="AG6423" s="183"/>
      <c r="AH6423" s="6"/>
      <c r="AI6423" s="6"/>
      <c r="AJ6423" s="6"/>
      <c r="AK6423" s="6"/>
      <c r="AL6423" s="6"/>
      <c r="AM6423" s="183"/>
      <c r="AN6423" s="183"/>
      <c r="AO6423" s="183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BR6423" s="185"/>
    </row>
    <row r="6424" spans="9:70" s="179" customFormat="1" x14ac:dyDescent="0.25">
      <c r="I6424" s="186"/>
      <c r="J6424" s="186"/>
      <c r="K6424" s="186"/>
      <c r="L6424" s="186"/>
      <c r="M6424" s="186"/>
      <c r="N6424" s="187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183"/>
      <c r="AF6424" s="183"/>
      <c r="AG6424" s="183"/>
      <c r="AH6424" s="6"/>
      <c r="AI6424" s="6"/>
      <c r="AJ6424" s="6"/>
      <c r="AK6424" s="6"/>
      <c r="AL6424" s="6"/>
      <c r="AM6424" s="183"/>
      <c r="AN6424" s="183"/>
      <c r="AO6424" s="183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BR6424" s="185"/>
    </row>
    <row r="6425" spans="9:70" s="179" customFormat="1" x14ac:dyDescent="0.25">
      <c r="I6425" s="186"/>
      <c r="J6425" s="186"/>
      <c r="K6425" s="186"/>
      <c r="L6425" s="186"/>
      <c r="M6425" s="186"/>
      <c r="N6425" s="187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183"/>
      <c r="AF6425" s="183"/>
      <c r="AG6425" s="183"/>
      <c r="AH6425" s="6"/>
      <c r="AI6425" s="6"/>
      <c r="AJ6425" s="6"/>
      <c r="AK6425" s="6"/>
      <c r="AL6425" s="6"/>
      <c r="AM6425" s="183"/>
      <c r="AN6425" s="183"/>
      <c r="AO6425" s="183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BR6425" s="185"/>
    </row>
    <row r="6426" spans="9:70" s="179" customFormat="1" x14ac:dyDescent="0.25">
      <c r="I6426" s="186"/>
      <c r="J6426" s="186"/>
      <c r="K6426" s="186"/>
      <c r="L6426" s="186"/>
      <c r="M6426" s="186"/>
      <c r="N6426" s="187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183"/>
      <c r="AF6426" s="183"/>
      <c r="AG6426" s="183"/>
      <c r="AH6426" s="6"/>
      <c r="AI6426" s="6"/>
      <c r="AJ6426" s="6"/>
      <c r="AK6426" s="6"/>
      <c r="AL6426" s="6"/>
      <c r="AM6426" s="183"/>
      <c r="AN6426" s="183"/>
      <c r="AO6426" s="183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BR6426" s="185"/>
    </row>
    <row r="6427" spans="9:70" s="179" customFormat="1" x14ac:dyDescent="0.25">
      <c r="I6427" s="186"/>
      <c r="J6427" s="186"/>
      <c r="K6427" s="186"/>
      <c r="L6427" s="186"/>
      <c r="M6427" s="186"/>
      <c r="N6427" s="187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183"/>
      <c r="AF6427" s="183"/>
      <c r="AG6427" s="183"/>
      <c r="AH6427" s="6"/>
      <c r="AI6427" s="6"/>
      <c r="AJ6427" s="6"/>
      <c r="AK6427" s="6"/>
      <c r="AL6427" s="6"/>
      <c r="AM6427" s="183"/>
      <c r="AN6427" s="183"/>
      <c r="AO6427" s="183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BR6427" s="185"/>
    </row>
    <row r="6428" spans="9:70" s="179" customFormat="1" x14ac:dyDescent="0.25">
      <c r="I6428" s="186"/>
      <c r="J6428" s="186"/>
      <c r="K6428" s="186"/>
      <c r="L6428" s="186"/>
      <c r="M6428" s="186"/>
      <c r="N6428" s="187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183"/>
      <c r="AF6428" s="183"/>
      <c r="AG6428" s="183"/>
      <c r="AH6428" s="6"/>
      <c r="AI6428" s="6"/>
      <c r="AJ6428" s="6"/>
      <c r="AK6428" s="6"/>
      <c r="AL6428" s="6"/>
      <c r="AM6428" s="183"/>
      <c r="AN6428" s="183"/>
      <c r="AO6428" s="183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BR6428" s="185"/>
    </row>
    <row r="6429" spans="9:70" s="179" customFormat="1" x14ac:dyDescent="0.25">
      <c r="I6429" s="186"/>
      <c r="J6429" s="186"/>
      <c r="K6429" s="186"/>
      <c r="L6429" s="186"/>
      <c r="M6429" s="186"/>
      <c r="N6429" s="187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183"/>
      <c r="AF6429" s="183"/>
      <c r="AG6429" s="183"/>
      <c r="AH6429" s="6"/>
      <c r="AI6429" s="6"/>
      <c r="AJ6429" s="6"/>
      <c r="AK6429" s="6"/>
      <c r="AL6429" s="6"/>
      <c r="AM6429" s="183"/>
      <c r="AN6429" s="183"/>
      <c r="AO6429" s="183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BR6429" s="185"/>
    </row>
    <row r="6430" spans="9:70" s="179" customFormat="1" x14ac:dyDescent="0.25">
      <c r="I6430" s="186"/>
      <c r="J6430" s="186"/>
      <c r="K6430" s="186"/>
      <c r="L6430" s="186"/>
      <c r="M6430" s="186"/>
      <c r="N6430" s="187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183"/>
      <c r="AF6430" s="183"/>
      <c r="AG6430" s="183"/>
      <c r="AH6430" s="6"/>
      <c r="AI6430" s="6"/>
      <c r="AJ6430" s="6"/>
      <c r="AK6430" s="6"/>
      <c r="AL6430" s="6"/>
      <c r="AM6430" s="183"/>
      <c r="AN6430" s="183"/>
      <c r="AO6430" s="183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BR6430" s="185"/>
    </row>
    <row r="6431" spans="9:70" s="179" customFormat="1" x14ac:dyDescent="0.25">
      <c r="I6431" s="186"/>
      <c r="J6431" s="186"/>
      <c r="K6431" s="186"/>
      <c r="L6431" s="186"/>
      <c r="M6431" s="186"/>
      <c r="N6431" s="187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183"/>
      <c r="AF6431" s="183"/>
      <c r="AG6431" s="183"/>
      <c r="AH6431" s="6"/>
      <c r="AI6431" s="6"/>
      <c r="AJ6431" s="6"/>
      <c r="AK6431" s="6"/>
      <c r="AL6431" s="6"/>
      <c r="AM6431" s="183"/>
      <c r="AN6431" s="183"/>
      <c r="AO6431" s="183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BR6431" s="185"/>
    </row>
    <row r="6432" spans="9:70" s="179" customFormat="1" x14ac:dyDescent="0.25">
      <c r="I6432" s="186"/>
      <c r="J6432" s="186"/>
      <c r="K6432" s="186"/>
      <c r="L6432" s="186"/>
      <c r="M6432" s="186"/>
      <c r="N6432" s="187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183"/>
      <c r="AF6432" s="183"/>
      <c r="AG6432" s="183"/>
      <c r="AH6432" s="6"/>
      <c r="AI6432" s="6"/>
      <c r="AJ6432" s="6"/>
      <c r="AK6432" s="6"/>
      <c r="AL6432" s="6"/>
      <c r="AM6432" s="183"/>
      <c r="AN6432" s="183"/>
      <c r="AO6432" s="183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BR6432" s="185"/>
    </row>
    <row r="6433" spans="9:70" s="179" customFormat="1" x14ac:dyDescent="0.25">
      <c r="I6433" s="186"/>
      <c r="J6433" s="186"/>
      <c r="K6433" s="186"/>
      <c r="L6433" s="186"/>
      <c r="M6433" s="186"/>
      <c r="N6433" s="187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183"/>
      <c r="AF6433" s="183"/>
      <c r="AG6433" s="183"/>
      <c r="AH6433" s="6"/>
      <c r="AI6433" s="6"/>
      <c r="AJ6433" s="6"/>
      <c r="AK6433" s="6"/>
      <c r="AL6433" s="6"/>
      <c r="AM6433" s="183"/>
      <c r="AN6433" s="183"/>
      <c r="AO6433" s="183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BR6433" s="185"/>
    </row>
    <row r="6434" spans="9:70" s="179" customFormat="1" x14ac:dyDescent="0.25">
      <c r="I6434" s="186"/>
      <c r="J6434" s="186"/>
      <c r="K6434" s="186"/>
      <c r="L6434" s="186"/>
      <c r="M6434" s="186"/>
      <c r="N6434" s="187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183"/>
      <c r="AF6434" s="183"/>
      <c r="AG6434" s="183"/>
      <c r="AH6434" s="6"/>
      <c r="AI6434" s="6"/>
      <c r="AJ6434" s="6"/>
      <c r="AK6434" s="6"/>
      <c r="AL6434" s="6"/>
      <c r="AM6434" s="183"/>
      <c r="AN6434" s="183"/>
      <c r="AO6434" s="183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BR6434" s="185"/>
    </row>
    <row r="6435" spans="9:70" s="179" customFormat="1" x14ac:dyDescent="0.25">
      <c r="I6435" s="186"/>
      <c r="J6435" s="186"/>
      <c r="K6435" s="186"/>
      <c r="L6435" s="186"/>
      <c r="M6435" s="186"/>
      <c r="N6435" s="187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183"/>
      <c r="AF6435" s="183"/>
      <c r="AG6435" s="183"/>
      <c r="AH6435" s="6"/>
      <c r="AI6435" s="6"/>
      <c r="AJ6435" s="6"/>
      <c r="AK6435" s="6"/>
      <c r="AL6435" s="6"/>
      <c r="AM6435" s="183"/>
      <c r="AN6435" s="183"/>
      <c r="AO6435" s="183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BR6435" s="185"/>
    </row>
    <row r="6436" spans="9:70" s="179" customFormat="1" x14ac:dyDescent="0.25">
      <c r="I6436" s="186"/>
      <c r="J6436" s="186"/>
      <c r="K6436" s="186"/>
      <c r="L6436" s="186"/>
      <c r="M6436" s="186"/>
      <c r="N6436" s="187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183"/>
      <c r="AF6436" s="183"/>
      <c r="AG6436" s="183"/>
      <c r="AH6436" s="6"/>
      <c r="AI6436" s="6"/>
      <c r="AJ6436" s="6"/>
      <c r="AK6436" s="6"/>
      <c r="AL6436" s="6"/>
      <c r="AM6436" s="183"/>
      <c r="AN6436" s="183"/>
      <c r="AO6436" s="183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BR6436" s="185"/>
    </row>
    <row r="6437" spans="9:70" s="179" customFormat="1" x14ac:dyDescent="0.25">
      <c r="I6437" s="186"/>
      <c r="J6437" s="186"/>
      <c r="K6437" s="186"/>
      <c r="L6437" s="186"/>
      <c r="M6437" s="186"/>
      <c r="N6437" s="187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183"/>
      <c r="AF6437" s="183"/>
      <c r="AG6437" s="183"/>
      <c r="AH6437" s="6"/>
      <c r="AI6437" s="6"/>
      <c r="AJ6437" s="6"/>
      <c r="AK6437" s="6"/>
      <c r="AL6437" s="6"/>
      <c r="AM6437" s="183"/>
      <c r="AN6437" s="183"/>
      <c r="AO6437" s="183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BR6437" s="185"/>
    </row>
    <row r="6438" spans="9:70" s="179" customFormat="1" x14ac:dyDescent="0.25">
      <c r="I6438" s="186"/>
      <c r="J6438" s="186"/>
      <c r="K6438" s="186"/>
      <c r="L6438" s="186"/>
      <c r="M6438" s="186"/>
      <c r="N6438" s="187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183"/>
      <c r="AF6438" s="183"/>
      <c r="AG6438" s="183"/>
      <c r="AH6438" s="6"/>
      <c r="AI6438" s="6"/>
      <c r="AJ6438" s="6"/>
      <c r="AK6438" s="6"/>
      <c r="AL6438" s="6"/>
      <c r="AM6438" s="183"/>
      <c r="AN6438" s="183"/>
      <c r="AO6438" s="183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BR6438" s="185"/>
    </row>
    <row r="6439" spans="9:70" s="179" customFormat="1" x14ac:dyDescent="0.25">
      <c r="I6439" s="186"/>
      <c r="J6439" s="186"/>
      <c r="K6439" s="186"/>
      <c r="L6439" s="186"/>
      <c r="M6439" s="186"/>
      <c r="N6439" s="187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183"/>
      <c r="AF6439" s="183"/>
      <c r="AG6439" s="183"/>
      <c r="AH6439" s="6"/>
      <c r="AI6439" s="6"/>
      <c r="AJ6439" s="6"/>
      <c r="AK6439" s="6"/>
      <c r="AL6439" s="6"/>
      <c r="AM6439" s="183"/>
      <c r="AN6439" s="183"/>
      <c r="AO6439" s="183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BR6439" s="185"/>
    </row>
    <row r="6440" spans="9:70" s="179" customFormat="1" x14ac:dyDescent="0.25">
      <c r="I6440" s="186"/>
      <c r="J6440" s="186"/>
      <c r="K6440" s="186"/>
      <c r="L6440" s="186"/>
      <c r="M6440" s="186"/>
      <c r="N6440" s="187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183"/>
      <c r="AF6440" s="183"/>
      <c r="AG6440" s="183"/>
      <c r="AH6440" s="6"/>
      <c r="AI6440" s="6"/>
      <c r="AJ6440" s="6"/>
      <c r="AK6440" s="6"/>
      <c r="AL6440" s="6"/>
      <c r="AM6440" s="183"/>
      <c r="AN6440" s="183"/>
      <c r="AO6440" s="183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BR6440" s="185"/>
    </row>
    <row r="6441" spans="9:70" s="179" customFormat="1" x14ac:dyDescent="0.25">
      <c r="I6441" s="186"/>
      <c r="J6441" s="186"/>
      <c r="K6441" s="186"/>
      <c r="L6441" s="186"/>
      <c r="M6441" s="186"/>
      <c r="N6441" s="187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183"/>
      <c r="AF6441" s="183"/>
      <c r="AG6441" s="183"/>
      <c r="AH6441" s="6"/>
      <c r="AI6441" s="6"/>
      <c r="AJ6441" s="6"/>
      <c r="AK6441" s="6"/>
      <c r="AL6441" s="6"/>
      <c r="AM6441" s="183"/>
      <c r="AN6441" s="183"/>
      <c r="AO6441" s="183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BR6441" s="185"/>
    </row>
    <row r="6442" spans="9:70" s="179" customFormat="1" x14ac:dyDescent="0.25">
      <c r="I6442" s="186"/>
      <c r="J6442" s="186"/>
      <c r="K6442" s="186"/>
      <c r="L6442" s="186"/>
      <c r="M6442" s="186"/>
      <c r="N6442" s="187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183"/>
      <c r="AF6442" s="183"/>
      <c r="AG6442" s="183"/>
      <c r="AH6442" s="6"/>
      <c r="AI6442" s="6"/>
      <c r="AJ6442" s="6"/>
      <c r="AK6442" s="6"/>
      <c r="AL6442" s="6"/>
      <c r="AM6442" s="183"/>
      <c r="AN6442" s="183"/>
      <c r="AO6442" s="183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BR6442" s="185"/>
    </row>
    <row r="6443" spans="9:70" s="179" customFormat="1" x14ac:dyDescent="0.25">
      <c r="I6443" s="186"/>
      <c r="J6443" s="186"/>
      <c r="K6443" s="186"/>
      <c r="L6443" s="186"/>
      <c r="M6443" s="186"/>
      <c r="N6443" s="187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183"/>
      <c r="AF6443" s="183"/>
      <c r="AG6443" s="183"/>
      <c r="AH6443" s="6"/>
      <c r="AI6443" s="6"/>
      <c r="AJ6443" s="6"/>
      <c r="AK6443" s="6"/>
      <c r="AL6443" s="6"/>
      <c r="AM6443" s="183"/>
      <c r="AN6443" s="183"/>
      <c r="AO6443" s="183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BR6443" s="185"/>
    </row>
    <row r="6444" spans="9:70" s="179" customFormat="1" x14ac:dyDescent="0.25">
      <c r="I6444" s="186"/>
      <c r="J6444" s="186"/>
      <c r="K6444" s="186"/>
      <c r="L6444" s="186"/>
      <c r="M6444" s="186"/>
      <c r="N6444" s="187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183"/>
      <c r="AF6444" s="183"/>
      <c r="AG6444" s="183"/>
      <c r="AH6444" s="6"/>
      <c r="AI6444" s="6"/>
      <c r="AJ6444" s="6"/>
      <c r="AK6444" s="6"/>
      <c r="AL6444" s="6"/>
      <c r="AM6444" s="183"/>
      <c r="AN6444" s="183"/>
      <c r="AO6444" s="183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BR6444" s="185"/>
    </row>
    <row r="6445" spans="9:70" s="179" customFormat="1" x14ac:dyDescent="0.25">
      <c r="I6445" s="186"/>
      <c r="J6445" s="186"/>
      <c r="K6445" s="186"/>
      <c r="L6445" s="186"/>
      <c r="M6445" s="186"/>
      <c r="N6445" s="187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183"/>
      <c r="AF6445" s="183"/>
      <c r="AG6445" s="183"/>
      <c r="AH6445" s="6"/>
      <c r="AI6445" s="6"/>
      <c r="AJ6445" s="6"/>
      <c r="AK6445" s="6"/>
      <c r="AL6445" s="6"/>
      <c r="AM6445" s="183"/>
      <c r="AN6445" s="183"/>
      <c r="AO6445" s="183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BR6445" s="185"/>
    </row>
    <row r="6446" spans="9:70" s="179" customFormat="1" x14ac:dyDescent="0.25">
      <c r="I6446" s="186"/>
      <c r="J6446" s="186"/>
      <c r="K6446" s="186"/>
      <c r="L6446" s="186"/>
      <c r="M6446" s="186"/>
      <c r="N6446" s="187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183"/>
      <c r="AF6446" s="183"/>
      <c r="AG6446" s="183"/>
      <c r="AH6446" s="6"/>
      <c r="AI6446" s="6"/>
      <c r="AJ6446" s="6"/>
      <c r="AK6446" s="6"/>
      <c r="AL6446" s="6"/>
      <c r="AM6446" s="183"/>
      <c r="AN6446" s="183"/>
      <c r="AO6446" s="183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BR6446" s="185"/>
    </row>
    <row r="6447" spans="9:70" s="179" customFormat="1" x14ac:dyDescent="0.25">
      <c r="I6447" s="186"/>
      <c r="J6447" s="186"/>
      <c r="K6447" s="186"/>
      <c r="L6447" s="186"/>
      <c r="M6447" s="186"/>
      <c r="N6447" s="187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183"/>
      <c r="AF6447" s="183"/>
      <c r="AG6447" s="183"/>
      <c r="AH6447" s="6"/>
      <c r="AI6447" s="6"/>
      <c r="AJ6447" s="6"/>
      <c r="AK6447" s="6"/>
      <c r="AL6447" s="6"/>
      <c r="AM6447" s="183"/>
      <c r="AN6447" s="183"/>
      <c r="AO6447" s="183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BR6447" s="185"/>
    </row>
    <row r="6448" spans="9:70" s="179" customFormat="1" x14ac:dyDescent="0.25">
      <c r="I6448" s="186"/>
      <c r="J6448" s="186"/>
      <c r="K6448" s="186"/>
      <c r="L6448" s="186"/>
      <c r="M6448" s="186"/>
      <c r="N6448" s="187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183"/>
      <c r="AF6448" s="183"/>
      <c r="AG6448" s="183"/>
      <c r="AH6448" s="6"/>
      <c r="AI6448" s="6"/>
      <c r="AJ6448" s="6"/>
      <c r="AK6448" s="6"/>
      <c r="AL6448" s="6"/>
      <c r="AM6448" s="183"/>
      <c r="AN6448" s="183"/>
      <c r="AO6448" s="183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BR6448" s="185"/>
    </row>
    <row r="6449" spans="9:70" s="179" customFormat="1" x14ac:dyDescent="0.25">
      <c r="I6449" s="186"/>
      <c r="J6449" s="186"/>
      <c r="K6449" s="186"/>
      <c r="L6449" s="186"/>
      <c r="M6449" s="186"/>
      <c r="N6449" s="187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183"/>
      <c r="AF6449" s="183"/>
      <c r="AG6449" s="183"/>
      <c r="AH6449" s="6"/>
      <c r="AI6449" s="6"/>
      <c r="AJ6449" s="6"/>
      <c r="AK6449" s="6"/>
      <c r="AL6449" s="6"/>
      <c r="AM6449" s="183"/>
      <c r="AN6449" s="183"/>
      <c r="AO6449" s="183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BR6449" s="185"/>
    </row>
    <row r="6450" spans="9:70" s="179" customFormat="1" x14ac:dyDescent="0.25">
      <c r="I6450" s="186"/>
      <c r="J6450" s="186"/>
      <c r="K6450" s="186"/>
      <c r="L6450" s="186"/>
      <c r="M6450" s="186"/>
      <c r="N6450" s="187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183"/>
      <c r="AF6450" s="183"/>
      <c r="AG6450" s="183"/>
      <c r="AH6450" s="6"/>
      <c r="AI6450" s="6"/>
      <c r="AJ6450" s="6"/>
      <c r="AK6450" s="6"/>
      <c r="AL6450" s="6"/>
      <c r="AM6450" s="183"/>
      <c r="AN6450" s="183"/>
      <c r="AO6450" s="183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BR6450" s="185"/>
    </row>
    <row r="6451" spans="9:70" s="179" customFormat="1" x14ac:dyDescent="0.25">
      <c r="I6451" s="186"/>
      <c r="J6451" s="186"/>
      <c r="K6451" s="186"/>
      <c r="L6451" s="186"/>
      <c r="M6451" s="186"/>
      <c r="N6451" s="187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183"/>
      <c r="AF6451" s="183"/>
      <c r="AG6451" s="183"/>
      <c r="AH6451" s="6"/>
      <c r="AI6451" s="6"/>
      <c r="AJ6451" s="6"/>
      <c r="AK6451" s="6"/>
      <c r="AL6451" s="6"/>
      <c r="AM6451" s="183"/>
      <c r="AN6451" s="183"/>
      <c r="AO6451" s="183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BR6451" s="185"/>
    </row>
    <row r="6452" spans="9:70" s="179" customFormat="1" x14ac:dyDescent="0.25">
      <c r="I6452" s="186"/>
      <c r="J6452" s="186"/>
      <c r="K6452" s="186"/>
      <c r="L6452" s="186"/>
      <c r="M6452" s="186"/>
      <c r="N6452" s="187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183"/>
      <c r="AF6452" s="183"/>
      <c r="AG6452" s="183"/>
      <c r="AH6452" s="6"/>
      <c r="AI6452" s="6"/>
      <c r="AJ6452" s="6"/>
      <c r="AK6452" s="6"/>
      <c r="AL6452" s="6"/>
      <c r="AM6452" s="183"/>
      <c r="AN6452" s="183"/>
      <c r="AO6452" s="183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BR6452" s="185"/>
    </row>
    <row r="6453" spans="9:70" s="179" customFormat="1" x14ac:dyDescent="0.25">
      <c r="I6453" s="186"/>
      <c r="J6453" s="186"/>
      <c r="K6453" s="186"/>
      <c r="L6453" s="186"/>
      <c r="M6453" s="186"/>
      <c r="N6453" s="187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183"/>
      <c r="AF6453" s="183"/>
      <c r="AG6453" s="183"/>
      <c r="AH6453" s="6"/>
      <c r="AI6453" s="6"/>
      <c r="AJ6453" s="6"/>
      <c r="AK6453" s="6"/>
      <c r="AL6453" s="6"/>
      <c r="AM6453" s="183"/>
      <c r="AN6453" s="183"/>
      <c r="AO6453" s="183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BR6453" s="185"/>
    </row>
    <row r="6454" spans="9:70" s="179" customFormat="1" x14ac:dyDescent="0.25">
      <c r="I6454" s="186"/>
      <c r="J6454" s="186"/>
      <c r="K6454" s="186"/>
      <c r="L6454" s="186"/>
      <c r="M6454" s="186"/>
      <c r="N6454" s="187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183"/>
      <c r="AF6454" s="183"/>
      <c r="AG6454" s="183"/>
      <c r="AH6454" s="6"/>
      <c r="AI6454" s="6"/>
      <c r="AJ6454" s="6"/>
      <c r="AK6454" s="6"/>
      <c r="AL6454" s="6"/>
      <c r="AM6454" s="183"/>
      <c r="AN6454" s="183"/>
      <c r="AO6454" s="183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BR6454" s="185"/>
    </row>
    <row r="6455" spans="9:70" s="179" customFormat="1" x14ac:dyDescent="0.25">
      <c r="I6455" s="186"/>
      <c r="J6455" s="186"/>
      <c r="K6455" s="186"/>
      <c r="L6455" s="186"/>
      <c r="M6455" s="186"/>
      <c r="N6455" s="187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183"/>
      <c r="AF6455" s="183"/>
      <c r="AG6455" s="183"/>
      <c r="AH6455" s="6"/>
      <c r="AI6455" s="6"/>
      <c r="AJ6455" s="6"/>
      <c r="AK6455" s="6"/>
      <c r="AL6455" s="6"/>
      <c r="AM6455" s="183"/>
      <c r="AN6455" s="183"/>
      <c r="AO6455" s="183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BR6455" s="185"/>
    </row>
    <row r="6456" spans="9:70" s="179" customFormat="1" x14ac:dyDescent="0.25">
      <c r="I6456" s="186"/>
      <c r="J6456" s="186"/>
      <c r="K6456" s="186"/>
      <c r="L6456" s="186"/>
      <c r="M6456" s="186"/>
      <c r="N6456" s="187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183"/>
      <c r="AF6456" s="183"/>
      <c r="AG6456" s="183"/>
      <c r="AH6456" s="6"/>
      <c r="AI6456" s="6"/>
      <c r="AJ6456" s="6"/>
      <c r="AK6456" s="6"/>
      <c r="AL6456" s="6"/>
      <c r="AM6456" s="183"/>
      <c r="AN6456" s="183"/>
      <c r="AO6456" s="183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BR6456" s="185"/>
    </row>
    <row r="6457" spans="9:70" s="179" customFormat="1" x14ac:dyDescent="0.25">
      <c r="I6457" s="186"/>
      <c r="J6457" s="186"/>
      <c r="K6457" s="186"/>
      <c r="L6457" s="186"/>
      <c r="M6457" s="186"/>
      <c r="N6457" s="187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183"/>
      <c r="AF6457" s="183"/>
      <c r="AG6457" s="183"/>
      <c r="AH6457" s="6"/>
      <c r="AI6457" s="6"/>
      <c r="AJ6457" s="6"/>
      <c r="AK6457" s="6"/>
      <c r="AL6457" s="6"/>
      <c r="AM6457" s="183"/>
      <c r="AN6457" s="183"/>
      <c r="AO6457" s="183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BR6457" s="185"/>
    </row>
    <row r="6458" spans="9:70" s="179" customFormat="1" x14ac:dyDescent="0.25">
      <c r="I6458" s="186"/>
      <c r="J6458" s="186"/>
      <c r="K6458" s="186"/>
      <c r="L6458" s="186"/>
      <c r="M6458" s="186"/>
      <c r="N6458" s="187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183"/>
      <c r="AF6458" s="183"/>
      <c r="AG6458" s="183"/>
      <c r="AH6458" s="6"/>
      <c r="AI6458" s="6"/>
      <c r="AJ6458" s="6"/>
      <c r="AK6458" s="6"/>
      <c r="AL6458" s="6"/>
      <c r="AM6458" s="183"/>
      <c r="AN6458" s="183"/>
      <c r="AO6458" s="183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BR6458" s="185"/>
    </row>
    <row r="6459" spans="9:70" s="179" customFormat="1" x14ac:dyDescent="0.25">
      <c r="I6459" s="186"/>
      <c r="J6459" s="186"/>
      <c r="K6459" s="186"/>
      <c r="L6459" s="186"/>
      <c r="M6459" s="186"/>
      <c r="N6459" s="187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183"/>
      <c r="AF6459" s="183"/>
      <c r="AG6459" s="183"/>
      <c r="AH6459" s="6"/>
      <c r="AI6459" s="6"/>
      <c r="AJ6459" s="6"/>
      <c r="AK6459" s="6"/>
      <c r="AL6459" s="6"/>
      <c r="AM6459" s="183"/>
      <c r="AN6459" s="183"/>
      <c r="AO6459" s="183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BR6459" s="185"/>
    </row>
    <row r="6460" spans="9:70" s="179" customFormat="1" x14ac:dyDescent="0.25">
      <c r="I6460" s="186"/>
      <c r="J6460" s="186"/>
      <c r="K6460" s="186"/>
      <c r="L6460" s="186"/>
      <c r="M6460" s="186"/>
      <c r="N6460" s="187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183"/>
      <c r="AF6460" s="183"/>
      <c r="AG6460" s="183"/>
      <c r="AH6460" s="6"/>
      <c r="AI6460" s="6"/>
      <c r="AJ6460" s="6"/>
      <c r="AK6460" s="6"/>
      <c r="AL6460" s="6"/>
      <c r="AM6460" s="183"/>
      <c r="AN6460" s="183"/>
      <c r="AO6460" s="183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BR6460" s="185"/>
    </row>
    <row r="6461" spans="9:70" s="179" customFormat="1" x14ac:dyDescent="0.25">
      <c r="I6461" s="186"/>
      <c r="J6461" s="186"/>
      <c r="K6461" s="186"/>
      <c r="L6461" s="186"/>
      <c r="M6461" s="186"/>
      <c r="N6461" s="187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183"/>
      <c r="AF6461" s="183"/>
      <c r="AG6461" s="183"/>
      <c r="AH6461" s="6"/>
      <c r="AI6461" s="6"/>
      <c r="AJ6461" s="6"/>
      <c r="AK6461" s="6"/>
      <c r="AL6461" s="6"/>
      <c r="AM6461" s="183"/>
      <c r="AN6461" s="183"/>
      <c r="AO6461" s="183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BR6461" s="185"/>
    </row>
    <row r="6462" spans="9:70" s="179" customFormat="1" x14ac:dyDescent="0.25">
      <c r="I6462" s="186"/>
      <c r="J6462" s="186"/>
      <c r="K6462" s="186"/>
      <c r="L6462" s="186"/>
      <c r="M6462" s="186"/>
      <c r="N6462" s="187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183"/>
      <c r="AF6462" s="183"/>
      <c r="AG6462" s="183"/>
      <c r="AH6462" s="6"/>
      <c r="AI6462" s="6"/>
      <c r="AJ6462" s="6"/>
      <c r="AK6462" s="6"/>
      <c r="AL6462" s="6"/>
      <c r="AM6462" s="183"/>
      <c r="AN6462" s="183"/>
      <c r="AO6462" s="183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BR6462" s="185"/>
    </row>
    <row r="6463" spans="9:70" s="179" customFormat="1" x14ac:dyDescent="0.25">
      <c r="I6463" s="186"/>
      <c r="J6463" s="186"/>
      <c r="K6463" s="186"/>
      <c r="L6463" s="186"/>
      <c r="M6463" s="186"/>
      <c r="N6463" s="187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183"/>
      <c r="AF6463" s="183"/>
      <c r="AG6463" s="183"/>
      <c r="AH6463" s="6"/>
      <c r="AI6463" s="6"/>
      <c r="AJ6463" s="6"/>
      <c r="AK6463" s="6"/>
      <c r="AL6463" s="6"/>
      <c r="AM6463" s="183"/>
      <c r="AN6463" s="183"/>
      <c r="AO6463" s="183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BR6463" s="185"/>
    </row>
    <row r="6464" spans="9:70" s="179" customFormat="1" x14ac:dyDescent="0.25">
      <c r="I6464" s="186"/>
      <c r="J6464" s="186"/>
      <c r="K6464" s="186"/>
      <c r="L6464" s="186"/>
      <c r="M6464" s="186"/>
      <c r="N6464" s="187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183"/>
      <c r="AF6464" s="183"/>
      <c r="AG6464" s="183"/>
      <c r="AH6464" s="6"/>
      <c r="AI6464" s="6"/>
      <c r="AJ6464" s="6"/>
      <c r="AK6464" s="6"/>
      <c r="AL6464" s="6"/>
      <c r="AM6464" s="183"/>
      <c r="AN6464" s="183"/>
      <c r="AO6464" s="183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BR6464" s="185"/>
    </row>
    <row r="6465" spans="9:70" s="179" customFormat="1" x14ac:dyDescent="0.25">
      <c r="I6465" s="186"/>
      <c r="J6465" s="186"/>
      <c r="K6465" s="186"/>
      <c r="L6465" s="186"/>
      <c r="M6465" s="186"/>
      <c r="N6465" s="187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183"/>
      <c r="AF6465" s="183"/>
      <c r="AG6465" s="183"/>
      <c r="AH6465" s="6"/>
      <c r="AI6465" s="6"/>
      <c r="AJ6465" s="6"/>
      <c r="AK6465" s="6"/>
      <c r="AL6465" s="6"/>
      <c r="AM6465" s="183"/>
      <c r="AN6465" s="183"/>
      <c r="AO6465" s="183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BR6465" s="185"/>
    </row>
    <row r="6466" spans="9:70" s="179" customFormat="1" x14ac:dyDescent="0.25">
      <c r="I6466" s="186"/>
      <c r="J6466" s="186"/>
      <c r="K6466" s="186"/>
      <c r="L6466" s="186"/>
      <c r="M6466" s="186"/>
      <c r="N6466" s="187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183"/>
      <c r="AF6466" s="183"/>
      <c r="AG6466" s="183"/>
      <c r="AH6466" s="6"/>
      <c r="AI6466" s="6"/>
      <c r="AJ6466" s="6"/>
      <c r="AK6466" s="6"/>
      <c r="AL6466" s="6"/>
      <c r="AM6466" s="183"/>
      <c r="AN6466" s="183"/>
      <c r="AO6466" s="183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BR6466" s="185"/>
    </row>
    <row r="6467" spans="9:70" s="179" customFormat="1" x14ac:dyDescent="0.25">
      <c r="I6467" s="186"/>
      <c r="J6467" s="186"/>
      <c r="K6467" s="186"/>
      <c r="L6467" s="186"/>
      <c r="M6467" s="186"/>
      <c r="N6467" s="187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183"/>
      <c r="AF6467" s="183"/>
      <c r="AG6467" s="183"/>
      <c r="AH6467" s="6"/>
      <c r="AI6467" s="6"/>
      <c r="AJ6467" s="6"/>
      <c r="AK6467" s="6"/>
      <c r="AL6467" s="6"/>
      <c r="AM6467" s="183"/>
      <c r="AN6467" s="183"/>
      <c r="AO6467" s="183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BR6467" s="185"/>
    </row>
    <row r="6468" spans="9:70" s="179" customFormat="1" x14ac:dyDescent="0.25">
      <c r="I6468" s="186"/>
      <c r="J6468" s="186"/>
      <c r="K6468" s="186"/>
      <c r="L6468" s="186"/>
      <c r="M6468" s="186"/>
      <c r="N6468" s="187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183"/>
      <c r="AF6468" s="183"/>
      <c r="AG6468" s="183"/>
      <c r="AH6468" s="6"/>
      <c r="AI6468" s="6"/>
      <c r="AJ6468" s="6"/>
      <c r="AK6468" s="6"/>
      <c r="AL6468" s="6"/>
      <c r="AM6468" s="183"/>
      <c r="AN6468" s="183"/>
      <c r="AO6468" s="183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BR6468" s="185"/>
    </row>
    <row r="6469" spans="9:70" s="179" customFormat="1" x14ac:dyDescent="0.25">
      <c r="I6469" s="186"/>
      <c r="J6469" s="186"/>
      <c r="K6469" s="186"/>
      <c r="L6469" s="186"/>
      <c r="M6469" s="186"/>
      <c r="N6469" s="187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183"/>
      <c r="AF6469" s="183"/>
      <c r="AG6469" s="183"/>
      <c r="AH6469" s="6"/>
      <c r="AI6469" s="6"/>
      <c r="AJ6469" s="6"/>
      <c r="AK6469" s="6"/>
      <c r="AL6469" s="6"/>
      <c r="AM6469" s="183"/>
      <c r="AN6469" s="183"/>
      <c r="AO6469" s="183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BR6469" s="185"/>
    </row>
    <row r="6470" spans="9:70" s="179" customFormat="1" x14ac:dyDescent="0.25">
      <c r="I6470" s="186"/>
      <c r="J6470" s="186"/>
      <c r="K6470" s="186"/>
      <c r="L6470" s="186"/>
      <c r="M6470" s="186"/>
      <c r="N6470" s="187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183"/>
      <c r="AF6470" s="183"/>
      <c r="AG6470" s="183"/>
      <c r="AH6470" s="6"/>
      <c r="AI6470" s="6"/>
      <c r="AJ6470" s="6"/>
      <c r="AK6470" s="6"/>
      <c r="AL6470" s="6"/>
      <c r="AM6470" s="183"/>
      <c r="AN6470" s="183"/>
      <c r="AO6470" s="183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BR6470" s="185"/>
    </row>
    <row r="6471" spans="9:70" s="179" customFormat="1" x14ac:dyDescent="0.25">
      <c r="I6471" s="186"/>
      <c r="J6471" s="186"/>
      <c r="K6471" s="186"/>
      <c r="L6471" s="186"/>
      <c r="M6471" s="186"/>
      <c r="N6471" s="187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183"/>
      <c r="AF6471" s="183"/>
      <c r="AG6471" s="183"/>
      <c r="AH6471" s="6"/>
      <c r="AI6471" s="6"/>
      <c r="AJ6471" s="6"/>
      <c r="AK6471" s="6"/>
      <c r="AL6471" s="6"/>
      <c r="AM6471" s="183"/>
      <c r="AN6471" s="183"/>
      <c r="AO6471" s="183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BR6471" s="185"/>
    </row>
    <row r="6472" spans="9:70" s="179" customFormat="1" x14ac:dyDescent="0.25">
      <c r="I6472" s="186"/>
      <c r="J6472" s="186"/>
      <c r="K6472" s="186"/>
      <c r="L6472" s="186"/>
      <c r="M6472" s="186"/>
      <c r="N6472" s="187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183"/>
      <c r="AF6472" s="183"/>
      <c r="AG6472" s="183"/>
      <c r="AH6472" s="6"/>
      <c r="AI6472" s="6"/>
      <c r="AJ6472" s="6"/>
      <c r="AK6472" s="6"/>
      <c r="AL6472" s="6"/>
      <c r="AM6472" s="183"/>
      <c r="AN6472" s="183"/>
      <c r="AO6472" s="183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BR6472" s="185"/>
    </row>
    <row r="6473" spans="9:70" s="179" customFormat="1" x14ac:dyDescent="0.25">
      <c r="I6473" s="186"/>
      <c r="J6473" s="186"/>
      <c r="K6473" s="186"/>
      <c r="L6473" s="186"/>
      <c r="M6473" s="186"/>
      <c r="N6473" s="187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183"/>
      <c r="AF6473" s="183"/>
      <c r="AG6473" s="183"/>
      <c r="AH6473" s="6"/>
      <c r="AI6473" s="6"/>
      <c r="AJ6473" s="6"/>
      <c r="AK6473" s="6"/>
      <c r="AL6473" s="6"/>
      <c r="AM6473" s="183"/>
      <c r="AN6473" s="183"/>
      <c r="AO6473" s="183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BR6473" s="185"/>
    </row>
    <row r="6474" spans="9:70" s="179" customFormat="1" x14ac:dyDescent="0.25">
      <c r="I6474" s="186"/>
      <c r="J6474" s="186"/>
      <c r="K6474" s="186"/>
      <c r="L6474" s="186"/>
      <c r="M6474" s="186"/>
      <c r="N6474" s="187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183"/>
      <c r="AF6474" s="183"/>
      <c r="AG6474" s="183"/>
      <c r="AH6474" s="6"/>
      <c r="AI6474" s="6"/>
      <c r="AJ6474" s="6"/>
      <c r="AK6474" s="6"/>
      <c r="AL6474" s="6"/>
      <c r="AM6474" s="183"/>
      <c r="AN6474" s="183"/>
      <c r="AO6474" s="183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BR6474" s="185"/>
    </row>
    <row r="6475" spans="9:70" s="179" customFormat="1" x14ac:dyDescent="0.25">
      <c r="I6475" s="186"/>
      <c r="J6475" s="186"/>
      <c r="K6475" s="186"/>
      <c r="L6475" s="186"/>
      <c r="M6475" s="186"/>
      <c r="N6475" s="187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183"/>
      <c r="AF6475" s="183"/>
      <c r="AG6475" s="183"/>
      <c r="AH6475" s="6"/>
      <c r="AI6475" s="6"/>
      <c r="AJ6475" s="6"/>
      <c r="AK6475" s="6"/>
      <c r="AL6475" s="6"/>
      <c r="AM6475" s="183"/>
      <c r="AN6475" s="183"/>
      <c r="AO6475" s="183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BR6475" s="185"/>
    </row>
    <row r="6476" spans="9:70" s="179" customFormat="1" x14ac:dyDescent="0.25">
      <c r="I6476" s="186"/>
      <c r="J6476" s="186"/>
      <c r="K6476" s="186"/>
      <c r="L6476" s="186"/>
      <c r="M6476" s="186"/>
      <c r="N6476" s="187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183"/>
      <c r="AF6476" s="183"/>
      <c r="AG6476" s="183"/>
      <c r="AH6476" s="6"/>
      <c r="AI6476" s="6"/>
      <c r="AJ6476" s="6"/>
      <c r="AK6476" s="6"/>
      <c r="AL6476" s="6"/>
      <c r="AM6476" s="183"/>
      <c r="AN6476" s="183"/>
      <c r="AO6476" s="183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BR6476" s="185"/>
    </row>
    <row r="6477" spans="9:70" s="179" customFormat="1" x14ac:dyDescent="0.25">
      <c r="I6477" s="186"/>
      <c r="J6477" s="186"/>
      <c r="K6477" s="186"/>
      <c r="L6477" s="186"/>
      <c r="M6477" s="186"/>
      <c r="N6477" s="187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183"/>
      <c r="AF6477" s="183"/>
      <c r="AG6477" s="183"/>
      <c r="AH6477" s="6"/>
      <c r="AI6477" s="6"/>
      <c r="AJ6477" s="6"/>
      <c r="AK6477" s="6"/>
      <c r="AL6477" s="6"/>
      <c r="AM6477" s="183"/>
      <c r="AN6477" s="183"/>
      <c r="AO6477" s="183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BR6477" s="185"/>
    </row>
    <row r="6478" spans="9:70" s="179" customFormat="1" x14ac:dyDescent="0.25">
      <c r="I6478" s="186"/>
      <c r="J6478" s="186"/>
      <c r="K6478" s="186"/>
      <c r="L6478" s="186"/>
      <c r="M6478" s="186"/>
      <c r="N6478" s="187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183"/>
      <c r="AF6478" s="183"/>
      <c r="AG6478" s="183"/>
      <c r="AH6478" s="6"/>
      <c r="AI6478" s="6"/>
      <c r="AJ6478" s="6"/>
      <c r="AK6478" s="6"/>
      <c r="AL6478" s="6"/>
      <c r="AM6478" s="183"/>
      <c r="AN6478" s="183"/>
      <c r="AO6478" s="183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BR6478" s="185"/>
    </row>
    <row r="6479" spans="9:70" s="179" customFormat="1" x14ac:dyDescent="0.25">
      <c r="I6479" s="186"/>
      <c r="J6479" s="186"/>
      <c r="K6479" s="186"/>
      <c r="L6479" s="186"/>
      <c r="M6479" s="186"/>
      <c r="N6479" s="187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183"/>
      <c r="AF6479" s="183"/>
      <c r="AG6479" s="183"/>
      <c r="AH6479" s="6"/>
      <c r="AI6479" s="6"/>
      <c r="AJ6479" s="6"/>
      <c r="AK6479" s="6"/>
      <c r="AL6479" s="6"/>
      <c r="AM6479" s="183"/>
      <c r="AN6479" s="183"/>
      <c r="AO6479" s="183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BR6479" s="185"/>
    </row>
    <row r="6480" spans="9:70" s="179" customFormat="1" x14ac:dyDescent="0.25">
      <c r="I6480" s="186"/>
      <c r="J6480" s="186"/>
      <c r="K6480" s="186"/>
      <c r="L6480" s="186"/>
      <c r="M6480" s="186"/>
      <c r="N6480" s="187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183"/>
      <c r="AF6480" s="183"/>
      <c r="AG6480" s="183"/>
      <c r="AH6480" s="6"/>
      <c r="AI6480" s="6"/>
      <c r="AJ6480" s="6"/>
      <c r="AK6480" s="6"/>
      <c r="AL6480" s="6"/>
      <c r="AM6480" s="183"/>
      <c r="AN6480" s="183"/>
      <c r="AO6480" s="183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BR6480" s="185"/>
    </row>
    <row r="6481" spans="9:70" s="179" customFormat="1" x14ac:dyDescent="0.25">
      <c r="I6481" s="186"/>
      <c r="J6481" s="186"/>
      <c r="K6481" s="186"/>
      <c r="L6481" s="186"/>
      <c r="M6481" s="186"/>
      <c r="N6481" s="187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183"/>
      <c r="AF6481" s="183"/>
      <c r="AG6481" s="183"/>
      <c r="AH6481" s="6"/>
      <c r="AI6481" s="6"/>
      <c r="AJ6481" s="6"/>
      <c r="AK6481" s="6"/>
      <c r="AL6481" s="6"/>
      <c r="AM6481" s="183"/>
      <c r="AN6481" s="183"/>
      <c r="AO6481" s="183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BR6481" s="185"/>
    </row>
    <row r="6482" spans="9:70" s="179" customFormat="1" x14ac:dyDescent="0.25">
      <c r="I6482" s="186"/>
      <c r="J6482" s="186"/>
      <c r="K6482" s="186"/>
      <c r="L6482" s="186"/>
      <c r="M6482" s="186"/>
      <c r="N6482" s="187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183"/>
      <c r="AF6482" s="183"/>
      <c r="AG6482" s="183"/>
      <c r="AH6482" s="6"/>
      <c r="AI6482" s="6"/>
      <c r="AJ6482" s="6"/>
      <c r="AK6482" s="6"/>
      <c r="AL6482" s="6"/>
      <c r="AM6482" s="183"/>
      <c r="AN6482" s="183"/>
      <c r="AO6482" s="183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BR6482" s="185"/>
    </row>
    <row r="6483" spans="9:70" s="179" customFormat="1" x14ac:dyDescent="0.25">
      <c r="I6483" s="186"/>
      <c r="J6483" s="186"/>
      <c r="K6483" s="186"/>
      <c r="L6483" s="186"/>
      <c r="M6483" s="186"/>
      <c r="N6483" s="187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183"/>
      <c r="AF6483" s="183"/>
      <c r="AG6483" s="183"/>
      <c r="AH6483" s="6"/>
      <c r="AI6483" s="6"/>
      <c r="AJ6483" s="6"/>
      <c r="AK6483" s="6"/>
      <c r="AL6483" s="6"/>
      <c r="AM6483" s="183"/>
      <c r="AN6483" s="183"/>
      <c r="AO6483" s="183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BR6483" s="185"/>
    </row>
    <row r="6484" spans="9:70" s="179" customFormat="1" x14ac:dyDescent="0.25">
      <c r="I6484" s="186"/>
      <c r="J6484" s="186"/>
      <c r="K6484" s="186"/>
      <c r="L6484" s="186"/>
      <c r="M6484" s="186"/>
      <c r="N6484" s="187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183"/>
      <c r="AF6484" s="183"/>
      <c r="AG6484" s="183"/>
      <c r="AH6484" s="6"/>
      <c r="AI6484" s="6"/>
      <c r="AJ6484" s="6"/>
      <c r="AK6484" s="6"/>
      <c r="AL6484" s="6"/>
      <c r="AM6484" s="183"/>
      <c r="AN6484" s="183"/>
      <c r="AO6484" s="183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BR6484" s="185"/>
    </row>
    <row r="6485" spans="9:70" s="179" customFormat="1" x14ac:dyDescent="0.25">
      <c r="I6485" s="186"/>
      <c r="J6485" s="186"/>
      <c r="K6485" s="186"/>
      <c r="L6485" s="186"/>
      <c r="M6485" s="186"/>
      <c r="N6485" s="187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183"/>
      <c r="AF6485" s="183"/>
      <c r="AG6485" s="183"/>
      <c r="AH6485" s="6"/>
      <c r="AI6485" s="6"/>
      <c r="AJ6485" s="6"/>
      <c r="AK6485" s="6"/>
      <c r="AL6485" s="6"/>
      <c r="AM6485" s="183"/>
      <c r="AN6485" s="183"/>
      <c r="AO6485" s="183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BR6485" s="185"/>
    </row>
    <row r="6486" spans="9:70" s="179" customFormat="1" x14ac:dyDescent="0.25">
      <c r="I6486" s="186"/>
      <c r="J6486" s="186"/>
      <c r="K6486" s="186"/>
      <c r="L6486" s="186"/>
      <c r="M6486" s="186"/>
      <c r="N6486" s="187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183"/>
      <c r="AF6486" s="183"/>
      <c r="AG6486" s="183"/>
      <c r="AH6486" s="6"/>
      <c r="AI6486" s="6"/>
      <c r="AJ6486" s="6"/>
      <c r="AK6486" s="6"/>
      <c r="AL6486" s="6"/>
      <c r="AM6486" s="183"/>
      <c r="AN6486" s="183"/>
      <c r="AO6486" s="183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BR6486" s="185"/>
    </row>
    <row r="6487" spans="9:70" s="179" customFormat="1" x14ac:dyDescent="0.25">
      <c r="I6487" s="186"/>
      <c r="J6487" s="186"/>
      <c r="K6487" s="186"/>
      <c r="L6487" s="186"/>
      <c r="M6487" s="186"/>
      <c r="N6487" s="187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183"/>
      <c r="AF6487" s="183"/>
      <c r="AG6487" s="183"/>
      <c r="AH6487" s="6"/>
      <c r="AI6487" s="6"/>
      <c r="AJ6487" s="6"/>
      <c r="AK6487" s="6"/>
      <c r="AL6487" s="6"/>
      <c r="AM6487" s="183"/>
      <c r="AN6487" s="183"/>
      <c r="AO6487" s="183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BR6487" s="185"/>
    </row>
    <row r="6488" spans="9:70" s="179" customFormat="1" x14ac:dyDescent="0.25">
      <c r="I6488" s="186"/>
      <c r="J6488" s="186"/>
      <c r="K6488" s="186"/>
      <c r="L6488" s="186"/>
      <c r="M6488" s="186"/>
      <c r="N6488" s="187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183"/>
      <c r="AF6488" s="183"/>
      <c r="AG6488" s="183"/>
      <c r="AH6488" s="6"/>
      <c r="AI6488" s="6"/>
      <c r="AJ6488" s="6"/>
      <c r="AK6488" s="6"/>
      <c r="AL6488" s="6"/>
      <c r="AM6488" s="183"/>
      <c r="AN6488" s="183"/>
      <c r="AO6488" s="183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BR6488" s="185"/>
    </row>
    <row r="6489" spans="9:70" s="179" customFormat="1" x14ac:dyDescent="0.25">
      <c r="I6489" s="186"/>
      <c r="J6489" s="186"/>
      <c r="K6489" s="186"/>
      <c r="L6489" s="186"/>
      <c r="M6489" s="186"/>
      <c r="N6489" s="187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183"/>
      <c r="AF6489" s="183"/>
      <c r="AG6489" s="183"/>
      <c r="AH6489" s="6"/>
      <c r="AI6489" s="6"/>
      <c r="AJ6489" s="6"/>
      <c r="AK6489" s="6"/>
      <c r="AL6489" s="6"/>
      <c r="AM6489" s="183"/>
      <c r="AN6489" s="183"/>
      <c r="AO6489" s="183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BR6489" s="185"/>
    </row>
    <row r="6490" spans="9:70" s="179" customFormat="1" x14ac:dyDescent="0.25">
      <c r="I6490" s="186"/>
      <c r="J6490" s="186"/>
      <c r="K6490" s="186"/>
      <c r="L6490" s="186"/>
      <c r="M6490" s="186"/>
      <c r="N6490" s="187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183"/>
      <c r="AF6490" s="183"/>
      <c r="AG6490" s="183"/>
      <c r="AH6490" s="6"/>
      <c r="AI6490" s="6"/>
      <c r="AJ6490" s="6"/>
      <c r="AK6490" s="6"/>
      <c r="AL6490" s="6"/>
      <c r="AM6490" s="183"/>
      <c r="AN6490" s="183"/>
      <c r="AO6490" s="183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BR6490" s="185"/>
    </row>
    <row r="6491" spans="9:70" s="179" customFormat="1" x14ac:dyDescent="0.25">
      <c r="I6491" s="186"/>
      <c r="J6491" s="186"/>
      <c r="K6491" s="186"/>
      <c r="L6491" s="186"/>
      <c r="M6491" s="186"/>
      <c r="N6491" s="187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183"/>
      <c r="AF6491" s="183"/>
      <c r="AG6491" s="183"/>
      <c r="AH6491" s="6"/>
      <c r="AI6491" s="6"/>
      <c r="AJ6491" s="6"/>
      <c r="AK6491" s="6"/>
      <c r="AL6491" s="6"/>
      <c r="AM6491" s="183"/>
      <c r="AN6491" s="183"/>
      <c r="AO6491" s="183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BR6491" s="185"/>
    </row>
    <row r="6492" spans="9:70" s="179" customFormat="1" x14ac:dyDescent="0.25">
      <c r="I6492" s="186"/>
      <c r="J6492" s="186"/>
      <c r="K6492" s="186"/>
      <c r="L6492" s="186"/>
      <c r="M6492" s="186"/>
      <c r="N6492" s="187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183"/>
      <c r="AF6492" s="183"/>
      <c r="AG6492" s="183"/>
      <c r="AH6492" s="6"/>
      <c r="AI6492" s="6"/>
      <c r="AJ6492" s="6"/>
      <c r="AK6492" s="6"/>
      <c r="AL6492" s="6"/>
      <c r="AM6492" s="183"/>
      <c r="AN6492" s="183"/>
      <c r="AO6492" s="183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BR6492" s="185"/>
    </row>
    <row r="6493" spans="9:70" s="179" customFormat="1" x14ac:dyDescent="0.25">
      <c r="I6493" s="186"/>
      <c r="J6493" s="186"/>
      <c r="K6493" s="186"/>
      <c r="L6493" s="186"/>
      <c r="M6493" s="186"/>
      <c r="N6493" s="187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183"/>
      <c r="AF6493" s="183"/>
      <c r="AG6493" s="183"/>
      <c r="AH6493" s="6"/>
      <c r="AI6493" s="6"/>
      <c r="AJ6493" s="6"/>
      <c r="AK6493" s="6"/>
      <c r="AL6493" s="6"/>
      <c r="AM6493" s="183"/>
      <c r="AN6493" s="183"/>
      <c r="AO6493" s="183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BR6493" s="185"/>
    </row>
    <row r="6494" spans="9:70" s="179" customFormat="1" x14ac:dyDescent="0.25">
      <c r="I6494" s="186"/>
      <c r="J6494" s="186"/>
      <c r="K6494" s="186"/>
      <c r="L6494" s="186"/>
      <c r="M6494" s="186"/>
      <c r="N6494" s="187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183"/>
      <c r="AF6494" s="183"/>
      <c r="AG6494" s="183"/>
      <c r="AH6494" s="6"/>
      <c r="AI6494" s="6"/>
      <c r="AJ6494" s="6"/>
      <c r="AK6494" s="6"/>
      <c r="AL6494" s="6"/>
      <c r="AM6494" s="183"/>
      <c r="AN6494" s="183"/>
      <c r="AO6494" s="183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BR6494" s="185"/>
    </row>
    <row r="6495" spans="9:70" s="179" customFormat="1" x14ac:dyDescent="0.25">
      <c r="I6495" s="186"/>
      <c r="J6495" s="186"/>
      <c r="K6495" s="186"/>
      <c r="L6495" s="186"/>
      <c r="M6495" s="186"/>
      <c r="N6495" s="187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183"/>
      <c r="AF6495" s="183"/>
      <c r="AG6495" s="183"/>
      <c r="AH6495" s="6"/>
      <c r="AI6495" s="6"/>
      <c r="AJ6495" s="6"/>
      <c r="AK6495" s="6"/>
      <c r="AL6495" s="6"/>
      <c r="AM6495" s="183"/>
      <c r="AN6495" s="183"/>
      <c r="AO6495" s="183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BR6495" s="185"/>
    </row>
    <row r="6496" spans="9:70" s="179" customFormat="1" x14ac:dyDescent="0.25">
      <c r="I6496" s="186"/>
      <c r="J6496" s="186"/>
      <c r="K6496" s="186"/>
      <c r="L6496" s="186"/>
      <c r="M6496" s="186"/>
      <c r="N6496" s="187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183"/>
      <c r="AF6496" s="183"/>
      <c r="AG6496" s="183"/>
      <c r="AH6496" s="6"/>
      <c r="AI6496" s="6"/>
      <c r="AJ6496" s="6"/>
      <c r="AK6496" s="6"/>
      <c r="AL6496" s="6"/>
      <c r="AM6496" s="183"/>
      <c r="AN6496" s="183"/>
      <c r="AO6496" s="183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BR6496" s="185"/>
    </row>
    <row r="6497" spans="9:70" s="179" customFormat="1" x14ac:dyDescent="0.25">
      <c r="I6497" s="186"/>
      <c r="J6497" s="186"/>
      <c r="K6497" s="186"/>
      <c r="L6497" s="186"/>
      <c r="M6497" s="186"/>
      <c r="N6497" s="187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183"/>
      <c r="AF6497" s="183"/>
      <c r="AG6497" s="183"/>
      <c r="AH6497" s="6"/>
      <c r="AI6497" s="6"/>
      <c r="AJ6497" s="6"/>
      <c r="AK6497" s="6"/>
      <c r="AL6497" s="6"/>
      <c r="AM6497" s="183"/>
      <c r="AN6497" s="183"/>
      <c r="AO6497" s="183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BR6497" s="185"/>
    </row>
    <row r="6498" spans="9:70" s="179" customFormat="1" x14ac:dyDescent="0.25">
      <c r="I6498" s="186"/>
      <c r="J6498" s="186"/>
      <c r="K6498" s="186"/>
      <c r="L6498" s="186"/>
      <c r="M6498" s="186"/>
      <c r="N6498" s="187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183"/>
      <c r="AF6498" s="183"/>
      <c r="AG6498" s="183"/>
      <c r="AH6498" s="6"/>
      <c r="AI6498" s="6"/>
      <c r="AJ6498" s="6"/>
      <c r="AK6498" s="6"/>
      <c r="AL6498" s="6"/>
      <c r="AM6498" s="183"/>
      <c r="AN6498" s="183"/>
      <c r="AO6498" s="183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BR6498" s="185"/>
    </row>
    <row r="6499" spans="9:70" s="179" customFormat="1" x14ac:dyDescent="0.25">
      <c r="I6499" s="186"/>
      <c r="J6499" s="186"/>
      <c r="K6499" s="186"/>
      <c r="L6499" s="186"/>
      <c r="M6499" s="186"/>
      <c r="N6499" s="187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183"/>
      <c r="AF6499" s="183"/>
      <c r="AG6499" s="183"/>
      <c r="AH6499" s="6"/>
      <c r="AI6499" s="6"/>
      <c r="AJ6499" s="6"/>
      <c r="AK6499" s="6"/>
      <c r="AL6499" s="6"/>
      <c r="AM6499" s="183"/>
      <c r="AN6499" s="183"/>
      <c r="AO6499" s="183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BR6499" s="185"/>
    </row>
    <row r="6500" spans="9:70" s="179" customFormat="1" x14ac:dyDescent="0.25">
      <c r="I6500" s="186"/>
      <c r="J6500" s="186"/>
      <c r="K6500" s="186"/>
      <c r="L6500" s="186"/>
      <c r="M6500" s="186"/>
      <c r="N6500" s="187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183"/>
      <c r="AF6500" s="183"/>
      <c r="AG6500" s="183"/>
      <c r="AH6500" s="6"/>
      <c r="AI6500" s="6"/>
      <c r="AJ6500" s="6"/>
      <c r="AK6500" s="6"/>
      <c r="AL6500" s="6"/>
      <c r="AM6500" s="183"/>
      <c r="AN6500" s="183"/>
      <c r="AO6500" s="183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BR6500" s="185"/>
    </row>
    <row r="6501" spans="9:70" s="179" customFormat="1" x14ac:dyDescent="0.25">
      <c r="I6501" s="186"/>
      <c r="J6501" s="186"/>
      <c r="K6501" s="186"/>
      <c r="L6501" s="186"/>
      <c r="M6501" s="186"/>
      <c r="N6501" s="187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183"/>
      <c r="AF6501" s="183"/>
      <c r="AG6501" s="183"/>
      <c r="AH6501" s="6"/>
      <c r="AI6501" s="6"/>
      <c r="AJ6501" s="6"/>
      <c r="AK6501" s="6"/>
      <c r="AL6501" s="6"/>
      <c r="AM6501" s="183"/>
      <c r="AN6501" s="183"/>
      <c r="AO6501" s="183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BR6501" s="185"/>
    </row>
    <row r="6502" spans="9:70" s="179" customFormat="1" x14ac:dyDescent="0.25">
      <c r="I6502" s="186"/>
      <c r="J6502" s="186"/>
      <c r="K6502" s="186"/>
      <c r="L6502" s="186"/>
      <c r="M6502" s="186"/>
      <c r="N6502" s="187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183"/>
      <c r="AF6502" s="183"/>
      <c r="AG6502" s="183"/>
      <c r="AH6502" s="6"/>
      <c r="AI6502" s="6"/>
      <c r="AJ6502" s="6"/>
      <c r="AK6502" s="6"/>
      <c r="AL6502" s="6"/>
      <c r="AM6502" s="183"/>
      <c r="AN6502" s="183"/>
      <c r="AO6502" s="183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BR6502" s="185"/>
    </row>
    <row r="6503" spans="9:70" s="179" customFormat="1" x14ac:dyDescent="0.25">
      <c r="I6503" s="186"/>
      <c r="J6503" s="186"/>
      <c r="K6503" s="186"/>
      <c r="L6503" s="186"/>
      <c r="M6503" s="186"/>
      <c r="N6503" s="187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183"/>
      <c r="AF6503" s="183"/>
      <c r="AG6503" s="183"/>
      <c r="AH6503" s="6"/>
      <c r="AI6503" s="6"/>
      <c r="AJ6503" s="6"/>
      <c r="AK6503" s="6"/>
      <c r="AL6503" s="6"/>
      <c r="AM6503" s="183"/>
      <c r="AN6503" s="183"/>
      <c r="AO6503" s="183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BR6503" s="185"/>
    </row>
    <row r="6504" spans="9:70" s="179" customFormat="1" x14ac:dyDescent="0.25">
      <c r="I6504" s="186"/>
      <c r="J6504" s="186"/>
      <c r="K6504" s="186"/>
      <c r="L6504" s="186"/>
      <c r="M6504" s="186"/>
      <c r="N6504" s="187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183"/>
      <c r="AF6504" s="183"/>
      <c r="AG6504" s="183"/>
      <c r="AH6504" s="6"/>
      <c r="AI6504" s="6"/>
      <c r="AJ6504" s="6"/>
      <c r="AK6504" s="6"/>
      <c r="AL6504" s="6"/>
      <c r="AM6504" s="183"/>
      <c r="AN6504" s="183"/>
      <c r="AO6504" s="183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BR6504" s="185"/>
    </row>
    <row r="6505" spans="9:70" s="179" customFormat="1" x14ac:dyDescent="0.25">
      <c r="I6505" s="186"/>
      <c r="J6505" s="186"/>
      <c r="K6505" s="186"/>
      <c r="L6505" s="186"/>
      <c r="M6505" s="186"/>
      <c r="N6505" s="187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183"/>
      <c r="AF6505" s="183"/>
      <c r="AG6505" s="183"/>
      <c r="AH6505" s="6"/>
      <c r="AI6505" s="6"/>
      <c r="AJ6505" s="6"/>
      <c r="AK6505" s="6"/>
      <c r="AL6505" s="6"/>
      <c r="AM6505" s="183"/>
      <c r="AN6505" s="183"/>
      <c r="AO6505" s="183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BR6505" s="185"/>
    </row>
    <row r="6506" spans="9:70" s="179" customFormat="1" x14ac:dyDescent="0.25">
      <c r="I6506" s="186"/>
      <c r="J6506" s="186"/>
      <c r="K6506" s="186"/>
      <c r="L6506" s="186"/>
      <c r="M6506" s="186"/>
      <c r="N6506" s="187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183"/>
      <c r="AF6506" s="183"/>
      <c r="AG6506" s="183"/>
      <c r="AH6506" s="6"/>
      <c r="AI6506" s="6"/>
      <c r="AJ6506" s="6"/>
      <c r="AK6506" s="6"/>
      <c r="AL6506" s="6"/>
      <c r="AM6506" s="183"/>
      <c r="AN6506" s="183"/>
      <c r="AO6506" s="183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BR6506" s="185"/>
    </row>
    <row r="6507" spans="9:70" s="179" customFormat="1" x14ac:dyDescent="0.25">
      <c r="I6507" s="186"/>
      <c r="J6507" s="186"/>
      <c r="K6507" s="186"/>
      <c r="L6507" s="186"/>
      <c r="M6507" s="186"/>
      <c r="N6507" s="187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183"/>
      <c r="AF6507" s="183"/>
      <c r="AG6507" s="183"/>
      <c r="AH6507" s="6"/>
      <c r="AI6507" s="6"/>
      <c r="AJ6507" s="6"/>
      <c r="AK6507" s="6"/>
      <c r="AL6507" s="6"/>
      <c r="AM6507" s="183"/>
      <c r="AN6507" s="183"/>
      <c r="AO6507" s="183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BR6507" s="185"/>
    </row>
    <row r="6508" spans="9:70" s="179" customFormat="1" x14ac:dyDescent="0.25">
      <c r="I6508" s="186"/>
      <c r="J6508" s="186"/>
      <c r="K6508" s="186"/>
      <c r="L6508" s="186"/>
      <c r="M6508" s="186"/>
      <c r="N6508" s="187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183"/>
      <c r="AF6508" s="183"/>
      <c r="AG6508" s="183"/>
      <c r="AH6508" s="6"/>
      <c r="AI6508" s="6"/>
      <c r="AJ6508" s="6"/>
      <c r="AK6508" s="6"/>
      <c r="AL6508" s="6"/>
      <c r="AM6508" s="183"/>
      <c r="AN6508" s="183"/>
      <c r="AO6508" s="183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BR6508" s="185"/>
    </row>
    <row r="6509" spans="9:70" s="179" customFormat="1" x14ac:dyDescent="0.25">
      <c r="I6509" s="186"/>
      <c r="J6509" s="186"/>
      <c r="K6509" s="186"/>
      <c r="L6509" s="186"/>
      <c r="M6509" s="186"/>
      <c r="N6509" s="187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183"/>
      <c r="AF6509" s="183"/>
      <c r="AG6509" s="183"/>
      <c r="AH6509" s="6"/>
      <c r="AI6509" s="6"/>
      <c r="AJ6509" s="6"/>
      <c r="AK6509" s="6"/>
      <c r="AL6509" s="6"/>
      <c r="AM6509" s="183"/>
      <c r="AN6509" s="183"/>
      <c r="AO6509" s="183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BR6509" s="185"/>
    </row>
    <row r="6510" spans="9:70" s="179" customFormat="1" x14ac:dyDescent="0.25">
      <c r="I6510" s="186"/>
      <c r="J6510" s="186"/>
      <c r="K6510" s="186"/>
      <c r="L6510" s="186"/>
      <c r="M6510" s="186"/>
      <c r="N6510" s="187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183"/>
      <c r="AF6510" s="183"/>
      <c r="AG6510" s="183"/>
      <c r="AH6510" s="6"/>
      <c r="AI6510" s="6"/>
      <c r="AJ6510" s="6"/>
      <c r="AK6510" s="6"/>
      <c r="AL6510" s="6"/>
      <c r="AM6510" s="183"/>
      <c r="AN6510" s="183"/>
      <c r="AO6510" s="183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BR6510" s="185"/>
    </row>
    <row r="6511" spans="9:70" s="179" customFormat="1" x14ac:dyDescent="0.25">
      <c r="I6511" s="186"/>
      <c r="J6511" s="186"/>
      <c r="K6511" s="186"/>
      <c r="L6511" s="186"/>
      <c r="M6511" s="186"/>
      <c r="N6511" s="187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183"/>
      <c r="AF6511" s="183"/>
      <c r="AG6511" s="183"/>
      <c r="AH6511" s="6"/>
      <c r="AI6511" s="6"/>
      <c r="AJ6511" s="6"/>
      <c r="AK6511" s="6"/>
      <c r="AL6511" s="6"/>
      <c r="AM6511" s="183"/>
      <c r="AN6511" s="183"/>
      <c r="AO6511" s="183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BR6511" s="185"/>
    </row>
    <row r="6512" spans="9:70" s="179" customFormat="1" x14ac:dyDescent="0.25">
      <c r="I6512" s="186"/>
      <c r="J6512" s="186"/>
      <c r="K6512" s="186"/>
      <c r="L6512" s="186"/>
      <c r="M6512" s="186"/>
      <c r="N6512" s="187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183"/>
      <c r="AF6512" s="183"/>
      <c r="AG6512" s="183"/>
      <c r="AH6512" s="6"/>
      <c r="AI6512" s="6"/>
      <c r="AJ6512" s="6"/>
      <c r="AK6512" s="6"/>
      <c r="AL6512" s="6"/>
      <c r="AM6512" s="183"/>
      <c r="AN6512" s="183"/>
      <c r="AO6512" s="183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BR6512" s="185"/>
    </row>
    <row r="6513" spans="9:70" s="179" customFormat="1" x14ac:dyDescent="0.25">
      <c r="I6513" s="186"/>
      <c r="J6513" s="186"/>
      <c r="K6513" s="186"/>
      <c r="L6513" s="186"/>
      <c r="M6513" s="186"/>
      <c r="N6513" s="187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183"/>
      <c r="AF6513" s="183"/>
      <c r="AG6513" s="183"/>
      <c r="AH6513" s="6"/>
      <c r="AI6513" s="6"/>
      <c r="AJ6513" s="6"/>
      <c r="AK6513" s="6"/>
      <c r="AL6513" s="6"/>
      <c r="AM6513" s="183"/>
      <c r="AN6513" s="183"/>
      <c r="AO6513" s="183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BR6513" s="185"/>
    </row>
    <row r="6514" spans="9:70" s="179" customFormat="1" x14ac:dyDescent="0.25">
      <c r="I6514" s="186"/>
      <c r="J6514" s="186"/>
      <c r="K6514" s="186"/>
      <c r="L6514" s="186"/>
      <c r="M6514" s="186"/>
      <c r="N6514" s="187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183"/>
      <c r="AF6514" s="183"/>
      <c r="AG6514" s="183"/>
      <c r="AH6514" s="6"/>
      <c r="AI6514" s="6"/>
      <c r="AJ6514" s="6"/>
      <c r="AK6514" s="6"/>
      <c r="AL6514" s="6"/>
      <c r="AM6514" s="183"/>
      <c r="AN6514" s="183"/>
      <c r="AO6514" s="183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BR6514" s="185"/>
    </row>
    <row r="6515" spans="9:70" s="179" customFormat="1" x14ac:dyDescent="0.25">
      <c r="I6515" s="186"/>
      <c r="J6515" s="186"/>
      <c r="K6515" s="186"/>
      <c r="L6515" s="186"/>
      <c r="M6515" s="186"/>
      <c r="N6515" s="187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183"/>
      <c r="AF6515" s="183"/>
      <c r="AG6515" s="183"/>
      <c r="AH6515" s="6"/>
      <c r="AI6515" s="6"/>
      <c r="AJ6515" s="6"/>
      <c r="AK6515" s="6"/>
      <c r="AL6515" s="6"/>
      <c r="AM6515" s="183"/>
      <c r="AN6515" s="183"/>
      <c r="AO6515" s="183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BR6515" s="185"/>
    </row>
    <row r="6516" spans="9:70" s="179" customFormat="1" x14ac:dyDescent="0.25">
      <c r="I6516" s="186"/>
      <c r="J6516" s="186"/>
      <c r="K6516" s="186"/>
      <c r="L6516" s="186"/>
      <c r="M6516" s="186"/>
      <c r="N6516" s="187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183"/>
      <c r="AF6516" s="183"/>
      <c r="AG6516" s="183"/>
      <c r="AH6516" s="6"/>
      <c r="AI6516" s="6"/>
      <c r="AJ6516" s="6"/>
      <c r="AK6516" s="6"/>
      <c r="AL6516" s="6"/>
      <c r="AM6516" s="183"/>
      <c r="AN6516" s="183"/>
      <c r="AO6516" s="183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BR6516" s="185"/>
    </row>
    <row r="6517" spans="9:70" s="179" customFormat="1" x14ac:dyDescent="0.25">
      <c r="I6517" s="186"/>
      <c r="J6517" s="186"/>
      <c r="K6517" s="186"/>
      <c r="L6517" s="186"/>
      <c r="M6517" s="186"/>
      <c r="N6517" s="187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183"/>
      <c r="AF6517" s="183"/>
      <c r="AG6517" s="183"/>
      <c r="AH6517" s="6"/>
      <c r="AI6517" s="6"/>
      <c r="AJ6517" s="6"/>
      <c r="AK6517" s="6"/>
      <c r="AL6517" s="6"/>
      <c r="AM6517" s="183"/>
      <c r="AN6517" s="183"/>
      <c r="AO6517" s="183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BR6517" s="185"/>
    </row>
    <row r="6518" spans="9:70" s="179" customFormat="1" x14ac:dyDescent="0.25">
      <c r="I6518" s="186"/>
      <c r="J6518" s="186"/>
      <c r="K6518" s="186"/>
      <c r="L6518" s="186"/>
      <c r="M6518" s="186"/>
      <c r="N6518" s="187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183"/>
      <c r="AF6518" s="183"/>
      <c r="AG6518" s="183"/>
      <c r="AH6518" s="6"/>
      <c r="AI6518" s="6"/>
      <c r="AJ6518" s="6"/>
      <c r="AK6518" s="6"/>
      <c r="AL6518" s="6"/>
      <c r="AM6518" s="183"/>
      <c r="AN6518" s="183"/>
      <c r="AO6518" s="183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BR6518" s="185"/>
    </row>
    <row r="6519" spans="9:70" s="179" customFormat="1" x14ac:dyDescent="0.25">
      <c r="I6519" s="186"/>
      <c r="J6519" s="186"/>
      <c r="K6519" s="186"/>
      <c r="L6519" s="186"/>
      <c r="M6519" s="186"/>
      <c r="N6519" s="187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183"/>
      <c r="AF6519" s="183"/>
      <c r="AG6519" s="183"/>
      <c r="AH6519" s="6"/>
      <c r="AI6519" s="6"/>
      <c r="AJ6519" s="6"/>
      <c r="AK6519" s="6"/>
      <c r="AL6519" s="6"/>
      <c r="AM6519" s="183"/>
      <c r="AN6519" s="183"/>
      <c r="AO6519" s="183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BR6519" s="185"/>
    </row>
    <row r="6520" spans="9:70" s="179" customFormat="1" x14ac:dyDescent="0.25">
      <c r="I6520" s="186"/>
      <c r="J6520" s="186"/>
      <c r="K6520" s="186"/>
      <c r="L6520" s="186"/>
      <c r="M6520" s="186"/>
      <c r="N6520" s="187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183"/>
      <c r="AF6520" s="183"/>
      <c r="AG6520" s="183"/>
      <c r="AH6520" s="6"/>
      <c r="AI6520" s="6"/>
      <c r="AJ6520" s="6"/>
      <c r="AK6520" s="6"/>
      <c r="AL6520" s="6"/>
      <c r="AM6520" s="183"/>
      <c r="AN6520" s="183"/>
      <c r="AO6520" s="183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BR6520" s="185"/>
    </row>
    <row r="6521" spans="9:70" s="179" customFormat="1" x14ac:dyDescent="0.25">
      <c r="I6521" s="186"/>
      <c r="J6521" s="186"/>
      <c r="K6521" s="186"/>
      <c r="L6521" s="186"/>
      <c r="M6521" s="186"/>
      <c r="N6521" s="187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183"/>
      <c r="AF6521" s="183"/>
      <c r="AG6521" s="183"/>
      <c r="AH6521" s="6"/>
      <c r="AI6521" s="6"/>
      <c r="AJ6521" s="6"/>
      <c r="AK6521" s="6"/>
      <c r="AL6521" s="6"/>
      <c r="AM6521" s="183"/>
      <c r="AN6521" s="183"/>
      <c r="AO6521" s="183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BR6521" s="185"/>
    </row>
    <row r="6522" spans="9:70" s="179" customFormat="1" x14ac:dyDescent="0.25">
      <c r="I6522" s="186"/>
      <c r="J6522" s="186"/>
      <c r="K6522" s="186"/>
      <c r="L6522" s="186"/>
      <c r="M6522" s="186"/>
      <c r="N6522" s="187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183"/>
      <c r="AF6522" s="183"/>
      <c r="AG6522" s="183"/>
      <c r="AH6522" s="6"/>
      <c r="AI6522" s="6"/>
      <c r="AJ6522" s="6"/>
      <c r="AK6522" s="6"/>
      <c r="AL6522" s="6"/>
      <c r="AM6522" s="183"/>
      <c r="AN6522" s="183"/>
      <c r="AO6522" s="183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BR6522" s="185"/>
    </row>
    <row r="6523" spans="9:70" s="179" customFormat="1" x14ac:dyDescent="0.25">
      <c r="I6523" s="186"/>
      <c r="J6523" s="186"/>
      <c r="K6523" s="186"/>
      <c r="L6523" s="186"/>
      <c r="M6523" s="186"/>
      <c r="N6523" s="187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183"/>
      <c r="AF6523" s="183"/>
      <c r="AG6523" s="183"/>
      <c r="AH6523" s="6"/>
      <c r="AI6523" s="6"/>
      <c r="AJ6523" s="6"/>
      <c r="AK6523" s="6"/>
      <c r="AL6523" s="6"/>
      <c r="AM6523" s="183"/>
      <c r="AN6523" s="183"/>
      <c r="AO6523" s="183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BR6523" s="185"/>
    </row>
    <row r="6524" spans="9:70" s="179" customFormat="1" x14ac:dyDescent="0.25">
      <c r="I6524" s="186"/>
      <c r="J6524" s="186"/>
      <c r="K6524" s="186"/>
      <c r="L6524" s="186"/>
      <c r="M6524" s="186"/>
      <c r="N6524" s="187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183"/>
      <c r="AF6524" s="183"/>
      <c r="AG6524" s="183"/>
      <c r="AH6524" s="6"/>
      <c r="AI6524" s="6"/>
      <c r="AJ6524" s="6"/>
      <c r="AK6524" s="6"/>
      <c r="AL6524" s="6"/>
      <c r="AM6524" s="183"/>
      <c r="AN6524" s="183"/>
      <c r="AO6524" s="183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BR6524" s="185"/>
    </row>
    <row r="6525" spans="9:70" s="179" customFormat="1" x14ac:dyDescent="0.25">
      <c r="I6525" s="186"/>
      <c r="J6525" s="186"/>
      <c r="K6525" s="186"/>
      <c r="L6525" s="186"/>
      <c r="M6525" s="186"/>
      <c r="N6525" s="187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183"/>
      <c r="AF6525" s="183"/>
      <c r="AG6525" s="183"/>
      <c r="AH6525" s="6"/>
      <c r="AI6525" s="6"/>
      <c r="AJ6525" s="6"/>
      <c r="AK6525" s="6"/>
      <c r="AL6525" s="6"/>
      <c r="AM6525" s="183"/>
      <c r="AN6525" s="183"/>
      <c r="AO6525" s="183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BR6525" s="185"/>
    </row>
    <row r="6526" spans="9:70" s="179" customFormat="1" x14ac:dyDescent="0.25">
      <c r="I6526" s="186"/>
      <c r="J6526" s="186"/>
      <c r="K6526" s="186"/>
      <c r="L6526" s="186"/>
      <c r="M6526" s="186"/>
      <c r="N6526" s="187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183"/>
      <c r="AF6526" s="183"/>
      <c r="AG6526" s="183"/>
      <c r="AH6526" s="6"/>
      <c r="AI6526" s="6"/>
      <c r="AJ6526" s="6"/>
      <c r="AK6526" s="6"/>
      <c r="AL6526" s="6"/>
      <c r="AM6526" s="183"/>
      <c r="AN6526" s="183"/>
      <c r="AO6526" s="183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BR6526" s="185"/>
    </row>
    <row r="6527" spans="9:70" s="179" customFormat="1" x14ac:dyDescent="0.25">
      <c r="I6527" s="186"/>
      <c r="J6527" s="186"/>
      <c r="K6527" s="186"/>
      <c r="L6527" s="186"/>
      <c r="M6527" s="186"/>
      <c r="N6527" s="187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183"/>
      <c r="AF6527" s="183"/>
      <c r="AG6527" s="183"/>
      <c r="AH6527" s="6"/>
      <c r="AI6527" s="6"/>
      <c r="AJ6527" s="6"/>
      <c r="AK6527" s="6"/>
      <c r="AL6527" s="6"/>
      <c r="AM6527" s="183"/>
      <c r="AN6527" s="183"/>
      <c r="AO6527" s="183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BR6527" s="185"/>
    </row>
    <row r="6528" spans="9:70" s="179" customFormat="1" x14ac:dyDescent="0.25">
      <c r="I6528" s="186"/>
      <c r="J6528" s="186"/>
      <c r="K6528" s="186"/>
      <c r="L6528" s="186"/>
      <c r="M6528" s="186"/>
      <c r="N6528" s="187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183"/>
      <c r="AF6528" s="183"/>
      <c r="AG6528" s="183"/>
      <c r="AH6528" s="6"/>
      <c r="AI6528" s="6"/>
      <c r="AJ6528" s="6"/>
      <c r="AK6528" s="6"/>
      <c r="AL6528" s="6"/>
      <c r="AM6528" s="183"/>
      <c r="AN6528" s="183"/>
      <c r="AO6528" s="183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BR6528" s="185"/>
    </row>
    <row r="6529" spans="9:70" s="179" customFormat="1" x14ac:dyDescent="0.25">
      <c r="I6529" s="186"/>
      <c r="J6529" s="186"/>
      <c r="K6529" s="186"/>
      <c r="L6529" s="186"/>
      <c r="M6529" s="186"/>
      <c r="N6529" s="187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183"/>
      <c r="AF6529" s="183"/>
      <c r="AG6529" s="183"/>
      <c r="AH6529" s="6"/>
      <c r="AI6529" s="6"/>
      <c r="AJ6529" s="6"/>
      <c r="AK6529" s="6"/>
      <c r="AL6529" s="6"/>
      <c r="AM6529" s="183"/>
      <c r="AN6529" s="183"/>
      <c r="AO6529" s="183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BR6529" s="185"/>
    </row>
    <row r="6530" spans="9:70" s="179" customFormat="1" x14ac:dyDescent="0.25">
      <c r="I6530" s="186"/>
      <c r="J6530" s="186"/>
      <c r="K6530" s="186"/>
      <c r="L6530" s="186"/>
      <c r="M6530" s="186"/>
      <c r="N6530" s="187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183"/>
      <c r="AF6530" s="183"/>
      <c r="AG6530" s="183"/>
      <c r="AH6530" s="6"/>
      <c r="AI6530" s="6"/>
      <c r="AJ6530" s="6"/>
      <c r="AK6530" s="6"/>
      <c r="AL6530" s="6"/>
      <c r="AM6530" s="183"/>
      <c r="AN6530" s="183"/>
      <c r="AO6530" s="183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BR6530" s="185"/>
    </row>
    <row r="6531" spans="9:70" s="179" customFormat="1" x14ac:dyDescent="0.25">
      <c r="I6531" s="186"/>
      <c r="J6531" s="186"/>
      <c r="K6531" s="186"/>
      <c r="L6531" s="186"/>
      <c r="M6531" s="186"/>
      <c r="N6531" s="187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183"/>
      <c r="AF6531" s="183"/>
      <c r="AG6531" s="183"/>
      <c r="AH6531" s="6"/>
      <c r="AI6531" s="6"/>
      <c r="AJ6531" s="6"/>
      <c r="AK6531" s="6"/>
      <c r="AL6531" s="6"/>
      <c r="AM6531" s="183"/>
      <c r="AN6531" s="183"/>
      <c r="AO6531" s="183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BR6531" s="185"/>
    </row>
    <row r="6532" spans="9:70" s="179" customFormat="1" x14ac:dyDescent="0.25">
      <c r="I6532" s="186"/>
      <c r="J6532" s="186"/>
      <c r="K6532" s="186"/>
      <c r="L6532" s="186"/>
      <c r="M6532" s="186"/>
      <c r="N6532" s="187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183"/>
      <c r="AF6532" s="183"/>
      <c r="AG6532" s="183"/>
      <c r="AH6532" s="6"/>
      <c r="AI6532" s="6"/>
      <c r="AJ6532" s="6"/>
      <c r="AK6532" s="6"/>
      <c r="AL6532" s="6"/>
      <c r="AM6532" s="183"/>
      <c r="AN6532" s="183"/>
      <c r="AO6532" s="183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BR6532" s="185"/>
    </row>
    <row r="6533" spans="9:70" s="179" customFormat="1" x14ac:dyDescent="0.25">
      <c r="I6533" s="186"/>
      <c r="J6533" s="186"/>
      <c r="K6533" s="186"/>
      <c r="L6533" s="186"/>
      <c r="M6533" s="186"/>
      <c r="N6533" s="187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183"/>
      <c r="AF6533" s="183"/>
      <c r="AG6533" s="183"/>
      <c r="AH6533" s="6"/>
      <c r="AI6533" s="6"/>
      <c r="AJ6533" s="6"/>
      <c r="AK6533" s="6"/>
      <c r="AL6533" s="6"/>
      <c r="AM6533" s="183"/>
      <c r="AN6533" s="183"/>
      <c r="AO6533" s="183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BR6533" s="185"/>
    </row>
    <row r="6534" spans="9:70" s="179" customFormat="1" x14ac:dyDescent="0.25">
      <c r="I6534" s="186"/>
      <c r="J6534" s="186"/>
      <c r="K6534" s="186"/>
      <c r="L6534" s="186"/>
      <c r="M6534" s="186"/>
      <c r="N6534" s="187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183"/>
      <c r="AF6534" s="183"/>
      <c r="AG6534" s="183"/>
      <c r="AH6534" s="6"/>
      <c r="AI6534" s="6"/>
      <c r="AJ6534" s="6"/>
      <c r="AK6534" s="6"/>
      <c r="AL6534" s="6"/>
      <c r="AM6534" s="183"/>
      <c r="AN6534" s="183"/>
      <c r="AO6534" s="183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BR6534" s="185"/>
    </row>
    <row r="6535" spans="9:70" s="179" customFormat="1" x14ac:dyDescent="0.25">
      <c r="I6535" s="186"/>
      <c r="J6535" s="186"/>
      <c r="K6535" s="186"/>
      <c r="L6535" s="186"/>
      <c r="M6535" s="186"/>
      <c r="N6535" s="187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183"/>
      <c r="AF6535" s="183"/>
      <c r="AG6535" s="183"/>
      <c r="AH6535" s="6"/>
      <c r="AI6535" s="6"/>
      <c r="AJ6535" s="6"/>
      <c r="AK6535" s="6"/>
      <c r="AL6535" s="6"/>
      <c r="AM6535" s="183"/>
      <c r="AN6535" s="183"/>
      <c r="AO6535" s="183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BR6535" s="185"/>
    </row>
    <row r="6536" spans="9:70" s="179" customFormat="1" x14ac:dyDescent="0.25">
      <c r="I6536" s="186"/>
      <c r="J6536" s="186"/>
      <c r="K6536" s="186"/>
      <c r="L6536" s="186"/>
      <c r="M6536" s="186"/>
      <c r="N6536" s="187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183"/>
      <c r="AF6536" s="183"/>
      <c r="AG6536" s="183"/>
      <c r="AH6536" s="6"/>
      <c r="AI6536" s="6"/>
      <c r="AJ6536" s="6"/>
      <c r="AK6536" s="6"/>
      <c r="AL6536" s="6"/>
      <c r="AM6536" s="183"/>
      <c r="AN6536" s="183"/>
      <c r="AO6536" s="183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BR6536" s="185"/>
    </row>
    <row r="6537" spans="9:70" s="179" customFormat="1" x14ac:dyDescent="0.25">
      <c r="I6537" s="186"/>
      <c r="J6537" s="186"/>
      <c r="K6537" s="186"/>
      <c r="L6537" s="186"/>
      <c r="M6537" s="186"/>
      <c r="N6537" s="187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183"/>
      <c r="AF6537" s="183"/>
      <c r="AG6537" s="183"/>
      <c r="AH6537" s="6"/>
      <c r="AI6537" s="6"/>
      <c r="AJ6537" s="6"/>
      <c r="AK6537" s="6"/>
      <c r="AL6537" s="6"/>
      <c r="AM6537" s="183"/>
      <c r="AN6537" s="183"/>
      <c r="AO6537" s="183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BR6537" s="185"/>
    </row>
    <row r="6538" spans="9:70" s="179" customFormat="1" x14ac:dyDescent="0.25">
      <c r="I6538" s="186"/>
      <c r="J6538" s="186"/>
      <c r="K6538" s="186"/>
      <c r="L6538" s="186"/>
      <c r="M6538" s="186"/>
      <c r="N6538" s="187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183"/>
      <c r="AF6538" s="183"/>
      <c r="AG6538" s="183"/>
      <c r="AH6538" s="6"/>
      <c r="AI6538" s="6"/>
      <c r="AJ6538" s="6"/>
      <c r="AK6538" s="6"/>
      <c r="AL6538" s="6"/>
      <c r="AM6538" s="183"/>
      <c r="AN6538" s="183"/>
      <c r="AO6538" s="183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BR6538" s="185"/>
    </row>
    <row r="6539" spans="9:70" s="179" customFormat="1" x14ac:dyDescent="0.25">
      <c r="I6539" s="186"/>
      <c r="J6539" s="186"/>
      <c r="K6539" s="186"/>
      <c r="L6539" s="186"/>
      <c r="M6539" s="186"/>
      <c r="N6539" s="187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183"/>
      <c r="AF6539" s="183"/>
      <c r="AG6539" s="183"/>
      <c r="AH6539" s="6"/>
      <c r="AI6539" s="6"/>
      <c r="AJ6539" s="6"/>
      <c r="AK6539" s="6"/>
      <c r="AL6539" s="6"/>
      <c r="AM6539" s="183"/>
      <c r="AN6539" s="183"/>
      <c r="AO6539" s="183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BR6539" s="185"/>
    </row>
    <row r="6540" spans="9:70" s="179" customFormat="1" x14ac:dyDescent="0.25">
      <c r="I6540" s="186"/>
      <c r="J6540" s="186"/>
      <c r="K6540" s="186"/>
      <c r="L6540" s="186"/>
      <c r="M6540" s="186"/>
      <c r="N6540" s="187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183"/>
      <c r="AF6540" s="183"/>
      <c r="AG6540" s="183"/>
      <c r="AH6540" s="6"/>
      <c r="AI6540" s="6"/>
      <c r="AJ6540" s="6"/>
      <c r="AK6540" s="6"/>
      <c r="AL6540" s="6"/>
      <c r="AM6540" s="183"/>
      <c r="AN6540" s="183"/>
      <c r="AO6540" s="183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BR6540" s="185"/>
    </row>
    <row r="6541" spans="9:70" s="179" customFormat="1" x14ac:dyDescent="0.25">
      <c r="I6541" s="186"/>
      <c r="J6541" s="186"/>
      <c r="K6541" s="186"/>
      <c r="L6541" s="186"/>
      <c r="M6541" s="186"/>
      <c r="N6541" s="187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183"/>
      <c r="AF6541" s="183"/>
      <c r="AG6541" s="183"/>
      <c r="AH6541" s="6"/>
      <c r="AI6541" s="6"/>
      <c r="AJ6541" s="6"/>
      <c r="AK6541" s="6"/>
      <c r="AL6541" s="6"/>
      <c r="AM6541" s="183"/>
      <c r="AN6541" s="183"/>
      <c r="AO6541" s="183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BR6541" s="185"/>
    </row>
    <row r="6542" spans="9:70" s="179" customFormat="1" x14ac:dyDescent="0.25">
      <c r="I6542" s="186"/>
      <c r="J6542" s="186"/>
      <c r="K6542" s="186"/>
      <c r="L6542" s="186"/>
      <c r="M6542" s="186"/>
      <c r="N6542" s="187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183"/>
      <c r="AF6542" s="183"/>
      <c r="AG6542" s="183"/>
      <c r="AH6542" s="6"/>
      <c r="AI6542" s="6"/>
      <c r="AJ6542" s="6"/>
      <c r="AK6542" s="6"/>
      <c r="AL6542" s="6"/>
      <c r="AM6542" s="183"/>
      <c r="AN6542" s="183"/>
      <c r="AO6542" s="183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BR6542" s="185"/>
    </row>
    <row r="6543" spans="9:70" s="179" customFormat="1" x14ac:dyDescent="0.25">
      <c r="I6543" s="186"/>
      <c r="J6543" s="186"/>
      <c r="K6543" s="186"/>
      <c r="L6543" s="186"/>
      <c r="M6543" s="186"/>
      <c r="N6543" s="187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183"/>
      <c r="AF6543" s="183"/>
      <c r="AG6543" s="183"/>
      <c r="AH6543" s="6"/>
      <c r="AI6543" s="6"/>
      <c r="AJ6543" s="6"/>
      <c r="AK6543" s="6"/>
      <c r="AL6543" s="6"/>
      <c r="AM6543" s="183"/>
      <c r="AN6543" s="183"/>
      <c r="AO6543" s="183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BR6543" s="185"/>
    </row>
    <row r="6544" spans="9:70" s="179" customFormat="1" x14ac:dyDescent="0.25">
      <c r="I6544" s="186"/>
      <c r="J6544" s="186"/>
      <c r="K6544" s="186"/>
      <c r="L6544" s="186"/>
      <c r="M6544" s="186"/>
      <c r="N6544" s="187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183"/>
      <c r="AF6544" s="183"/>
      <c r="AG6544" s="183"/>
      <c r="AH6544" s="6"/>
      <c r="AI6544" s="6"/>
      <c r="AJ6544" s="6"/>
      <c r="AK6544" s="6"/>
      <c r="AL6544" s="6"/>
      <c r="AM6544" s="183"/>
      <c r="AN6544" s="183"/>
      <c r="AO6544" s="183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BR6544" s="185"/>
    </row>
    <row r="6545" spans="9:70" s="179" customFormat="1" x14ac:dyDescent="0.25">
      <c r="I6545" s="186"/>
      <c r="J6545" s="186"/>
      <c r="K6545" s="186"/>
      <c r="L6545" s="186"/>
      <c r="M6545" s="186"/>
      <c r="N6545" s="187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183"/>
      <c r="AF6545" s="183"/>
      <c r="AG6545" s="183"/>
      <c r="AH6545" s="6"/>
      <c r="AI6545" s="6"/>
      <c r="AJ6545" s="6"/>
      <c r="AK6545" s="6"/>
      <c r="AL6545" s="6"/>
      <c r="AM6545" s="183"/>
      <c r="AN6545" s="183"/>
      <c r="AO6545" s="183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BR6545" s="185"/>
    </row>
    <row r="6546" spans="9:70" s="179" customFormat="1" x14ac:dyDescent="0.25">
      <c r="I6546" s="186"/>
      <c r="J6546" s="186"/>
      <c r="K6546" s="186"/>
      <c r="L6546" s="186"/>
      <c r="M6546" s="186"/>
      <c r="N6546" s="187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183"/>
      <c r="AF6546" s="183"/>
      <c r="AG6546" s="183"/>
      <c r="AH6546" s="6"/>
      <c r="AI6546" s="6"/>
      <c r="AJ6546" s="6"/>
      <c r="AK6546" s="6"/>
      <c r="AL6546" s="6"/>
      <c r="AM6546" s="183"/>
      <c r="AN6546" s="183"/>
      <c r="AO6546" s="183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BR6546" s="185"/>
    </row>
    <row r="6547" spans="9:70" s="179" customFormat="1" x14ac:dyDescent="0.25">
      <c r="I6547" s="186"/>
      <c r="J6547" s="186"/>
      <c r="K6547" s="186"/>
      <c r="L6547" s="186"/>
      <c r="M6547" s="186"/>
      <c r="N6547" s="187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183"/>
      <c r="AF6547" s="183"/>
      <c r="AG6547" s="183"/>
      <c r="AH6547" s="6"/>
      <c r="AI6547" s="6"/>
      <c r="AJ6547" s="6"/>
      <c r="AK6547" s="6"/>
      <c r="AL6547" s="6"/>
      <c r="AM6547" s="183"/>
      <c r="AN6547" s="183"/>
      <c r="AO6547" s="183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BR6547" s="185"/>
    </row>
    <row r="6548" spans="9:70" s="179" customFormat="1" x14ac:dyDescent="0.25">
      <c r="I6548" s="186"/>
      <c r="J6548" s="186"/>
      <c r="K6548" s="186"/>
      <c r="L6548" s="186"/>
      <c r="M6548" s="186"/>
      <c r="N6548" s="187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183"/>
      <c r="AF6548" s="183"/>
      <c r="AG6548" s="183"/>
      <c r="AH6548" s="6"/>
      <c r="AI6548" s="6"/>
      <c r="AJ6548" s="6"/>
      <c r="AK6548" s="6"/>
      <c r="AL6548" s="6"/>
      <c r="AM6548" s="183"/>
      <c r="AN6548" s="183"/>
      <c r="AO6548" s="183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BR6548" s="185"/>
    </row>
    <row r="6549" spans="9:70" s="179" customFormat="1" x14ac:dyDescent="0.25">
      <c r="I6549" s="186"/>
      <c r="J6549" s="186"/>
      <c r="K6549" s="186"/>
      <c r="L6549" s="186"/>
      <c r="M6549" s="186"/>
      <c r="N6549" s="187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183"/>
      <c r="AF6549" s="183"/>
      <c r="AG6549" s="183"/>
      <c r="AH6549" s="6"/>
      <c r="AI6549" s="6"/>
      <c r="AJ6549" s="6"/>
      <c r="AK6549" s="6"/>
      <c r="AL6549" s="6"/>
      <c r="AM6549" s="183"/>
      <c r="AN6549" s="183"/>
      <c r="AO6549" s="183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BR6549" s="185"/>
    </row>
    <row r="6550" spans="9:70" s="179" customFormat="1" x14ac:dyDescent="0.25">
      <c r="I6550" s="186"/>
      <c r="J6550" s="186"/>
      <c r="K6550" s="186"/>
      <c r="L6550" s="186"/>
      <c r="M6550" s="186"/>
      <c r="N6550" s="187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183"/>
      <c r="AF6550" s="183"/>
      <c r="AG6550" s="183"/>
      <c r="AH6550" s="6"/>
      <c r="AI6550" s="6"/>
      <c r="AJ6550" s="6"/>
      <c r="AK6550" s="6"/>
      <c r="AL6550" s="6"/>
      <c r="AM6550" s="183"/>
      <c r="AN6550" s="183"/>
      <c r="AO6550" s="183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BR6550" s="185"/>
    </row>
    <row r="6551" spans="9:70" s="179" customFormat="1" x14ac:dyDescent="0.25">
      <c r="I6551" s="186"/>
      <c r="J6551" s="186"/>
      <c r="K6551" s="186"/>
      <c r="L6551" s="186"/>
      <c r="M6551" s="186"/>
      <c r="N6551" s="187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183"/>
      <c r="AF6551" s="183"/>
      <c r="AG6551" s="183"/>
      <c r="AH6551" s="6"/>
      <c r="AI6551" s="6"/>
      <c r="AJ6551" s="6"/>
      <c r="AK6551" s="6"/>
      <c r="AL6551" s="6"/>
      <c r="AM6551" s="183"/>
      <c r="AN6551" s="183"/>
      <c r="AO6551" s="183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BR6551" s="185"/>
    </row>
    <row r="6552" spans="9:70" s="179" customFormat="1" x14ac:dyDescent="0.25">
      <c r="I6552" s="186"/>
      <c r="J6552" s="186"/>
      <c r="K6552" s="186"/>
      <c r="L6552" s="186"/>
      <c r="M6552" s="186"/>
      <c r="N6552" s="187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183"/>
      <c r="AF6552" s="183"/>
      <c r="AG6552" s="183"/>
      <c r="AH6552" s="6"/>
      <c r="AI6552" s="6"/>
      <c r="AJ6552" s="6"/>
      <c r="AK6552" s="6"/>
      <c r="AL6552" s="6"/>
      <c r="AM6552" s="183"/>
      <c r="AN6552" s="183"/>
      <c r="AO6552" s="183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BR6552" s="185"/>
    </row>
    <row r="6553" spans="9:70" s="179" customFormat="1" x14ac:dyDescent="0.25">
      <c r="I6553" s="186"/>
      <c r="J6553" s="186"/>
      <c r="K6553" s="186"/>
      <c r="L6553" s="186"/>
      <c r="M6553" s="186"/>
      <c r="N6553" s="187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183"/>
      <c r="AF6553" s="183"/>
      <c r="AG6553" s="183"/>
      <c r="AH6553" s="6"/>
      <c r="AI6553" s="6"/>
      <c r="AJ6553" s="6"/>
      <c r="AK6553" s="6"/>
      <c r="AL6553" s="6"/>
      <c r="AM6553" s="183"/>
      <c r="AN6553" s="183"/>
      <c r="AO6553" s="183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BR6553" s="185"/>
    </row>
    <row r="6554" spans="9:70" s="179" customFormat="1" x14ac:dyDescent="0.25">
      <c r="I6554" s="186"/>
      <c r="J6554" s="186"/>
      <c r="K6554" s="186"/>
      <c r="L6554" s="186"/>
      <c r="M6554" s="186"/>
      <c r="N6554" s="187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183"/>
      <c r="AF6554" s="183"/>
      <c r="AG6554" s="183"/>
      <c r="AH6554" s="6"/>
      <c r="AI6554" s="6"/>
      <c r="AJ6554" s="6"/>
      <c r="AK6554" s="6"/>
      <c r="AL6554" s="6"/>
      <c r="AM6554" s="183"/>
      <c r="AN6554" s="183"/>
      <c r="AO6554" s="183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BR6554" s="185"/>
    </row>
    <row r="6555" spans="9:70" s="179" customFormat="1" x14ac:dyDescent="0.25">
      <c r="I6555" s="186"/>
      <c r="J6555" s="186"/>
      <c r="K6555" s="186"/>
      <c r="L6555" s="186"/>
      <c r="M6555" s="186"/>
      <c r="N6555" s="187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183"/>
      <c r="AF6555" s="183"/>
      <c r="AG6555" s="183"/>
      <c r="AH6555" s="6"/>
      <c r="AI6555" s="6"/>
      <c r="AJ6555" s="6"/>
      <c r="AK6555" s="6"/>
      <c r="AL6555" s="6"/>
      <c r="AM6555" s="183"/>
      <c r="AN6555" s="183"/>
      <c r="AO6555" s="183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BR6555" s="185"/>
    </row>
    <row r="6556" spans="9:70" s="179" customFormat="1" x14ac:dyDescent="0.25">
      <c r="I6556" s="186"/>
      <c r="J6556" s="186"/>
      <c r="K6556" s="186"/>
      <c r="L6556" s="186"/>
      <c r="M6556" s="186"/>
      <c r="N6556" s="187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183"/>
      <c r="AF6556" s="183"/>
      <c r="AG6556" s="183"/>
      <c r="AH6556" s="6"/>
      <c r="AI6556" s="6"/>
      <c r="AJ6556" s="6"/>
      <c r="AK6556" s="6"/>
      <c r="AL6556" s="6"/>
      <c r="AM6556" s="183"/>
      <c r="AN6556" s="183"/>
      <c r="AO6556" s="183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BR6556" s="185"/>
    </row>
    <row r="6557" spans="9:70" s="179" customFormat="1" x14ac:dyDescent="0.25">
      <c r="I6557" s="186"/>
      <c r="J6557" s="186"/>
      <c r="K6557" s="186"/>
      <c r="L6557" s="186"/>
      <c r="M6557" s="186"/>
      <c r="N6557" s="187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183"/>
      <c r="AF6557" s="183"/>
      <c r="AG6557" s="183"/>
      <c r="AH6557" s="6"/>
      <c r="AI6557" s="6"/>
      <c r="AJ6557" s="6"/>
      <c r="AK6557" s="6"/>
      <c r="AL6557" s="6"/>
      <c r="AM6557" s="183"/>
      <c r="AN6557" s="183"/>
      <c r="AO6557" s="183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BR6557" s="185"/>
    </row>
    <row r="6558" spans="9:70" s="179" customFormat="1" x14ac:dyDescent="0.25">
      <c r="I6558" s="186"/>
      <c r="J6558" s="186"/>
      <c r="K6558" s="186"/>
      <c r="L6558" s="186"/>
      <c r="M6558" s="186"/>
      <c r="N6558" s="187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183"/>
      <c r="AF6558" s="183"/>
      <c r="AG6558" s="183"/>
      <c r="AH6558" s="6"/>
      <c r="AI6558" s="6"/>
      <c r="AJ6558" s="6"/>
      <c r="AK6558" s="6"/>
      <c r="AL6558" s="6"/>
      <c r="AM6558" s="183"/>
      <c r="AN6558" s="183"/>
      <c r="AO6558" s="183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BR6558" s="185"/>
    </row>
    <row r="6559" spans="9:70" s="179" customFormat="1" x14ac:dyDescent="0.25">
      <c r="I6559" s="186"/>
      <c r="J6559" s="186"/>
      <c r="K6559" s="186"/>
      <c r="L6559" s="186"/>
      <c r="M6559" s="186"/>
      <c r="N6559" s="187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183"/>
      <c r="AF6559" s="183"/>
      <c r="AG6559" s="183"/>
      <c r="AH6559" s="6"/>
      <c r="AI6559" s="6"/>
      <c r="AJ6559" s="6"/>
      <c r="AK6559" s="6"/>
      <c r="AL6559" s="6"/>
      <c r="AM6559" s="183"/>
      <c r="AN6559" s="183"/>
      <c r="AO6559" s="183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BR6559" s="185"/>
    </row>
    <row r="6560" spans="9:70" s="179" customFormat="1" x14ac:dyDescent="0.25">
      <c r="I6560" s="186"/>
      <c r="J6560" s="186"/>
      <c r="K6560" s="186"/>
      <c r="L6560" s="186"/>
      <c r="M6560" s="186"/>
      <c r="N6560" s="187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183"/>
      <c r="AF6560" s="183"/>
      <c r="AG6560" s="183"/>
      <c r="AH6560" s="6"/>
      <c r="AI6560" s="6"/>
      <c r="AJ6560" s="6"/>
      <c r="AK6560" s="6"/>
      <c r="AL6560" s="6"/>
      <c r="AM6560" s="183"/>
      <c r="AN6560" s="183"/>
      <c r="AO6560" s="183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BR6560" s="185"/>
    </row>
    <row r="6561" spans="9:70" s="179" customFormat="1" x14ac:dyDescent="0.25">
      <c r="I6561" s="186"/>
      <c r="J6561" s="186"/>
      <c r="K6561" s="186"/>
      <c r="L6561" s="186"/>
      <c r="M6561" s="186"/>
      <c r="N6561" s="187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183"/>
      <c r="AF6561" s="183"/>
      <c r="AG6561" s="183"/>
      <c r="AH6561" s="6"/>
      <c r="AI6561" s="6"/>
      <c r="AJ6561" s="6"/>
      <c r="AK6561" s="6"/>
      <c r="AL6561" s="6"/>
      <c r="AM6561" s="183"/>
      <c r="AN6561" s="183"/>
      <c r="AO6561" s="183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BR6561" s="185"/>
    </row>
    <row r="6562" spans="9:70" s="179" customFormat="1" x14ac:dyDescent="0.25">
      <c r="I6562" s="186"/>
      <c r="J6562" s="186"/>
      <c r="K6562" s="186"/>
      <c r="L6562" s="186"/>
      <c r="M6562" s="186"/>
      <c r="N6562" s="187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183"/>
      <c r="AF6562" s="183"/>
      <c r="AG6562" s="183"/>
      <c r="AH6562" s="6"/>
      <c r="AI6562" s="6"/>
      <c r="AJ6562" s="6"/>
      <c r="AK6562" s="6"/>
      <c r="AL6562" s="6"/>
      <c r="AM6562" s="183"/>
      <c r="AN6562" s="183"/>
      <c r="AO6562" s="183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BR6562" s="185"/>
    </row>
    <row r="6563" spans="9:70" s="179" customFormat="1" x14ac:dyDescent="0.25">
      <c r="I6563" s="186"/>
      <c r="J6563" s="186"/>
      <c r="K6563" s="186"/>
      <c r="L6563" s="186"/>
      <c r="M6563" s="186"/>
      <c r="N6563" s="187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183"/>
      <c r="AF6563" s="183"/>
      <c r="AG6563" s="183"/>
      <c r="AH6563" s="6"/>
      <c r="AI6563" s="6"/>
      <c r="AJ6563" s="6"/>
      <c r="AK6563" s="6"/>
      <c r="AL6563" s="6"/>
      <c r="AM6563" s="183"/>
      <c r="AN6563" s="183"/>
      <c r="AO6563" s="183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BR6563" s="185"/>
    </row>
    <row r="6564" spans="9:70" s="179" customFormat="1" x14ac:dyDescent="0.25">
      <c r="I6564" s="186"/>
      <c r="J6564" s="186"/>
      <c r="K6564" s="186"/>
      <c r="L6564" s="186"/>
      <c r="M6564" s="186"/>
      <c r="N6564" s="187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183"/>
      <c r="AF6564" s="183"/>
      <c r="AG6564" s="183"/>
      <c r="AH6564" s="6"/>
      <c r="AI6564" s="6"/>
      <c r="AJ6564" s="6"/>
      <c r="AK6564" s="6"/>
      <c r="AL6564" s="6"/>
      <c r="AM6564" s="183"/>
      <c r="AN6564" s="183"/>
      <c r="AO6564" s="183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BR6564" s="185"/>
    </row>
    <row r="6565" spans="9:70" s="179" customFormat="1" x14ac:dyDescent="0.25">
      <c r="I6565" s="186"/>
      <c r="J6565" s="186"/>
      <c r="K6565" s="186"/>
      <c r="L6565" s="186"/>
      <c r="M6565" s="186"/>
      <c r="N6565" s="187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183"/>
      <c r="AF6565" s="183"/>
      <c r="AG6565" s="183"/>
      <c r="AH6565" s="6"/>
      <c r="AI6565" s="6"/>
      <c r="AJ6565" s="6"/>
      <c r="AK6565" s="6"/>
      <c r="AL6565" s="6"/>
      <c r="AM6565" s="183"/>
      <c r="AN6565" s="183"/>
      <c r="AO6565" s="183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BR6565" s="185"/>
    </row>
    <row r="6566" spans="9:70" s="179" customFormat="1" x14ac:dyDescent="0.25">
      <c r="I6566" s="186"/>
      <c r="J6566" s="186"/>
      <c r="K6566" s="186"/>
      <c r="L6566" s="186"/>
      <c r="M6566" s="186"/>
      <c r="N6566" s="187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183"/>
      <c r="AF6566" s="183"/>
      <c r="AG6566" s="183"/>
      <c r="AH6566" s="6"/>
      <c r="AI6566" s="6"/>
      <c r="AJ6566" s="6"/>
      <c r="AK6566" s="6"/>
      <c r="AL6566" s="6"/>
      <c r="AM6566" s="183"/>
      <c r="AN6566" s="183"/>
      <c r="AO6566" s="183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BR6566" s="185"/>
    </row>
    <row r="6567" spans="9:70" s="179" customFormat="1" x14ac:dyDescent="0.25">
      <c r="I6567" s="186"/>
      <c r="J6567" s="186"/>
      <c r="K6567" s="186"/>
      <c r="L6567" s="186"/>
      <c r="M6567" s="186"/>
      <c r="N6567" s="187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183"/>
      <c r="AF6567" s="183"/>
      <c r="AG6567" s="183"/>
      <c r="AH6567" s="6"/>
      <c r="AI6567" s="6"/>
      <c r="AJ6567" s="6"/>
      <c r="AK6567" s="6"/>
      <c r="AL6567" s="6"/>
      <c r="AM6567" s="183"/>
      <c r="AN6567" s="183"/>
      <c r="AO6567" s="183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BR6567" s="185"/>
    </row>
    <row r="6568" spans="9:70" s="179" customFormat="1" x14ac:dyDescent="0.25">
      <c r="I6568" s="186"/>
      <c r="J6568" s="186"/>
      <c r="K6568" s="186"/>
      <c r="L6568" s="186"/>
      <c r="M6568" s="186"/>
      <c r="N6568" s="187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183"/>
      <c r="AF6568" s="183"/>
      <c r="AG6568" s="183"/>
      <c r="AH6568" s="6"/>
      <c r="AI6568" s="6"/>
      <c r="AJ6568" s="6"/>
      <c r="AK6568" s="6"/>
      <c r="AL6568" s="6"/>
      <c r="AM6568" s="183"/>
      <c r="AN6568" s="183"/>
      <c r="AO6568" s="183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BR6568" s="185"/>
    </row>
    <row r="6569" spans="9:70" s="179" customFormat="1" x14ac:dyDescent="0.25">
      <c r="I6569" s="186"/>
      <c r="J6569" s="186"/>
      <c r="K6569" s="186"/>
      <c r="L6569" s="186"/>
      <c r="M6569" s="186"/>
      <c r="N6569" s="187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183"/>
      <c r="AF6569" s="183"/>
      <c r="AG6569" s="183"/>
      <c r="AH6569" s="6"/>
      <c r="AI6569" s="6"/>
      <c r="AJ6569" s="6"/>
      <c r="AK6569" s="6"/>
      <c r="AL6569" s="6"/>
      <c r="AM6569" s="183"/>
      <c r="AN6569" s="183"/>
      <c r="AO6569" s="183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BR6569" s="185"/>
    </row>
    <row r="6570" spans="9:70" s="179" customFormat="1" x14ac:dyDescent="0.25">
      <c r="I6570" s="186"/>
      <c r="J6570" s="186"/>
      <c r="K6570" s="186"/>
      <c r="L6570" s="186"/>
      <c r="M6570" s="186"/>
      <c r="N6570" s="187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183"/>
      <c r="AF6570" s="183"/>
      <c r="AG6570" s="183"/>
      <c r="AH6570" s="6"/>
      <c r="AI6570" s="6"/>
      <c r="AJ6570" s="6"/>
      <c r="AK6570" s="6"/>
      <c r="AL6570" s="6"/>
      <c r="AM6570" s="183"/>
      <c r="AN6570" s="183"/>
      <c r="AO6570" s="183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BR6570" s="185"/>
    </row>
    <row r="6571" spans="9:70" s="179" customFormat="1" x14ac:dyDescent="0.25">
      <c r="I6571" s="186"/>
      <c r="J6571" s="186"/>
      <c r="K6571" s="186"/>
      <c r="L6571" s="186"/>
      <c r="M6571" s="186"/>
      <c r="N6571" s="187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183"/>
      <c r="AF6571" s="183"/>
      <c r="AG6571" s="183"/>
      <c r="AH6571" s="6"/>
      <c r="AI6571" s="6"/>
      <c r="AJ6571" s="6"/>
      <c r="AK6571" s="6"/>
      <c r="AL6571" s="6"/>
      <c r="AM6571" s="183"/>
      <c r="AN6571" s="183"/>
      <c r="AO6571" s="183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BR6571" s="185"/>
    </row>
    <row r="6572" spans="9:70" s="179" customFormat="1" x14ac:dyDescent="0.25">
      <c r="I6572" s="186"/>
      <c r="J6572" s="186"/>
      <c r="K6572" s="186"/>
      <c r="L6572" s="186"/>
      <c r="M6572" s="186"/>
      <c r="N6572" s="187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183"/>
      <c r="AF6572" s="183"/>
      <c r="AG6572" s="183"/>
      <c r="AH6572" s="6"/>
      <c r="AI6572" s="6"/>
      <c r="AJ6572" s="6"/>
      <c r="AK6572" s="6"/>
      <c r="AL6572" s="6"/>
      <c r="AM6572" s="183"/>
      <c r="AN6572" s="183"/>
      <c r="AO6572" s="183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BR6572" s="185"/>
    </row>
    <row r="6573" spans="9:70" s="179" customFormat="1" x14ac:dyDescent="0.25">
      <c r="I6573" s="186"/>
      <c r="J6573" s="186"/>
      <c r="K6573" s="186"/>
      <c r="L6573" s="186"/>
      <c r="M6573" s="186"/>
      <c r="N6573" s="187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183"/>
      <c r="AF6573" s="183"/>
      <c r="AG6573" s="183"/>
      <c r="AH6573" s="6"/>
      <c r="AI6573" s="6"/>
      <c r="AJ6573" s="6"/>
      <c r="AK6573" s="6"/>
      <c r="AL6573" s="6"/>
      <c r="AM6573" s="183"/>
      <c r="AN6573" s="183"/>
      <c r="AO6573" s="183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BR6573" s="185"/>
    </row>
    <row r="6574" spans="9:70" s="179" customFormat="1" x14ac:dyDescent="0.25">
      <c r="I6574" s="186"/>
      <c r="J6574" s="186"/>
      <c r="K6574" s="186"/>
      <c r="L6574" s="186"/>
      <c r="M6574" s="186"/>
      <c r="N6574" s="187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183"/>
      <c r="AF6574" s="183"/>
      <c r="AG6574" s="183"/>
      <c r="AH6574" s="6"/>
      <c r="AI6574" s="6"/>
      <c r="AJ6574" s="6"/>
      <c r="AK6574" s="6"/>
      <c r="AL6574" s="6"/>
      <c r="AM6574" s="183"/>
      <c r="AN6574" s="183"/>
      <c r="AO6574" s="183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BR6574" s="185"/>
    </row>
    <row r="6575" spans="9:70" s="179" customFormat="1" x14ac:dyDescent="0.25">
      <c r="I6575" s="186"/>
      <c r="J6575" s="186"/>
      <c r="K6575" s="186"/>
      <c r="L6575" s="186"/>
      <c r="M6575" s="186"/>
      <c r="N6575" s="187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183"/>
      <c r="AF6575" s="183"/>
      <c r="AG6575" s="183"/>
      <c r="AH6575" s="6"/>
      <c r="AI6575" s="6"/>
      <c r="AJ6575" s="6"/>
      <c r="AK6575" s="6"/>
      <c r="AL6575" s="6"/>
      <c r="AM6575" s="183"/>
      <c r="AN6575" s="183"/>
      <c r="AO6575" s="183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BR6575" s="185"/>
    </row>
    <row r="6576" spans="9:70" s="179" customFormat="1" x14ac:dyDescent="0.25">
      <c r="I6576" s="186"/>
      <c r="J6576" s="186"/>
      <c r="K6576" s="186"/>
      <c r="L6576" s="186"/>
      <c r="M6576" s="186"/>
      <c r="N6576" s="187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183"/>
      <c r="AF6576" s="183"/>
      <c r="AG6576" s="183"/>
      <c r="AH6576" s="6"/>
      <c r="AI6576" s="6"/>
      <c r="AJ6576" s="6"/>
      <c r="AK6576" s="6"/>
      <c r="AL6576" s="6"/>
      <c r="AM6576" s="183"/>
      <c r="AN6576" s="183"/>
      <c r="AO6576" s="183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BR6576" s="185"/>
    </row>
    <row r="6577" spans="9:70" s="179" customFormat="1" x14ac:dyDescent="0.25">
      <c r="I6577" s="186"/>
      <c r="J6577" s="186"/>
      <c r="K6577" s="186"/>
      <c r="L6577" s="186"/>
      <c r="M6577" s="186"/>
      <c r="N6577" s="187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183"/>
      <c r="AF6577" s="183"/>
      <c r="AG6577" s="183"/>
      <c r="AH6577" s="6"/>
      <c r="AI6577" s="6"/>
      <c r="AJ6577" s="6"/>
      <c r="AK6577" s="6"/>
      <c r="AL6577" s="6"/>
      <c r="AM6577" s="183"/>
      <c r="AN6577" s="183"/>
      <c r="AO6577" s="183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BR6577" s="185"/>
    </row>
    <row r="6578" spans="9:70" s="179" customFormat="1" x14ac:dyDescent="0.25">
      <c r="I6578" s="186"/>
      <c r="J6578" s="186"/>
      <c r="K6578" s="186"/>
      <c r="L6578" s="186"/>
      <c r="M6578" s="186"/>
      <c r="N6578" s="187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183"/>
      <c r="AF6578" s="183"/>
      <c r="AG6578" s="183"/>
      <c r="AH6578" s="6"/>
      <c r="AI6578" s="6"/>
      <c r="AJ6578" s="6"/>
      <c r="AK6578" s="6"/>
      <c r="AL6578" s="6"/>
      <c r="AM6578" s="183"/>
      <c r="AN6578" s="183"/>
      <c r="AO6578" s="183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BR6578" s="185"/>
    </row>
    <row r="6579" spans="9:70" s="179" customFormat="1" x14ac:dyDescent="0.25">
      <c r="I6579" s="186"/>
      <c r="J6579" s="186"/>
      <c r="K6579" s="186"/>
      <c r="L6579" s="186"/>
      <c r="M6579" s="186"/>
      <c r="N6579" s="187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183"/>
      <c r="AF6579" s="183"/>
      <c r="AG6579" s="183"/>
      <c r="AH6579" s="6"/>
      <c r="AI6579" s="6"/>
      <c r="AJ6579" s="6"/>
      <c r="AK6579" s="6"/>
      <c r="AL6579" s="6"/>
      <c r="AM6579" s="183"/>
      <c r="AN6579" s="183"/>
      <c r="AO6579" s="183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BR6579" s="185"/>
    </row>
    <row r="6580" spans="9:70" s="179" customFormat="1" x14ac:dyDescent="0.25">
      <c r="I6580" s="186"/>
      <c r="J6580" s="186"/>
      <c r="K6580" s="186"/>
      <c r="L6580" s="186"/>
      <c r="M6580" s="186"/>
      <c r="N6580" s="187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183"/>
      <c r="AF6580" s="183"/>
      <c r="AG6580" s="183"/>
      <c r="AH6580" s="6"/>
      <c r="AI6580" s="6"/>
      <c r="AJ6580" s="6"/>
      <c r="AK6580" s="6"/>
      <c r="AL6580" s="6"/>
      <c r="AM6580" s="183"/>
      <c r="AN6580" s="183"/>
      <c r="AO6580" s="183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BR6580" s="185"/>
    </row>
    <row r="6581" spans="9:70" s="179" customFormat="1" x14ac:dyDescent="0.25">
      <c r="I6581" s="186"/>
      <c r="J6581" s="186"/>
      <c r="K6581" s="186"/>
      <c r="L6581" s="186"/>
      <c r="M6581" s="186"/>
      <c r="N6581" s="187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183"/>
      <c r="AF6581" s="183"/>
      <c r="AG6581" s="183"/>
      <c r="AH6581" s="6"/>
      <c r="AI6581" s="6"/>
      <c r="AJ6581" s="6"/>
      <c r="AK6581" s="6"/>
      <c r="AL6581" s="6"/>
      <c r="AM6581" s="183"/>
      <c r="AN6581" s="183"/>
      <c r="AO6581" s="183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BR6581" s="185"/>
    </row>
    <row r="6582" spans="9:70" s="179" customFormat="1" x14ac:dyDescent="0.25">
      <c r="I6582" s="186"/>
      <c r="J6582" s="186"/>
      <c r="K6582" s="186"/>
      <c r="L6582" s="186"/>
      <c r="M6582" s="186"/>
      <c r="N6582" s="187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183"/>
      <c r="AF6582" s="183"/>
      <c r="AG6582" s="183"/>
      <c r="AH6582" s="6"/>
      <c r="AI6582" s="6"/>
      <c r="AJ6582" s="6"/>
      <c r="AK6582" s="6"/>
      <c r="AL6582" s="6"/>
      <c r="AM6582" s="183"/>
      <c r="AN6582" s="183"/>
      <c r="AO6582" s="183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BR6582" s="185"/>
    </row>
    <row r="6583" spans="9:70" s="179" customFormat="1" x14ac:dyDescent="0.25">
      <c r="I6583" s="186"/>
      <c r="J6583" s="186"/>
      <c r="K6583" s="186"/>
      <c r="L6583" s="186"/>
      <c r="M6583" s="186"/>
      <c r="N6583" s="187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183"/>
      <c r="AF6583" s="183"/>
      <c r="AG6583" s="183"/>
      <c r="AH6583" s="6"/>
      <c r="AI6583" s="6"/>
      <c r="AJ6583" s="6"/>
      <c r="AK6583" s="6"/>
      <c r="AL6583" s="6"/>
      <c r="AM6583" s="183"/>
      <c r="AN6583" s="183"/>
      <c r="AO6583" s="183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BR6583" s="185"/>
    </row>
    <row r="6584" spans="9:70" s="179" customFormat="1" x14ac:dyDescent="0.25">
      <c r="I6584" s="186"/>
      <c r="J6584" s="186"/>
      <c r="K6584" s="186"/>
      <c r="L6584" s="186"/>
      <c r="M6584" s="186"/>
      <c r="N6584" s="187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183"/>
      <c r="AF6584" s="183"/>
      <c r="AG6584" s="183"/>
      <c r="AH6584" s="6"/>
      <c r="AI6584" s="6"/>
      <c r="AJ6584" s="6"/>
      <c r="AK6584" s="6"/>
      <c r="AL6584" s="6"/>
      <c r="AM6584" s="183"/>
      <c r="AN6584" s="183"/>
      <c r="AO6584" s="183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BR6584" s="185"/>
    </row>
    <row r="6585" spans="9:70" s="179" customFormat="1" x14ac:dyDescent="0.25">
      <c r="I6585" s="186"/>
      <c r="J6585" s="186"/>
      <c r="K6585" s="186"/>
      <c r="L6585" s="186"/>
      <c r="M6585" s="186"/>
      <c r="N6585" s="187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183"/>
      <c r="AF6585" s="183"/>
      <c r="AG6585" s="183"/>
      <c r="AH6585" s="6"/>
      <c r="AI6585" s="6"/>
      <c r="AJ6585" s="6"/>
      <c r="AK6585" s="6"/>
      <c r="AL6585" s="6"/>
      <c r="AM6585" s="183"/>
      <c r="AN6585" s="183"/>
      <c r="AO6585" s="183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BR6585" s="185"/>
    </row>
    <row r="6586" spans="9:70" s="179" customFormat="1" x14ac:dyDescent="0.25">
      <c r="I6586" s="186"/>
      <c r="J6586" s="186"/>
      <c r="K6586" s="186"/>
      <c r="L6586" s="186"/>
      <c r="M6586" s="186"/>
      <c r="N6586" s="187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183"/>
      <c r="AF6586" s="183"/>
      <c r="AG6586" s="183"/>
      <c r="AH6586" s="6"/>
      <c r="AI6586" s="6"/>
      <c r="AJ6586" s="6"/>
      <c r="AK6586" s="6"/>
      <c r="AL6586" s="6"/>
      <c r="AM6586" s="183"/>
      <c r="AN6586" s="183"/>
      <c r="AO6586" s="183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BR6586" s="185"/>
    </row>
    <row r="6587" spans="9:70" s="179" customFormat="1" x14ac:dyDescent="0.25">
      <c r="I6587" s="186"/>
      <c r="J6587" s="186"/>
      <c r="K6587" s="186"/>
      <c r="L6587" s="186"/>
      <c r="M6587" s="186"/>
      <c r="N6587" s="187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183"/>
      <c r="AF6587" s="183"/>
      <c r="AG6587" s="183"/>
      <c r="AH6587" s="6"/>
      <c r="AI6587" s="6"/>
      <c r="AJ6587" s="6"/>
      <c r="AK6587" s="6"/>
      <c r="AL6587" s="6"/>
      <c r="AM6587" s="183"/>
      <c r="AN6587" s="183"/>
      <c r="AO6587" s="183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BR6587" s="185"/>
    </row>
    <row r="6588" spans="9:70" s="179" customFormat="1" x14ac:dyDescent="0.25">
      <c r="I6588" s="186"/>
      <c r="J6588" s="186"/>
      <c r="K6588" s="186"/>
      <c r="L6588" s="186"/>
      <c r="M6588" s="186"/>
      <c r="N6588" s="187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183"/>
      <c r="AF6588" s="183"/>
      <c r="AG6588" s="183"/>
      <c r="AH6588" s="6"/>
      <c r="AI6588" s="6"/>
      <c r="AJ6588" s="6"/>
      <c r="AK6588" s="6"/>
      <c r="AL6588" s="6"/>
      <c r="AM6588" s="183"/>
      <c r="AN6588" s="183"/>
      <c r="AO6588" s="183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BR6588" s="185"/>
    </row>
    <row r="6589" spans="9:70" s="179" customFormat="1" x14ac:dyDescent="0.25">
      <c r="I6589" s="186"/>
      <c r="J6589" s="186"/>
      <c r="K6589" s="186"/>
      <c r="L6589" s="186"/>
      <c r="M6589" s="186"/>
      <c r="N6589" s="187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183"/>
      <c r="AF6589" s="183"/>
      <c r="AG6589" s="183"/>
      <c r="AH6589" s="6"/>
      <c r="AI6589" s="6"/>
      <c r="AJ6589" s="6"/>
      <c r="AK6589" s="6"/>
      <c r="AL6589" s="6"/>
      <c r="AM6589" s="183"/>
      <c r="AN6589" s="183"/>
      <c r="AO6589" s="183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BR6589" s="185"/>
    </row>
    <row r="6590" spans="9:70" s="179" customFormat="1" x14ac:dyDescent="0.25">
      <c r="I6590" s="186"/>
      <c r="J6590" s="186"/>
      <c r="K6590" s="186"/>
      <c r="L6590" s="186"/>
      <c r="M6590" s="186"/>
      <c r="N6590" s="187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183"/>
      <c r="AF6590" s="183"/>
      <c r="AG6590" s="183"/>
      <c r="AH6590" s="6"/>
      <c r="AI6590" s="6"/>
      <c r="AJ6590" s="6"/>
      <c r="AK6590" s="6"/>
      <c r="AL6590" s="6"/>
      <c r="AM6590" s="183"/>
      <c r="AN6590" s="183"/>
      <c r="AO6590" s="183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BR6590" s="185"/>
    </row>
    <row r="6591" spans="9:70" s="179" customFormat="1" x14ac:dyDescent="0.25">
      <c r="I6591" s="186"/>
      <c r="J6591" s="186"/>
      <c r="K6591" s="186"/>
      <c r="L6591" s="186"/>
      <c r="M6591" s="186"/>
      <c r="N6591" s="187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183"/>
      <c r="AF6591" s="183"/>
      <c r="AG6591" s="183"/>
      <c r="AH6591" s="6"/>
      <c r="AI6591" s="6"/>
      <c r="AJ6591" s="6"/>
      <c r="AK6591" s="6"/>
      <c r="AL6591" s="6"/>
      <c r="AM6591" s="183"/>
      <c r="AN6591" s="183"/>
      <c r="AO6591" s="183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BR6591" s="185"/>
    </row>
    <row r="6592" spans="9:70" s="179" customFormat="1" x14ac:dyDescent="0.25">
      <c r="I6592" s="186"/>
      <c r="J6592" s="186"/>
      <c r="K6592" s="186"/>
      <c r="L6592" s="186"/>
      <c r="M6592" s="186"/>
      <c r="N6592" s="187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183"/>
      <c r="AF6592" s="183"/>
      <c r="AG6592" s="183"/>
      <c r="AH6592" s="6"/>
      <c r="AI6592" s="6"/>
      <c r="AJ6592" s="6"/>
      <c r="AK6592" s="6"/>
      <c r="AL6592" s="6"/>
      <c r="AM6592" s="183"/>
      <c r="AN6592" s="183"/>
      <c r="AO6592" s="183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BR6592" s="185"/>
    </row>
    <row r="6593" spans="9:70" s="179" customFormat="1" x14ac:dyDescent="0.25">
      <c r="I6593" s="186"/>
      <c r="J6593" s="186"/>
      <c r="K6593" s="186"/>
      <c r="L6593" s="186"/>
      <c r="M6593" s="186"/>
      <c r="N6593" s="187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183"/>
      <c r="AF6593" s="183"/>
      <c r="AG6593" s="183"/>
      <c r="AH6593" s="6"/>
      <c r="AI6593" s="6"/>
      <c r="AJ6593" s="6"/>
      <c r="AK6593" s="6"/>
      <c r="AL6593" s="6"/>
      <c r="AM6593" s="183"/>
      <c r="AN6593" s="183"/>
      <c r="AO6593" s="183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BR6593" s="185"/>
    </row>
    <row r="6594" spans="9:70" s="179" customFormat="1" x14ac:dyDescent="0.25">
      <c r="I6594" s="186"/>
      <c r="J6594" s="186"/>
      <c r="K6594" s="186"/>
      <c r="L6594" s="186"/>
      <c r="M6594" s="186"/>
      <c r="N6594" s="187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183"/>
      <c r="AF6594" s="183"/>
      <c r="AG6594" s="183"/>
      <c r="AH6594" s="6"/>
      <c r="AI6594" s="6"/>
      <c r="AJ6594" s="6"/>
      <c r="AK6594" s="6"/>
      <c r="AL6594" s="6"/>
      <c r="AM6594" s="183"/>
      <c r="AN6594" s="183"/>
      <c r="AO6594" s="183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BR6594" s="185"/>
    </row>
    <row r="6595" spans="9:70" s="179" customFormat="1" x14ac:dyDescent="0.25">
      <c r="I6595" s="186"/>
      <c r="J6595" s="186"/>
      <c r="K6595" s="186"/>
      <c r="L6595" s="186"/>
      <c r="M6595" s="186"/>
      <c r="N6595" s="187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183"/>
      <c r="AF6595" s="183"/>
      <c r="AG6595" s="183"/>
      <c r="AH6595" s="6"/>
      <c r="AI6595" s="6"/>
      <c r="AJ6595" s="6"/>
      <c r="AK6595" s="6"/>
      <c r="AL6595" s="6"/>
      <c r="AM6595" s="183"/>
      <c r="AN6595" s="183"/>
      <c r="AO6595" s="183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BR6595" s="185"/>
    </row>
    <row r="6596" spans="9:70" s="179" customFormat="1" x14ac:dyDescent="0.25">
      <c r="I6596" s="186"/>
      <c r="J6596" s="186"/>
      <c r="K6596" s="186"/>
      <c r="L6596" s="186"/>
      <c r="M6596" s="186"/>
      <c r="N6596" s="187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183"/>
      <c r="AF6596" s="183"/>
      <c r="AG6596" s="183"/>
      <c r="AH6596" s="6"/>
      <c r="AI6596" s="6"/>
      <c r="AJ6596" s="6"/>
      <c r="AK6596" s="6"/>
      <c r="AL6596" s="6"/>
      <c r="AM6596" s="183"/>
      <c r="AN6596" s="183"/>
      <c r="AO6596" s="183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BR6596" s="185"/>
    </row>
    <row r="6597" spans="9:70" s="179" customFormat="1" x14ac:dyDescent="0.25">
      <c r="I6597" s="186"/>
      <c r="J6597" s="186"/>
      <c r="K6597" s="186"/>
      <c r="L6597" s="186"/>
      <c r="M6597" s="186"/>
      <c r="N6597" s="187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183"/>
      <c r="AF6597" s="183"/>
      <c r="AG6597" s="183"/>
      <c r="AH6597" s="6"/>
      <c r="AI6597" s="6"/>
      <c r="AJ6597" s="6"/>
      <c r="AK6597" s="6"/>
      <c r="AL6597" s="6"/>
      <c r="AM6597" s="183"/>
      <c r="AN6597" s="183"/>
      <c r="AO6597" s="183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BR6597" s="185"/>
    </row>
    <row r="6598" spans="9:70" s="179" customFormat="1" x14ac:dyDescent="0.25">
      <c r="I6598" s="186"/>
      <c r="J6598" s="186"/>
      <c r="K6598" s="186"/>
      <c r="L6598" s="186"/>
      <c r="M6598" s="186"/>
      <c r="N6598" s="187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183"/>
      <c r="AF6598" s="183"/>
      <c r="AG6598" s="183"/>
      <c r="AH6598" s="6"/>
      <c r="AI6598" s="6"/>
      <c r="AJ6598" s="6"/>
      <c r="AK6598" s="6"/>
      <c r="AL6598" s="6"/>
      <c r="AM6598" s="183"/>
      <c r="AN6598" s="183"/>
      <c r="AO6598" s="183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BR6598" s="185"/>
    </row>
    <row r="6599" spans="9:70" s="179" customFormat="1" x14ac:dyDescent="0.25">
      <c r="I6599" s="186"/>
      <c r="J6599" s="186"/>
      <c r="K6599" s="186"/>
      <c r="L6599" s="186"/>
      <c r="M6599" s="186"/>
      <c r="N6599" s="187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183"/>
      <c r="AF6599" s="183"/>
      <c r="AG6599" s="183"/>
      <c r="AH6599" s="6"/>
      <c r="AI6599" s="6"/>
      <c r="AJ6599" s="6"/>
      <c r="AK6599" s="6"/>
      <c r="AL6599" s="6"/>
      <c r="AM6599" s="183"/>
      <c r="AN6599" s="183"/>
      <c r="AO6599" s="183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BR6599" s="185"/>
    </row>
    <row r="6600" spans="9:70" s="179" customFormat="1" x14ac:dyDescent="0.25">
      <c r="I6600" s="186"/>
      <c r="J6600" s="186"/>
      <c r="K6600" s="186"/>
      <c r="L6600" s="186"/>
      <c r="M6600" s="186"/>
      <c r="N6600" s="187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183"/>
      <c r="AF6600" s="183"/>
      <c r="AG6600" s="183"/>
      <c r="AH6600" s="6"/>
      <c r="AI6600" s="6"/>
      <c r="AJ6600" s="6"/>
      <c r="AK6600" s="6"/>
      <c r="AL6600" s="6"/>
      <c r="AM6600" s="183"/>
      <c r="AN6600" s="183"/>
      <c r="AO6600" s="183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BR6600" s="185"/>
    </row>
    <row r="6601" spans="9:70" s="179" customFormat="1" x14ac:dyDescent="0.25">
      <c r="I6601" s="186"/>
      <c r="J6601" s="186"/>
      <c r="K6601" s="186"/>
      <c r="L6601" s="186"/>
      <c r="M6601" s="186"/>
      <c r="N6601" s="187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183"/>
      <c r="AF6601" s="183"/>
      <c r="AG6601" s="183"/>
      <c r="AH6601" s="6"/>
      <c r="AI6601" s="6"/>
      <c r="AJ6601" s="6"/>
      <c r="AK6601" s="6"/>
      <c r="AL6601" s="6"/>
      <c r="AM6601" s="183"/>
      <c r="AN6601" s="183"/>
      <c r="AO6601" s="183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BR6601" s="185"/>
    </row>
    <row r="6602" spans="9:70" s="179" customFormat="1" x14ac:dyDescent="0.25">
      <c r="I6602" s="186"/>
      <c r="J6602" s="186"/>
      <c r="K6602" s="186"/>
      <c r="L6602" s="186"/>
      <c r="M6602" s="186"/>
      <c r="N6602" s="187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183"/>
      <c r="AF6602" s="183"/>
      <c r="AG6602" s="183"/>
      <c r="AH6602" s="6"/>
      <c r="AI6602" s="6"/>
      <c r="AJ6602" s="6"/>
      <c r="AK6602" s="6"/>
      <c r="AL6602" s="6"/>
      <c r="AM6602" s="183"/>
      <c r="AN6602" s="183"/>
      <c r="AO6602" s="183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BR6602" s="185"/>
    </row>
    <row r="6603" spans="9:70" s="179" customFormat="1" x14ac:dyDescent="0.25">
      <c r="I6603" s="186"/>
      <c r="J6603" s="186"/>
      <c r="K6603" s="186"/>
      <c r="L6603" s="186"/>
      <c r="M6603" s="186"/>
      <c r="N6603" s="187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183"/>
      <c r="AF6603" s="183"/>
      <c r="AG6603" s="183"/>
      <c r="AH6603" s="6"/>
      <c r="AI6603" s="6"/>
      <c r="AJ6603" s="6"/>
      <c r="AK6603" s="6"/>
      <c r="AL6603" s="6"/>
      <c r="AM6603" s="183"/>
      <c r="AN6603" s="183"/>
      <c r="AO6603" s="183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BR6603" s="185"/>
    </row>
    <row r="6604" spans="9:70" s="179" customFormat="1" x14ac:dyDescent="0.25">
      <c r="I6604" s="186"/>
      <c r="J6604" s="186"/>
      <c r="K6604" s="186"/>
      <c r="L6604" s="186"/>
      <c r="M6604" s="186"/>
      <c r="N6604" s="187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183"/>
      <c r="AF6604" s="183"/>
      <c r="AG6604" s="183"/>
      <c r="AH6604" s="6"/>
      <c r="AI6604" s="6"/>
      <c r="AJ6604" s="6"/>
      <c r="AK6604" s="6"/>
      <c r="AL6604" s="6"/>
      <c r="AM6604" s="183"/>
      <c r="AN6604" s="183"/>
      <c r="AO6604" s="183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BR6604" s="185"/>
    </row>
    <row r="6605" spans="9:70" s="179" customFormat="1" x14ac:dyDescent="0.25">
      <c r="I6605" s="186"/>
      <c r="J6605" s="186"/>
      <c r="K6605" s="186"/>
      <c r="L6605" s="186"/>
      <c r="M6605" s="186"/>
      <c r="N6605" s="187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183"/>
      <c r="AF6605" s="183"/>
      <c r="AG6605" s="183"/>
      <c r="AH6605" s="6"/>
      <c r="AI6605" s="6"/>
      <c r="AJ6605" s="6"/>
      <c r="AK6605" s="6"/>
      <c r="AL6605" s="6"/>
      <c r="AM6605" s="183"/>
      <c r="AN6605" s="183"/>
      <c r="AO6605" s="183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BR6605" s="185"/>
    </row>
    <row r="6606" spans="9:70" s="179" customFormat="1" x14ac:dyDescent="0.25">
      <c r="I6606" s="186"/>
      <c r="J6606" s="186"/>
      <c r="K6606" s="186"/>
      <c r="L6606" s="186"/>
      <c r="M6606" s="186"/>
      <c r="N6606" s="187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183"/>
      <c r="AF6606" s="183"/>
      <c r="AG6606" s="183"/>
      <c r="AH6606" s="6"/>
      <c r="AI6606" s="6"/>
      <c r="AJ6606" s="6"/>
      <c r="AK6606" s="6"/>
      <c r="AL6606" s="6"/>
      <c r="AM6606" s="183"/>
      <c r="AN6606" s="183"/>
      <c r="AO6606" s="183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BR6606" s="185"/>
    </row>
    <row r="6607" spans="9:70" s="179" customFormat="1" x14ac:dyDescent="0.25">
      <c r="I6607" s="186"/>
      <c r="J6607" s="186"/>
      <c r="K6607" s="186"/>
      <c r="L6607" s="186"/>
      <c r="M6607" s="186"/>
      <c r="N6607" s="187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183"/>
      <c r="AF6607" s="183"/>
      <c r="AG6607" s="183"/>
      <c r="AH6607" s="6"/>
      <c r="AI6607" s="6"/>
      <c r="AJ6607" s="6"/>
      <c r="AK6607" s="6"/>
      <c r="AL6607" s="6"/>
      <c r="AM6607" s="183"/>
      <c r="AN6607" s="183"/>
      <c r="AO6607" s="183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BR6607" s="185"/>
    </row>
    <row r="6608" spans="9:70" s="179" customFormat="1" x14ac:dyDescent="0.25">
      <c r="I6608" s="186"/>
      <c r="J6608" s="186"/>
      <c r="K6608" s="186"/>
      <c r="L6608" s="186"/>
      <c r="M6608" s="186"/>
      <c r="N6608" s="187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183"/>
      <c r="AF6608" s="183"/>
      <c r="AG6608" s="183"/>
      <c r="AH6608" s="6"/>
      <c r="AI6608" s="6"/>
      <c r="AJ6608" s="6"/>
      <c r="AK6608" s="6"/>
      <c r="AL6608" s="6"/>
      <c r="AM6608" s="183"/>
      <c r="AN6608" s="183"/>
      <c r="AO6608" s="183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BR6608" s="185"/>
    </row>
    <row r="6609" spans="9:70" s="179" customFormat="1" x14ac:dyDescent="0.25">
      <c r="I6609" s="186"/>
      <c r="J6609" s="186"/>
      <c r="K6609" s="186"/>
      <c r="L6609" s="186"/>
      <c r="M6609" s="186"/>
      <c r="N6609" s="187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183"/>
      <c r="AF6609" s="183"/>
      <c r="AG6609" s="183"/>
      <c r="AH6609" s="6"/>
      <c r="AI6609" s="6"/>
      <c r="AJ6609" s="6"/>
      <c r="AK6609" s="6"/>
      <c r="AL6609" s="6"/>
      <c r="AM6609" s="183"/>
      <c r="AN6609" s="183"/>
      <c r="AO6609" s="183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BR6609" s="185"/>
    </row>
    <row r="6610" spans="9:70" s="179" customFormat="1" x14ac:dyDescent="0.25">
      <c r="I6610" s="186"/>
      <c r="J6610" s="186"/>
      <c r="K6610" s="186"/>
      <c r="L6610" s="186"/>
      <c r="M6610" s="186"/>
      <c r="N6610" s="187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183"/>
      <c r="AF6610" s="183"/>
      <c r="AG6610" s="183"/>
      <c r="AH6610" s="6"/>
      <c r="AI6610" s="6"/>
      <c r="AJ6610" s="6"/>
      <c r="AK6610" s="6"/>
      <c r="AL6610" s="6"/>
      <c r="AM6610" s="183"/>
      <c r="AN6610" s="183"/>
      <c r="AO6610" s="183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BR6610" s="185"/>
    </row>
    <row r="6611" spans="9:70" s="179" customFormat="1" x14ac:dyDescent="0.25">
      <c r="I6611" s="186"/>
      <c r="J6611" s="186"/>
      <c r="K6611" s="186"/>
      <c r="L6611" s="186"/>
      <c r="M6611" s="186"/>
      <c r="N6611" s="187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183"/>
      <c r="AF6611" s="183"/>
      <c r="AG6611" s="183"/>
      <c r="AH6611" s="6"/>
      <c r="AI6611" s="6"/>
      <c r="AJ6611" s="6"/>
      <c r="AK6611" s="6"/>
      <c r="AL6611" s="6"/>
      <c r="AM6611" s="183"/>
      <c r="AN6611" s="183"/>
      <c r="AO6611" s="183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BR6611" s="185"/>
    </row>
    <row r="6612" spans="9:70" s="179" customFormat="1" x14ac:dyDescent="0.25">
      <c r="I6612" s="186"/>
      <c r="J6612" s="186"/>
      <c r="K6612" s="186"/>
      <c r="L6612" s="186"/>
      <c r="M6612" s="186"/>
      <c r="N6612" s="187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183"/>
      <c r="AF6612" s="183"/>
      <c r="AG6612" s="183"/>
      <c r="AH6612" s="6"/>
      <c r="AI6612" s="6"/>
      <c r="AJ6612" s="6"/>
      <c r="AK6612" s="6"/>
      <c r="AL6612" s="6"/>
      <c r="AM6612" s="183"/>
      <c r="AN6612" s="183"/>
      <c r="AO6612" s="183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BR6612" s="185"/>
    </row>
    <row r="6613" spans="9:70" s="179" customFormat="1" x14ac:dyDescent="0.25">
      <c r="I6613" s="186"/>
      <c r="J6613" s="186"/>
      <c r="K6613" s="186"/>
      <c r="L6613" s="186"/>
      <c r="M6613" s="186"/>
      <c r="N6613" s="187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183"/>
      <c r="AF6613" s="183"/>
      <c r="AG6613" s="183"/>
      <c r="AH6613" s="6"/>
      <c r="AI6613" s="6"/>
      <c r="AJ6613" s="6"/>
      <c r="AK6613" s="6"/>
      <c r="AL6613" s="6"/>
      <c r="AM6613" s="183"/>
      <c r="AN6613" s="183"/>
      <c r="AO6613" s="183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BR6613" s="185"/>
    </row>
    <row r="6614" spans="9:70" s="179" customFormat="1" x14ac:dyDescent="0.25">
      <c r="I6614" s="186"/>
      <c r="J6614" s="186"/>
      <c r="K6614" s="186"/>
      <c r="L6614" s="186"/>
      <c r="M6614" s="186"/>
      <c r="N6614" s="187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183"/>
      <c r="AF6614" s="183"/>
      <c r="AG6614" s="183"/>
      <c r="AH6614" s="6"/>
      <c r="AI6614" s="6"/>
      <c r="AJ6614" s="6"/>
      <c r="AK6614" s="6"/>
      <c r="AL6614" s="6"/>
      <c r="AM6614" s="183"/>
      <c r="AN6614" s="183"/>
      <c r="AO6614" s="183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BR6614" s="185"/>
    </row>
    <row r="6615" spans="9:70" s="179" customFormat="1" x14ac:dyDescent="0.25">
      <c r="I6615" s="186"/>
      <c r="J6615" s="186"/>
      <c r="K6615" s="186"/>
      <c r="L6615" s="186"/>
      <c r="M6615" s="186"/>
      <c r="N6615" s="187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183"/>
      <c r="AF6615" s="183"/>
      <c r="AG6615" s="183"/>
      <c r="AH6615" s="6"/>
      <c r="AI6615" s="6"/>
      <c r="AJ6615" s="6"/>
      <c r="AK6615" s="6"/>
      <c r="AL6615" s="6"/>
      <c r="AM6615" s="183"/>
      <c r="AN6615" s="183"/>
      <c r="AO6615" s="183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BR6615" s="185"/>
    </row>
    <row r="6616" spans="9:70" s="179" customFormat="1" x14ac:dyDescent="0.25">
      <c r="I6616" s="186"/>
      <c r="J6616" s="186"/>
      <c r="K6616" s="186"/>
      <c r="L6616" s="186"/>
      <c r="M6616" s="186"/>
      <c r="N6616" s="187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183"/>
      <c r="AF6616" s="183"/>
      <c r="AG6616" s="183"/>
      <c r="AH6616" s="6"/>
      <c r="AI6616" s="6"/>
      <c r="AJ6616" s="6"/>
      <c r="AK6616" s="6"/>
      <c r="AL6616" s="6"/>
      <c r="AM6616" s="183"/>
      <c r="AN6616" s="183"/>
      <c r="AO6616" s="183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BR6616" s="185"/>
    </row>
    <row r="6617" spans="9:70" s="179" customFormat="1" x14ac:dyDescent="0.25">
      <c r="I6617" s="186"/>
      <c r="J6617" s="186"/>
      <c r="K6617" s="186"/>
      <c r="L6617" s="186"/>
      <c r="M6617" s="186"/>
      <c r="N6617" s="187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183"/>
      <c r="AF6617" s="183"/>
      <c r="AG6617" s="183"/>
      <c r="AH6617" s="6"/>
      <c r="AI6617" s="6"/>
      <c r="AJ6617" s="6"/>
      <c r="AK6617" s="6"/>
      <c r="AL6617" s="6"/>
      <c r="AM6617" s="183"/>
      <c r="AN6617" s="183"/>
      <c r="AO6617" s="183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BR6617" s="185"/>
    </row>
    <row r="6618" spans="9:70" s="179" customFormat="1" x14ac:dyDescent="0.25">
      <c r="I6618" s="186"/>
      <c r="J6618" s="186"/>
      <c r="K6618" s="186"/>
      <c r="L6618" s="186"/>
      <c r="M6618" s="186"/>
      <c r="N6618" s="187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183"/>
      <c r="AF6618" s="183"/>
      <c r="AG6618" s="183"/>
      <c r="AH6618" s="6"/>
      <c r="AI6618" s="6"/>
      <c r="AJ6618" s="6"/>
      <c r="AK6618" s="6"/>
      <c r="AL6618" s="6"/>
      <c r="AM6618" s="183"/>
      <c r="AN6618" s="183"/>
      <c r="AO6618" s="183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BR6618" s="185"/>
    </row>
    <row r="6619" spans="9:70" s="179" customFormat="1" x14ac:dyDescent="0.25">
      <c r="I6619" s="186"/>
      <c r="J6619" s="186"/>
      <c r="K6619" s="186"/>
      <c r="L6619" s="186"/>
      <c r="M6619" s="186"/>
      <c r="N6619" s="187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183"/>
      <c r="AF6619" s="183"/>
      <c r="AG6619" s="183"/>
      <c r="AH6619" s="6"/>
      <c r="AI6619" s="6"/>
      <c r="AJ6619" s="6"/>
      <c r="AK6619" s="6"/>
      <c r="AL6619" s="6"/>
      <c r="AM6619" s="183"/>
      <c r="AN6619" s="183"/>
      <c r="AO6619" s="183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BR6619" s="185"/>
    </row>
    <row r="6620" spans="9:70" s="179" customFormat="1" x14ac:dyDescent="0.25">
      <c r="I6620" s="186"/>
      <c r="J6620" s="186"/>
      <c r="K6620" s="186"/>
      <c r="L6620" s="186"/>
      <c r="M6620" s="186"/>
      <c r="N6620" s="187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183"/>
      <c r="AF6620" s="183"/>
      <c r="AG6620" s="183"/>
      <c r="AH6620" s="6"/>
      <c r="AI6620" s="6"/>
      <c r="AJ6620" s="6"/>
      <c r="AK6620" s="6"/>
      <c r="AL6620" s="6"/>
      <c r="AM6620" s="183"/>
      <c r="AN6620" s="183"/>
      <c r="AO6620" s="183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BR6620" s="185"/>
    </row>
    <row r="6621" spans="9:70" s="179" customFormat="1" x14ac:dyDescent="0.25">
      <c r="I6621" s="186"/>
      <c r="J6621" s="186"/>
      <c r="K6621" s="186"/>
      <c r="L6621" s="186"/>
      <c r="M6621" s="186"/>
      <c r="N6621" s="187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183"/>
      <c r="AF6621" s="183"/>
      <c r="AG6621" s="183"/>
      <c r="AH6621" s="6"/>
      <c r="AI6621" s="6"/>
      <c r="AJ6621" s="6"/>
      <c r="AK6621" s="6"/>
      <c r="AL6621" s="6"/>
      <c r="AM6621" s="183"/>
      <c r="AN6621" s="183"/>
      <c r="AO6621" s="183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BR6621" s="185"/>
    </row>
    <row r="6622" spans="9:70" s="179" customFormat="1" x14ac:dyDescent="0.25">
      <c r="I6622" s="186"/>
      <c r="J6622" s="186"/>
      <c r="K6622" s="186"/>
      <c r="L6622" s="186"/>
      <c r="M6622" s="186"/>
      <c r="N6622" s="187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183"/>
      <c r="AF6622" s="183"/>
      <c r="AG6622" s="183"/>
      <c r="AH6622" s="6"/>
      <c r="AI6622" s="6"/>
      <c r="AJ6622" s="6"/>
      <c r="AK6622" s="6"/>
      <c r="AL6622" s="6"/>
      <c r="AM6622" s="183"/>
      <c r="AN6622" s="183"/>
      <c r="AO6622" s="183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BR6622" s="185"/>
    </row>
    <row r="6623" spans="9:70" s="179" customFormat="1" x14ac:dyDescent="0.25">
      <c r="I6623" s="186"/>
      <c r="J6623" s="186"/>
      <c r="K6623" s="186"/>
      <c r="L6623" s="186"/>
      <c r="M6623" s="186"/>
      <c r="N6623" s="187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183"/>
      <c r="AF6623" s="183"/>
      <c r="AG6623" s="183"/>
      <c r="AH6623" s="6"/>
      <c r="AI6623" s="6"/>
      <c r="AJ6623" s="6"/>
      <c r="AK6623" s="6"/>
      <c r="AL6623" s="6"/>
      <c r="AM6623" s="183"/>
      <c r="AN6623" s="183"/>
      <c r="AO6623" s="183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BR6623" s="185"/>
    </row>
    <row r="6624" spans="9:70" s="179" customFormat="1" x14ac:dyDescent="0.25">
      <c r="I6624" s="186"/>
      <c r="J6624" s="186"/>
      <c r="K6624" s="186"/>
      <c r="L6624" s="186"/>
      <c r="M6624" s="186"/>
      <c r="N6624" s="187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183"/>
      <c r="AF6624" s="183"/>
      <c r="AG6624" s="183"/>
      <c r="AH6624" s="6"/>
      <c r="AI6624" s="6"/>
      <c r="AJ6624" s="6"/>
      <c r="AK6624" s="6"/>
      <c r="AL6624" s="6"/>
      <c r="AM6624" s="183"/>
      <c r="AN6624" s="183"/>
      <c r="AO6624" s="183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BR6624" s="185"/>
    </row>
    <row r="6625" spans="9:70" s="179" customFormat="1" x14ac:dyDescent="0.25">
      <c r="I6625" s="186"/>
      <c r="J6625" s="186"/>
      <c r="K6625" s="186"/>
      <c r="L6625" s="186"/>
      <c r="M6625" s="186"/>
      <c r="N6625" s="187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183"/>
      <c r="AF6625" s="183"/>
      <c r="AG6625" s="183"/>
      <c r="AH6625" s="6"/>
      <c r="AI6625" s="6"/>
      <c r="AJ6625" s="6"/>
      <c r="AK6625" s="6"/>
      <c r="AL6625" s="6"/>
      <c r="AM6625" s="183"/>
      <c r="AN6625" s="183"/>
      <c r="AO6625" s="183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BR6625" s="185"/>
    </row>
    <row r="6626" spans="9:70" s="179" customFormat="1" x14ac:dyDescent="0.25">
      <c r="I6626" s="186"/>
      <c r="J6626" s="186"/>
      <c r="K6626" s="186"/>
      <c r="L6626" s="186"/>
      <c r="M6626" s="186"/>
      <c r="N6626" s="187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183"/>
      <c r="AF6626" s="183"/>
      <c r="AG6626" s="183"/>
      <c r="AH6626" s="6"/>
      <c r="AI6626" s="6"/>
      <c r="AJ6626" s="6"/>
      <c r="AK6626" s="6"/>
      <c r="AL6626" s="6"/>
      <c r="AM6626" s="183"/>
      <c r="AN6626" s="183"/>
      <c r="AO6626" s="183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BR6626" s="185"/>
    </row>
    <row r="6627" spans="9:70" s="179" customFormat="1" x14ac:dyDescent="0.25">
      <c r="I6627" s="186"/>
      <c r="J6627" s="186"/>
      <c r="K6627" s="186"/>
      <c r="L6627" s="186"/>
      <c r="M6627" s="186"/>
      <c r="N6627" s="187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183"/>
      <c r="AF6627" s="183"/>
      <c r="AG6627" s="183"/>
      <c r="AH6627" s="6"/>
      <c r="AI6627" s="6"/>
      <c r="AJ6627" s="6"/>
      <c r="AK6627" s="6"/>
      <c r="AL6627" s="6"/>
      <c r="AM6627" s="183"/>
      <c r="AN6627" s="183"/>
      <c r="AO6627" s="183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BR6627" s="185"/>
    </row>
    <row r="6628" spans="9:70" s="179" customFormat="1" x14ac:dyDescent="0.25">
      <c r="I6628" s="186"/>
      <c r="J6628" s="186"/>
      <c r="K6628" s="186"/>
      <c r="L6628" s="186"/>
      <c r="M6628" s="186"/>
      <c r="N6628" s="187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183"/>
      <c r="AF6628" s="183"/>
      <c r="AG6628" s="183"/>
      <c r="AH6628" s="6"/>
      <c r="AI6628" s="6"/>
      <c r="AJ6628" s="6"/>
      <c r="AK6628" s="6"/>
      <c r="AL6628" s="6"/>
      <c r="AM6628" s="183"/>
      <c r="AN6628" s="183"/>
      <c r="AO6628" s="183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BR6628" s="185"/>
    </row>
    <row r="6629" spans="9:70" s="179" customFormat="1" x14ac:dyDescent="0.25">
      <c r="I6629" s="186"/>
      <c r="J6629" s="186"/>
      <c r="K6629" s="186"/>
      <c r="L6629" s="186"/>
      <c r="M6629" s="186"/>
      <c r="N6629" s="187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183"/>
      <c r="AF6629" s="183"/>
      <c r="AG6629" s="183"/>
      <c r="AH6629" s="6"/>
      <c r="AI6629" s="6"/>
      <c r="AJ6629" s="6"/>
      <c r="AK6629" s="6"/>
      <c r="AL6629" s="6"/>
      <c r="AM6629" s="183"/>
      <c r="AN6629" s="183"/>
      <c r="AO6629" s="183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BR6629" s="185"/>
    </row>
    <row r="6630" spans="9:70" s="179" customFormat="1" x14ac:dyDescent="0.25">
      <c r="I6630" s="186"/>
      <c r="J6630" s="186"/>
      <c r="K6630" s="186"/>
      <c r="L6630" s="186"/>
      <c r="M6630" s="186"/>
      <c r="N6630" s="187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183"/>
      <c r="AF6630" s="183"/>
      <c r="AG6630" s="183"/>
      <c r="AH6630" s="6"/>
      <c r="AI6630" s="6"/>
      <c r="AJ6630" s="6"/>
      <c r="AK6630" s="6"/>
      <c r="AL6630" s="6"/>
      <c r="AM6630" s="183"/>
      <c r="AN6630" s="183"/>
      <c r="AO6630" s="183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BR6630" s="185"/>
    </row>
    <row r="6631" spans="9:70" s="179" customFormat="1" x14ac:dyDescent="0.25">
      <c r="I6631" s="186"/>
      <c r="J6631" s="186"/>
      <c r="K6631" s="186"/>
      <c r="L6631" s="186"/>
      <c r="M6631" s="186"/>
      <c r="N6631" s="187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183"/>
      <c r="AF6631" s="183"/>
      <c r="AG6631" s="183"/>
      <c r="AH6631" s="6"/>
      <c r="AI6631" s="6"/>
      <c r="AJ6631" s="6"/>
      <c r="AK6631" s="6"/>
      <c r="AL6631" s="6"/>
      <c r="AM6631" s="183"/>
      <c r="AN6631" s="183"/>
      <c r="AO6631" s="183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BR6631" s="185"/>
    </row>
    <row r="6632" spans="9:70" s="179" customFormat="1" x14ac:dyDescent="0.25">
      <c r="I6632" s="186"/>
      <c r="J6632" s="186"/>
      <c r="K6632" s="186"/>
      <c r="L6632" s="186"/>
      <c r="M6632" s="186"/>
      <c r="N6632" s="187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183"/>
      <c r="AF6632" s="183"/>
      <c r="AG6632" s="183"/>
      <c r="AH6632" s="6"/>
      <c r="AI6632" s="6"/>
      <c r="AJ6632" s="6"/>
      <c r="AK6632" s="6"/>
      <c r="AL6632" s="6"/>
      <c r="AM6632" s="183"/>
      <c r="AN6632" s="183"/>
      <c r="AO6632" s="183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BR6632" s="185"/>
    </row>
    <row r="6633" spans="9:70" s="179" customFormat="1" x14ac:dyDescent="0.25">
      <c r="I6633" s="186"/>
      <c r="J6633" s="186"/>
      <c r="K6633" s="186"/>
      <c r="L6633" s="186"/>
      <c r="M6633" s="186"/>
      <c r="N6633" s="187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183"/>
      <c r="AF6633" s="183"/>
      <c r="AG6633" s="183"/>
      <c r="AH6633" s="6"/>
      <c r="AI6633" s="6"/>
      <c r="AJ6633" s="6"/>
      <c r="AK6633" s="6"/>
      <c r="AL6633" s="6"/>
      <c r="AM6633" s="183"/>
      <c r="AN6633" s="183"/>
      <c r="AO6633" s="183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BR6633" s="185"/>
    </row>
    <row r="6634" spans="9:70" s="179" customFormat="1" x14ac:dyDescent="0.25">
      <c r="I6634" s="186"/>
      <c r="J6634" s="186"/>
      <c r="K6634" s="186"/>
      <c r="L6634" s="186"/>
      <c r="M6634" s="186"/>
      <c r="N6634" s="187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183"/>
      <c r="AF6634" s="183"/>
      <c r="AG6634" s="183"/>
      <c r="AH6634" s="6"/>
      <c r="AI6634" s="6"/>
      <c r="AJ6634" s="6"/>
      <c r="AK6634" s="6"/>
      <c r="AL6634" s="6"/>
      <c r="AM6634" s="183"/>
      <c r="AN6634" s="183"/>
      <c r="AO6634" s="183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BR6634" s="185"/>
    </row>
    <row r="6635" spans="9:70" s="179" customFormat="1" x14ac:dyDescent="0.25">
      <c r="I6635" s="186"/>
      <c r="J6635" s="186"/>
      <c r="K6635" s="186"/>
      <c r="L6635" s="186"/>
      <c r="M6635" s="186"/>
      <c r="N6635" s="187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183"/>
      <c r="AF6635" s="183"/>
      <c r="AG6635" s="183"/>
      <c r="AH6635" s="6"/>
      <c r="AI6635" s="6"/>
      <c r="AJ6635" s="6"/>
      <c r="AK6635" s="6"/>
      <c r="AL6635" s="6"/>
      <c r="AM6635" s="183"/>
      <c r="AN6635" s="183"/>
      <c r="AO6635" s="183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BR6635" s="185"/>
    </row>
    <row r="6636" spans="9:70" s="179" customFormat="1" x14ac:dyDescent="0.25">
      <c r="I6636" s="186"/>
      <c r="J6636" s="186"/>
      <c r="K6636" s="186"/>
      <c r="L6636" s="186"/>
      <c r="M6636" s="186"/>
      <c r="N6636" s="187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183"/>
      <c r="AF6636" s="183"/>
      <c r="AG6636" s="183"/>
      <c r="AH6636" s="6"/>
      <c r="AI6636" s="6"/>
      <c r="AJ6636" s="6"/>
      <c r="AK6636" s="6"/>
      <c r="AL6636" s="6"/>
      <c r="AM6636" s="183"/>
      <c r="AN6636" s="183"/>
      <c r="AO6636" s="183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BR6636" s="185"/>
    </row>
    <row r="6637" spans="9:70" s="179" customFormat="1" x14ac:dyDescent="0.25">
      <c r="I6637" s="186"/>
      <c r="J6637" s="186"/>
      <c r="K6637" s="186"/>
      <c r="L6637" s="186"/>
      <c r="M6637" s="186"/>
      <c r="N6637" s="187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183"/>
      <c r="AF6637" s="183"/>
      <c r="AG6637" s="183"/>
      <c r="AH6637" s="6"/>
      <c r="AI6637" s="6"/>
      <c r="AJ6637" s="6"/>
      <c r="AK6637" s="6"/>
      <c r="AL6637" s="6"/>
      <c r="AM6637" s="183"/>
      <c r="AN6637" s="183"/>
      <c r="AO6637" s="183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BR6637" s="185"/>
    </row>
    <row r="6638" spans="9:70" s="179" customFormat="1" x14ac:dyDescent="0.25">
      <c r="I6638" s="186"/>
      <c r="J6638" s="186"/>
      <c r="K6638" s="186"/>
      <c r="L6638" s="186"/>
      <c r="M6638" s="186"/>
      <c r="N6638" s="187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183"/>
      <c r="AF6638" s="183"/>
      <c r="AG6638" s="183"/>
      <c r="AH6638" s="6"/>
      <c r="AI6638" s="6"/>
      <c r="AJ6638" s="6"/>
      <c r="AK6638" s="6"/>
      <c r="AL6638" s="6"/>
      <c r="AM6638" s="183"/>
      <c r="AN6638" s="183"/>
      <c r="AO6638" s="183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BR6638" s="185"/>
    </row>
    <row r="6639" spans="9:70" s="179" customFormat="1" x14ac:dyDescent="0.25">
      <c r="I6639" s="186"/>
      <c r="J6639" s="186"/>
      <c r="K6639" s="186"/>
      <c r="L6639" s="186"/>
      <c r="M6639" s="186"/>
      <c r="N6639" s="187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183"/>
      <c r="AF6639" s="183"/>
      <c r="AG6639" s="183"/>
      <c r="AH6639" s="6"/>
      <c r="AI6639" s="6"/>
      <c r="AJ6639" s="6"/>
      <c r="AK6639" s="6"/>
      <c r="AL6639" s="6"/>
      <c r="AM6639" s="183"/>
      <c r="AN6639" s="183"/>
      <c r="AO6639" s="183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BR6639" s="185"/>
    </row>
    <row r="6640" spans="9:70" s="179" customFormat="1" x14ac:dyDescent="0.25">
      <c r="I6640" s="186"/>
      <c r="J6640" s="186"/>
      <c r="K6640" s="186"/>
      <c r="L6640" s="186"/>
      <c r="M6640" s="186"/>
      <c r="N6640" s="187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183"/>
      <c r="AF6640" s="183"/>
      <c r="AG6640" s="183"/>
      <c r="AH6640" s="6"/>
      <c r="AI6640" s="6"/>
      <c r="AJ6640" s="6"/>
      <c r="AK6640" s="6"/>
      <c r="AL6640" s="6"/>
      <c r="AM6640" s="183"/>
      <c r="AN6640" s="183"/>
      <c r="AO6640" s="183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BR6640" s="185"/>
    </row>
    <row r="6641" spans="9:70" s="179" customFormat="1" x14ac:dyDescent="0.25">
      <c r="I6641" s="186"/>
      <c r="J6641" s="186"/>
      <c r="K6641" s="186"/>
      <c r="L6641" s="186"/>
      <c r="M6641" s="186"/>
      <c r="N6641" s="187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183"/>
      <c r="AF6641" s="183"/>
      <c r="AG6641" s="183"/>
      <c r="AH6641" s="6"/>
      <c r="AI6641" s="6"/>
      <c r="AJ6641" s="6"/>
      <c r="AK6641" s="6"/>
      <c r="AL6641" s="6"/>
      <c r="AM6641" s="183"/>
      <c r="AN6641" s="183"/>
      <c r="AO6641" s="183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BR6641" s="185"/>
    </row>
    <row r="6642" spans="9:70" s="179" customFormat="1" x14ac:dyDescent="0.25">
      <c r="I6642" s="186"/>
      <c r="J6642" s="186"/>
      <c r="K6642" s="186"/>
      <c r="L6642" s="186"/>
      <c r="M6642" s="186"/>
      <c r="N6642" s="187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183"/>
      <c r="AF6642" s="183"/>
      <c r="AG6642" s="183"/>
      <c r="AH6642" s="6"/>
      <c r="AI6642" s="6"/>
      <c r="AJ6642" s="6"/>
      <c r="AK6642" s="6"/>
      <c r="AL6642" s="6"/>
      <c r="AM6642" s="183"/>
      <c r="AN6642" s="183"/>
      <c r="AO6642" s="183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BR6642" s="185"/>
    </row>
    <row r="6643" spans="9:70" s="179" customFormat="1" x14ac:dyDescent="0.25">
      <c r="I6643" s="186"/>
      <c r="J6643" s="186"/>
      <c r="K6643" s="186"/>
      <c r="L6643" s="186"/>
      <c r="M6643" s="186"/>
      <c r="N6643" s="187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183"/>
      <c r="AF6643" s="183"/>
      <c r="AG6643" s="183"/>
      <c r="AH6643" s="6"/>
      <c r="AI6643" s="6"/>
      <c r="AJ6643" s="6"/>
      <c r="AK6643" s="6"/>
      <c r="AL6643" s="6"/>
      <c r="AM6643" s="183"/>
      <c r="AN6643" s="183"/>
      <c r="AO6643" s="183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BR6643" s="185"/>
    </row>
    <row r="6644" spans="9:70" s="179" customFormat="1" x14ac:dyDescent="0.25">
      <c r="I6644" s="186"/>
      <c r="J6644" s="186"/>
      <c r="K6644" s="186"/>
      <c r="L6644" s="186"/>
      <c r="M6644" s="186"/>
      <c r="N6644" s="187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183"/>
      <c r="AF6644" s="183"/>
      <c r="AG6644" s="183"/>
      <c r="AH6644" s="6"/>
      <c r="AI6644" s="6"/>
      <c r="AJ6644" s="6"/>
      <c r="AK6644" s="6"/>
      <c r="AL6644" s="6"/>
      <c r="AM6644" s="183"/>
      <c r="AN6644" s="183"/>
      <c r="AO6644" s="183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BR6644" s="185"/>
    </row>
    <row r="6645" spans="9:70" s="179" customFormat="1" x14ac:dyDescent="0.25">
      <c r="I6645" s="186"/>
      <c r="J6645" s="186"/>
      <c r="K6645" s="186"/>
      <c r="L6645" s="186"/>
      <c r="M6645" s="186"/>
      <c r="N6645" s="187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183"/>
      <c r="AF6645" s="183"/>
      <c r="AG6645" s="183"/>
      <c r="AH6645" s="6"/>
      <c r="AI6645" s="6"/>
      <c r="AJ6645" s="6"/>
      <c r="AK6645" s="6"/>
      <c r="AL6645" s="6"/>
      <c r="AM6645" s="183"/>
      <c r="AN6645" s="183"/>
      <c r="AO6645" s="183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BR6645" s="185"/>
    </row>
    <row r="6646" spans="9:70" s="179" customFormat="1" x14ac:dyDescent="0.25">
      <c r="I6646" s="186"/>
      <c r="J6646" s="186"/>
      <c r="K6646" s="186"/>
      <c r="L6646" s="186"/>
      <c r="M6646" s="186"/>
      <c r="N6646" s="187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183"/>
      <c r="AF6646" s="183"/>
      <c r="AG6646" s="183"/>
      <c r="AH6646" s="6"/>
      <c r="AI6646" s="6"/>
      <c r="AJ6646" s="6"/>
      <c r="AK6646" s="6"/>
      <c r="AL6646" s="6"/>
      <c r="AM6646" s="183"/>
      <c r="AN6646" s="183"/>
      <c r="AO6646" s="183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BR6646" s="185"/>
    </row>
    <row r="6647" spans="9:70" s="179" customFormat="1" x14ac:dyDescent="0.25">
      <c r="I6647" s="186"/>
      <c r="J6647" s="186"/>
      <c r="K6647" s="186"/>
      <c r="L6647" s="186"/>
      <c r="M6647" s="186"/>
      <c r="N6647" s="187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183"/>
      <c r="AF6647" s="183"/>
      <c r="AG6647" s="183"/>
      <c r="AH6647" s="6"/>
      <c r="AI6647" s="6"/>
      <c r="AJ6647" s="6"/>
      <c r="AK6647" s="6"/>
      <c r="AL6647" s="6"/>
      <c r="AM6647" s="183"/>
      <c r="AN6647" s="183"/>
      <c r="AO6647" s="183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BR6647" s="185"/>
    </row>
    <row r="6648" spans="9:70" s="179" customFormat="1" x14ac:dyDescent="0.25">
      <c r="I6648" s="186"/>
      <c r="J6648" s="186"/>
      <c r="K6648" s="186"/>
      <c r="L6648" s="186"/>
      <c r="M6648" s="186"/>
      <c r="N6648" s="187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183"/>
      <c r="AF6648" s="183"/>
      <c r="AG6648" s="183"/>
      <c r="AH6648" s="6"/>
      <c r="AI6648" s="6"/>
      <c r="AJ6648" s="6"/>
      <c r="AK6648" s="6"/>
      <c r="AL6648" s="6"/>
      <c r="AM6648" s="183"/>
      <c r="AN6648" s="183"/>
      <c r="AO6648" s="183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BR6648" s="185"/>
    </row>
    <row r="6649" spans="9:70" s="179" customFormat="1" x14ac:dyDescent="0.25">
      <c r="I6649" s="186"/>
      <c r="J6649" s="186"/>
      <c r="K6649" s="186"/>
      <c r="L6649" s="186"/>
      <c r="M6649" s="186"/>
      <c r="N6649" s="187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183"/>
      <c r="AF6649" s="183"/>
      <c r="AG6649" s="183"/>
      <c r="AH6649" s="6"/>
      <c r="AI6649" s="6"/>
      <c r="AJ6649" s="6"/>
      <c r="AK6649" s="6"/>
      <c r="AL6649" s="6"/>
      <c r="AM6649" s="183"/>
      <c r="AN6649" s="183"/>
      <c r="AO6649" s="183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BR6649" s="185"/>
    </row>
    <row r="6650" spans="9:70" s="179" customFormat="1" x14ac:dyDescent="0.25">
      <c r="I6650" s="186"/>
      <c r="J6650" s="186"/>
      <c r="K6650" s="186"/>
      <c r="L6650" s="186"/>
      <c r="M6650" s="186"/>
      <c r="N6650" s="187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183"/>
      <c r="AF6650" s="183"/>
      <c r="AG6650" s="183"/>
      <c r="AH6650" s="6"/>
      <c r="AI6650" s="6"/>
      <c r="AJ6650" s="6"/>
      <c r="AK6650" s="6"/>
      <c r="AL6650" s="6"/>
      <c r="AM6650" s="183"/>
      <c r="AN6650" s="183"/>
      <c r="AO6650" s="183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BR6650" s="185"/>
    </row>
    <row r="6651" spans="9:70" s="179" customFormat="1" x14ac:dyDescent="0.25">
      <c r="I6651" s="186"/>
      <c r="J6651" s="186"/>
      <c r="K6651" s="186"/>
      <c r="L6651" s="186"/>
      <c r="M6651" s="186"/>
      <c r="N6651" s="187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183"/>
      <c r="AF6651" s="183"/>
      <c r="AG6651" s="183"/>
      <c r="AH6651" s="6"/>
      <c r="AI6651" s="6"/>
      <c r="AJ6651" s="6"/>
      <c r="AK6651" s="6"/>
      <c r="AL6651" s="6"/>
      <c r="AM6651" s="183"/>
      <c r="AN6651" s="183"/>
      <c r="AO6651" s="183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BR6651" s="185"/>
    </row>
    <row r="6652" spans="9:70" s="179" customFormat="1" x14ac:dyDescent="0.25">
      <c r="I6652" s="186"/>
      <c r="J6652" s="186"/>
      <c r="K6652" s="186"/>
      <c r="L6652" s="186"/>
      <c r="M6652" s="186"/>
      <c r="N6652" s="187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183"/>
      <c r="AF6652" s="183"/>
      <c r="AG6652" s="183"/>
      <c r="AH6652" s="6"/>
      <c r="AI6652" s="6"/>
      <c r="AJ6652" s="6"/>
      <c r="AK6652" s="6"/>
      <c r="AL6652" s="6"/>
      <c r="AM6652" s="183"/>
      <c r="AN6652" s="183"/>
      <c r="AO6652" s="183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BR6652" s="185"/>
    </row>
    <row r="6653" spans="9:70" s="179" customFormat="1" x14ac:dyDescent="0.25">
      <c r="I6653" s="186"/>
      <c r="J6653" s="186"/>
      <c r="K6653" s="186"/>
      <c r="L6653" s="186"/>
      <c r="M6653" s="186"/>
      <c r="N6653" s="187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183"/>
      <c r="AF6653" s="183"/>
      <c r="AG6653" s="183"/>
      <c r="AH6653" s="6"/>
      <c r="AI6653" s="6"/>
      <c r="AJ6653" s="6"/>
      <c r="AK6653" s="6"/>
      <c r="AL6653" s="6"/>
      <c r="AM6653" s="183"/>
      <c r="AN6653" s="183"/>
      <c r="AO6653" s="183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BR6653" s="185"/>
    </row>
    <row r="6654" spans="9:70" s="179" customFormat="1" x14ac:dyDescent="0.25">
      <c r="I6654" s="186"/>
      <c r="J6654" s="186"/>
      <c r="K6654" s="186"/>
      <c r="L6654" s="186"/>
      <c r="M6654" s="186"/>
      <c r="N6654" s="187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183"/>
      <c r="AF6654" s="183"/>
      <c r="AG6654" s="183"/>
      <c r="AH6654" s="6"/>
      <c r="AI6654" s="6"/>
      <c r="AJ6654" s="6"/>
      <c r="AK6654" s="6"/>
      <c r="AL6654" s="6"/>
      <c r="AM6654" s="183"/>
      <c r="AN6654" s="183"/>
      <c r="AO6654" s="183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BR6654" s="185"/>
    </row>
    <row r="6655" spans="9:70" s="179" customFormat="1" x14ac:dyDescent="0.25">
      <c r="I6655" s="186"/>
      <c r="J6655" s="186"/>
      <c r="K6655" s="186"/>
      <c r="L6655" s="186"/>
      <c r="M6655" s="186"/>
      <c r="N6655" s="187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183"/>
      <c r="AF6655" s="183"/>
      <c r="AG6655" s="183"/>
      <c r="AH6655" s="6"/>
      <c r="AI6655" s="6"/>
      <c r="AJ6655" s="6"/>
      <c r="AK6655" s="6"/>
      <c r="AL6655" s="6"/>
      <c r="AM6655" s="183"/>
      <c r="AN6655" s="183"/>
      <c r="AO6655" s="183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BR6655" s="185"/>
    </row>
    <row r="6656" spans="9:70" s="179" customFormat="1" x14ac:dyDescent="0.25">
      <c r="I6656" s="186"/>
      <c r="J6656" s="186"/>
      <c r="K6656" s="186"/>
      <c r="L6656" s="186"/>
      <c r="M6656" s="186"/>
      <c r="N6656" s="187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183"/>
      <c r="AF6656" s="183"/>
      <c r="AG6656" s="183"/>
      <c r="AH6656" s="6"/>
      <c r="AI6656" s="6"/>
      <c r="AJ6656" s="6"/>
      <c r="AK6656" s="6"/>
      <c r="AL6656" s="6"/>
      <c r="AM6656" s="183"/>
      <c r="AN6656" s="183"/>
      <c r="AO6656" s="183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BR6656" s="185"/>
    </row>
    <row r="6657" spans="9:70" s="179" customFormat="1" x14ac:dyDescent="0.25">
      <c r="I6657" s="186"/>
      <c r="J6657" s="186"/>
      <c r="K6657" s="186"/>
      <c r="L6657" s="186"/>
      <c r="M6657" s="186"/>
      <c r="N6657" s="187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183"/>
      <c r="AF6657" s="183"/>
      <c r="AG6657" s="183"/>
      <c r="AH6657" s="6"/>
      <c r="AI6657" s="6"/>
      <c r="AJ6657" s="6"/>
      <c r="AK6657" s="6"/>
      <c r="AL6657" s="6"/>
      <c r="AM6657" s="183"/>
      <c r="AN6657" s="183"/>
      <c r="AO6657" s="183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BR6657" s="185"/>
    </row>
    <row r="6658" spans="9:70" s="179" customFormat="1" x14ac:dyDescent="0.25">
      <c r="I6658" s="186"/>
      <c r="J6658" s="186"/>
      <c r="K6658" s="186"/>
      <c r="L6658" s="186"/>
      <c r="M6658" s="186"/>
      <c r="N6658" s="187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183"/>
      <c r="AF6658" s="183"/>
      <c r="AG6658" s="183"/>
      <c r="AH6658" s="6"/>
      <c r="AI6658" s="6"/>
      <c r="AJ6658" s="6"/>
      <c r="AK6658" s="6"/>
      <c r="AL6658" s="6"/>
      <c r="AM6658" s="183"/>
      <c r="AN6658" s="183"/>
      <c r="AO6658" s="183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BR6658" s="185"/>
    </row>
    <row r="6659" spans="9:70" s="179" customFormat="1" x14ac:dyDescent="0.25">
      <c r="I6659" s="186"/>
      <c r="J6659" s="186"/>
      <c r="K6659" s="186"/>
      <c r="L6659" s="186"/>
      <c r="M6659" s="186"/>
      <c r="N6659" s="187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183"/>
      <c r="AF6659" s="183"/>
      <c r="AG6659" s="183"/>
      <c r="AH6659" s="6"/>
      <c r="AI6659" s="6"/>
      <c r="AJ6659" s="6"/>
      <c r="AK6659" s="6"/>
      <c r="AL6659" s="6"/>
      <c r="AM6659" s="183"/>
      <c r="AN6659" s="183"/>
      <c r="AO6659" s="183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BR6659" s="185"/>
    </row>
    <row r="6660" spans="9:70" s="179" customFormat="1" x14ac:dyDescent="0.25">
      <c r="I6660" s="186"/>
      <c r="J6660" s="186"/>
      <c r="K6660" s="186"/>
      <c r="L6660" s="186"/>
      <c r="M6660" s="186"/>
      <c r="N6660" s="187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183"/>
      <c r="AF6660" s="183"/>
      <c r="AG6660" s="183"/>
      <c r="AH6660" s="6"/>
      <c r="AI6660" s="6"/>
      <c r="AJ6660" s="6"/>
      <c r="AK6660" s="6"/>
      <c r="AL6660" s="6"/>
      <c r="AM6660" s="183"/>
      <c r="AN6660" s="183"/>
      <c r="AO6660" s="183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BR6660" s="185"/>
    </row>
    <row r="6661" spans="9:70" s="179" customFormat="1" x14ac:dyDescent="0.25">
      <c r="I6661" s="186"/>
      <c r="J6661" s="186"/>
      <c r="K6661" s="186"/>
      <c r="L6661" s="186"/>
      <c r="M6661" s="186"/>
      <c r="N6661" s="187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183"/>
      <c r="AF6661" s="183"/>
      <c r="AG6661" s="183"/>
      <c r="AH6661" s="6"/>
      <c r="AI6661" s="6"/>
      <c r="AJ6661" s="6"/>
      <c r="AK6661" s="6"/>
      <c r="AL6661" s="6"/>
      <c r="AM6661" s="183"/>
      <c r="AN6661" s="183"/>
      <c r="AO6661" s="183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BR6661" s="185"/>
    </row>
    <row r="6662" spans="9:70" s="179" customFormat="1" x14ac:dyDescent="0.25">
      <c r="I6662" s="186"/>
      <c r="J6662" s="186"/>
      <c r="K6662" s="186"/>
      <c r="L6662" s="186"/>
      <c r="M6662" s="186"/>
      <c r="N6662" s="187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183"/>
      <c r="AF6662" s="183"/>
      <c r="AG6662" s="183"/>
      <c r="AH6662" s="6"/>
      <c r="AI6662" s="6"/>
      <c r="AJ6662" s="6"/>
      <c r="AK6662" s="6"/>
      <c r="AL6662" s="6"/>
      <c r="AM6662" s="183"/>
      <c r="AN6662" s="183"/>
      <c r="AO6662" s="183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BR6662" s="185"/>
    </row>
    <row r="6663" spans="9:70" s="179" customFormat="1" x14ac:dyDescent="0.25">
      <c r="I6663" s="186"/>
      <c r="J6663" s="186"/>
      <c r="K6663" s="186"/>
      <c r="L6663" s="186"/>
      <c r="M6663" s="186"/>
      <c r="N6663" s="187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183"/>
      <c r="AF6663" s="183"/>
      <c r="AG6663" s="183"/>
      <c r="AH6663" s="6"/>
      <c r="AI6663" s="6"/>
      <c r="AJ6663" s="6"/>
      <c r="AK6663" s="6"/>
      <c r="AL6663" s="6"/>
      <c r="AM6663" s="183"/>
      <c r="AN6663" s="183"/>
      <c r="AO6663" s="183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BR6663" s="185"/>
    </row>
    <row r="6664" spans="9:70" s="179" customFormat="1" x14ac:dyDescent="0.25">
      <c r="I6664" s="186"/>
      <c r="J6664" s="186"/>
      <c r="K6664" s="186"/>
      <c r="L6664" s="186"/>
      <c r="M6664" s="186"/>
      <c r="N6664" s="187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183"/>
      <c r="AF6664" s="183"/>
      <c r="AG6664" s="183"/>
      <c r="AH6664" s="6"/>
      <c r="AI6664" s="6"/>
      <c r="AJ6664" s="6"/>
      <c r="AK6664" s="6"/>
      <c r="AL6664" s="6"/>
      <c r="AM6664" s="183"/>
      <c r="AN6664" s="183"/>
      <c r="AO6664" s="183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BR6664" s="185"/>
    </row>
    <row r="6665" spans="9:70" s="179" customFormat="1" x14ac:dyDescent="0.25">
      <c r="I6665" s="186"/>
      <c r="J6665" s="186"/>
      <c r="K6665" s="186"/>
      <c r="L6665" s="186"/>
      <c r="M6665" s="186"/>
      <c r="N6665" s="187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183"/>
      <c r="AF6665" s="183"/>
      <c r="AG6665" s="183"/>
      <c r="AH6665" s="6"/>
      <c r="AI6665" s="6"/>
      <c r="AJ6665" s="6"/>
      <c r="AK6665" s="6"/>
      <c r="AL6665" s="6"/>
      <c r="AM6665" s="183"/>
      <c r="AN6665" s="183"/>
      <c r="AO6665" s="183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BR6665" s="185"/>
    </row>
    <row r="6666" spans="9:70" s="179" customFormat="1" x14ac:dyDescent="0.25">
      <c r="I6666" s="186"/>
      <c r="J6666" s="186"/>
      <c r="K6666" s="186"/>
      <c r="L6666" s="186"/>
      <c r="M6666" s="186"/>
      <c r="N6666" s="187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183"/>
      <c r="AF6666" s="183"/>
      <c r="AG6666" s="183"/>
      <c r="AH6666" s="6"/>
      <c r="AI6666" s="6"/>
      <c r="AJ6666" s="6"/>
      <c r="AK6666" s="6"/>
      <c r="AL6666" s="6"/>
      <c r="AM6666" s="183"/>
      <c r="AN6666" s="183"/>
      <c r="AO6666" s="183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BR6666" s="185"/>
    </row>
    <row r="6667" spans="9:70" s="179" customFormat="1" x14ac:dyDescent="0.25">
      <c r="I6667" s="186"/>
      <c r="J6667" s="186"/>
      <c r="K6667" s="186"/>
      <c r="L6667" s="186"/>
      <c r="M6667" s="186"/>
      <c r="N6667" s="187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183"/>
      <c r="AF6667" s="183"/>
      <c r="AG6667" s="183"/>
      <c r="AH6667" s="6"/>
      <c r="AI6667" s="6"/>
      <c r="AJ6667" s="6"/>
      <c r="AK6667" s="6"/>
      <c r="AL6667" s="6"/>
      <c r="AM6667" s="183"/>
      <c r="AN6667" s="183"/>
      <c r="AO6667" s="183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BR6667" s="185"/>
    </row>
    <row r="6668" spans="9:70" s="179" customFormat="1" x14ac:dyDescent="0.25">
      <c r="I6668" s="186"/>
      <c r="J6668" s="186"/>
      <c r="K6668" s="186"/>
      <c r="L6668" s="186"/>
      <c r="M6668" s="186"/>
      <c r="N6668" s="187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183"/>
      <c r="AF6668" s="183"/>
      <c r="AG6668" s="183"/>
      <c r="AH6668" s="6"/>
      <c r="AI6668" s="6"/>
      <c r="AJ6668" s="6"/>
      <c r="AK6668" s="6"/>
      <c r="AL6668" s="6"/>
      <c r="AM6668" s="183"/>
      <c r="AN6668" s="183"/>
      <c r="AO6668" s="183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BR6668" s="185"/>
    </row>
    <row r="6669" spans="9:70" s="179" customFormat="1" x14ac:dyDescent="0.25">
      <c r="I6669" s="186"/>
      <c r="J6669" s="186"/>
      <c r="K6669" s="186"/>
      <c r="L6669" s="186"/>
      <c r="M6669" s="186"/>
      <c r="N6669" s="187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183"/>
      <c r="AF6669" s="183"/>
      <c r="AG6669" s="183"/>
      <c r="AH6669" s="6"/>
      <c r="AI6669" s="6"/>
      <c r="AJ6669" s="6"/>
      <c r="AK6669" s="6"/>
      <c r="AL6669" s="6"/>
      <c r="AM6669" s="183"/>
      <c r="AN6669" s="183"/>
      <c r="AO6669" s="183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BR6669" s="185"/>
    </row>
    <row r="6670" spans="9:70" s="179" customFormat="1" x14ac:dyDescent="0.25">
      <c r="I6670" s="186"/>
      <c r="J6670" s="186"/>
      <c r="K6670" s="186"/>
      <c r="L6670" s="186"/>
      <c r="M6670" s="186"/>
      <c r="N6670" s="187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183"/>
      <c r="AF6670" s="183"/>
      <c r="AG6670" s="183"/>
      <c r="AH6670" s="6"/>
      <c r="AI6670" s="6"/>
      <c r="AJ6670" s="6"/>
      <c r="AK6670" s="6"/>
      <c r="AL6670" s="6"/>
      <c r="AM6670" s="183"/>
      <c r="AN6670" s="183"/>
      <c r="AO6670" s="183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BR6670" s="185"/>
    </row>
    <row r="6671" spans="9:70" s="179" customFormat="1" x14ac:dyDescent="0.25">
      <c r="I6671" s="186"/>
      <c r="J6671" s="186"/>
      <c r="K6671" s="186"/>
      <c r="L6671" s="186"/>
      <c r="M6671" s="186"/>
      <c r="N6671" s="187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183"/>
      <c r="AF6671" s="183"/>
      <c r="AG6671" s="183"/>
      <c r="AH6671" s="6"/>
      <c r="AI6671" s="6"/>
      <c r="AJ6671" s="6"/>
      <c r="AK6671" s="6"/>
      <c r="AL6671" s="6"/>
      <c r="AM6671" s="183"/>
      <c r="AN6671" s="183"/>
      <c r="AO6671" s="183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BR6671" s="185"/>
    </row>
    <row r="6672" spans="9:70" s="179" customFormat="1" x14ac:dyDescent="0.25">
      <c r="I6672" s="186"/>
      <c r="J6672" s="186"/>
      <c r="K6672" s="186"/>
      <c r="L6672" s="186"/>
      <c r="M6672" s="186"/>
      <c r="N6672" s="187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183"/>
      <c r="AF6672" s="183"/>
      <c r="AG6672" s="183"/>
      <c r="AH6672" s="6"/>
      <c r="AI6672" s="6"/>
      <c r="AJ6672" s="6"/>
      <c r="AK6672" s="6"/>
      <c r="AL6672" s="6"/>
      <c r="AM6672" s="183"/>
      <c r="AN6672" s="183"/>
      <c r="AO6672" s="183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BR6672" s="185"/>
    </row>
    <row r="6673" spans="9:70" s="179" customFormat="1" x14ac:dyDescent="0.25">
      <c r="I6673" s="186"/>
      <c r="J6673" s="186"/>
      <c r="K6673" s="186"/>
      <c r="L6673" s="186"/>
      <c r="M6673" s="186"/>
      <c r="N6673" s="187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183"/>
      <c r="AF6673" s="183"/>
      <c r="AG6673" s="183"/>
      <c r="AH6673" s="6"/>
      <c r="AI6673" s="6"/>
      <c r="AJ6673" s="6"/>
      <c r="AK6673" s="6"/>
      <c r="AL6673" s="6"/>
      <c r="AM6673" s="183"/>
      <c r="AN6673" s="183"/>
      <c r="AO6673" s="183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BR6673" s="185"/>
    </row>
    <row r="6674" spans="9:70" s="179" customFormat="1" x14ac:dyDescent="0.25">
      <c r="I6674" s="186"/>
      <c r="J6674" s="186"/>
      <c r="K6674" s="186"/>
      <c r="L6674" s="186"/>
      <c r="M6674" s="186"/>
      <c r="N6674" s="187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183"/>
      <c r="AF6674" s="183"/>
      <c r="AG6674" s="183"/>
      <c r="AH6674" s="6"/>
      <c r="AI6674" s="6"/>
      <c r="AJ6674" s="6"/>
      <c r="AK6674" s="6"/>
      <c r="AL6674" s="6"/>
      <c r="AM6674" s="183"/>
      <c r="AN6674" s="183"/>
      <c r="AO6674" s="183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BR6674" s="185"/>
    </row>
    <row r="6675" spans="9:70" s="179" customFormat="1" x14ac:dyDescent="0.25">
      <c r="I6675" s="186"/>
      <c r="J6675" s="186"/>
      <c r="K6675" s="186"/>
      <c r="L6675" s="186"/>
      <c r="M6675" s="186"/>
      <c r="N6675" s="187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183"/>
      <c r="AF6675" s="183"/>
      <c r="AG6675" s="183"/>
      <c r="AH6675" s="6"/>
      <c r="AI6675" s="6"/>
      <c r="AJ6675" s="6"/>
      <c r="AK6675" s="6"/>
      <c r="AL6675" s="6"/>
      <c r="AM6675" s="183"/>
      <c r="AN6675" s="183"/>
      <c r="AO6675" s="183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BR6675" s="185"/>
    </row>
    <row r="6676" spans="9:70" s="179" customFormat="1" x14ac:dyDescent="0.25">
      <c r="I6676" s="186"/>
      <c r="J6676" s="186"/>
      <c r="K6676" s="186"/>
      <c r="L6676" s="186"/>
      <c r="M6676" s="186"/>
      <c r="N6676" s="187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183"/>
      <c r="AF6676" s="183"/>
      <c r="AG6676" s="183"/>
      <c r="AH6676" s="6"/>
      <c r="AI6676" s="6"/>
      <c r="AJ6676" s="6"/>
      <c r="AK6676" s="6"/>
      <c r="AL6676" s="6"/>
      <c r="AM6676" s="183"/>
      <c r="AN6676" s="183"/>
      <c r="AO6676" s="183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BR6676" s="185"/>
    </row>
    <row r="6677" spans="9:70" s="179" customFormat="1" x14ac:dyDescent="0.25">
      <c r="I6677" s="186"/>
      <c r="J6677" s="186"/>
      <c r="K6677" s="186"/>
      <c r="L6677" s="186"/>
      <c r="M6677" s="186"/>
      <c r="N6677" s="187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183"/>
      <c r="AF6677" s="183"/>
      <c r="AG6677" s="183"/>
      <c r="AH6677" s="6"/>
      <c r="AI6677" s="6"/>
      <c r="AJ6677" s="6"/>
      <c r="AK6677" s="6"/>
      <c r="AL6677" s="6"/>
      <c r="AM6677" s="183"/>
      <c r="AN6677" s="183"/>
      <c r="AO6677" s="183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BR6677" s="185"/>
    </row>
    <row r="6678" spans="9:70" s="179" customFormat="1" x14ac:dyDescent="0.25">
      <c r="I6678" s="186"/>
      <c r="J6678" s="186"/>
      <c r="K6678" s="186"/>
      <c r="L6678" s="186"/>
      <c r="M6678" s="186"/>
      <c r="N6678" s="187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183"/>
      <c r="AF6678" s="183"/>
      <c r="AG6678" s="183"/>
      <c r="AH6678" s="6"/>
      <c r="AI6678" s="6"/>
      <c r="AJ6678" s="6"/>
      <c r="AK6678" s="6"/>
      <c r="AL6678" s="6"/>
      <c r="AM6678" s="183"/>
      <c r="AN6678" s="183"/>
      <c r="AO6678" s="183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BR6678" s="185"/>
    </row>
    <row r="6679" spans="9:70" s="179" customFormat="1" x14ac:dyDescent="0.25">
      <c r="I6679" s="186"/>
      <c r="J6679" s="186"/>
      <c r="K6679" s="186"/>
      <c r="L6679" s="186"/>
      <c r="M6679" s="186"/>
      <c r="N6679" s="187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183"/>
      <c r="AF6679" s="183"/>
      <c r="AG6679" s="183"/>
      <c r="AH6679" s="6"/>
      <c r="AI6679" s="6"/>
      <c r="AJ6679" s="6"/>
      <c r="AK6679" s="6"/>
      <c r="AL6679" s="6"/>
      <c r="AM6679" s="183"/>
      <c r="AN6679" s="183"/>
      <c r="AO6679" s="183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BR6679" s="185"/>
    </row>
    <row r="6680" spans="9:70" s="179" customFormat="1" x14ac:dyDescent="0.25">
      <c r="I6680" s="186"/>
      <c r="J6680" s="186"/>
      <c r="K6680" s="186"/>
      <c r="L6680" s="186"/>
      <c r="M6680" s="186"/>
      <c r="N6680" s="187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183"/>
      <c r="AF6680" s="183"/>
      <c r="AG6680" s="183"/>
      <c r="AH6680" s="6"/>
      <c r="AI6680" s="6"/>
      <c r="AJ6680" s="6"/>
      <c r="AK6680" s="6"/>
      <c r="AL6680" s="6"/>
      <c r="AM6680" s="183"/>
      <c r="AN6680" s="183"/>
      <c r="AO6680" s="183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BR6680" s="185"/>
    </row>
    <row r="6681" spans="9:70" s="179" customFormat="1" x14ac:dyDescent="0.25">
      <c r="I6681" s="186"/>
      <c r="J6681" s="186"/>
      <c r="K6681" s="186"/>
      <c r="L6681" s="186"/>
      <c r="M6681" s="186"/>
      <c r="N6681" s="187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183"/>
      <c r="AF6681" s="183"/>
      <c r="AG6681" s="183"/>
      <c r="AH6681" s="6"/>
      <c r="AI6681" s="6"/>
      <c r="AJ6681" s="6"/>
      <c r="AK6681" s="6"/>
      <c r="AL6681" s="6"/>
      <c r="AM6681" s="183"/>
      <c r="AN6681" s="183"/>
      <c r="AO6681" s="183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BR6681" s="185"/>
    </row>
    <row r="6682" spans="9:70" s="179" customFormat="1" x14ac:dyDescent="0.25">
      <c r="I6682" s="186"/>
      <c r="J6682" s="186"/>
      <c r="K6682" s="186"/>
      <c r="L6682" s="186"/>
      <c r="M6682" s="186"/>
      <c r="N6682" s="187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183"/>
      <c r="AF6682" s="183"/>
      <c r="AG6682" s="183"/>
      <c r="AH6682" s="6"/>
      <c r="AI6682" s="6"/>
      <c r="AJ6682" s="6"/>
      <c r="AK6682" s="6"/>
      <c r="AL6682" s="6"/>
      <c r="AM6682" s="183"/>
      <c r="AN6682" s="183"/>
      <c r="AO6682" s="183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BR6682" s="185"/>
    </row>
    <row r="6683" spans="9:70" s="179" customFormat="1" x14ac:dyDescent="0.25">
      <c r="I6683" s="186"/>
      <c r="J6683" s="186"/>
      <c r="K6683" s="186"/>
      <c r="L6683" s="186"/>
      <c r="M6683" s="186"/>
      <c r="N6683" s="187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183"/>
      <c r="AF6683" s="183"/>
      <c r="AG6683" s="183"/>
      <c r="AH6683" s="6"/>
      <c r="AI6683" s="6"/>
      <c r="AJ6683" s="6"/>
      <c r="AK6683" s="6"/>
      <c r="AL6683" s="6"/>
      <c r="AM6683" s="183"/>
      <c r="AN6683" s="183"/>
      <c r="AO6683" s="183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BR6683" s="185"/>
    </row>
    <row r="6684" spans="9:70" s="179" customFormat="1" x14ac:dyDescent="0.25">
      <c r="I6684" s="186"/>
      <c r="J6684" s="186"/>
      <c r="K6684" s="186"/>
      <c r="L6684" s="186"/>
      <c r="M6684" s="186"/>
      <c r="N6684" s="187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183"/>
      <c r="AF6684" s="183"/>
      <c r="AG6684" s="183"/>
      <c r="AH6684" s="6"/>
      <c r="AI6684" s="6"/>
      <c r="AJ6684" s="6"/>
      <c r="AK6684" s="6"/>
      <c r="AL6684" s="6"/>
      <c r="AM6684" s="183"/>
      <c r="AN6684" s="183"/>
      <c r="AO6684" s="183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BR6684" s="185"/>
    </row>
    <row r="6685" spans="9:70" s="179" customFormat="1" x14ac:dyDescent="0.25">
      <c r="I6685" s="186"/>
      <c r="J6685" s="186"/>
      <c r="K6685" s="186"/>
      <c r="L6685" s="186"/>
      <c r="M6685" s="186"/>
      <c r="N6685" s="187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183"/>
      <c r="AF6685" s="183"/>
      <c r="AG6685" s="183"/>
      <c r="AH6685" s="6"/>
      <c r="AI6685" s="6"/>
      <c r="AJ6685" s="6"/>
      <c r="AK6685" s="6"/>
      <c r="AL6685" s="6"/>
      <c r="AM6685" s="183"/>
      <c r="AN6685" s="183"/>
      <c r="AO6685" s="183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BR6685" s="185"/>
    </row>
    <row r="6686" spans="9:70" s="179" customFormat="1" x14ac:dyDescent="0.25">
      <c r="I6686" s="186"/>
      <c r="J6686" s="186"/>
      <c r="K6686" s="186"/>
      <c r="L6686" s="186"/>
      <c r="M6686" s="186"/>
      <c r="N6686" s="187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183"/>
      <c r="AF6686" s="183"/>
      <c r="AG6686" s="183"/>
      <c r="AH6686" s="6"/>
      <c r="AI6686" s="6"/>
      <c r="AJ6686" s="6"/>
      <c r="AK6686" s="6"/>
      <c r="AL6686" s="6"/>
      <c r="AM6686" s="183"/>
      <c r="AN6686" s="183"/>
      <c r="AO6686" s="183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BR6686" s="185"/>
    </row>
    <row r="6687" spans="9:70" s="179" customFormat="1" x14ac:dyDescent="0.25">
      <c r="I6687" s="186"/>
      <c r="J6687" s="186"/>
      <c r="K6687" s="186"/>
      <c r="L6687" s="186"/>
      <c r="M6687" s="186"/>
      <c r="N6687" s="187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183"/>
      <c r="AF6687" s="183"/>
      <c r="AG6687" s="183"/>
      <c r="AH6687" s="6"/>
      <c r="AI6687" s="6"/>
      <c r="AJ6687" s="6"/>
      <c r="AK6687" s="6"/>
      <c r="AL6687" s="6"/>
      <c r="AM6687" s="183"/>
      <c r="AN6687" s="183"/>
      <c r="AO6687" s="183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BR6687" s="185"/>
    </row>
    <row r="6688" spans="9:70" s="179" customFormat="1" x14ac:dyDescent="0.25">
      <c r="I6688" s="186"/>
      <c r="J6688" s="186"/>
      <c r="K6688" s="186"/>
      <c r="L6688" s="186"/>
      <c r="M6688" s="186"/>
      <c r="N6688" s="187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183"/>
      <c r="AF6688" s="183"/>
      <c r="AG6688" s="183"/>
      <c r="AH6688" s="6"/>
      <c r="AI6688" s="6"/>
      <c r="AJ6688" s="6"/>
      <c r="AK6688" s="6"/>
      <c r="AL6688" s="6"/>
      <c r="AM6688" s="183"/>
      <c r="AN6688" s="183"/>
      <c r="AO6688" s="183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BR6688" s="185"/>
    </row>
    <row r="6689" spans="9:70" s="179" customFormat="1" x14ac:dyDescent="0.25">
      <c r="I6689" s="186"/>
      <c r="J6689" s="186"/>
      <c r="K6689" s="186"/>
      <c r="L6689" s="186"/>
      <c r="M6689" s="186"/>
      <c r="N6689" s="187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183"/>
      <c r="AF6689" s="183"/>
      <c r="AG6689" s="183"/>
      <c r="AH6689" s="6"/>
      <c r="AI6689" s="6"/>
      <c r="AJ6689" s="6"/>
      <c r="AK6689" s="6"/>
      <c r="AL6689" s="6"/>
      <c r="AM6689" s="183"/>
      <c r="AN6689" s="183"/>
      <c r="AO6689" s="183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BR6689" s="185"/>
    </row>
    <row r="6690" spans="9:70" s="179" customFormat="1" x14ac:dyDescent="0.25">
      <c r="I6690" s="186"/>
      <c r="J6690" s="186"/>
      <c r="K6690" s="186"/>
      <c r="L6690" s="186"/>
      <c r="M6690" s="186"/>
      <c r="N6690" s="187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183"/>
      <c r="AF6690" s="183"/>
      <c r="AG6690" s="183"/>
      <c r="AH6690" s="6"/>
      <c r="AI6690" s="6"/>
      <c r="AJ6690" s="6"/>
      <c r="AK6690" s="6"/>
      <c r="AL6690" s="6"/>
      <c r="AM6690" s="183"/>
      <c r="AN6690" s="183"/>
      <c r="AO6690" s="183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BR6690" s="185"/>
    </row>
    <row r="6691" spans="9:70" s="179" customFormat="1" x14ac:dyDescent="0.25">
      <c r="I6691" s="186"/>
      <c r="J6691" s="186"/>
      <c r="K6691" s="186"/>
      <c r="L6691" s="186"/>
      <c r="M6691" s="186"/>
      <c r="N6691" s="187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183"/>
      <c r="AF6691" s="183"/>
      <c r="AG6691" s="183"/>
      <c r="AH6691" s="6"/>
      <c r="AI6691" s="6"/>
      <c r="AJ6691" s="6"/>
      <c r="AK6691" s="6"/>
      <c r="AL6691" s="6"/>
      <c r="AM6691" s="183"/>
      <c r="AN6691" s="183"/>
      <c r="AO6691" s="183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BR6691" s="185"/>
    </row>
    <row r="6692" spans="9:70" s="179" customFormat="1" x14ac:dyDescent="0.25">
      <c r="I6692" s="186"/>
      <c r="J6692" s="186"/>
      <c r="K6692" s="186"/>
      <c r="L6692" s="186"/>
      <c r="M6692" s="186"/>
      <c r="N6692" s="187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183"/>
      <c r="AF6692" s="183"/>
      <c r="AG6692" s="183"/>
      <c r="AH6692" s="6"/>
      <c r="AI6692" s="6"/>
      <c r="AJ6692" s="6"/>
      <c r="AK6692" s="6"/>
      <c r="AL6692" s="6"/>
      <c r="AM6692" s="183"/>
      <c r="AN6692" s="183"/>
      <c r="AO6692" s="183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BR6692" s="185"/>
    </row>
    <row r="6693" spans="9:70" s="179" customFormat="1" x14ac:dyDescent="0.25">
      <c r="I6693" s="186"/>
      <c r="J6693" s="186"/>
      <c r="K6693" s="186"/>
      <c r="L6693" s="186"/>
      <c r="M6693" s="186"/>
      <c r="N6693" s="187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183"/>
      <c r="AF6693" s="183"/>
      <c r="AG6693" s="183"/>
      <c r="AH6693" s="6"/>
      <c r="AI6693" s="6"/>
      <c r="AJ6693" s="6"/>
      <c r="AK6693" s="6"/>
      <c r="AL6693" s="6"/>
      <c r="AM6693" s="183"/>
      <c r="AN6693" s="183"/>
      <c r="AO6693" s="183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BR6693" s="185"/>
    </row>
    <row r="6694" spans="9:70" s="179" customFormat="1" x14ac:dyDescent="0.25">
      <c r="I6694" s="186"/>
      <c r="J6694" s="186"/>
      <c r="K6694" s="186"/>
      <c r="L6694" s="186"/>
      <c r="M6694" s="186"/>
      <c r="N6694" s="187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183"/>
      <c r="AF6694" s="183"/>
      <c r="AG6694" s="183"/>
      <c r="AH6694" s="6"/>
      <c r="AI6694" s="6"/>
      <c r="AJ6694" s="6"/>
      <c r="AK6694" s="6"/>
      <c r="AL6694" s="6"/>
      <c r="AM6694" s="183"/>
      <c r="AN6694" s="183"/>
      <c r="AO6694" s="183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BR6694" s="185"/>
    </row>
    <row r="6695" spans="9:70" s="179" customFormat="1" x14ac:dyDescent="0.25">
      <c r="I6695" s="186"/>
      <c r="J6695" s="186"/>
      <c r="K6695" s="186"/>
      <c r="L6695" s="186"/>
      <c r="M6695" s="186"/>
      <c r="N6695" s="187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183"/>
      <c r="AF6695" s="183"/>
      <c r="AG6695" s="183"/>
      <c r="AH6695" s="6"/>
      <c r="AI6695" s="6"/>
      <c r="AJ6695" s="6"/>
      <c r="AK6695" s="6"/>
      <c r="AL6695" s="6"/>
      <c r="AM6695" s="183"/>
      <c r="AN6695" s="183"/>
      <c r="AO6695" s="183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BR6695" s="185"/>
    </row>
    <row r="6696" spans="9:70" s="179" customFormat="1" x14ac:dyDescent="0.25">
      <c r="I6696" s="186"/>
      <c r="J6696" s="186"/>
      <c r="K6696" s="186"/>
      <c r="L6696" s="186"/>
      <c r="M6696" s="186"/>
      <c r="N6696" s="187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183"/>
      <c r="AF6696" s="183"/>
      <c r="AG6696" s="183"/>
      <c r="AH6696" s="6"/>
      <c r="AI6696" s="6"/>
      <c r="AJ6696" s="6"/>
      <c r="AK6696" s="6"/>
      <c r="AL6696" s="6"/>
      <c r="AM6696" s="183"/>
      <c r="AN6696" s="183"/>
      <c r="AO6696" s="183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BR6696" s="185"/>
    </row>
    <row r="6697" spans="9:70" s="179" customFormat="1" x14ac:dyDescent="0.25">
      <c r="I6697" s="186"/>
      <c r="J6697" s="186"/>
      <c r="K6697" s="186"/>
      <c r="L6697" s="186"/>
      <c r="M6697" s="186"/>
      <c r="N6697" s="187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183"/>
      <c r="AF6697" s="183"/>
      <c r="AG6697" s="183"/>
      <c r="AH6697" s="6"/>
      <c r="AI6697" s="6"/>
      <c r="AJ6697" s="6"/>
      <c r="AK6697" s="6"/>
      <c r="AL6697" s="6"/>
      <c r="AM6697" s="183"/>
      <c r="AN6697" s="183"/>
      <c r="AO6697" s="183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BR6697" s="185"/>
    </row>
    <row r="6698" spans="9:70" s="179" customFormat="1" x14ac:dyDescent="0.25">
      <c r="I6698" s="186"/>
      <c r="J6698" s="186"/>
      <c r="K6698" s="186"/>
      <c r="L6698" s="186"/>
      <c r="M6698" s="186"/>
      <c r="N6698" s="187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183"/>
      <c r="AF6698" s="183"/>
      <c r="AG6698" s="183"/>
      <c r="AH6698" s="6"/>
      <c r="AI6698" s="6"/>
      <c r="AJ6698" s="6"/>
      <c r="AK6698" s="6"/>
      <c r="AL6698" s="6"/>
      <c r="AM6698" s="183"/>
      <c r="AN6698" s="183"/>
      <c r="AO6698" s="183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BR6698" s="185"/>
    </row>
    <row r="6699" spans="9:70" s="179" customFormat="1" x14ac:dyDescent="0.25">
      <c r="I6699" s="186"/>
      <c r="J6699" s="186"/>
      <c r="K6699" s="186"/>
      <c r="L6699" s="186"/>
      <c r="M6699" s="186"/>
      <c r="N6699" s="187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183"/>
      <c r="AF6699" s="183"/>
      <c r="AG6699" s="183"/>
      <c r="AH6699" s="6"/>
      <c r="AI6699" s="6"/>
      <c r="AJ6699" s="6"/>
      <c r="AK6699" s="6"/>
      <c r="AL6699" s="6"/>
      <c r="AM6699" s="183"/>
      <c r="AN6699" s="183"/>
      <c r="AO6699" s="183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BR6699" s="185"/>
    </row>
    <row r="6700" spans="9:70" s="179" customFormat="1" x14ac:dyDescent="0.25">
      <c r="I6700" s="186"/>
      <c r="J6700" s="186"/>
      <c r="K6700" s="186"/>
      <c r="L6700" s="186"/>
      <c r="M6700" s="186"/>
      <c r="N6700" s="187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183"/>
      <c r="AF6700" s="183"/>
      <c r="AG6700" s="183"/>
      <c r="AH6700" s="6"/>
      <c r="AI6700" s="6"/>
      <c r="AJ6700" s="6"/>
      <c r="AK6700" s="6"/>
      <c r="AL6700" s="6"/>
      <c r="AM6700" s="183"/>
      <c r="AN6700" s="183"/>
      <c r="AO6700" s="183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BR6700" s="185"/>
    </row>
    <row r="6701" spans="9:70" s="179" customFormat="1" x14ac:dyDescent="0.25">
      <c r="I6701" s="186"/>
      <c r="J6701" s="186"/>
      <c r="K6701" s="186"/>
      <c r="L6701" s="186"/>
      <c r="M6701" s="186"/>
      <c r="N6701" s="187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183"/>
      <c r="AF6701" s="183"/>
      <c r="AG6701" s="183"/>
      <c r="AH6701" s="6"/>
      <c r="AI6701" s="6"/>
      <c r="AJ6701" s="6"/>
      <c r="AK6701" s="6"/>
      <c r="AL6701" s="6"/>
      <c r="AM6701" s="183"/>
      <c r="AN6701" s="183"/>
      <c r="AO6701" s="183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BR6701" s="185"/>
    </row>
    <row r="6702" spans="9:70" s="179" customFormat="1" x14ac:dyDescent="0.25">
      <c r="I6702" s="186"/>
      <c r="J6702" s="186"/>
      <c r="K6702" s="186"/>
      <c r="L6702" s="186"/>
      <c r="M6702" s="186"/>
      <c r="N6702" s="187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183"/>
      <c r="AF6702" s="183"/>
      <c r="AG6702" s="183"/>
      <c r="AH6702" s="6"/>
      <c r="AI6702" s="6"/>
      <c r="AJ6702" s="6"/>
      <c r="AK6702" s="6"/>
      <c r="AL6702" s="6"/>
      <c r="AM6702" s="183"/>
      <c r="AN6702" s="183"/>
      <c r="AO6702" s="183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BR6702" s="185"/>
    </row>
    <row r="6703" spans="9:70" s="179" customFormat="1" x14ac:dyDescent="0.25">
      <c r="I6703" s="186"/>
      <c r="J6703" s="186"/>
      <c r="K6703" s="186"/>
      <c r="L6703" s="186"/>
      <c r="M6703" s="186"/>
      <c r="N6703" s="187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183"/>
      <c r="AF6703" s="183"/>
      <c r="AG6703" s="183"/>
      <c r="AH6703" s="6"/>
      <c r="AI6703" s="6"/>
      <c r="AJ6703" s="6"/>
      <c r="AK6703" s="6"/>
      <c r="AL6703" s="6"/>
      <c r="AM6703" s="183"/>
      <c r="AN6703" s="183"/>
      <c r="AO6703" s="183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BR6703" s="185"/>
    </row>
    <row r="6704" spans="9:70" s="179" customFormat="1" x14ac:dyDescent="0.25">
      <c r="I6704" s="186"/>
      <c r="J6704" s="186"/>
      <c r="K6704" s="186"/>
      <c r="L6704" s="186"/>
      <c r="M6704" s="186"/>
      <c r="N6704" s="187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183"/>
      <c r="AF6704" s="183"/>
      <c r="AG6704" s="183"/>
      <c r="AH6704" s="6"/>
      <c r="AI6704" s="6"/>
      <c r="AJ6704" s="6"/>
      <c r="AK6704" s="6"/>
      <c r="AL6704" s="6"/>
      <c r="AM6704" s="183"/>
      <c r="AN6704" s="183"/>
      <c r="AO6704" s="183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BR6704" s="185"/>
    </row>
    <row r="6705" spans="9:70" s="179" customFormat="1" x14ac:dyDescent="0.25">
      <c r="I6705" s="186"/>
      <c r="J6705" s="186"/>
      <c r="K6705" s="186"/>
      <c r="L6705" s="186"/>
      <c r="M6705" s="186"/>
      <c r="N6705" s="187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183"/>
      <c r="AF6705" s="183"/>
      <c r="AG6705" s="183"/>
      <c r="AH6705" s="6"/>
      <c r="AI6705" s="6"/>
      <c r="AJ6705" s="6"/>
      <c r="AK6705" s="6"/>
      <c r="AL6705" s="6"/>
      <c r="AM6705" s="183"/>
      <c r="AN6705" s="183"/>
      <c r="AO6705" s="183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BR6705" s="185"/>
    </row>
    <row r="6706" spans="9:70" s="179" customFormat="1" x14ac:dyDescent="0.25">
      <c r="I6706" s="186"/>
      <c r="J6706" s="186"/>
      <c r="K6706" s="186"/>
      <c r="L6706" s="186"/>
      <c r="M6706" s="186"/>
      <c r="N6706" s="187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183"/>
      <c r="AF6706" s="183"/>
      <c r="AG6706" s="183"/>
      <c r="AH6706" s="6"/>
      <c r="AI6706" s="6"/>
      <c r="AJ6706" s="6"/>
      <c r="AK6706" s="6"/>
      <c r="AL6706" s="6"/>
      <c r="AM6706" s="183"/>
      <c r="AN6706" s="183"/>
      <c r="AO6706" s="183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BR6706" s="185"/>
    </row>
    <row r="6707" spans="9:70" s="179" customFormat="1" x14ac:dyDescent="0.25">
      <c r="I6707" s="186"/>
      <c r="J6707" s="186"/>
      <c r="K6707" s="186"/>
      <c r="L6707" s="186"/>
      <c r="M6707" s="186"/>
      <c r="N6707" s="187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183"/>
      <c r="AF6707" s="183"/>
      <c r="AG6707" s="183"/>
      <c r="AH6707" s="6"/>
      <c r="AI6707" s="6"/>
      <c r="AJ6707" s="6"/>
      <c r="AK6707" s="6"/>
      <c r="AL6707" s="6"/>
      <c r="AM6707" s="183"/>
      <c r="AN6707" s="183"/>
      <c r="AO6707" s="183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BR6707" s="185"/>
    </row>
    <row r="6708" spans="9:70" s="179" customFormat="1" x14ac:dyDescent="0.25">
      <c r="I6708" s="186"/>
      <c r="J6708" s="186"/>
      <c r="K6708" s="186"/>
      <c r="L6708" s="186"/>
      <c r="M6708" s="186"/>
      <c r="N6708" s="187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183"/>
      <c r="AF6708" s="183"/>
      <c r="AG6708" s="183"/>
      <c r="AH6708" s="6"/>
      <c r="AI6708" s="6"/>
      <c r="AJ6708" s="6"/>
      <c r="AK6708" s="6"/>
      <c r="AL6708" s="6"/>
      <c r="AM6708" s="183"/>
      <c r="AN6708" s="183"/>
      <c r="AO6708" s="183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BR6708" s="185"/>
    </row>
    <row r="6709" spans="9:70" s="179" customFormat="1" x14ac:dyDescent="0.25">
      <c r="I6709" s="186"/>
      <c r="J6709" s="186"/>
      <c r="K6709" s="186"/>
      <c r="L6709" s="186"/>
      <c r="M6709" s="186"/>
      <c r="N6709" s="187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183"/>
      <c r="AF6709" s="183"/>
      <c r="AG6709" s="183"/>
      <c r="AH6709" s="6"/>
      <c r="AI6709" s="6"/>
      <c r="AJ6709" s="6"/>
      <c r="AK6709" s="6"/>
      <c r="AL6709" s="6"/>
      <c r="AM6709" s="183"/>
      <c r="AN6709" s="183"/>
      <c r="AO6709" s="183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BR6709" s="185"/>
    </row>
    <row r="6710" spans="9:70" s="179" customFormat="1" x14ac:dyDescent="0.25">
      <c r="I6710" s="186"/>
      <c r="J6710" s="186"/>
      <c r="K6710" s="186"/>
      <c r="L6710" s="186"/>
      <c r="M6710" s="186"/>
      <c r="N6710" s="187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183"/>
      <c r="AF6710" s="183"/>
      <c r="AG6710" s="183"/>
      <c r="AH6710" s="6"/>
      <c r="AI6710" s="6"/>
      <c r="AJ6710" s="6"/>
      <c r="AK6710" s="6"/>
      <c r="AL6710" s="6"/>
      <c r="AM6710" s="183"/>
      <c r="AN6710" s="183"/>
      <c r="AO6710" s="183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BR6710" s="185"/>
    </row>
    <row r="6711" spans="9:70" s="179" customFormat="1" x14ac:dyDescent="0.25">
      <c r="I6711" s="186"/>
      <c r="J6711" s="186"/>
      <c r="K6711" s="186"/>
      <c r="L6711" s="186"/>
      <c r="M6711" s="186"/>
      <c r="N6711" s="187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183"/>
      <c r="AF6711" s="183"/>
      <c r="AG6711" s="183"/>
      <c r="AH6711" s="6"/>
      <c r="AI6711" s="6"/>
      <c r="AJ6711" s="6"/>
      <c r="AK6711" s="6"/>
      <c r="AL6711" s="6"/>
      <c r="AM6711" s="183"/>
      <c r="AN6711" s="183"/>
      <c r="AO6711" s="183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BR6711" s="185"/>
    </row>
    <row r="6712" spans="9:70" s="179" customFormat="1" x14ac:dyDescent="0.25">
      <c r="I6712" s="186"/>
      <c r="J6712" s="186"/>
      <c r="K6712" s="186"/>
      <c r="L6712" s="186"/>
      <c r="M6712" s="186"/>
      <c r="N6712" s="187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183"/>
      <c r="AF6712" s="183"/>
      <c r="AG6712" s="183"/>
      <c r="AH6712" s="6"/>
      <c r="AI6712" s="6"/>
      <c r="AJ6712" s="6"/>
      <c r="AK6712" s="6"/>
      <c r="AL6712" s="6"/>
      <c r="AM6712" s="183"/>
      <c r="AN6712" s="183"/>
      <c r="AO6712" s="183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BR6712" s="185"/>
    </row>
    <row r="6713" spans="9:70" s="179" customFormat="1" x14ac:dyDescent="0.25">
      <c r="I6713" s="186"/>
      <c r="J6713" s="186"/>
      <c r="K6713" s="186"/>
      <c r="L6713" s="186"/>
      <c r="M6713" s="186"/>
      <c r="N6713" s="187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183"/>
      <c r="AF6713" s="183"/>
      <c r="AG6713" s="183"/>
      <c r="AH6713" s="6"/>
      <c r="AI6713" s="6"/>
      <c r="AJ6713" s="6"/>
      <c r="AK6713" s="6"/>
      <c r="AL6713" s="6"/>
      <c r="AM6713" s="183"/>
      <c r="AN6713" s="183"/>
      <c r="AO6713" s="183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BR6713" s="185"/>
    </row>
    <row r="6714" spans="9:70" s="179" customFormat="1" x14ac:dyDescent="0.25">
      <c r="I6714" s="186"/>
      <c r="J6714" s="186"/>
      <c r="K6714" s="186"/>
      <c r="L6714" s="186"/>
      <c r="M6714" s="186"/>
      <c r="N6714" s="187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183"/>
      <c r="AF6714" s="183"/>
      <c r="AG6714" s="183"/>
      <c r="AH6714" s="6"/>
      <c r="AI6714" s="6"/>
      <c r="AJ6714" s="6"/>
      <c r="AK6714" s="6"/>
      <c r="AL6714" s="6"/>
      <c r="AM6714" s="183"/>
      <c r="AN6714" s="183"/>
      <c r="AO6714" s="183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BR6714" s="185"/>
    </row>
    <row r="6715" spans="9:70" s="179" customFormat="1" x14ac:dyDescent="0.25">
      <c r="I6715" s="186"/>
      <c r="J6715" s="186"/>
      <c r="K6715" s="186"/>
      <c r="L6715" s="186"/>
      <c r="M6715" s="186"/>
      <c r="N6715" s="187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183"/>
      <c r="AF6715" s="183"/>
      <c r="AG6715" s="183"/>
      <c r="AH6715" s="6"/>
      <c r="AI6715" s="6"/>
      <c r="AJ6715" s="6"/>
      <c r="AK6715" s="6"/>
      <c r="AL6715" s="6"/>
      <c r="AM6715" s="183"/>
      <c r="AN6715" s="183"/>
      <c r="AO6715" s="183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BR6715" s="185"/>
    </row>
    <row r="6716" spans="9:70" s="179" customFormat="1" x14ac:dyDescent="0.25">
      <c r="I6716" s="186"/>
      <c r="J6716" s="186"/>
      <c r="K6716" s="186"/>
      <c r="L6716" s="186"/>
      <c r="M6716" s="186"/>
      <c r="N6716" s="187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183"/>
      <c r="AF6716" s="183"/>
      <c r="AG6716" s="183"/>
      <c r="AH6716" s="6"/>
      <c r="AI6716" s="6"/>
      <c r="AJ6716" s="6"/>
      <c r="AK6716" s="6"/>
      <c r="AL6716" s="6"/>
      <c r="AM6716" s="183"/>
      <c r="AN6716" s="183"/>
      <c r="AO6716" s="183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BR6716" s="185"/>
    </row>
    <row r="6717" spans="9:70" s="179" customFormat="1" x14ac:dyDescent="0.25">
      <c r="I6717" s="186"/>
      <c r="J6717" s="186"/>
      <c r="K6717" s="186"/>
      <c r="L6717" s="186"/>
      <c r="M6717" s="186"/>
      <c r="N6717" s="187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183"/>
      <c r="AF6717" s="183"/>
      <c r="AG6717" s="183"/>
      <c r="AH6717" s="6"/>
      <c r="AI6717" s="6"/>
      <c r="AJ6717" s="6"/>
      <c r="AK6717" s="6"/>
      <c r="AL6717" s="6"/>
      <c r="AM6717" s="183"/>
      <c r="AN6717" s="183"/>
      <c r="AO6717" s="183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BR6717" s="185"/>
    </row>
    <row r="6718" spans="9:70" s="179" customFormat="1" x14ac:dyDescent="0.25">
      <c r="I6718" s="186"/>
      <c r="J6718" s="186"/>
      <c r="K6718" s="186"/>
      <c r="L6718" s="186"/>
      <c r="M6718" s="186"/>
      <c r="N6718" s="187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183"/>
      <c r="AF6718" s="183"/>
      <c r="AG6718" s="183"/>
      <c r="AH6718" s="6"/>
      <c r="AI6718" s="6"/>
      <c r="AJ6718" s="6"/>
      <c r="AK6718" s="6"/>
      <c r="AL6718" s="6"/>
      <c r="AM6718" s="183"/>
      <c r="AN6718" s="183"/>
      <c r="AO6718" s="183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BR6718" s="185"/>
    </row>
    <row r="6719" spans="9:70" s="179" customFormat="1" x14ac:dyDescent="0.25">
      <c r="I6719" s="186"/>
      <c r="J6719" s="186"/>
      <c r="K6719" s="186"/>
      <c r="L6719" s="186"/>
      <c r="M6719" s="186"/>
      <c r="N6719" s="187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183"/>
      <c r="AF6719" s="183"/>
      <c r="AG6719" s="183"/>
      <c r="AH6719" s="6"/>
      <c r="AI6719" s="6"/>
      <c r="AJ6719" s="6"/>
      <c r="AK6719" s="6"/>
      <c r="AL6719" s="6"/>
      <c r="AM6719" s="183"/>
      <c r="AN6719" s="183"/>
      <c r="AO6719" s="183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BR6719" s="185"/>
    </row>
    <row r="6720" spans="9:70" s="179" customFormat="1" x14ac:dyDescent="0.25">
      <c r="I6720" s="186"/>
      <c r="J6720" s="186"/>
      <c r="K6720" s="186"/>
      <c r="L6720" s="186"/>
      <c r="M6720" s="186"/>
      <c r="N6720" s="187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183"/>
      <c r="AF6720" s="183"/>
      <c r="AG6720" s="183"/>
      <c r="AH6720" s="6"/>
      <c r="AI6720" s="6"/>
      <c r="AJ6720" s="6"/>
      <c r="AK6720" s="6"/>
      <c r="AL6720" s="6"/>
      <c r="AM6720" s="183"/>
      <c r="AN6720" s="183"/>
      <c r="AO6720" s="183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BR6720" s="185"/>
    </row>
    <row r="6721" spans="9:70" s="179" customFormat="1" x14ac:dyDescent="0.25">
      <c r="I6721" s="186"/>
      <c r="J6721" s="186"/>
      <c r="K6721" s="186"/>
      <c r="L6721" s="186"/>
      <c r="M6721" s="186"/>
      <c r="N6721" s="187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183"/>
      <c r="AF6721" s="183"/>
      <c r="AG6721" s="183"/>
      <c r="AH6721" s="6"/>
      <c r="AI6721" s="6"/>
      <c r="AJ6721" s="6"/>
      <c r="AK6721" s="6"/>
      <c r="AL6721" s="6"/>
      <c r="AM6721" s="183"/>
      <c r="AN6721" s="183"/>
      <c r="AO6721" s="183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BR6721" s="185"/>
    </row>
    <row r="6722" spans="9:70" s="179" customFormat="1" x14ac:dyDescent="0.25">
      <c r="I6722" s="186"/>
      <c r="J6722" s="186"/>
      <c r="K6722" s="186"/>
      <c r="L6722" s="186"/>
      <c r="M6722" s="186"/>
      <c r="N6722" s="187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183"/>
      <c r="AF6722" s="183"/>
      <c r="AG6722" s="183"/>
      <c r="AH6722" s="6"/>
      <c r="AI6722" s="6"/>
      <c r="AJ6722" s="6"/>
      <c r="AK6722" s="6"/>
      <c r="AL6722" s="6"/>
      <c r="AM6722" s="183"/>
      <c r="AN6722" s="183"/>
      <c r="AO6722" s="183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BR6722" s="185"/>
    </row>
    <row r="6723" spans="9:70" s="179" customFormat="1" x14ac:dyDescent="0.25">
      <c r="I6723" s="186"/>
      <c r="J6723" s="186"/>
      <c r="K6723" s="186"/>
      <c r="L6723" s="186"/>
      <c r="M6723" s="186"/>
      <c r="N6723" s="187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183"/>
      <c r="AF6723" s="183"/>
      <c r="AG6723" s="183"/>
      <c r="AH6723" s="6"/>
      <c r="AI6723" s="6"/>
      <c r="AJ6723" s="6"/>
      <c r="AK6723" s="6"/>
      <c r="AL6723" s="6"/>
      <c r="AM6723" s="183"/>
      <c r="AN6723" s="183"/>
      <c r="AO6723" s="183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BR6723" s="185"/>
    </row>
    <row r="6724" spans="9:70" s="179" customFormat="1" x14ac:dyDescent="0.25">
      <c r="I6724" s="186"/>
      <c r="J6724" s="186"/>
      <c r="K6724" s="186"/>
      <c r="L6724" s="186"/>
      <c r="M6724" s="186"/>
      <c r="N6724" s="187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183"/>
      <c r="AF6724" s="183"/>
      <c r="AG6724" s="183"/>
      <c r="AH6724" s="6"/>
      <c r="AI6724" s="6"/>
      <c r="AJ6724" s="6"/>
      <c r="AK6724" s="6"/>
      <c r="AL6724" s="6"/>
      <c r="AM6724" s="183"/>
      <c r="AN6724" s="183"/>
      <c r="AO6724" s="183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BR6724" s="185"/>
    </row>
    <row r="6725" spans="9:70" s="179" customFormat="1" x14ac:dyDescent="0.25">
      <c r="I6725" s="186"/>
      <c r="J6725" s="186"/>
      <c r="K6725" s="186"/>
      <c r="L6725" s="186"/>
      <c r="M6725" s="186"/>
      <c r="N6725" s="187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183"/>
      <c r="AF6725" s="183"/>
      <c r="AG6725" s="183"/>
      <c r="AH6725" s="6"/>
      <c r="AI6725" s="6"/>
      <c r="AJ6725" s="6"/>
      <c r="AK6725" s="6"/>
      <c r="AL6725" s="6"/>
      <c r="AM6725" s="183"/>
      <c r="AN6725" s="183"/>
      <c r="AO6725" s="183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BR6725" s="185"/>
    </row>
    <row r="6726" spans="9:70" s="179" customFormat="1" x14ac:dyDescent="0.25">
      <c r="I6726" s="186"/>
      <c r="J6726" s="186"/>
      <c r="K6726" s="186"/>
      <c r="L6726" s="186"/>
      <c r="M6726" s="186"/>
      <c r="N6726" s="187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183"/>
      <c r="AF6726" s="183"/>
      <c r="AG6726" s="183"/>
      <c r="AH6726" s="6"/>
      <c r="AI6726" s="6"/>
      <c r="AJ6726" s="6"/>
      <c r="AK6726" s="6"/>
      <c r="AL6726" s="6"/>
      <c r="AM6726" s="183"/>
      <c r="AN6726" s="183"/>
      <c r="AO6726" s="183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BR6726" s="185"/>
    </row>
    <row r="6727" spans="9:70" s="179" customFormat="1" x14ac:dyDescent="0.25">
      <c r="I6727" s="186"/>
      <c r="J6727" s="186"/>
      <c r="K6727" s="186"/>
      <c r="L6727" s="186"/>
      <c r="M6727" s="186"/>
      <c r="N6727" s="187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183"/>
      <c r="AF6727" s="183"/>
      <c r="AG6727" s="183"/>
      <c r="AH6727" s="6"/>
      <c r="AI6727" s="6"/>
      <c r="AJ6727" s="6"/>
      <c r="AK6727" s="6"/>
      <c r="AL6727" s="6"/>
      <c r="AM6727" s="183"/>
      <c r="AN6727" s="183"/>
      <c r="AO6727" s="183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BR6727" s="185"/>
    </row>
    <row r="6728" spans="9:70" s="179" customFormat="1" x14ac:dyDescent="0.25">
      <c r="I6728" s="186"/>
      <c r="J6728" s="186"/>
      <c r="K6728" s="186"/>
      <c r="L6728" s="186"/>
      <c r="M6728" s="186"/>
      <c r="N6728" s="187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183"/>
      <c r="AF6728" s="183"/>
      <c r="AG6728" s="183"/>
      <c r="AH6728" s="6"/>
      <c r="AI6728" s="6"/>
      <c r="AJ6728" s="6"/>
      <c r="AK6728" s="6"/>
      <c r="AL6728" s="6"/>
      <c r="AM6728" s="183"/>
      <c r="AN6728" s="183"/>
      <c r="AO6728" s="183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BR6728" s="185"/>
    </row>
    <row r="6729" spans="9:70" s="179" customFormat="1" x14ac:dyDescent="0.25">
      <c r="I6729" s="186"/>
      <c r="J6729" s="186"/>
      <c r="K6729" s="186"/>
      <c r="L6729" s="186"/>
      <c r="M6729" s="186"/>
      <c r="N6729" s="187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183"/>
      <c r="AF6729" s="183"/>
      <c r="AG6729" s="183"/>
      <c r="AH6729" s="6"/>
      <c r="AI6729" s="6"/>
      <c r="AJ6729" s="6"/>
      <c r="AK6729" s="6"/>
      <c r="AL6729" s="6"/>
      <c r="AM6729" s="183"/>
      <c r="AN6729" s="183"/>
      <c r="AO6729" s="183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BR6729" s="185"/>
    </row>
    <row r="6730" spans="9:70" s="179" customFormat="1" x14ac:dyDescent="0.25">
      <c r="I6730" s="186"/>
      <c r="J6730" s="186"/>
      <c r="K6730" s="186"/>
      <c r="L6730" s="186"/>
      <c r="M6730" s="186"/>
      <c r="N6730" s="187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183"/>
      <c r="AF6730" s="183"/>
      <c r="AG6730" s="183"/>
      <c r="AH6730" s="6"/>
      <c r="AI6730" s="6"/>
      <c r="AJ6730" s="6"/>
      <c r="AK6730" s="6"/>
      <c r="AL6730" s="6"/>
      <c r="AM6730" s="183"/>
      <c r="AN6730" s="183"/>
      <c r="AO6730" s="183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BR6730" s="185"/>
    </row>
    <row r="6731" spans="9:70" s="179" customFormat="1" x14ac:dyDescent="0.25">
      <c r="I6731" s="186"/>
      <c r="J6731" s="186"/>
      <c r="K6731" s="186"/>
      <c r="L6731" s="186"/>
      <c r="M6731" s="186"/>
      <c r="N6731" s="187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183"/>
      <c r="AF6731" s="183"/>
      <c r="AG6731" s="183"/>
      <c r="AH6731" s="6"/>
      <c r="AI6731" s="6"/>
      <c r="AJ6731" s="6"/>
      <c r="AK6731" s="6"/>
      <c r="AL6731" s="6"/>
      <c r="AM6731" s="183"/>
      <c r="AN6731" s="183"/>
      <c r="AO6731" s="183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BR6731" s="185"/>
    </row>
    <row r="6732" spans="9:70" s="179" customFormat="1" x14ac:dyDescent="0.25">
      <c r="I6732" s="186"/>
      <c r="J6732" s="186"/>
      <c r="K6732" s="186"/>
      <c r="L6732" s="186"/>
      <c r="M6732" s="186"/>
      <c r="N6732" s="187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183"/>
      <c r="AF6732" s="183"/>
      <c r="AG6732" s="183"/>
      <c r="AH6732" s="6"/>
      <c r="AI6732" s="6"/>
      <c r="AJ6732" s="6"/>
      <c r="AK6732" s="6"/>
      <c r="AL6732" s="6"/>
      <c r="AM6732" s="183"/>
      <c r="AN6732" s="183"/>
      <c r="AO6732" s="183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BR6732" s="185"/>
    </row>
    <row r="6733" spans="9:70" s="179" customFormat="1" x14ac:dyDescent="0.25">
      <c r="I6733" s="186"/>
      <c r="J6733" s="186"/>
      <c r="K6733" s="186"/>
      <c r="L6733" s="186"/>
      <c r="M6733" s="186"/>
      <c r="N6733" s="187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183"/>
      <c r="AF6733" s="183"/>
      <c r="AG6733" s="183"/>
      <c r="AH6733" s="6"/>
      <c r="AI6733" s="6"/>
      <c r="AJ6733" s="6"/>
      <c r="AK6733" s="6"/>
      <c r="AL6733" s="6"/>
      <c r="AM6733" s="183"/>
      <c r="AN6733" s="183"/>
      <c r="AO6733" s="183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BR6733" s="185"/>
    </row>
    <row r="6734" spans="9:70" s="179" customFormat="1" x14ac:dyDescent="0.25">
      <c r="I6734" s="186"/>
      <c r="J6734" s="186"/>
      <c r="K6734" s="186"/>
      <c r="L6734" s="186"/>
      <c r="M6734" s="186"/>
      <c r="N6734" s="187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183"/>
      <c r="AF6734" s="183"/>
      <c r="AG6734" s="183"/>
      <c r="AH6734" s="6"/>
      <c r="AI6734" s="6"/>
      <c r="AJ6734" s="6"/>
      <c r="AK6734" s="6"/>
      <c r="AL6734" s="6"/>
      <c r="AM6734" s="183"/>
      <c r="AN6734" s="183"/>
      <c r="AO6734" s="183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BR6734" s="185"/>
    </row>
    <row r="6735" spans="9:70" s="179" customFormat="1" x14ac:dyDescent="0.25">
      <c r="I6735" s="186"/>
      <c r="J6735" s="186"/>
      <c r="K6735" s="186"/>
      <c r="L6735" s="186"/>
      <c r="M6735" s="186"/>
      <c r="N6735" s="187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183"/>
      <c r="AF6735" s="183"/>
      <c r="AG6735" s="183"/>
      <c r="AH6735" s="6"/>
      <c r="AI6735" s="6"/>
      <c r="AJ6735" s="6"/>
      <c r="AK6735" s="6"/>
      <c r="AL6735" s="6"/>
      <c r="AM6735" s="183"/>
      <c r="AN6735" s="183"/>
      <c r="AO6735" s="183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BR6735" s="185"/>
    </row>
    <row r="6736" spans="9:70" s="179" customFormat="1" x14ac:dyDescent="0.25">
      <c r="I6736" s="186"/>
      <c r="J6736" s="186"/>
      <c r="K6736" s="186"/>
      <c r="L6736" s="186"/>
      <c r="M6736" s="186"/>
      <c r="N6736" s="187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183"/>
      <c r="AF6736" s="183"/>
      <c r="AG6736" s="183"/>
      <c r="AH6736" s="6"/>
      <c r="AI6736" s="6"/>
      <c r="AJ6736" s="6"/>
      <c r="AK6736" s="6"/>
      <c r="AL6736" s="6"/>
      <c r="AM6736" s="183"/>
      <c r="AN6736" s="183"/>
      <c r="AO6736" s="183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BR6736" s="185"/>
    </row>
    <row r="6737" spans="9:70" s="179" customFormat="1" x14ac:dyDescent="0.25">
      <c r="I6737" s="186"/>
      <c r="J6737" s="186"/>
      <c r="K6737" s="186"/>
      <c r="L6737" s="186"/>
      <c r="M6737" s="186"/>
      <c r="N6737" s="187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183"/>
      <c r="AF6737" s="183"/>
      <c r="AG6737" s="183"/>
      <c r="AH6737" s="6"/>
      <c r="AI6737" s="6"/>
      <c r="AJ6737" s="6"/>
      <c r="AK6737" s="6"/>
      <c r="AL6737" s="6"/>
      <c r="AM6737" s="183"/>
      <c r="AN6737" s="183"/>
      <c r="AO6737" s="183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BR6737" s="185"/>
    </row>
    <row r="6738" spans="9:70" s="179" customFormat="1" x14ac:dyDescent="0.25">
      <c r="I6738" s="186"/>
      <c r="J6738" s="186"/>
      <c r="K6738" s="186"/>
      <c r="L6738" s="186"/>
      <c r="M6738" s="186"/>
      <c r="N6738" s="187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183"/>
      <c r="AF6738" s="183"/>
      <c r="AG6738" s="183"/>
      <c r="AH6738" s="6"/>
      <c r="AI6738" s="6"/>
      <c r="AJ6738" s="6"/>
      <c r="AK6738" s="6"/>
      <c r="AL6738" s="6"/>
      <c r="AM6738" s="183"/>
      <c r="AN6738" s="183"/>
      <c r="AO6738" s="183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BR6738" s="185"/>
    </row>
    <row r="6739" spans="9:70" s="179" customFormat="1" x14ac:dyDescent="0.25">
      <c r="I6739" s="186"/>
      <c r="J6739" s="186"/>
      <c r="K6739" s="186"/>
      <c r="L6739" s="186"/>
      <c r="M6739" s="186"/>
      <c r="N6739" s="187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183"/>
      <c r="AF6739" s="183"/>
      <c r="AG6739" s="183"/>
      <c r="AH6739" s="6"/>
      <c r="AI6739" s="6"/>
      <c r="AJ6739" s="6"/>
      <c r="AK6739" s="6"/>
      <c r="AL6739" s="6"/>
      <c r="AM6739" s="183"/>
      <c r="AN6739" s="183"/>
      <c r="AO6739" s="183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BR6739" s="185"/>
    </row>
    <row r="6740" spans="9:70" s="179" customFormat="1" x14ac:dyDescent="0.25">
      <c r="I6740" s="186"/>
      <c r="J6740" s="186"/>
      <c r="K6740" s="186"/>
      <c r="L6740" s="186"/>
      <c r="M6740" s="186"/>
      <c r="N6740" s="187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183"/>
      <c r="AF6740" s="183"/>
      <c r="AG6740" s="183"/>
      <c r="AH6740" s="6"/>
      <c r="AI6740" s="6"/>
      <c r="AJ6740" s="6"/>
      <c r="AK6740" s="6"/>
      <c r="AL6740" s="6"/>
      <c r="AM6740" s="183"/>
      <c r="AN6740" s="183"/>
      <c r="AO6740" s="183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BR6740" s="185"/>
    </row>
    <row r="6741" spans="9:70" s="179" customFormat="1" x14ac:dyDescent="0.25">
      <c r="I6741" s="186"/>
      <c r="J6741" s="186"/>
      <c r="K6741" s="186"/>
      <c r="L6741" s="186"/>
      <c r="M6741" s="186"/>
      <c r="N6741" s="187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183"/>
      <c r="AF6741" s="183"/>
      <c r="AG6741" s="183"/>
      <c r="AH6741" s="6"/>
      <c r="AI6741" s="6"/>
      <c r="AJ6741" s="6"/>
      <c r="AK6741" s="6"/>
      <c r="AL6741" s="6"/>
      <c r="AM6741" s="183"/>
      <c r="AN6741" s="183"/>
      <c r="AO6741" s="183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BR6741" s="185"/>
    </row>
    <row r="6742" spans="9:70" s="179" customFormat="1" x14ac:dyDescent="0.25">
      <c r="I6742" s="186"/>
      <c r="J6742" s="186"/>
      <c r="K6742" s="186"/>
      <c r="L6742" s="186"/>
      <c r="M6742" s="186"/>
      <c r="N6742" s="187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183"/>
      <c r="AF6742" s="183"/>
      <c r="AG6742" s="183"/>
      <c r="AH6742" s="6"/>
      <c r="AI6742" s="6"/>
      <c r="AJ6742" s="6"/>
      <c r="AK6742" s="6"/>
      <c r="AL6742" s="6"/>
      <c r="AM6742" s="183"/>
      <c r="AN6742" s="183"/>
      <c r="AO6742" s="183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BR6742" s="185"/>
    </row>
    <row r="6743" spans="9:70" s="179" customFormat="1" x14ac:dyDescent="0.25">
      <c r="I6743" s="186"/>
      <c r="J6743" s="186"/>
      <c r="K6743" s="186"/>
      <c r="L6743" s="186"/>
      <c r="M6743" s="186"/>
      <c r="N6743" s="187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183"/>
      <c r="AF6743" s="183"/>
      <c r="AG6743" s="183"/>
      <c r="AH6743" s="6"/>
      <c r="AI6743" s="6"/>
      <c r="AJ6743" s="6"/>
      <c r="AK6743" s="6"/>
      <c r="AL6743" s="6"/>
      <c r="AM6743" s="183"/>
      <c r="AN6743" s="183"/>
      <c r="AO6743" s="183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BR6743" s="185"/>
    </row>
    <row r="6744" spans="9:70" s="179" customFormat="1" x14ac:dyDescent="0.25">
      <c r="I6744" s="186"/>
      <c r="J6744" s="186"/>
      <c r="K6744" s="186"/>
      <c r="L6744" s="186"/>
      <c r="M6744" s="186"/>
      <c r="N6744" s="187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183"/>
      <c r="AF6744" s="183"/>
      <c r="AG6744" s="183"/>
      <c r="AH6744" s="6"/>
      <c r="AI6744" s="6"/>
      <c r="AJ6744" s="6"/>
      <c r="AK6744" s="6"/>
      <c r="AL6744" s="6"/>
      <c r="AM6744" s="183"/>
      <c r="AN6744" s="183"/>
      <c r="AO6744" s="183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BR6744" s="185"/>
    </row>
    <row r="6745" spans="9:70" s="179" customFormat="1" x14ac:dyDescent="0.25">
      <c r="I6745" s="186"/>
      <c r="J6745" s="186"/>
      <c r="K6745" s="186"/>
      <c r="L6745" s="186"/>
      <c r="M6745" s="186"/>
      <c r="N6745" s="187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183"/>
      <c r="AF6745" s="183"/>
      <c r="AG6745" s="183"/>
      <c r="AH6745" s="6"/>
      <c r="AI6745" s="6"/>
      <c r="AJ6745" s="6"/>
      <c r="AK6745" s="6"/>
      <c r="AL6745" s="6"/>
      <c r="AM6745" s="183"/>
      <c r="AN6745" s="183"/>
      <c r="AO6745" s="183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BR6745" s="185"/>
    </row>
    <row r="6746" spans="9:70" s="179" customFormat="1" x14ac:dyDescent="0.25">
      <c r="I6746" s="186"/>
      <c r="J6746" s="186"/>
      <c r="K6746" s="186"/>
      <c r="L6746" s="186"/>
      <c r="M6746" s="186"/>
      <c r="N6746" s="187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183"/>
      <c r="AF6746" s="183"/>
      <c r="AG6746" s="183"/>
      <c r="AH6746" s="6"/>
      <c r="AI6746" s="6"/>
      <c r="AJ6746" s="6"/>
      <c r="AK6746" s="6"/>
      <c r="AL6746" s="6"/>
      <c r="AM6746" s="183"/>
      <c r="AN6746" s="183"/>
      <c r="AO6746" s="183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BR6746" s="185"/>
    </row>
    <row r="6747" spans="9:70" s="179" customFormat="1" x14ac:dyDescent="0.25">
      <c r="I6747" s="186"/>
      <c r="J6747" s="186"/>
      <c r="K6747" s="186"/>
      <c r="L6747" s="186"/>
      <c r="M6747" s="186"/>
      <c r="N6747" s="187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183"/>
      <c r="AF6747" s="183"/>
      <c r="AG6747" s="183"/>
      <c r="AH6747" s="6"/>
      <c r="AI6747" s="6"/>
      <c r="AJ6747" s="6"/>
      <c r="AK6747" s="6"/>
      <c r="AL6747" s="6"/>
      <c r="AM6747" s="183"/>
      <c r="AN6747" s="183"/>
      <c r="AO6747" s="183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BR6747" s="185"/>
    </row>
    <row r="6748" spans="9:70" s="179" customFormat="1" x14ac:dyDescent="0.25">
      <c r="I6748" s="186"/>
      <c r="J6748" s="186"/>
      <c r="K6748" s="186"/>
      <c r="L6748" s="186"/>
      <c r="M6748" s="186"/>
      <c r="N6748" s="187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183"/>
      <c r="AF6748" s="183"/>
      <c r="AG6748" s="183"/>
      <c r="AH6748" s="6"/>
      <c r="AI6748" s="6"/>
      <c r="AJ6748" s="6"/>
      <c r="AK6748" s="6"/>
      <c r="AL6748" s="6"/>
      <c r="AM6748" s="183"/>
      <c r="AN6748" s="183"/>
      <c r="AO6748" s="183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BR6748" s="185"/>
    </row>
    <row r="6749" spans="9:70" s="179" customFormat="1" x14ac:dyDescent="0.25">
      <c r="I6749" s="186"/>
      <c r="J6749" s="186"/>
      <c r="K6749" s="186"/>
      <c r="L6749" s="186"/>
      <c r="M6749" s="186"/>
      <c r="N6749" s="187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183"/>
      <c r="AF6749" s="183"/>
      <c r="AG6749" s="183"/>
      <c r="AH6749" s="6"/>
      <c r="AI6749" s="6"/>
      <c r="AJ6749" s="6"/>
      <c r="AK6749" s="6"/>
      <c r="AL6749" s="6"/>
      <c r="AM6749" s="183"/>
      <c r="AN6749" s="183"/>
      <c r="AO6749" s="183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BR6749" s="185"/>
    </row>
    <row r="6750" spans="9:70" s="179" customFormat="1" x14ac:dyDescent="0.25">
      <c r="I6750" s="186"/>
      <c r="J6750" s="186"/>
      <c r="K6750" s="186"/>
      <c r="L6750" s="186"/>
      <c r="M6750" s="186"/>
      <c r="N6750" s="187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183"/>
      <c r="AF6750" s="183"/>
      <c r="AG6750" s="183"/>
      <c r="AH6750" s="6"/>
      <c r="AI6750" s="6"/>
      <c r="AJ6750" s="6"/>
      <c r="AK6750" s="6"/>
      <c r="AL6750" s="6"/>
      <c r="AM6750" s="183"/>
      <c r="AN6750" s="183"/>
      <c r="AO6750" s="183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BR6750" s="185"/>
    </row>
    <row r="6751" spans="9:70" s="179" customFormat="1" x14ac:dyDescent="0.25">
      <c r="I6751" s="186"/>
      <c r="J6751" s="186"/>
      <c r="K6751" s="186"/>
      <c r="L6751" s="186"/>
      <c r="M6751" s="186"/>
      <c r="N6751" s="187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183"/>
      <c r="AF6751" s="183"/>
      <c r="AG6751" s="183"/>
      <c r="AH6751" s="6"/>
      <c r="AI6751" s="6"/>
      <c r="AJ6751" s="6"/>
      <c r="AK6751" s="6"/>
      <c r="AL6751" s="6"/>
      <c r="AM6751" s="183"/>
      <c r="AN6751" s="183"/>
      <c r="AO6751" s="183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BR6751" s="185"/>
    </row>
    <row r="6752" spans="9:70" s="179" customFormat="1" x14ac:dyDescent="0.25">
      <c r="I6752" s="186"/>
      <c r="J6752" s="186"/>
      <c r="K6752" s="186"/>
      <c r="L6752" s="186"/>
      <c r="M6752" s="186"/>
      <c r="N6752" s="187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183"/>
      <c r="AF6752" s="183"/>
      <c r="AG6752" s="183"/>
      <c r="AH6752" s="6"/>
      <c r="AI6752" s="6"/>
      <c r="AJ6752" s="6"/>
      <c r="AK6752" s="6"/>
      <c r="AL6752" s="6"/>
      <c r="AM6752" s="183"/>
      <c r="AN6752" s="183"/>
      <c r="AO6752" s="183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BR6752" s="185"/>
    </row>
    <row r="6753" spans="9:70" s="179" customFormat="1" x14ac:dyDescent="0.25">
      <c r="I6753" s="186"/>
      <c r="J6753" s="186"/>
      <c r="K6753" s="186"/>
      <c r="L6753" s="186"/>
      <c r="M6753" s="186"/>
      <c r="N6753" s="187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183"/>
      <c r="AF6753" s="183"/>
      <c r="AG6753" s="183"/>
      <c r="AH6753" s="6"/>
      <c r="AI6753" s="6"/>
      <c r="AJ6753" s="6"/>
      <c r="AK6753" s="6"/>
      <c r="AL6753" s="6"/>
      <c r="AM6753" s="183"/>
      <c r="AN6753" s="183"/>
      <c r="AO6753" s="183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BR6753" s="185"/>
    </row>
    <row r="6754" spans="9:70" s="179" customFormat="1" x14ac:dyDescent="0.25">
      <c r="I6754" s="186"/>
      <c r="J6754" s="186"/>
      <c r="K6754" s="186"/>
      <c r="L6754" s="186"/>
      <c r="M6754" s="186"/>
      <c r="N6754" s="187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183"/>
      <c r="AF6754" s="183"/>
      <c r="AG6754" s="183"/>
      <c r="AH6754" s="6"/>
      <c r="AI6754" s="6"/>
      <c r="AJ6754" s="6"/>
      <c r="AK6754" s="6"/>
      <c r="AL6754" s="6"/>
      <c r="AM6754" s="183"/>
      <c r="AN6754" s="183"/>
      <c r="AO6754" s="183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BR6754" s="185"/>
    </row>
    <row r="6755" spans="9:70" s="179" customFormat="1" x14ac:dyDescent="0.25">
      <c r="I6755" s="186"/>
      <c r="J6755" s="186"/>
      <c r="K6755" s="186"/>
      <c r="L6755" s="186"/>
      <c r="M6755" s="186"/>
      <c r="N6755" s="187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183"/>
      <c r="AF6755" s="183"/>
      <c r="AG6755" s="183"/>
      <c r="AH6755" s="6"/>
      <c r="AI6755" s="6"/>
      <c r="AJ6755" s="6"/>
      <c r="AK6755" s="6"/>
      <c r="AL6755" s="6"/>
      <c r="AM6755" s="183"/>
      <c r="AN6755" s="183"/>
      <c r="AO6755" s="183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BR6755" s="185"/>
    </row>
    <row r="6756" spans="9:70" s="179" customFormat="1" x14ac:dyDescent="0.25">
      <c r="I6756" s="186"/>
      <c r="J6756" s="186"/>
      <c r="K6756" s="186"/>
      <c r="L6756" s="186"/>
      <c r="M6756" s="186"/>
      <c r="N6756" s="187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183"/>
      <c r="AF6756" s="183"/>
      <c r="AG6756" s="183"/>
      <c r="AH6756" s="6"/>
      <c r="AI6756" s="6"/>
      <c r="AJ6756" s="6"/>
      <c r="AK6756" s="6"/>
      <c r="AL6756" s="6"/>
      <c r="AM6756" s="183"/>
      <c r="AN6756" s="183"/>
      <c r="AO6756" s="183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BR6756" s="185"/>
    </row>
    <row r="6757" spans="9:70" s="179" customFormat="1" x14ac:dyDescent="0.25">
      <c r="I6757" s="186"/>
      <c r="J6757" s="186"/>
      <c r="K6757" s="186"/>
      <c r="L6757" s="186"/>
      <c r="M6757" s="186"/>
      <c r="N6757" s="187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183"/>
      <c r="AF6757" s="183"/>
      <c r="AG6757" s="183"/>
      <c r="AH6757" s="6"/>
      <c r="AI6757" s="6"/>
      <c r="AJ6757" s="6"/>
      <c r="AK6757" s="6"/>
      <c r="AL6757" s="6"/>
      <c r="AM6757" s="183"/>
      <c r="AN6757" s="183"/>
      <c r="AO6757" s="183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BR6757" s="185"/>
    </row>
    <row r="6758" spans="9:70" s="179" customFormat="1" x14ac:dyDescent="0.25">
      <c r="I6758" s="186"/>
      <c r="J6758" s="186"/>
      <c r="K6758" s="186"/>
      <c r="L6758" s="186"/>
      <c r="M6758" s="186"/>
      <c r="N6758" s="187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183"/>
      <c r="AF6758" s="183"/>
      <c r="AG6758" s="183"/>
      <c r="AH6758" s="6"/>
      <c r="AI6758" s="6"/>
      <c r="AJ6758" s="6"/>
      <c r="AK6758" s="6"/>
      <c r="AL6758" s="6"/>
      <c r="AM6758" s="183"/>
      <c r="AN6758" s="183"/>
      <c r="AO6758" s="183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BR6758" s="185"/>
    </row>
    <row r="6759" spans="9:70" s="179" customFormat="1" x14ac:dyDescent="0.25">
      <c r="I6759" s="186"/>
      <c r="J6759" s="186"/>
      <c r="K6759" s="186"/>
      <c r="L6759" s="186"/>
      <c r="M6759" s="186"/>
      <c r="N6759" s="187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183"/>
      <c r="AF6759" s="183"/>
      <c r="AG6759" s="183"/>
      <c r="AH6759" s="6"/>
      <c r="AI6759" s="6"/>
      <c r="AJ6759" s="6"/>
      <c r="AK6759" s="6"/>
      <c r="AL6759" s="6"/>
      <c r="AM6759" s="183"/>
      <c r="AN6759" s="183"/>
      <c r="AO6759" s="183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BR6759" s="185"/>
    </row>
    <row r="6760" spans="9:70" s="179" customFormat="1" x14ac:dyDescent="0.25">
      <c r="I6760" s="186"/>
      <c r="J6760" s="186"/>
      <c r="K6760" s="186"/>
      <c r="L6760" s="186"/>
      <c r="M6760" s="186"/>
      <c r="N6760" s="187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183"/>
      <c r="AF6760" s="183"/>
      <c r="AG6760" s="183"/>
      <c r="AH6760" s="6"/>
      <c r="AI6760" s="6"/>
      <c r="AJ6760" s="6"/>
      <c r="AK6760" s="6"/>
      <c r="AL6760" s="6"/>
      <c r="AM6760" s="183"/>
      <c r="AN6760" s="183"/>
      <c r="AO6760" s="183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BR6760" s="185"/>
    </row>
    <row r="6761" spans="9:70" s="179" customFormat="1" x14ac:dyDescent="0.25">
      <c r="I6761" s="186"/>
      <c r="J6761" s="186"/>
      <c r="K6761" s="186"/>
      <c r="L6761" s="186"/>
      <c r="M6761" s="186"/>
      <c r="N6761" s="187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183"/>
      <c r="AF6761" s="183"/>
      <c r="AG6761" s="183"/>
      <c r="AH6761" s="6"/>
      <c r="AI6761" s="6"/>
      <c r="AJ6761" s="6"/>
      <c r="AK6761" s="6"/>
      <c r="AL6761" s="6"/>
      <c r="AM6761" s="183"/>
      <c r="AN6761" s="183"/>
      <c r="AO6761" s="183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BR6761" s="185"/>
    </row>
    <row r="6762" spans="9:70" s="179" customFormat="1" x14ac:dyDescent="0.25">
      <c r="I6762" s="186"/>
      <c r="J6762" s="186"/>
      <c r="K6762" s="186"/>
      <c r="L6762" s="186"/>
      <c r="M6762" s="186"/>
      <c r="N6762" s="187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183"/>
      <c r="AF6762" s="183"/>
      <c r="AG6762" s="183"/>
      <c r="AH6762" s="6"/>
      <c r="AI6762" s="6"/>
      <c r="AJ6762" s="6"/>
      <c r="AK6762" s="6"/>
      <c r="AL6762" s="6"/>
      <c r="AM6762" s="183"/>
      <c r="AN6762" s="183"/>
      <c r="AO6762" s="183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BR6762" s="185"/>
    </row>
    <row r="6763" spans="9:70" s="179" customFormat="1" x14ac:dyDescent="0.25">
      <c r="I6763" s="186"/>
      <c r="J6763" s="186"/>
      <c r="K6763" s="186"/>
      <c r="L6763" s="186"/>
      <c r="M6763" s="186"/>
      <c r="N6763" s="187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183"/>
      <c r="AF6763" s="183"/>
      <c r="AG6763" s="183"/>
      <c r="AH6763" s="6"/>
      <c r="AI6763" s="6"/>
      <c r="AJ6763" s="6"/>
      <c r="AK6763" s="6"/>
      <c r="AL6763" s="6"/>
      <c r="AM6763" s="183"/>
      <c r="AN6763" s="183"/>
      <c r="AO6763" s="183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BR6763" s="185"/>
    </row>
    <row r="6764" spans="9:70" s="179" customFormat="1" x14ac:dyDescent="0.25">
      <c r="I6764" s="186"/>
      <c r="J6764" s="186"/>
      <c r="K6764" s="186"/>
      <c r="L6764" s="186"/>
      <c r="M6764" s="186"/>
      <c r="N6764" s="187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183"/>
      <c r="AF6764" s="183"/>
      <c r="AG6764" s="183"/>
      <c r="AH6764" s="6"/>
      <c r="AI6764" s="6"/>
      <c r="AJ6764" s="6"/>
      <c r="AK6764" s="6"/>
      <c r="AL6764" s="6"/>
      <c r="AM6764" s="183"/>
      <c r="AN6764" s="183"/>
      <c r="AO6764" s="183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BR6764" s="185"/>
    </row>
    <row r="6765" spans="9:70" s="179" customFormat="1" x14ac:dyDescent="0.25">
      <c r="I6765" s="186"/>
      <c r="J6765" s="186"/>
      <c r="K6765" s="186"/>
      <c r="L6765" s="186"/>
      <c r="M6765" s="186"/>
      <c r="N6765" s="187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183"/>
      <c r="AF6765" s="183"/>
      <c r="AG6765" s="183"/>
      <c r="AH6765" s="6"/>
      <c r="AI6765" s="6"/>
      <c r="AJ6765" s="6"/>
      <c r="AK6765" s="6"/>
      <c r="AL6765" s="6"/>
      <c r="AM6765" s="183"/>
      <c r="AN6765" s="183"/>
      <c r="AO6765" s="183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BR6765" s="185"/>
    </row>
    <row r="6766" spans="9:70" s="179" customFormat="1" x14ac:dyDescent="0.25">
      <c r="I6766" s="186"/>
      <c r="J6766" s="186"/>
      <c r="K6766" s="186"/>
      <c r="L6766" s="186"/>
      <c r="M6766" s="186"/>
      <c r="N6766" s="187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183"/>
      <c r="AF6766" s="183"/>
      <c r="AG6766" s="183"/>
      <c r="AH6766" s="6"/>
      <c r="AI6766" s="6"/>
      <c r="AJ6766" s="6"/>
      <c r="AK6766" s="6"/>
      <c r="AL6766" s="6"/>
      <c r="AM6766" s="183"/>
      <c r="AN6766" s="183"/>
      <c r="AO6766" s="183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BR6766" s="185"/>
    </row>
    <row r="6767" spans="9:70" s="179" customFormat="1" x14ac:dyDescent="0.25">
      <c r="I6767" s="186"/>
      <c r="J6767" s="186"/>
      <c r="K6767" s="186"/>
      <c r="L6767" s="186"/>
      <c r="M6767" s="186"/>
      <c r="N6767" s="187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183"/>
      <c r="AF6767" s="183"/>
      <c r="AG6767" s="183"/>
      <c r="AH6767" s="6"/>
      <c r="AI6767" s="6"/>
      <c r="AJ6767" s="6"/>
      <c r="AK6767" s="6"/>
      <c r="AL6767" s="6"/>
      <c r="AM6767" s="183"/>
      <c r="AN6767" s="183"/>
      <c r="AO6767" s="183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BR6767" s="185"/>
    </row>
    <row r="6768" spans="9:70" s="179" customFormat="1" x14ac:dyDescent="0.25">
      <c r="I6768" s="186"/>
      <c r="J6768" s="186"/>
      <c r="K6768" s="186"/>
      <c r="L6768" s="186"/>
      <c r="M6768" s="186"/>
      <c r="N6768" s="187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183"/>
      <c r="AF6768" s="183"/>
      <c r="AG6768" s="183"/>
      <c r="AH6768" s="6"/>
      <c r="AI6768" s="6"/>
      <c r="AJ6768" s="6"/>
      <c r="AK6768" s="6"/>
      <c r="AL6768" s="6"/>
      <c r="AM6768" s="183"/>
      <c r="AN6768" s="183"/>
      <c r="AO6768" s="183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BR6768" s="185"/>
    </row>
    <row r="6769" spans="9:70" s="179" customFormat="1" x14ac:dyDescent="0.25">
      <c r="I6769" s="186"/>
      <c r="J6769" s="186"/>
      <c r="K6769" s="186"/>
      <c r="L6769" s="186"/>
      <c r="M6769" s="186"/>
      <c r="N6769" s="187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183"/>
      <c r="AF6769" s="183"/>
      <c r="AG6769" s="183"/>
      <c r="AH6769" s="6"/>
      <c r="AI6769" s="6"/>
      <c r="AJ6769" s="6"/>
      <c r="AK6769" s="6"/>
      <c r="AL6769" s="6"/>
      <c r="AM6769" s="183"/>
      <c r="AN6769" s="183"/>
      <c r="AO6769" s="183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BR6769" s="185"/>
    </row>
    <row r="6770" spans="9:70" s="179" customFormat="1" x14ac:dyDescent="0.25">
      <c r="I6770" s="186"/>
      <c r="J6770" s="186"/>
      <c r="K6770" s="186"/>
      <c r="L6770" s="186"/>
      <c r="M6770" s="186"/>
      <c r="N6770" s="187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183"/>
      <c r="AF6770" s="183"/>
      <c r="AG6770" s="183"/>
      <c r="AH6770" s="6"/>
      <c r="AI6770" s="6"/>
      <c r="AJ6770" s="6"/>
      <c r="AK6770" s="6"/>
      <c r="AL6770" s="6"/>
      <c r="AM6770" s="183"/>
      <c r="AN6770" s="183"/>
      <c r="AO6770" s="183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BR6770" s="185"/>
    </row>
    <row r="6771" spans="9:70" s="179" customFormat="1" x14ac:dyDescent="0.25">
      <c r="I6771" s="186"/>
      <c r="J6771" s="186"/>
      <c r="K6771" s="186"/>
      <c r="L6771" s="186"/>
      <c r="M6771" s="186"/>
      <c r="N6771" s="187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183"/>
      <c r="AF6771" s="183"/>
      <c r="AG6771" s="183"/>
      <c r="AH6771" s="6"/>
      <c r="AI6771" s="6"/>
      <c r="AJ6771" s="6"/>
      <c r="AK6771" s="6"/>
      <c r="AL6771" s="6"/>
      <c r="AM6771" s="183"/>
      <c r="AN6771" s="183"/>
      <c r="AO6771" s="183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BR6771" s="185"/>
    </row>
    <row r="6772" spans="9:70" s="179" customFormat="1" x14ac:dyDescent="0.25">
      <c r="I6772" s="186"/>
      <c r="J6772" s="186"/>
      <c r="K6772" s="186"/>
      <c r="L6772" s="186"/>
      <c r="M6772" s="186"/>
      <c r="N6772" s="187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183"/>
      <c r="AF6772" s="183"/>
      <c r="AG6772" s="183"/>
      <c r="AH6772" s="6"/>
      <c r="AI6772" s="6"/>
      <c r="AJ6772" s="6"/>
      <c r="AK6772" s="6"/>
      <c r="AL6772" s="6"/>
      <c r="AM6772" s="183"/>
      <c r="AN6772" s="183"/>
      <c r="AO6772" s="183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BR6772" s="185"/>
    </row>
    <row r="6773" spans="9:70" s="179" customFormat="1" x14ac:dyDescent="0.25">
      <c r="I6773" s="186"/>
      <c r="J6773" s="186"/>
      <c r="K6773" s="186"/>
      <c r="L6773" s="186"/>
      <c r="M6773" s="186"/>
      <c r="N6773" s="187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183"/>
      <c r="AF6773" s="183"/>
      <c r="AG6773" s="183"/>
      <c r="AH6773" s="6"/>
      <c r="AI6773" s="6"/>
      <c r="AJ6773" s="6"/>
      <c r="AK6773" s="6"/>
      <c r="AL6773" s="6"/>
      <c r="AM6773" s="183"/>
      <c r="AN6773" s="183"/>
      <c r="AO6773" s="183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BR6773" s="185"/>
    </row>
    <row r="6774" spans="9:70" s="179" customFormat="1" x14ac:dyDescent="0.25">
      <c r="I6774" s="186"/>
      <c r="J6774" s="186"/>
      <c r="K6774" s="186"/>
      <c r="L6774" s="186"/>
      <c r="M6774" s="186"/>
      <c r="N6774" s="187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183"/>
      <c r="AF6774" s="183"/>
      <c r="AG6774" s="183"/>
      <c r="AH6774" s="6"/>
      <c r="AI6774" s="6"/>
      <c r="AJ6774" s="6"/>
      <c r="AK6774" s="6"/>
      <c r="AL6774" s="6"/>
      <c r="AM6774" s="183"/>
      <c r="AN6774" s="183"/>
      <c r="AO6774" s="183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BR6774" s="185"/>
    </row>
    <row r="6775" spans="9:70" s="179" customFormat="1" x14ac:dyDescent="0.25">
      <c r="I6775" s="186"/>
      <c r="J6775" s="186"/>
      <c r="K6775" s="186"/>
      <c r="L6775" s="186"/>
      <c r="M6775" s="186"/>
      <c r="N6775" s="187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183"/>
      <c r="AF6775" s="183"/>
      <c r="AG6775" s="183"/>
      <c r="AH6775" s="6"/>
      <c r="AI6775" s="6"/>
      <c r="AJ6775" s="6"/>
      <c r="AK6775" s="6"/>
      <c r="AL6775" s="6"/>
      <c r="AM6775" s="183"/>
      <c r="AN6775" s="183"/>
      <c r="AO6775" s="183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BR6775" s="185"/>
    </row>
    <row r="6776" spans="9:70" s="179" customFormat="1" x14ac:dyDescent="0.25">
      <c r="I6776" s="186"/>
      <c r="J6776" s="186"/>
      <c r="K6776" s="186"/>
      <c r="L6776" s="186"/>
      <c r="M6776" s="186"/>
      <c r="N6776" s="187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183"/>
      <c r="AF6776" s="183"/>
      <c r="AG6776" s="183"/>
      <c r="AH6776" s="6"/>
      <c r="AI6776" s="6"/>
      <c r="AJ6776" s="6"/>
      <c r="AK6776" s="6"/>
      <c r="AL6776" s="6"/>
      <c r="AM6776" s="183"/>
      <c r="AN6776" s="183"/>
      <c r="AO6776" s="183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BR6776" s="185"/>
    </row>
    <row r="6777" spans="9:70" s="179" customFormat="1" x14ac:dyDescent="0.25">
      <c r="I6777" s="186"/>
      <c r="J6777" s="186"/>
      <c r="K6777" s="186"/>
      <c r="L6777" s="186"/>
      <c r="M6777" s="186"/>
      <c r="N6777" s="187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183"/>
      <c r="AF6777" s="183"/>
      <c r="AG6777" s="183"/>
      <c r="AH6777" s="6"/>
      <c r="AI6777" s="6"/>
      <c r="AJ6777" s="6"/>
      <c r="AK6777" s="6"/>
      <c r="AL6777" s="6"/>
      <c r="AM6777" s="183"/>
      <c r="AN6777" s="183"/>
      <c r="AO6777" s="183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BR6777" s="185"/>
    </row>
    <row r="6778" spans="9:70" s="179" customFormat="1" x14ac:dyDescent="0.25">
      <c r="I6778" s="186"/>
      <c r="J6778" s="186"/>
      <c r="K6778" s="186"/>
      <c r="L6778" s="186"/>
      <c r="M6778" s="186"/>
      <c r="N6778" s="187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183"/>
      <c r="AF6778" s="183"/>
      <c r="AG6778" s="183"/>
      <c r="AH6778" s="6"/>
      <c r="AI6778" s="6"/>
      <c r="AJ6778" s="6"/>
      <c r="AK6778" s="6"/>
      <c r="AL6778" s="6"/>
      <c r="AM6778" s="183"/>
      <c r="AN6778" s="183"/>
      <c r="AO6778" s="183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BR6778" s="185"/>
    </row>
    <row r="6779" spans="9:70" s="179" customFormat="1" x14ac:dyDescent="0.25">
      <c r="I6779" s="186"/>
      <c r="J6779" s="186"/>
      <c r="K6779" s="186"/>
      <c r="L6779" s="186"/>
      <c r="M6779" s="186"/>
      <c r="N6779" s="187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183"/>
      <c r="AF6779" s="183"/>
      <c r="AG6779" s="183"/>
      <c r="AH6779" s="6"/>
      <c r="AI6779" s="6"/>
      <c r="AJ6779" s="6"/>
      <c r="AK6779" s="6"/>
      <c r="AL6779" s="6"/>
      <c r="AM6779" s="183"/>
      <c r="AN6779" s="183"/>
      <c r="AO6779" s="183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BR6779" s="185"/>
    </row>
    <row r="6780" spans="9:70" s="179" customFormat="1" x14ac:dyDescent="0.25">
      <c r="I6780" s="186"/>
      <c r="J6780" s="186"/>
      <c r="K6780" s="186"/>
      <c r="L6780" s="186"/>
      <c r="M6780" s="186"/>
      <c r="N6780" s="187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183"/>
      <c r="AF6780" s="183"/>
      <c r="AG6780" s="183"/>
      <c r="AH6780" s="6"/>
      <c r="AI6780" s="6"/>
      <c r="AJ6780" s="6"/>
      <c r="AK6780" s="6"/>
      <c r="AL6780" s="6"/>
      <c r="AM6780" s="183"/>
      <c r="AN6780" s="183"/>
      <c r="AO6780" s="183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BR6780" s="185"/>
    </row>
    <row r="6781" spans="9:70" s="179" customFormat="1" x14ac:dyDescent="0.25">
      <c r="I6781" s="186"/>
      <c r="J6781" s="186"/>
      <c r="K6781" s="186"/>
      <c r="L6781" s="186"/>
      <c r="M6781" s="186"/>
      <c r="N6781" s="187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183"/>
      <c r="AF6781" s="183"/>
      <c r="AG6781" s="183"/>
      <c r="AH6781" s="6"/>
      <c r="AI6781" s="6"/>
      <c r="AJ6781" s="6"/>
      <c r="AK6781" s="6"/>
      <c r="AL6781" s="6"/>
      <c r="AM6781" s="183"/>
      <c r="AN6781" s="183"/>
      <c r="AO6781" s="183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BR6781" s="185"/>
    </row>
    <row r="6782" spans="9:70" s="179" customFormat="1" x14ac:dyDescent="0.25">
      <c r="I6782" s="186"/>
      <c r="J6782" s="186"/>
      <c r="K6782" s="186"/>
      <c r="L6782" s="186"/>
      <c r="M6782" s="186"/>
      <c r="N6782" s="187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183"/>
      <c r="AF6782" s="183"/>
      <c r="AG6782" s="183"/>
      <c r="AH6782" s="6"/>
      <c r="AI6782" s="6"/>
      <c r="AJ6782" s="6"/>
      <c r="AK6782" s="6"/>
      <c r="AL6782" s="6"/>
      <c r="AM6782" s="183"/>
      <c r="AN6782" s="183"/>
      <c r="AO6782" s="183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BR6782" s="185"/>
    </row>
    <row r="6783" spans="9:70" s="179" customFormat="1" x14ac:dyDescent="0.25">
      <c r="I6783" s="186"/>
      <c r="J6783" s="186"/>
      <c r="K6783" s="186"/>
      <c r="L6783" s="186"/>
      <c r="M6783" s="186"/>
      <c r="N6783" s="187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183"/>
      <c r="AF6783" s="183"/>
      <c r="AG6783" s="183"/>
      <c r="AH6783" s="6"/>
      <c r="AI6783" s="6"/>
      <c r="AJ6783" s="6"/>
      <c r="AK6783" s="6"/>
      <c r="AL6783" s="6"/>
      <c r="AM6783" s="183"/>
      <c r="AN6783" s="183"/>
      <c r="AO6783" s="183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BR6783" s="185"/>
    </row>
    <row r="6784" spans="9:70" s="179" customFormat="1" x14ac:dyDescent="0.25">
      <c r="I6784" s="186"/>
      <c r="J6784" s="186"/>
      <c r="K6784" s="186"/>
      <c r="L6784" s="186"/>
      <c r="M6784" s="186"/>
      <c r="N6784" s="187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183"/>
      <c r="AF6784" s="183"/>
      <c r="AG6784" s="183"/>
      <c r="AH6784" s="6"/>
      <c r="AI6784" s="6"/>
      <c r="AJ6784" s="6"/>
      <c r="AK6784" s="6"/>
      <c r="AL6784" s="6"/>
      <c r="AM6784" s="183"/>
      <c r="AN6784" s="183"/>
      <c r="AO6784" s="183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BR6784" s="185"/>
    </row>
    <row r="6785" spans="9:70" s="179" customFormat="1" x14ac:dyDescent="0.25">
      <c r="I6785" s="186"/>
      <c r="J6785" s="186"/>
      <c r="K6785" s="186"/>
      <c r="L6785" s="186"/>
      <c r="M6785" s="186"/>
      <c r="N6785" s="187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183"/>
      <c r="AF6785" s="183"/>
      <c r="AG6785" s="183"/>
      <c r="AH6785" s="6"/>
      <c r="AI6785" s="6"/>
      <c r="AJ6785" s="6"/>
      <c r="AK6785" s="6"/>
      <c r="AL6785" s="6"/>
      <c r="AM6785" s="183"/>
      <c r="AN6785" s="183"/>
      <c r="AO6785" s="183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BR6785" s="185"/>
    </row>
    <row r="6786" spans="9:70" s="179" customFormat="1" x14ac:dyDescent="0.25">
      <c r="I6786" s="186"/>
      <c r="J6786" s="186"/>
      <c r="K6786" s="186"/>
      <c r="L6786" s="186"/>
      <c r="M6786" s="186"/>
      <c r="N6786" s="187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183"/>
      <c r="AF6786" s="183"/>
      <c r="AG6786" s="183"/>
      <c r="AH6786" s="6"/>
      <c r="AI6786" s="6"/>
      <c r="AJ6786" s="6"/>
      <c r="AK6786" s="6"/>
      <c r="AL6786" s="6"/>
      <c r="AM6786" s="183"/>
      <c r="AN6786" s="183"/>
      <c r="AO6786" s="183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BR6786" s="185"/>
    </row>
    <row r="6787" spans="9:70" s="179" customFormat="1" x14ac:dyDescent="0.25">
      <c r="I6787" s="186"/>
      <c r="J6787" s="186"/>
      <c r="K6787" s="186"/>
      <c r="L6787" s="186"/>
      <c r="M6787" s="186"/>
      <c r="N6787" s="187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183"/>
      <c r="AF6787" s="183"/>
      <c r="AG6787" s="183"/>
      <c r="AH6787" s="6"/>
      <c r="AI6787" s="6"/>
      <c r="AJ6787" s="6"/>
      <c r="AK6787" s="6"/>
      <c r="AL6787" s="6"/>
      <c r="AM6787" s="183"/>
      <c r="AN6787" s="183"/>
      <c r="AO6787" s="183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BR6787" s="185"/>
    </row>
    <row r="6788" spans="9:70" s="179" customFormat="1" x14ac:dyDescent="0.25">
      <c r="I6788" s="186"/>
      <c r="J6788" s="186"/>
      <c r="K6788" s="186"/>
      <c r="L6788" s="186"/>
      <c r="M6788" s="186"/>
      <c r="N6788" s="187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183"/>
      <c r="AF6788" s="183"/>
      <c r="AG6788" s="183"/>
      <c r="AH6788" s="6"/>
      <c r="AI6788" s="6"/>
      <c r="AJ6788" s="6"/>
      <c r="AK6788" s="6"/>
      <c r="AL6788" s="6"/>
      <c r="AM6788" s="183"/>
      <c r="AN6788" s="183"/>
      <c r="AO6788" s="183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BR6788" s="185"/>
    </row>
    <row r="6789" spans="9:70" s="179" customFormat="1" x14ac:dyDescent="0.25">
      <c r="I6789" s="186"/>
      <c r="J6789" s="186"/>
      <c r="K6789" s="186"/>
      <c r="L6789" s="186"/>
      <c r="M6789" s="186"/>
      <c r="N6789" s="187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183"/>
      <c r="AF6789" s="183"/>
      <c r="AG6789" s="183"/>
      <c r="AH6789" s="6"/>
      <c r="AI6789" s="6"/>
      <c r="AJ6789" s="6"/>
      <c r="AK6789" s="6"/>
      <c r="AL6789" s="6"/>
      <c r="AM6789" s="183"/>
      <c r="AN6789" s="183"/>
      <c r="AO6789" s="183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BR6789" s="185"/>
    </row>
    <row r="6790" spans="9:70" s="179" customFormat="1" x14ac:dyDescent="0.25">
      <c r="I6790" s="186"/>
      <c r="J6790" s="186"/>
      <c r="K6790" s="186"/>
      <c r="L6790" s="186"/>
      <c r="M6790" s="186"/>
      <c r="N6790" s="187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183"/>
      <c r="AF6790" s="183"/>
      <c r="AG6790" s="183"/>
      <c r="AH6790" s="6"/>
      <c r="AI6790" s="6"/>
      <c r="AJ6790" s="6"/>
      <c r="AK6790" s="6"/>
      <c r="AL6790" s="6"/>
      <c r="AM6790" s="183"/>
      <c r="AN6790" s="183"/>
      <c r="AO6790" s="183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BR6790" s="185"/>
    </row>
    <row r="6791" spans="9:70" s="179" customFormat="1" x14ac:dyDescent="0.25">
      <c r="I6791" s="186"/>
      <c r="J6791" s="186"/>
      <c r="K6791" s="186"/>
      <c r="L6791" s="186"/>
      <c r="M6791" s="186"/>
      <c r="N6791" s="187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183"/>
      <c r="AF6791" s="183"/>
      <c r="AG6791" s="183"/>
      <c r="AH6791" s="6"/>
      <c r="AI6791" s="6"/>
      <c r="AJ6791" s="6"/>
      <c r="AK6791" s="6"/>
      <c r="AL6791" s="6"/>
      <c r="AM6791" s="183"/>
      <c r="AN6791" s="183"/>
      <c r="AO6791" s="183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BR6791" s="185"/>
    </row>
    <row r="6792" spans="9:70" s="179" customFormat="1" x14ac:dyDescent="0.25">
      <c r="I6792" s="186"/>
      <c r="J6792" s="186"/>
      <c r="K6792" s="186"/>
      <c r="L6792" s="186"/>
      <c r="M6792" s="186"/>
      <c r="N6792" s="187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183"/>
      <c r="AF6792" s="183"/>
      <c r="AG6792" s="183"/>
      <c r="AH6792" s="6"/>
      <c r="AI6792" s="6"/>
      <c r="AJ6792" s="6"/>
      <c r="AK6792" s="6"/>
      <c r="AL6792" s="6"/>
      <c r="AM6792" s="183"/>
      <c r="AN6792" s="183"/>
      <c r="AO6792" s="183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BR6792" s="185"/>
    </row>
    <row r="6793" spans="9:70" s="179" customFormat="1" x14ac:dyDescent="0.25">
      <c r="I6793" s="186"/>
      <c r="J6793" s="186"/>
      <c r="K6793" s="186"/>
      <c r="L6793" s="186"/>
      <c r="M6793" s="186"/>
      <c r="N6793" s="187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183"/>
      <c r="AF6793" s="183"/>
      <c r="AG6793" s="183"/>
      <c r="AH6793" s="6"/>
      <c r="AI6793" s="6"/>
      <c r="AJ6793" s="6"/>
      <c r="AK6793" s="6"/>
      <c r="AL6793" s="6"/>
      <c r="AM6793" s="183"/>
      <c r="AN6793" s="183"/>
      <c r="AO6793" s="183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BR6793" s="185"/>
    </row>
    <row r="6794" spans="9:70" s="179" customFormat="1" x14ac:dyDescent="0.25">
      <c r="I6794" s="186"/>
      <c r="J6794" s="186"/>
      <c r="K6794" s="186"/>
      <c r="L6794" s="186"/>
      <c r="M6794" s="186"/>
      <c r="N6794" s="187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183"/>
      <c r="AF6794" s="183"/>
      <c r="AG6794" s="183"/>
      <c r="AH6794" s="6"/>
      <c r="AI6794" s="6"/>
      <c r="AJ6794" s="6"/>
      <c r="AK6794" s="6"/>
      <c r="AL6794" s="6"/>
      <c r="AM6794" s="183"/>
      <c r="AN6794" s="183"/>
      <c r="AO6794" s="183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BR6794" s="185"/>
    </row>
    <row r="6795" spans="9:70" s="179" customFormat="1" x14ac:dyDescent="0.25">
      <c r="I6795" s="186"/>
      <c r="J6795" s="186"/>
      <c r="K6795" s="186"/>
      <c r="L6795" s="186"/>
      <c r="M6795" s="186"/>
      <c r="N6795" s="187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183"/>
      <c r="AF6795" s="183"/>
      <c r="AG6795" s="183"/>
      <c r="AH6795" s="6"/>
      <c r="AI6795" s="6"/>
      <c r="AJ6795" s="6"/>
      <c r="AK6795" s="6"/>
      <c r="AL6795" s="6"/>
      <c r="AM6795" s="183"/>
      <c r="AN6795" s="183"/>
      <c r="AO6795" s="183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BR6795" s="185"/>
    </row>
    <row r="6796" spans="9:70" s="179" customFormat="1" x14ac:dyDescent="0.25">
      <c r="I6796" s="186"/>
      <c r="J6796" s="186"/>
      <c r="K6796" s="186"/>
      <c r="L6796" s="186"/>
      <c r="M6796" s="186"/>
      <c r="N6796" s="187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183"/>
      <c r="AF6796" s="183"/>
      <c r="AG6796" s="183"/>
      <c r="AH6796" s="6"/>
      <c r="AI6796" s="6"/>
      <c r="AJ6796" s="6"/>
      <c r="AK6796" s="6"/>
      <c r="AL6796" s="6"/>
      <c r="AM6796" s="183"/>
      <c r="AN6796" s="183"/>
      <c r="AO6796" s="183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BR6796" s="185"/>
    </row>
    <row r="6797" spans="9:70" s="179" customFormat="1" x14ac:dyDescent="0.25">
      <c r="I6797" s="186"/>
      <c r="J6797" s="186"/>
      <c r="K6797" s="186"/>
      <c r="L6797" s="186"/>
      <c r="M6797" s="186"/>
      <c r="N6797" s="187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183"/>
      <c r="AF6797" s="183"/>
      <c r="AG6797" s="183"/>
      <c r="AH6797" s="6"/>
      <c r="AI6797" s="6"/>
      <c r="AJ6797" s="6"/>
      <c r="AK6797" s="6"/>
      <c r="AL6797" s="6"/>
      <c r="AM6797" s="183"/>
      <c r="AN6797" s="183"/>
      <c r="AO6797" s="183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BR6797" s="185"/>
    </row>
    <row r="6798" spans="9:70" s="179" customFormat="1" x14ac:dyDescent="0.25">
      <c r="I6798" s="186"/>
      <c r="J6798" s="186"/>
      <c r="K6798" s="186"/>
      <c r="L6798" s="186"/>
      <c r="M6798" s="186"/>
      <c r="N6798" s="187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183"/>
      <c r="AF6798" s="183"/>
      <c r="AG6798" s="183"/>
      <c r="AH6798" s="6"/>
      <c r="AI6798" s="6"/>
      <c r="AJ6798" s="6"/>
      <c r="AK6798" s="6"/>
      <c r="AL6798" s="6"/>
      <c r="AM6798" s="183"/>
      <c r="AN6798" s="183"/>
      <c r="AO6798" s="183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BR6798" s="185"/>
    </row>
    <row r="6799" spans="9:70" s="179" customFormat="1" x14ac:dyDescent="0.25">
      <c r="I6799" s="186"/>
      <c r="J6799" s="186"/>
      <c r="K6799" s="186"/>
      <c r="L6799" s="186"/>
      <c r="M6799" s="186"/>
      <c r="N6799" s="187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183"/>
      <c r="AF6799" s="183"/>
      <c r="AG6799" s="183"/>
      <c r="AH6799" s="6"/>
      <c r="AI6799" s="6"/>
      <c r="AJ6799" s="6"/>
      <c r="AK6799" s="6"/>
      <c r="AL6799" s="6"/>
      <c r="AM6799" s="183"/>
      <c r="AN6799" s="183"/>
      <c r="AO6799" s="183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BR6799" s="185"/>
    </row>
    <row r="6800" spans="9:70" s="179" customFormat="1" x14ac:dyDescent="0.25">
      <c r="I6800" s="186"/>
      <c r="J6800" s="186"/>
      <c r="K6800" s="186"/>
      <c r="L6800" s="186"/>
      <c r="M6800" s="186"/>
      <c r="N6800" s="187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183"/>
      <c r="AF6800" s="183"/>
      <c r="AG6800" s="183"/>
      <c r="AH6800" s="6"/>
      <c r="AI6800" s="6"/>
      <c r="AJ6800" s="6"/>
      <c r="AK6800" s="6"/>
      <c r="AL6800" s="6"/>
      <c r="AM6800" s="183"/>
      <c r="AN6800" s="183"/>
      <c r="AO6800" s="183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BR6800" s="185"/>
    </row>
    <row r="6801" spans="9:70" s="179" customFormat="1" x14ac:dyDescent="0.25">
      <c r="I6801" s="186"/>
      <c r="J6801" s="186"/>
      <c r="K6801" s="186"/>
      <c r="L6801" s="186"/>
      <c r="M6801" s="186"/>
      <c r="N6801" s="187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183"/>
      <c r="AF6801" s="183"/>
      <c r="AG6801" s="183"/>
      <c r="AH6801" s="6"/>
      <c r="AI6801" s="6"/>
      <c r="AJ6801" s="6"/>
      <c r="AK6801" s="6"/>
      <c r="AL6801" s="6"/>
      <c r="AM6801" s="183"/>
      <c r="AN6801" s="183"/>
      <c r="AO6801" s="183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BR6801" s="185"/>
    </row>
    <row r="6802" spans="9:70" s="179" customFormat="1" x14ac:dyDescent="0.25">
      <c r="I6802" s="186"/>
      <c r="J6802" s="186"/>
      <c r="K6802" s="186"/>
      <c r="L6802" s="186"/>
      <c r="M6802" s="186"/>
      <c r="N6802" s="187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183"/>
      <c r="AF6802" s="183"/>
      <c r="AG6802" s="183"/>
      <c r="AH6802" s="6"/>
      <c r="AI6802" s="6"/>
      <c r="AJ6802" s="6"/>
      <c r="AK6802" s="6"/>
      <c r="AL6802" s="6"/>
      <c r="AM6802" s="183"/>
      <c r="AN6802" s="183"/>
      <c r="AO6802" s="183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BR6802" s="185"/>
    </row>
    <row r="6803" spans="9:70" s="179" customFormat="1" x14ac:dyDescent="0.25">
      <c r="I6803" s="186"/>
      <c r="J6803" s="186"/>
      <c r="K6803" s="186"/>
      <c r="L6803" s="186"/>
      <c r="M6803" s="186"/>
      <c r="N6803" s="187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183"/>
      <c r="AF6803" s="183"/>
      <c r="AG6803" s="183"/>
      <c r="AH6803" s="6"/>
      <c r="AI6803" s="6"/>
      <c r="AJ6803" s="6"/>
      <c r="AK6803" s="6"/>
      <c r="AL6803" s="6"/>
      <c r="AM6803" s="183"/>
      <c r="AN6803" s="183"/>
      <c r="AO6803" s="183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BR6803" s="185"/>
    </row>
    <row r="6804" spans="9:70" s="179" customFormat="1" x14ac:dyDescent="0.25">
      <c r="I6804" s="186"/>
      <c r="J6804" s="186"/>
      <c r="K6804" s="186"/>
      <c r="L6804" s="186"/>
      <c r="M6804" s="186"/>
      <c r="N6804" s="187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183"/>
      <c r="AF6804" s="183"/>
      <c r="AG6804" s="183"/>
      <c r="AH6804" s="6"/>
      <c r="AI6804" s="6"/>
      <c r="AJ6804" s="6"/>
      <c r="AK6804" s="6"/>
      <c r="AL6804" s="6"/>
      <c r="AM6804" s="183"/>
      <c r="AN6804" s="183"/>
      <c r="AO6804" s="183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BR6804" s="185"/>
    </row>
    <row r="6805" spans="9:70" s="179" customFormat="1" x14ac:dyDescent="0.25">
      <c r="I6805" s="186"/>
      <c r="J6805" s="186"/>
      <c r="K6805" s="186"/>
      <c r="L6805" s="186"/>
      <c r="M6805" s="186"/>
      <c r="N6805" s="187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183"/>
      <c r="AF6805" s="183"/>
      <c r="AG6805" s="183"/>
      <c r="AH6805" s="6"/>
      <c r="AI6805" s="6"/>
      <c r="AJ6805" s="6"/>
      <c r="AK6805" s="6"/>
      <c r="AL6805" s="6"/>
      <c r="AM6805" s="183"/>
      <c r="AN6805" s="183"/>
      <c r="AO6805" s="183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BR6805" s="185"/>
    </row>
    <row r="6806" spans="9:70" s="179" customFormat="1" x14ac:dyDescent="0.25">
      <c r="I6806" s="186"/>
      <c r="J6806" s="186"/>
      <c r="K6806" s="186"/>
      <c r="L6806" s="186"/>
      <c r="M6806" s="186"/>
      <c r="N6806" s="187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183"/>
      <c r="AF6806" s="183"/>
      <c r="AG6806" s="183"/>
      <c r="AH6806" s="6"/>
      <c r="AI6806" s="6"/>
      <c r="AJ6806" s="6"/>
      <c r="AK6806" s="6"/>
      <c r="AL6806" s="6"/>
      <c r="AM6806" s="183"/>
      <c r="AN6806" s="183"/>
      <c r="AO6806" s="183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BR6806" s="185"/>
    </row>
    <row r="6807" spans="9:70" s="179" customFormat="1" x14ac:dyDescent="0.25">
      <c r="I6807" s="186"/>
      <c r="J6807" s="186"/>
      <c r="K6807" s="186"/>
      <c r="L6807" s="186"/>
      <c r="M6807" s="186"/>
      <c r="N6807" s="187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183"/>
      <c r="AF6807" s="183"/>
      <c r="AG6807" s="183"/>
      <c r="AH6807" s="6"/>
      <c r="AI6807" s="6"/>
      <c r="AJ6807" s="6"/>
      <c r="AK6807" s="6"/>
      <c r="AL6807" s="6"/>
      <c r="AM6807" s="183"/>
      <c r="AN6807" s="183"/>
      <c r="AO6807" s="183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BR6807" s="185"/>
    </row>
    <row r="6808" spans="9:70" s="179" customFormat="1" x14ac:dyDescent="0.25">
      <c r="I6808" s="186"/>
      <c r="J6808" s="186"/>
      <c r="K6808" s="186"/>
      <c r="L6808" s="186"/>
      <c r="M6808" s="186"/>
      <c r="N6808" s="187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183"/>
      <c r="AF6808" s="183"/>
      <c r="AG6808" s="183"/>
      <c r="AH6808" s="6"/>
      <c r="AI6808" s="6"/>
      <c r="AJ6808" s="6"/>
      <c r="AK6808" s="6"/>
      <c r="AL6808" s="6"/>
      <c r="AM6808" s="183"/>
      <c r="AN6808" s="183"/>
      <c r="AO6808" s="183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BR6808" s="185"/>
    </row>
    <row r="6809" spans="9:70" s="179" customFormat="1" x14ac:dyDescent="0.25">
      <c r="I6809" s="186"/>
      <c r="J6809" s="186"/>
      <c r="K6809" s="186"/>
      <c r="L6809" s="186"/>
      <c r="M6809" s="186"/>
      <c r="N6809" s="187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183"/>
      <c r="AF6809" s="183"/>
      <c r="AG6809" s="183"/>
      <c r="AH6809" s="6"/>
      <c r="AI6809" s="6"/>
      <c r="AJ6809" s="6"/>
      <c r="AK6809" s="6"/>
      <c r="AL6809" s="6"/>
      <c r="AM6809" s="183"/>
      <c r="AN6809" s="183"/>
      <c r="AO6809" s="183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BR6809" s="185"/>
    </row>
    <row r="6810" spans="9:70" s="179" customFormat="1" x14ac:dyDescent="0.25">
      <c r="I6810" s="186"/>
      <c r="J6810" s="186"/>
      <c r="K6810" s="186"/>
      <c r="L6810" s="186"/>
      <c r="M6810" s="186"/>
      <c r="N6810" s="187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183"/>
      <c r="AF6810" s="183"/>
      <c r="AG6810" s="183"/>
      <c r="AH6810" s="6"/>
      <c r="AI6810" s="6"/>
      <c r="AJ6810" s="6"/>
      <c r="AK6810" s="6"/>
      <c r="AL6810" s="6"/>
      <c r="AM6810" s="183"/>
      <c r="AN6810" s="183"/>
      <c r="AO6810" s="183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BR6810" s="185"/>
    </row>
    <row r="6811" spans="9:70" s="179" customFormat="1" x14ac:dyDescent="0.25">
      <c r="I6811" s="186"/>
      <c r="J6811" s="186"/>
      <c r="K6811" s="186"/>
      <c r="L6811" s="186"/>
      <c r="M6811" s="186"/>
      <c r="N6811" s="187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183"/>
      <c r="AF6811" s="183"/>
      <c r="AG6811" s="183"/>
      <c r="AH6811" s="6"/>
      <c r="AI6811" s="6"/>
      <c r="AJ6811" s="6"/>
      <c r="AK6811" s="6"/>
      <c r="AL6811" s="6"/>
      <c r="AM6811" s="183"/>
      <c r="AN6811" s="183"/>
      <c r="AO6811" s="183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BR6811" s="185"/>
    </row>
    <row r="6812" spans="9:70" s="179" customFormat="1" x14ac:dyDescent="0.25">
      <c r="I6812" s="186"/>
      <c r="J6812" s="186"/>
      <c r="K6812" s="186"/>
      <c r="L6812" s="186"/>
      <c r="M6812" s="186"/>
      <c r="N6812" s="187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183"/>
      <c r="AF6812" s="183"/>
      <c r="AG6812" s="183"/>
      <c r="AH6812" s="6"/>
      <c r="AI6812" s="6"/>
      <c r="AJ6812" s="6"/>
      <c r="AK6812" s="6"/>
      <c r="AL6812" s="6"/>
      <c r="AM6812" s="183"/>
      <c r="AN6812" s="183"/>
      <c r="AO6812" s="183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BR6812" s="185"/>
    </row>
    <row r="6813" spans="9:70" s="179" customFormat="1" x14ac:dyDescent="0.25">
      <c r="I6813" s="186"/>
      <c r="J6813" s="186"/>
      <c r="K6813" s="186"/>
      <c r="L6813" s="186"/>
      <c r="M6813" s="186"/>
      <c r="N6813" s="187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183"/>
      <c r="AF6813" s="183"/>
      <c r="AG6813" s="183"/>
      <c r="AH6813" s="6"/>
      <c r="AI6813" s="6"/>
      <c r="AJ6813" s="6"/>
      <c r="AK6813" s="6"/>
      <c r="AL6813" s="6"/>
      <c r="AM6813" s="183"/>
      <c r="AN6813" s="183"/>
      <c r="AO6813" s="183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BR6813" s="185"/>
    </row>
    <row r="6814" spans="9:70" s="179" customFormat="1" x14ac:dyDescent="0.25">
      <c r="I6814" s="186"/>
      <c r="J6814" s="186"/>
      <c r="K6814" s="186"/>
      <c r="L6814" s="186"/>
      <c r="M6814" s="186"/>
      <c r="N6814" s="187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183"/>
      <c r="AF6814" s="183"/>
      <c r="AG6814" s="183"/>
      <c r="AH6814" s="6"/>
      <c r="AI6814" s="6"/>
      <c r="AJ6814" s="6"/>
      <c r="AK6814" s="6"/>
      <c r="AL6814" s="6"/>
      <c r="AM6814" s="183"/>
      <c r="AN6814" s="183"/>
      <c r="AO6814" s="183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BR6814" s="185"/>
    </row>
    <row r="6815" spans="9:70" s="179" customFormat="1" x14ac:dyDescent="0.25">
      <c r="I6815" s="186"/>
      <c r="J6815" s="186"/>
      <c r="K6815" s="186"/>
      <c r="L6815" s="186"/>
      <c r="M6815" s="186"/>
      <c r="N6815" s="187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183"/>
      <c r="AF6815" s="183"/>
      <c r="AG6815" s="183"/>
      <c r="AH6815" s="6"/>
      <c r="AI6815" s="6"/>
      <c r="AJ6815" s="6"/>
      <c r="AK6815" s="6"/>
      <c r="AL6815" s="6"/>
      <c r="AM6815" s="183"/>
      <c r="AN6815" s="183"/>
      <c r="AO6815" s="183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BR6815" s="185"/>
    </row>
    <row r="6816" spans="9:70" s="179" customFormat="1" x14ac:dyDescent="0.25">
      <c r="I6816" s="186"/>
      <c r="J6816" s="186"/>
      <c r="K6816" s="186"/>
      <c r="L6816" s="186"/>
      <c r="M6816" s="186"/>
      <c r="N6816" s="187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183"/>
      <c r="AF6816" s="183"/>
      <c r="AG6816" s="183"/>
      <c r="AH6816" s="6"/>
      <c r="AI6816" s="6"/>
      <c r="AJ6816" s="6"/>
      <c r="AK6816" s="6"/>
      <c r="AL6816" s="6"/>
      <c r="AM6816" s="183"/>
      <c r="AN6816" s="183"/>
      <c r="AO6816" s="183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BR6816" s="185"/>
    </row>
    <row r="6817" spans="9:70" s="179" customFormat="1" x14ac:dyDescent="0.25">
      <c r="I6817" s="186"/>
      <c r="J6817" s="186"/>
      <c r="K6817" s="186"/>
      <c r="L6817" s="186"/>
      <c r="M6817" s="186"/>
      <c r="N6817" s="187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183"/>
      <c r="AF6817" s="183"/>
      <c r="AG6817" s="183"/>
      <c r="AH6817" s="6"/>
      <c r="AI6817" s="6"/>
      <c r="AJ6817" s="6"/>
      <c r="AK6817" s="6"/>
      <c r="AL6817" s="6"/>
      <c r="AM6817" s="183"/>
      <c r="AN6817" s="183"/>
      <c r="AO6817" s="183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BR6817" s="185"/>
    </row>
    <row r="6818" spans="9:70" s="179" customFormat="1" x14ac:dyDescent="0.25">
      <c r="I6818" s="186"/>
      <c r="J6818" s="186"/>
      <c r="K6818" s="186"/>
      <c r="L6818" s="186"/>
      <c r="M6818" s="186"/>
      <c r="N6818" s="187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183"/>
      <c r="AF6818" s="183"/>
      <c r="AG6818" s="183"/>
      <c r="AH6818" s="6"/>
      <c r="AI6818" s="6"/>
      <c r="AJ6818" s="6"/>
      <c r="AK6818" s="6"/>
      <c r="AL6818" s="6"/>
      <c r="AM6818" s="183"/>
      <c r="AN6818" s="183"/>
      <c r="AO6818" s="183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BR6818" s="185"/>
    </row>
    <row r="6819" spans="9:70" s="179" customFormat="1" x14ac:dyDescent="0.25">
      <c r="I6819" s="186"/>
      <c r="J6819" s="186"/>
      <c r="K6819" s="186"/>
      <c r="L6819" s="186"/>
      <c r="M6819" s="186"/>
      <c r="N6819" s="187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183"/>
      <c r="AF6819" s="183"/>
      <c r="AG6819" s="183"/>
      <c r="AH6819" s="6"/>
      <c r="AI6819" s="6"/>
      <c r="AJ6819" s="6"/>
      <c r="AK6819" s="6"/>
      <c r="AL6819" s="6"/>
      <c r="AM6819" s="183"/>
      <c r="AN6819" s="183"/>
      <c r="AO6819" s="183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BR6819" s="185"/>
    </row>
    <row r="6820" spans="9:70" s="179" customFormat="1" x14ac:dyDescent="0.25">
      <c r="I6820" s="186"/>
      <c r="J6820" s="186"/>
      <c r="K6820" s="186"/>
      <c r="L6820" s="186"/>
      <c r="M6820" s="186"/>
      <c r="N6820" s="187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183"/>
      <c r="AF6820" s="183"/>
      <c r="AG6820" s="183"/>
      <c r="AH6820" s="6"/>
      <c r="AI6820" s="6"/>
      <c r="AJ6820" s="6"/>
      <c r="AK6820" s="6"/>
      <c r="AL6820" s="6"/>
      <c r="AM6820" s="183"/>
      <c r="AN6820" s="183"/>
      <c r="AO6820" s="183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BR6820" s="185"/>
    </row>
    <row r="6821" spans="9:70" s="179" customFormat="1" x14ac:dyDescent="0.25">
      <c r="I6821" s="186"/>
      <c r="J6821" s="186"/>
      <c r="K6821" s="186"/>
      <c r="L6821" s="186"/>
      <c r="M6821" s="186"/>
      <c r="N6821" s="187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183"/>
      <c r="AF6821" s="183"/>
      <c r="AG6821" s="183"/>
      <c r="AH6821" s="6"/>
      <c r="AI6821" s="6"/>
      <c r="AJ6821" s="6"/>
      <c r="AK6821" s="6"/>
      <c r="AL6821" s="6"/>
      <c r="AM6821" s="183"/>
      <c r="AN6821" s="183"/>
      <c r="AO6821" s="183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BR6821" s="185"/>
    </row>
    <row r="6822" spans="9:70" s="179" customFormat="1" x14ac:dyDescent="0.25">
      <c r="I6822" s="186"/>
      <c r="J6822" s="186"/>
      <c r="K6822" s="186"/>
      <c r="L6822" s="186"/>
      <c r="M6822" s="186"/>
      <c r="N6822" s="187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183"/>
      <c r="AF6822" s="183"/>
      <c r="AG6822" s="183"/>
      <c r="AH6822" s="6"/>
      <c r="AI6822" s="6"/>
      <c r="AJ6822" s="6"/>
      <c r="AK6822" s="6"/>
      <c r="AL6822" s="6"/>
      <c r="AM6822" s="183"/>
      <c r="AN6822" s="183"/>
      <c r="AO6822" s="183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BR6822" s="185"/>
    </row>
    <row r="6823" spans="9:70" s="179" customFormat="1" x14ac:dyDescent="0.25">
      <c r="I6823" s="186"/>
      <c r="J6823" s="186"/>
      <c r="K6823" s="186"/>
      <c r="L6823" s="186"/>
      <c r="M6823" s="186"/>
      <c r="N6823" s="187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183"/>
      <c r="AF6823" s="183"/>
      <c r="AG6823" s="183"/>
      <c r="AH6823" s="6"/>
      <c r="AI6823" s="6"/>
      <c r="AJ6823" s="6"/>
      <c r="AK6823" s="6"/>
      <c r="AL6823" s="6"/>
      <c r="AM6823" s="183"/>
      <c r="AN6823" s="183"/>
      <c r="AO6823" s="183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BR6823" s="185"/>
    </row>
    <row r="6824" spans="9:70" s="179" customFormat="1" x14ac:dyDescent="0.25">
      <c r="I6824" s="186"/>
      <c r="J6824" s="186"/>
      <c r="K6824" s="186"/>
      <c r="L6824" s="186"/>
      <c r="M6824" s="186"/>
      <c r="N6824" s="187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183"/>
      <c r="AF6824" s="183"/>
      <c r="AG6824" s="183"/>
      <c r="AH6824" s="6"/>
      <c r="AI6824" s="6"/>
      <c r="AJ6824" s="6"/>
      <c r="AK6824" s="6"/>
      <c r="AL6824" s="6"/>
      <c r="AM6824" s="183"/>
      <c r="AN6824" s="183"/>
      <c r="AO6824" s="183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BR6824" s="185"/>
    </row>
    <row r="6825" spans="9:70" s="179" customFormat="1" x14ac:dyDescent="0.25">
      <c r="I6825" s="186"/>
      <c r="J6825" s="186"/>
      <c r="K6825" s="186"/>
      <c r="L6825" s="186"/>
      <c r="M6825" s="186"/>
      <c r="N6825" s="187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183"/>
      <c r="AF6825" s="183"/>
      <c r="AG6825" s="183"/>
      <c r="AH6825" s="6"/>
      <c r="AI6825" s="6"/>
      <c r="AJ6825" s="6"/>
      <c r="AK6825" s="6"/>
      <c r="AL6825" s="6"/>
      <c r="AM6825" s="183"/>
      <c r="AN6825" s="183"/>
      <c r="AO6825" s="183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BR6825" s="185"/>
    </row>
    <row r="6826" spans="9:70" s="179" customFormat="1" x14ac:dyDescent="0.25">
      <c r="I6826" s="186"/>
      <c r="J6826" s="186"/>
      <c r="K6826" s="186"/>
      <c r="L6826" s="186"/>
      <c r="M6826" s="186"/>
      <c r="N6826" s="187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183"/>
      <c r="AF6826" s="183"/>
      <c r="AG6826" s="183"/>
      <c r="AH6826" s="6"/>
      <c r="AI6826" s="6"/>
      <c r="AJ6826" s="6"/>
      <c r="AK6826" s="6"/>
      <c r="AL6826" s="6"/>
      <c r="AM6826" s="183"/>
      <c r="AN6826" s="183"/>
      <c r="AO6826" s="183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BR6826" s="185"/>
    </row>
    <row r="6827" spans="9:70" s="179" customFormat="1" x14ac:dyDescent="0.25">
      <c r="I6827" s="186"/>
      <c r="J6827" s="186"/>
      <c r="K6827" s="186"/>
      <c r="L6827" s="186"/>
      <c r="M6827" s="186"/>
      <c r="N6827" s="187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183"/>
      <c r="AF6827" s="183"/>
      <c r="AG6827" s="183"/>
      <c r="AH6827" s="6"/>
      <c r="AI6827" s="6"/>
      <c r="AJ6827" s="6"/>
      <c r="AK6827" s="6"/>
      <c r="AL6827" s="6"/>
      <c r="AM6827" s="183"/>
      <c r="AN6827" s="183"/>
      <c r="AO6827" s="183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BR6827" s="185"/>
    </row>
    <row r="6828" spans="9:70" s="179" customFormat="1" x14ac:dyDescent="0.25">
      <c r="I6828" s="186"/>
      <c r="J6828" s="186"/>
      <c r="K6828" s="186"/>
      <c r="L6828" s="186"/>
      <c r="M6828" s="186"/>
      <c r="N6828" s="187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183"/>
      <c r="AF6828" s="183"/>
      <c r="AG6828" s="183"/>
      <c r="AH6828" s="6"/>
      <c r="AI6828" s="6"/>
      <c r="AJ6828" s="6"/>
      <c r="AK6828" s="6"/>
      <c r="AL6828" s="6"/>
      <c r="AM6828" s="183"/>
      <c r="AN6828" s="183"/>
      <c r="AO6828" s="183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BR6828" s="185"/>
    </row>
    <row r="6829" spans="9:70" s="179" customFormat="1" x14ac:dyDescent="0.25">
      <c r="I6829" s="186"/>
      <c r="J6829" s="186"/>
      <c r="K6829" s="186"/>
      <c r="L6829" s="186"/>
      <c r="M6829" s="186"/>
      <c r="N6829" s="187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183"/>
      <c r="AF6829" s="183"/>
      <c r="AG6829" s="183"/>
      <c r="AH6829" s="6"/>
      <c r="AI6829" s="6"/>
      <c r="AJ6829" s="6"/>
      <c r="AK6829" s="6"/>
      <c r="AL6829" s="6"/>
      <c r="AM6829" s="183"/>
      <c r="AN6829" s="183"/>
      <c r="AO6829" s="183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BR6829" s="185"/>
    </row>
    <row r="6830" spans="9:70" s="179" customFormat="1" x14ac:dyDescent="0.25">
      <c r="I6830" s="186"/>
      <c r="J6830" s="186"/>
      <c r="K6830" s="186"/>
      <c r="L6830" s="186"/>
      <c r="M6830" s="186"/>
      <c r="N6830" s="187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183"/>
      <c r="AF6830" s="183"/>
      <c r="AG6830" s="183"/>
      <c r="AH6830" s="6"/>
      <c r="AI6830" s="6"/>
      <c r="AJ6830" s="6"/>
      <c r="AK6830" s="6"/>
      <c r="AL6830" s="6"/>
      <c r="AM6830" s="183"/>
      <c r="AN6830" s="183"/>
      <c r="AO6830" s="183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BR6830" s="185"/>
    </row>
    <row r="6831" spans="9:70" s="179" customFormat="1" x14ac:dyDescent="0.25">
      <c r="I6831" s="186"/>
      <c r="J6831" s="186"/>
      <c r="K6831" s="186"/>
      <c r="L6831" s="186"/>
      <c r="M6831" s="186"/>
      <c r="N6831" s="187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183"/>
      <c r="AF6831" s="183"/>
      <c r="AG6831" s="183"/>
      <c r="AH6831" s="6"/>
      <c r="AI6831" s="6"/>
      <c r="AJ6831" s="6"/>
      <c r="AK6831" s="6"/>
      <c r="AL6831" s="6"/>
      <c r="AM6831" s="183"/>
      <c r="AN6831" s="183"/>
      <c r="AO6831" s="183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BR6831" s="185"/>
    </row>
    <row r="6832" spans="9:70" s="179" customFormat="1" x14ac:dyDescent="0.25">
      <c r="I6832" s="186"/>
      <c r="J6832" s="186"/>
      <c r="K6832" s="186"/>
      <c r="L6832" s="186"/>
      <c r="M6832" s="186"/>
      <c r="N6832" s="187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183"/>
      <c r="AF6832" s="183"/>
      <c r="AG6832" s="183"/>
      <c r="AH6832" s="6"/>
      <c r="AI6832" s="6"/>
      <c r="AJ6832" s="6"/>
      <c r="AK6832" s="6"/>
      <c r="AL6832" s="6"/>
      <c r="AM6832" s="183"/>
      <c r="AN6832" s="183"/>
      <c r="AO6832" s="183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BR6832" s="185"/>
    </row>
    <row r="6833" spans="9:70" s="179" customFormat="1" x14ac:dyDescent="0.25">
      <c r="I6833" s="186"/>
      <c r="J6833" s="186"/>
      <c r="K6833" s="186"/>
      <c r="L6833" s="186"/>
      <c r="M6833" s="186"/>
      <c r="N6833" s="187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183"/>
      <c r="AF6833" s="183"/>
      <c r="AG6833" s="183"/>
      <c r="AH6833" s="6"/>
      <c r="AI6833" s="6"/>
      <c r="AJ6833" s="6"/>
      <c r="AK6833" s="6"/>
      <c r="AL6833" s="6"/>
      <c r="AM6833" s="183"/>
      <c r="AN6833" s="183"/>
      <c r="AO6833" s="183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BR6833" s="185"/>
    </row>
    <row r="6834" spans="9:70" s="179" customFormat="1" x14ac:dyDescent="0.25">
      <c r="I6834" s="186"/>
      <c r="J6834" s="186"/>
      <c r="K6834" s="186"/>
      <c r="L6834" s="186"/>
      <c r="M6834" s="186"/>
      <c r="N6834" s="187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183"/>
      <c r="AF6834" s="183"/>
      <c r="AG6834" s="183"/>
      <c r="AH6834" s="6"/>
      <c r="AI6834" s="6"/>
      <c r="AJ6834" s="6"/>
      <c r="AK6834" s="6"/>
      <c r="AL6834" s="6"/>
      <c r="AM6834" s="183"/>
      <c r="AN6834" s="183"/>
      <c r="AO6834" s="183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BR6834" s="185"/>
    </row>
    <row r="6835" spans="9:70" s="179" customFormat="1" x14ac:dyDescent="0.25">
      <c r="I6835" s="186"/>
      <c r="J6835" s="186"/>
      <c r="K6835" s="186"/>
      <c r="L6835" s="186"/>
      <c r="M6835" s="186"/>
      <c r="N6835" s="187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183"/>
      <c r="AF6835" s="183"/>
      <c r="AG6835" s="183"/>
      <c r="AH6835" s="6"/>
      <c r="AI6835" s="6"/>
      <c r="AJ6835" s="6"/>
      <c r="AK6835" s="6"/>
      <c r="AL6835" s="6"/>
      <c r="AM6835" s="183"/>
      <c r="AN6835" s="183"/>
      <c r="AO6835" s="183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BR6835" s="185"/>
    </row>
    <row r="6836" spans="9:70" s="179" customFormat="1" x14ac:dyDescent="0.25">
      <c r="I6836" s="186"/>
      <c r="J6836" s="186"/>
      <c r="K6836" s="186"/>
      <c r="L6836" s="186"/>
      <c r="M6836" s="186"/>
      <c r="N6836" s="187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183"/>
      <c r="AF6836" s="183"/>
      <c r="AG6836" s="183"/>
      <c r="AH6836" s="6"/>
      <c r="AI6836" s="6"/>
      <c r="AJ6836" s="6"/>
      <c r="AK6836" s="6"/>
      <c r="AL6836" s="6"/>
      <c r="AM6836" s="183"/>
      <c r="AN6836" s="183"/>
      <c r="AO6836" s="183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BR6836" s="185"/>
    </row>
    <row r="6837" spans="9:70" s="179" customFormat="1" x14ac:dyDescent="0.25">
      <c r="I6837" s="186"/>
      <c r="J6837" s="186"/>
      <c r="K6837" s="186"/>
      <c r="L6837" s="186"/>
      <c r="M6837" s="186"/>
      <c r="N6837" s="187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183"/>
      <c r="AF6837" s="183"/>
      <c r="AG6837" s="183"/>
      <c r="AH6837" s="6"/>
      <c r="AI6837" s="6"/>
      <c r="AJ6837" s="6"/>
      <c r="AK6837" s="6"/>
      <c r="AL6837" s="6"/>
      <c r="AM6837" s="183"/>
      <c r="AN6837" s="183"/>
      <c r="AO6837" s="183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BR6837" s="185"/>
    </row>
    <row r="6838" spans="9:70" s="179" customFormat="1" x14ac:dyDescent="0.25">
      <c r="I6838" s="186"/>
      <c r="J6838" s="186"/>
      <c r="K6838" s="186"/>
      <c r="L6838" s="186"/>
      <c r="M6838" s="186"/>
      <c r="N6838" s="187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183"/>
      <c r="AF6838" s="183"/>
      <c r="AG6838" s="183"/>
      <c r="AH6838" s="6"/>
      <c r="AI6838" s="6"/>
      <c r="AJ6838" s="6"/>
      <c r="AK6838" s="6"/>
      <c r="AL6838" s="6"/>
      <c r="AM6838" s="183"/>
      <c r="AN6838" s="183"/>
      <c r="AO6838" s="183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BR6838" s="185"/>
    </row>
    <row r="6839" spans="9:70" s="179" customFormat="1" x14ac:dyDescent="0.25">
      <c r="I6839" s="186"/>
      <c r="J6839" s="186"/>
      <c r="K6839" s="186"/>
      <c r="L6839" s="186"/>
      <c r="M6839" s="186"/>
      <c r="N6839" s="187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183"/>
      <c r="AF6839" s="183"/>
      <c r="AG6839" s="183"/>
      <c r="AH6839" s="6"/>
      <c r="AI6839" s="6"/>
      <c r="AJ6839" s="6"/>
      <c r="AK6839" s="6"/>
      <c r="AL6839" s="6"/>
      <c r="AM6839" s="183"/>
      <c r="AN6839" s="183"/>
      <c r="AO6839" s="183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BR6839" s="185"/>
    </row>
    <row r="6840" spans="9:70" s="179" customFormat="1" x14ac:dyDescent="0.25">
      <c r="I6840" s="186"/>
      <c r="J6840" s="186"/>
      <c r="K6840" s="186"/>
      <c r="L6840" s="186"/>
      <c r="M6840" s="186"/>
      <c r="N6840" s="187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183"/>
      <c r="AF6840" s="183"/>
      <c r="AG6840" s="183"/>
      <c r="AH6840" s="6"/>
      <c r="AI6840" s="6"/>
      <c r="AJ6840" s="6"/>
      <c r="AK6840" s="6"/>
      <c r="AL6840" s="6"/>
      <c r="AM6840" s="183"/>
      <c r="AN6840" s="183"/>
      <c r="AO6840" s="183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BR6840" s="185"/>
    </row>
    <row r="6841" spans="9:70" s="179" customFormat="1" x14ac:dyDescent="0.25">
      <c r="I6841" s="186"/>
      <c r="J6841" s="186"/>
      <c r="K6841" s="186"/>
      <c r="L6841" s="186"/>
      <c r="M6841" s="186"/>
      <c r="N6841" s="187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183"/>
      <c r="AF6841" s="183"/>
      <c r="AG6841" s="183"/>
      <c r="AH6841" s="6"/>
      <c r="AI6841" s="6"/>
      <c r="AJ6841" s="6"/>
      <c r="AK6841" s="6"/>
      <c r="AL6841" s="6"/>
      <c r="AM6841" s="183"/>
      <c r="AN6841" s="183"/>
      <c r="AO6841" s="183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BR6841" s="185"/>
    </row>
    <row r="6842" spans="9:70" s="179" customFormat="1" x14ac:dyDescent="0.25">
      <c r="I6842" s="186"/>
      <c r="J6842" s="186"/>
      <c r="K6842" s="186"/>
      <c r="L6842" s="186"/>
      <c r="M6842" s="186"/>
      <c r="N6842" s="187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183"/>
      <c r="AF6842" s="183"/>
      <c r="AG6842" s="183"/>
      <c r="AH6842" s="6"/>
      <c r="AI6842" s="6"/>
      <c r="AJ6842" s="6"/>
      <c r="AK6842" s="6"/>
      <c r="AL6842" s="6"/>
      <c r="AM6842" s="183"/>
      <c r="AN6842" s="183"/>
      <c r="AO6842" s="183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BR6842" s="185"/>
    </row>
    <row r="6843" spans="9:70" s="179" customFormat="1" x14ac:dyDescent="0.25">
      <c r="I6843" s="186"/>
      <c r="J6843" s="186"/>
      <c r="K6843" s="186"/>
      <c r="L6843" s="186"/>
      <c r="M6843" s="186"/>
      <c r="N6843" s="187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183"/>
      <c r="AF6843" s="183"/>
      <c r="AG6843" s="183"/>
      <c r="AH6843" s="6"/>
      <c r="AI6843" s="6"/>
      <c r="AJ6843" s="6"/>
      <c r="AK6843" s="6"/>
      <c r="AL6843" s="6"/>
      <c r="AM6843" s="183"/>
      <c r="AN6843" s="183"/>
      <c r="AO6843" s="183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BR6843" s="185"/>
    </row>
    <row r="6844" spans="9:70" s="179" customFormat="1" x14ac:dyDescent="0.25">
      <c r="I6844" s="186"/>
      <c r="J6844" s="186"/>
      <c r="K6844" s="186"/>
      <c r="L6844" s="186"/>
      <c r="M6844" s="186"/>
      <c r="N6844" s="187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183"/>
      <c r="AF6844" s="183"/>
      <c r="AG6844" s="183"/>
      <c r="AH6844" s="6"/>
      <c r="AI6844" s="6"/>
      <c r="AJ6844" s="6"/>
      <c r="AK6844" s="6"/>
      <c r="AL6844" s="6"/>
      <c r="AM6844" s="183"/>
      <c r="AN6844" s="183"/>
      <c r="AO6844" s="183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BR6844" s="185"/>
    </row>
    <row r="6845" spans="9:70" s="179" customFormat="1" x14ac:dyDescent="0.25">
      <c r="I6845" s="186"/>
      <c r="J6845" s="186"/>
      <c r="K6845" s="186"/>
      <c r="L6845" s="186"/>
      <c r="M6845" s="186"/>
      <c r="N6845" s="187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183"/>
      <c r="AF6845" s="183"/>
      <c r="AG6845" s="183"/>
      <c r="AH6845" s="6"/>
      <c r="AI6845" s="6"/>
      <c r="AJ6845" s="6"/>
      <c r="AK6845" s="6"/>
      <c r="AL6845" s="6"/>
      <c r="AM6845" s="183"/>
      <c r="AN6845" s="183"/>
      <c r="AO6845" s="183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BR6845" s="185"/>
    </row>
    <row r="6846" spans="9:70" s="179" customFormat="1" x14ac:dyDescent="0.25">
      <c r="I6846" s="186"/>
      <c r="J6846" s="186"/>
      <c r="K6846" s="186"/>
      <c r="L6846" s="186"/>
      <c r="M6846" s="186"/>
      <c r="N6846" s="187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183"/>
      <c r="AF6846" s="183"/>
      <c r="AG6846" s="183"/>
      <c r="AH6846" s="6"/>
      <c r="AI6846" s="6"/>
      <c r="AJ6846" s="6"/>
      <c r="AK6846" s="6"/>
      <c r="AL6846" s="6"/>
      <c r="AM6846" s="183"/>
      <c r="AN6846" s="183"/>
      <c r="AO6846" s="183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BR6846" s="185"/>
    </row>
    <row r="6847" spans="9:70" s="179" customFormat="1" x14ac:dyDescent="0.25">
      <c r="I6847" s="186"/>
      <c r="J6847" s="186"/>
      <c r="K6847" s="186"/>
      <c r="L6847" s="186"/>
      <c r="M6847" s="186"/>
      <c r="N6847" s="187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183"/>
      <c r="AF6847" s="183"/>
      <c r="AG6847" s="183"/>
      <c r="AH6847" s="6"/>
      <c r="AI6847" s="6"/>
      <c r="AJ6847" s="6"/>
      <c r="AK6847" s="6"/>
      <c r="AL6847" s="6"/>
      <c r="AM6847" s="183"/>
      <c r="AN6847" s="183"/>
      <c r="AO6847" s="183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BR6847" s="185"/>
    </row>
    <row r="6848" spans="9:70" s="179" customFormat="1" x14ac:dyDescent="0.25">
      <c r="I6848" s="186"/>
      <c r="J6848" s="186"/>
      <c r="K6848" s="186"/>
      <c r="L6848" s="186"/>
      <c r="M6848" s="186"/>
      <c r="N6848" s="187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183"/>
      <c r="AF6848" s="183"/>
      <c r="AG6848" s="183"/>
      <c r="AH6848" s="6"/>
      <c r="AI6848" s="6"/>
      <c r="AJ6848" s="6"/>
      <c r="AK6848" s="6"/>
      <c r="AL6848" s="6"/>
      <c r="AM6848" s="183"/>
      <c r="AN6848" s="183"/>
      <c r="AO6848" s="183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BR6848" s="185"/>
    </row>
    <row r="6849" spans="9:70" s="179" customFormat="1" x14ac:dyDescent="0.25">
      <c r="I6849" s="186"/>
      <c r="J6849" s="186"/>
      <c r="K6849" s="186"/>
      <c r="L6849" s="186"/>
      <c r="M6849" s="186"/>
      <c r="N6849" s="187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183"/>
      <c r="AF6849" s="183"/>
      <c r="AG6849" s="183"/>
      <c r="AH6849" s="6"/>
      <c r="AI6849" s="6"/>
      <c r="AJ6849" s="6"/>
      <c r="AK6849" s="6"/>
      <c r="AL6849" s="6"/>
      <c r="AM6849" s="183"/>
      <c r="AN6849" s="183"/>
      <c r="AO6849" s="183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BR6849" s="185"/>
    </row>
    <row r="6850" spans="9:70" s="179" customFormat="1" x14ac:dyDescent="0.25">
      <c r="I6850" s="186"/>
      <c r="J6850" s="186"/>
      <c r="K6850" s="186"/>
      <c r="L6850" s="186"/>
      <c r="M6850" s="186"/>
      <c r="N6850" s="187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183"/>
      <c r="AF6850" s="183"/>
      <c r="AG6850" s="183"/>
      <c r="AH6850" s="6"/>
      <c r="AI6850" s="6"/>
      <c r="AJ6850" s="6"/>
      <c r="AK6850" s="6"/>
      <c r="AL6850" s="6"/>
      <c r="AM6850" s="183"/>
      <c r="AN6850" s="183"/>
      <c r="AO6850" s="183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BR6850" s="185"/>
    </row>
    <row r="6851" spans="9:70" s="179" customFormat="1" x14ac:dyDescent="0.25">
      <c r="I6851" s="186"/>
      <c r="J6851" s="186"/>
      <c r="K6851" s="186"/>
      <c r="L6851" s="186"/>
      <c r="M6851" s="186"/>
      <c r="N6851" s="187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183"/>
      <c r="AF6851" s="183"/>
      <c r="AG6851" s="183"/>
      <c r="AH6851" s="6"/>
      <c r="AI6851" s="6"/>
      <c r="AJ6851" s="6"/>
      <c r="AK6851" s="6"/>
      <c r="AL6851" s="6"/>
      <c r="AM6851" s="183"/>
      <c r="AN6851" s="183"/>
      <c r="AO6851" s="183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BR6851" s="185"/>
    </row>
    <row r="6852" spans="9:70" s="179" customFormat="1" x14ac:dyDescent="0.25">
      <c r="I6852" s="186"/>
      <c r="J6852" s="186"/>
      <c r="K6852" s="186"/>
      <c r="L6852" s="186"/>
      <c r="M6852" s="186"/>
      <c r="N6852" s="187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183"/>
      <c r="AF6852" s="183"/>
      <c r="AG6852" s="183"/>
      <c r="AH6852" s="6"/>
      <c r="AI6852" s="6"/>
      <c r="AJ6852" s="6"/>
      <c r="AK6852" s="6"/>
      <c r="AL6852" s="6"/>
      <c r="AM6852" s="183"/>
      <c r="AN6852" s="183"/>
      <c r="AO6852" s="183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BR6852" s="185"/>
    </row>
    <row r="6853" spans="9:70" s="179" customFormat="1" x14ac:dyDescent="0.25">
      <c r="I6853" s="186"/>
      <c r="J6853" s="186"/>
      <c r="K6853" s="186"/>
      <c r="L6853" s="186"/>
      <c r="M6853" s="186"/>
      <c r="N6853" s="187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183"/>
      <c r="AF6853" s="183"/>
      <c r="AG6853" s="183"/>
      <c r="AH6853" s="6"/>
      <c r="AI6853" s="6"/>
      <c r="AJ6853" s="6"/>
      <c r="AK6853" s="6"/>
      <c r="AL6853" s="6"/>
      <c r="AM6853" s="183"/>
      <c r="AN6853" s="183"/>
      <c r="AO6853" s="183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BR6853" s="185"/>
    </row>
    <row r="6854" spans="9:70" s="179" customFormat="1" x14ac:dyDescent="0.25">
      <c r="I6854" s="186"/>
      <c r="J6854" s="186"/>
      <c r="K6854" s="186"/>
      <c r="L6854" s="186"/>
      <c r="M6854" s="186"/>
      <c r="N6854" s="187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183"/>
      <c r="AF6854" s="183"/>
      <c r="AG6854" s="183"/>
      <c r="AH6854" s="6"/>
      <c r="AI6854" s="6"/>
      <c r="AJ6854" s="6"/>
      <c r="AK6854" s="6"/>
      <c r="AL6854" s="6"/>
      <c r="AM6854" s="183"/>
      <c r="AN6854" s="183"/>
      <c r="AO6854" s="183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BR6854" s="185"/>
    </row>
    <row r="6855" spans="9:70" s="179" customFormat="1" x14ac:dyDescent="0.25">
      <c r="I6855" s="186"/>
      <c r="J6855" s="186"/>
      <c r="K6855" s="186"/>
      <c r="L6855" s="186"/>
      <c r="M6855" s="186"/>
      <c r="N6855" s="187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183"/>
      <c r="AF6855" s="183"/>
      <c r="AG6855" s="183"/>
      <c r="AH6855" s="6"/>
      <c r="AI6855" s="6"/>
      <c r="AJ6855" s="6"/>
      <c r="AK6855" s="6"/>
      <c r="AL6855" s="6"/>
      <c r="AM6855" s="183"/>
      <c r="AN6855" s="183"/>
      <c r="AO6855" s="183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BR6855" s="185"/>
    </row>
    <row r="6856" spans="9:70" s="179" customFormat="1" x14ac:dyDescent="0.25">
      <c r="I6856" s="186"/>
      <c r="J6856" s="186"/>
      <c r="K6856" s="186"/>
      <c r="L6856" s="186"/>
      <c r="M6856" s="186"/>
      <c r="N6856" s="187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183"/>
      <c r="AF6856" s="183"/>
      <c r="AG6856" s="183"/>
      <c r="AH6856" s="6"/>
      <c r="AI6856" s="6"/>
      <c r="AJ6856" s="6"/>
      <c r="AK6856" s="6"/>
      <c r="AL6856" s="6"/>
      <c r="AM6856" s="183"/>
      <c r="AN6856" s="183"/>
      <c r="AO6856" s="183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BR6856" s="185"/>
    </row>
    <row r="6857" spans="9:70" s="179" customFormat="1" x14ac:dyDescent="0.25">
      <c r="I6857" s="186"/>
      <c r="J6857" s="186"/>
      <c r="K6857" s="186"/>
      <c r="L6857" s="186"/>
      <c r="M6857" s="186"/>
      <c r="N6857" s="187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183"/>
      <c r="AF6857" s="183"/>
      <c r="AG6857" s="183"/>
      <c r="AH6857" s="6"/>
      <c r="AI6857" s="6"/>
      <c r="AJ6857" s="6"/>
      <c r="AK6857" s="6"/>
      <c r="AL6857" s="6"/>
      <c r="AM6857" s="183"/>
      <c r="AN6857" s="183"/>
      <c r="AO6857" s="183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BR6857" s="185"/>
    </row>
    <row r="6858" spans="9:70" s="179" customFormat="1" x14ac:dyDescent="0.25">
      <c r="I6858" s="186"/>
      <c r="J6858" s="186"/>
      <c r="K6858" s="186"/>
      <c r="L6858" s="186"/>
      <c r="M6858" s="186"/>
      <c r="N6858" s="187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183"/>
      <c r="AF6858" s="183"/>
      <c r="AG6858" s="183"/>
      <c r="AH6858" s="6"/>
      <c r="AI6858" s="6"/>
      <c r="AJ6858" s="6"/>
      <c r="AK6858" s="6"/>
      <c r="AL6858" s="6"/>
      <c r="AM6858" s="183"/>
      <c r="AN6858" s="183"/>
      <c r="AO6858" s="183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BR6858" s="185"/>
    </row>
    <row r="6859" spans="9:70" s="179" customFormat="1" x14ac:dyDescent="0.25">
      <c r="I6859" s="186"/>
      <c r="J6859" s="186"/>
      <c r="K6859" s="186"/>
      <c r="L6859" s="186"/>
      <c r="M6859" s="186"/>
      <c r="N6859" s="187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183"/>
      <c r="AF6859" s="183"/>
      <c r="AG6859" s="183"/>
      <c r="AH6859" s="6"/>
      <c r="AI6859" s="6"/>
      <c r="AJ6859" s="6"/>
      <c r="AK6859" s="6"/>
      <c r="AL6859" s="6"/>
      <c r="AM6859" s="183"/>
      <c r="AN6859" s="183"/>
      <c r="AO6859" s="183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BR6859" s="185"/>
    </row>
    <row r="6860" spans="9:70" s="179" customFormat="1" x14ac:dyDescent="0.25">
      <c r="I6860" s="186"/>
      <c r="J6860" s="186"/>
      <c r="K6860" s="186"/>
      <c r="L6860" s="186"/>
      <c r="M6860" s="186"/>
      <c r="N6860" s="187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183"/>
      <c r="AF6860" s="183"/>
      <c r="AG6860" s="183"/>
      <c r="AH6860" s="6"/>
      <c r="AI6860" s="6"/>
      <c r="AJ6860" s="6"/>
      <c r="AK6860" s="6"/>
      <c r="AL6860" s="6"/>
      <c r="AM6860" s="183"/>
      <c r="AN6860" s="183"/>
      <c r="AO6860" s="183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BR6860" s="185"/>
    </row>
    <row r="6861" spans="9:70" s="179" customFormat="1" x14ac:dyDescent="0.25">
      <c r="I6861" s="186"/>
      <c r="J6861" s="186"/>
      <c r="K6861" s="186"/>
      <c r="L6861" s="186"/>
      <c r="M6861" s="186"/>
      <c r="N6861" s="187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183"/>
      <c r="AF6861" s="183"/>
      <c r="AG6861" s="183"/>
      <c r="AH6861" s="6"/>
      <c r="AI6861" s="6"/>
      <c r="AJ6861" s="6"/>
      <c r="AK6861" s="6"/>
      <c r="AL6861" s="6"/>
      <c r="AM6861" s="183"/>
      <c r="AN6861" s="183"/>
      <c r="AO6861" s="183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BR6861" s="185"/>
    </row>
    <row r="6862" spans="9:70" s="179" customFormat="1" x14ac:dyDescent="0.25">
      <c r="I6862" s="186"/>
      <c r="J6862" s="186"/>
      <c r="K6862" s="186"/>
      <c r="L6862" s="186"/>
      <c r="M6862" s="186"/>
      <c r="N6862" s="187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183"/>
      <c r="AF6862" s="183"/>
      <c r="AG6862" s="183"/>
      <c r="AH6862" s="6"/>
      <c r="AI6862" s="6"/>
      <c r="AJ6862" s="6"/>
      <c r="AK6862" s="6"/>
      <c r="AL6862" s="6"/>
      <c r="AM6862" s="183"/>
      <c r="AN6862" s="183"/>
      <c r="AO6862" s="183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BR6862" s="185"/>
    </row>
    <row r="6863" spans="9:70" s="179" customFormat="1" x14ac:dyDescent="0.25">
      <c r="I6863" s="186"/>
      <c r="J6863" s="186"/>
      <c r="K6863" s="186"/>
      <c r="L6863" s="186"/>
      <c r="M6863" s="186"/>
      <c r="N6863" s="187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183"/>
      <c r="AF6863" s="183"/>
      <c r="AG6863" s="183"/>
      <c r="AH6863" s="6"/>
      <c r="AI6863" s="6"/>
      <c r="AJ6863" s="6"/>
      <c r="AK6863" s="6"/>
      <c r="AL6863" s="6"/>
      <c r="AM6863" s="183"/>
      <c r="AN6863" s="183"/>
      <c r="AO6863" s="183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BR6863" s="185"/>
    </row>
    <row r="6864" spans="9:70" s="179" customFormat="1" x14ac:dyDescent="0.25">
      <c r="I6864" s="186"/>
      <c r="J6864" s="186"/>
      <c r="K6864" s="186"/>
      <c r="L6864" s="186"/>
      <c r="M6864" s="186"/>
      <c r="N6864" s="187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183"/>
      <c r="AF6864" s="183"/>
      <c r="AG6864" s="183"/>
      <c r="AH6864" s="6"/>
      <c r="AI6864" s="6"/>
      <c r="AJ6864" s="6"/>
      <c r="AK6864" s="6"/>
      <c r="AL6864" s="6"/>
      <c r="AM6864" s="183"/>
      <c r="AN6864" s="183"/>
      <c r="AO6864" s="183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BR6864" s="185"/>
    </row>
    <row r="6865" spans="9:70" s="179" customFormat="1" x14ac:dyDescent="0.25">
      <c r="I6865" s="186"/>
      <c r="J6865" s="186"/>
      <c r="K6865" s="186"/>
      <c r="L6865" s="186"/>
      <c r="M6865" s="186"/>
      <c r="N6865" s="187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183"/>
      <c r="AF6865" s="183"/>
      <c r="AG6865" s="183"/>
      <c r="AH6865" s="6"/>
      <c r="AI6865" s="6"/>
      <c r="AJ6865" s="6"/>
      <c r="AK6865" s="6"/>
      <c r="AL6865" s="6"/>
      <c r="AM6865" s="183"/>
      <c r="AN6865" s="183"/>
      <c r="AO6865" s="183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BR6865" s="185"/>
    </row>
    <row r="6866" spans="9:70" s="179" customFormat="1" x14ac:dyDescent="0.25">
      <c r="I6866" s="186"/>
      <c r="J6866" s="186"/>
      <c r="K6866" s="186"/>
      <c r="L6866" s="186"/>
      <c r="M6866" s="186"/>
      <c r="N6866" s="187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183"/>
      <c r="AF6866" s="183"/>
      <c r="AG6866" s="183"/>
      <c r="AH6866" s="6"/>
      <c r="AI6866" s="6"/>
      <c r="AJ6866" s="6"/>
      <c r="AK6866" s="6"/>
      <c r="AL6866" s="6"/>
      <c r="AM6866" s="183"/>
      <c r="AN6866" s="183"/>
      <c r="AO6866" s="183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BR6866" s="185"/>
    </row>
    <row r="6867" spans="9:70" s="179" customFormat="1" x14ac:dyDescent="0.25">
      <c r="I6867" s="186"/>
      <c r="J6867" s="186"/>
      <c r="K6867" s="186"/>
      <c r="L6867" s="186"/>
      <c r="M6867" s="186"/>
      <c r="N6867" s="187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183"/>
      <c r="AF6867" s="183"/>
      <c r="AG6867" s="183"/>
      <c r="AH6867" s="6"/>
      <c r="AI6867" s="6"/>
      <c r="AJ6867" s="6"/>
      <c r="AK6867" s="6"/>
      <c r="AL6867" s="6"/>
      <c r="AM6867" s="183"/>
      <c r="AN6867" s="183"/>
      <c r="AO6867" s="183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BR6867" s="185"/>
    </row>
    <row r="6868" spans="9:70" s="179" customFormat="1" x14ac:dyDescent="0.25">
      <c r="I6868" s="186"/>
      <c r="J6868" s="186"/>
      <c r="K6868" s="186"/>
      <c r="L6868" s="186"/>
      <c r="M6868" s="186"/>
      <c r="N6868" s="187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183"/>
      <c r="AF6868" s="183"/>
      <c r="AG6868" s="183"/>
      <c r="AH6868" s="6"/>
      <c r="AI6868" s="6"/>
      <c r="AJ6868" s="6"/>
      <c r="AK6868" s="6"/>
      <c r="AL6868" s="6"/>
      <c r="AM6868" s="183"/>
      <c r="AN6868" s="183"/>
      <c r="AO6868" s="183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BR6868" s="185"/>
    </row>
    <row r="6869" spans="9:70" s="179" customFormat="1" x14ac:dyDescent="0.25">
      <c r="I6869" s="186"/>
      <c r="J6869" s="186"/>
      <c r="K6869" s="186"/>
      <c r="L6869" s="186"/>
      <c r="M6869" s="186"/>
      <c r="N6869" s="187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183"/>
      <c r="AF6869" s="183"/>
      <c r="AG6869" s="183"/>
      <c r="AH6869" s="6"/>
      <c r="AI6869" s="6"/>
      <c r="AJ6869" s="6"/>
      <c r="AK6869" s="6"/>
      <c r="AL6869" s="6"/>
      <c r="AM6869" s="183"/>
      <c r="AN6869" s="183"/>
      <c r="AO6869" s="183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BR6869" s="185"/>
    </row>
    <row r="6870" spans="9:70" s="179" customFormat="1" x14ac:dyDescent="0.25">
      <c r="I6870" s="186"/>
      <c r="J6870" s="186"/>
      <c r="K6870" s="186"/>
      <c r="L6870" s="186"/>
      <c r="M6870" s="186"/>
      <c r="N6870" s="187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183"/>
      <c r="AF6870" s="183"/>
      <c r="AG6870" s="183"/>
      <c r="AH6870" s="6"/>
      <c r="AI6870" s="6"/>
      <c r="AJ6870" s="6"/>
      <c r="AK6870" s="6"/>
      <c r="AL6870" s="6"/>
      <c r="AM6870" s="183"/>
      <c r="AN6870" s="183"/>
      <c r="AO6870" s="183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BR6870" s="185"/>
    </row>
    <row r="6871" spans="9:70" s="179" customFormat="1" x14ac:dyDescent="0.25">
      <c r="I6871" s="186"/>
      <c r="J6871" s="186"/>
      <c r="K6871" s="186"/>
      <c r="L6871" s="186"/>
      <c r="M6871" s="186"/>
      <c r="N6871" s="187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183"/>
      <c r="AF6871" s="183"/>
      <c r="AG6871" s="183"/>
      <c r="AH6871" s="6"/>
      <c r="AI6871" s="6"/>
      <c r="AJ6871" s="6"/>
      <c r="AK6871" s="6"/>
      <c r="AL6871" s="6"/>
      <c r="AM6871" s="183"/>
      <c r="AN6871" s="183"/>
      <c r="AO6871" s="183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BR6871" s="185"/>
    </row>
    <row r="6872" spans="9:70" s="179" customFormat="1" x14ac:dyDescent="0.25">
      <c r="I6872" s="186"/>
      <c r="J6872" s="186"/>
      <c r="K6872" s="186"/>
      <c r="L6872" s="186"/>
      <c r="M6872" s="186"/>
      <c r="N6872" s="187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183"/>
      <c r="AF6872" s="183"/>
      <c r="AG6872" s="183"/>
      <c r="AH6872" s="6"/>
      <c r="AI6872" s="6"/>
      <c r="AJ6872" s="6"/>
      <c r="AK6872" s="6"/>
      <c r="AL6872" s="6"/>
      <c r="AM6872" s="183"/>
      <c r="AN6872" s="183"/>
      <c r="AO6872" s="183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BR6872" s="185"/>
    </row>
    <row r="6873" spans="9:70" s="179" customFormat="1" x14ac:dyDescent="0.25">
      <c r="I6873" s="186"/>
      <c r="J6873" s="186"/>
      <c r="K6873" s="186"/>
      <c r="L6873" s="186"/>
      <c r="M6873" s="186"/>
      <c r="N6873" s="187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183"/>
      <c r="AF6873" s="183"/>
      <c r="AG6873" s="183"/>
      <c r="AH6873" s="6"/>
      <c r="AI6873" s="6"/>
      <c r="AJ6873" s="6"/>
      <c r="AK6873" s="6"/>
      <c r="AL6873" s="6"/>
      <c r="AM6873" s="183"/>
      <c r="AN6873" s="183"/>
      <c r="AO6873" s="183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BR6873" s="185"/>
    </row>
    <row r="6874" spans="9:70" s="179" customFormat="1" x14ac:dyDescent="0.25">
      <c r="I6874" s="186"/>
      <c r="J6874" s="186"/>
      <c r="K6874" s="186"/>
      <c r="L6874" s="186"/>
      <c r="M6874" s="186"/>
      <c r="N6874" s="187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183"/>
      <c r="AF6874" s="183"/>
      <c r="AG6874" s="183"/>
      <c r="AH6874" s="6"/>
      <c r="AI6874" s="6"/>
      <c r="AJ6874" s="6"/>
      <c r="AK6874" s="6"/>
      <c r="AL6874" s="6"/>
      <c r="AM6874" s="183"/>
      <c r="AN6874" s="183"/>
      <c r="AO6874" s="183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BR6874" s="185"/>
    </row>
    <row r="6875" spans="9:70" s="179" customFormat="1" x14ac:dyDescent="0.25">
      <c r="I6875" s="186"/>
      <c r="J6875" s="186"/>
      <c r="K6875" s="186"/>
      <c r="L6875" s="186"/>
      <c r="M6875" s="186"/>
      <c r="N6875" s="187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183"/>
      <c r="AF6875" s="183"/>
      <c r="AG6875" s="183"/>
      <c r="AH6875" s="6"/>
      <c r="AI6875" s="6"/>
      <c r="AJ6875" s="6"/>
      <c r="AK6875" s="6"/>
      <c r="AL6875" s="6"/>
      <c r="AM6875" s="183"/>
      <c r="AN6875" s="183"/>
      <c r="AO6875" s="183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BR6875" s="185"/>
    </row>
    <row r="6876" spans="9:70" s="179" customFormat="1" x14ac:dyDescent="0.25">
      <c r="I6876" s="186"/>
      <c r="J6876" s="186"/>
      <c r="K6876" s="186"/>
      <c r="L6876" s="186"/>
      <c r="M6876" s="186"/>
      <c r="N6876" s="187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183"/>
      <c r="AF6876" s="183"/>
      <c r="AG6876" s="183"/>
      <c r="AH6876" s="6"/>
      <c r="AI6876" s="6"/>
      <c r="AJ6876" s="6"/>
      <c r="AK6876" s="6"/>
      <c r="AL6876" s="6"/>
      <c r="AM6876" s="183"/>
      <c r="AN6876" s="183"/>
      <c r="AO6876" s="183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BR6876" s="185"/>
    </row>
    <row r="6877" spans="9:70" s="179" customFormat="1" x14ac:dyDescent="0.25">
      <c r="I6877" s="186"/>
      <c r="J6877" s="186"/>
      <c r="K6877" s="186"/>
      <c r="L6877" s="186"/>
      <c r="M6877" s="186"/>
      <c r="N6877" s="187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183"/>
      <c r="AF6877" s="183"/>
      <c r="AG6877" s="183"/>
      <c r="AH6877" s="6"/>
      <c r="AI6877" s="6"/>
      <c r="AJ6877" s="6"/>
      <c r="AK6877" s="6"/>
      <c r="AL6877" s="6"/>
      <c r="AM6877" s="183"/>
      <c r="AN6877" s="183"/>
      <c r="AO6877" s="183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BR6877" s="185"/>
    </row>
    <row r="6878" spans="9:70" s="179" customFormat="1" x14ac:dyDescent="0.25">
      <c r="I6878" s="186"/>
      <c r="J6878" s="186"/>
      <c r="K6878" s="186"/>
      <c r="L6878" s="186"/>
      <c r="M6878" s="186"/>
      <c r="N6878" s="187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183"/>
      <c r="AF6878" s="183"/>
      <c r="AG6878" s="183"/>
      <c r="AH6878" s="6"/>
      <c r="AI6878" s="6"/>
      <c r="AJ6878" s="6"/>
      <c r="AK6878" s="6"/>
      <c r="AL6878" s="6"/>
      <c r="AM6878" s="183"/>
      <c r="AN6878" s="183"/>
      <c r="AO6878" s="183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BR6878" s="185"/>
    </row>
    <row r="6879" spans="9:70" s="179" customFormat="1" x14ac:dyDescent="0.25">
      <c r="I6879" s="186"/>
      <c r="J6879" s="186"/>
      <c r="K6879" s="186"/>
      <c r="L6879" s="186"/>
      <c r="M6879" s="186"/>
      <c r="N6879" s="187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183"/>
      <c r="AF6879" s="183"/>
      <c r="AG6879" s="183"/>
      <c r="AH6879" s="6"/>
      <c r="AI6879" s="6"/>
      <c r="AJ6879" s="6"/>
      <c r="AK6879" s="6"/>
      <c r="AL6879" s="6"/>
      <c r="AM6879" s="183"/>
      <c r="AN6879" s="183"/>
      <c r="AO6879" s="183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BR6879" s="185"/>
    </row>
    <row r="6880" spans="9:70" s="179" customFormat="1" x14ac:dyDescent="0.25">
      <c r="I6880" s="186"/>
      <c r="J6880" s="186"/>
      <c r="K6880" s="186"/>
      <c r="L6880" s="186"/>
      <c r="M6880" s="186"/>
      <c r="N6880" s="187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183"/>
      <c r="AF6880" s="183"/>
      <c r="AG6880" s="183"/>
      <c r="AH6880" s="6"/>
      <c r="AI6880" s="6"/>
      <c r="AJ6880" s="6"/>
      <c r="AK6880" s="6"/>
      <c r="AL6880" s="6"/>
      <c r="AM6880" s="183"/>
      <c r="AN6880" s="183"/>
      <c r="AO6880" s="183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BR6880" s="185"/>
    </row>
    <row r="6881" spans="9:70" s="179" customFormat="1" x14ac:dyDescent="0.25">
      <c r="I6881" s="186"/>
      <c r="J6881" s="186"/>
      <c r="K6881" s="186"/>
      <c r="L6881" s="186"/>
      <c r="M6881" s="186"/>
      <c r="N6881" s="187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183"/>
      <c r="AF6881" s="183"/>
      <c r="AG6881" s="183"/>
      <c r="AH6881" s="6"/>
      <c r="AI6881" s="6"/>
      <c r="AJ6881" s="6"/>
      <c r="AK6881" s="6"/>
      <c r="AL6881" s="6"/>
      <c r="AM6881" s="183"/>
      <c r="AN6881" s="183"/>
      <c r="AO6881" s="183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BR6881" s="185"/>
    </row>
    <row r="6882" spans="9:70" s="179" customFormat="1" x14ac:dyDescent="0.25">
      <c r="I6882" s="186"/>
      <c r="J6882" s="186"/>
      <c r="K6882" s="186"/>
      <c r="L6882" s="186"/>
      <c r="M6882" s="186"/>
      <c r="N6882" s="187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183"/>
      <c r="AF6882" s="183"/>
      <c r="AG6882" s="183"/>
      <c r="AH6882" s="6"/>
      <c r="AI6882" s="6"/>
      <c r="AJ6882" s="6"/>
      <c r="AK6882" s="6"/>
      <c r="AL6882" s="6"/>
      <c r="AM6882" s="183"/>
      <c r="AN6882" s="183"/>
      <c r="AO6882" s="183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BR6882" s="185"/>
    </row>
    <row r="6883" spans="9:70" s="179" customFormat="1" x14ac:dyDescent="0.25">
      <c r="I6883" s="186"/>
      <c r="J6883" s="186"/>
      <c r="K6883" s="186"/>
      <c r="L6883" s="186"/>
      <c r="M6883" s="186"/>
      <c r="N6883" s="187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183"/>
      <c r="AF6883" s="183"/>
      <c r="AG6883" s="183"/>
      <c r="AH6883" s="6"/>
      <c r="AI6883" s="6"/>
      <c r="AJ6883" s="6"/>
      <c r="AK6883" s="6"/>
      <c r="AL6883" s="6"/>
      <c r="AM6883" s="183"/>
      <c r="AN6883" s="183"/>
      <c r="AO6883" s="183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BR6883" s="185"/>
    </row>
    <row r="6884" spans="9:70" s="179" customFormat="1" x14ac:dyDescent="0.25">
      <c r="I6884" s="186"/>
      <c r="J6884" s="186"/>
      <c r="K6884" s="186"/>
      <c r="L6884" s="186"/>
      <c r="M6884" s="186"/>
      <c r="N6884" s="187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183"/>
      <c r="AF6884" s="183"/>
      <c r="AG6884" s="183"/>
      <c r="AH6884" s="6"/>
      <c r="AI6884" s="6"/>
      <c r="AJ6884" s="6"/>
      <c r="AK6884" s="6"/>
      <c r="AL6884" s="6"/>
      <c r="AM6884" s="183"/>
      <c r="AN6884" s="183"/>
      <c r="AO6884" s="183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BR6884" s="185"/>
    </row>
    <row r="6885" spans="9:70" s="179" customFormat="1" x14ac:dyDescent="0.25">
      <c r="I6885" s="186"/>
      <c r="J6885" s="186"/>
      <c r="K6885" s="186"/>
      <c r="L6885" s="186"/>
      <c r="M6885" s="186"/>
      <c r="N6885" s="187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183"/>
      <c r="AF6885" s="183"/>
      <c r="AG6885" s="183"/>
      <c r="AH6885" s="6"/>
      <c r="AI6885" s="6"/>
      <c r="AJ6885" s="6"/>
      <c r="AK6885" s="6"/>
      <c r="AL6885" s="6"/>
      <c r="AM6885" s="183"/>
      <c r="AN6885" s="183"/>
      <c r="AO6885" s="183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BR6885" s="185"/>
    </row>
    <row r="6886" spans="9:70" s="179" customFormat="1" x14ac:dyDescent="0.25">
      <c r="I6886" s="186"/>
      <c r="J6886" s="186"/>
      <c r="K6886" s="186"/>
      <c r="L6886" s="186"/>
      <c r="M6886" s="186"/>
      <c r="N6886" s="187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183"/>
      <c r="AF6886" s="183"/>
      <c r="AG6886" s="183"/>
      <c r="AH6886" s="6"/>
      <c r="AI6886" s="6"/>
      <c r="AJ6886" s="6"/>
      <c r="AK6886" s="6"/>
      <c r="AL6886" s="6"/>
      <c r="AM6886" s="183"/>
      <c r="AN6886" s="183"/>
      <c r="AO6886" s="183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BR6886" s="185"/>
    </row>
    <row r="6887" spans="9:70" s="179" customFormat="1" x14ac:dyDescent="0.25">
      <c r="I6887" s="186"/>
      <c r="J6887" s="186"/>
      <c r="K6887" s="186"/>
      <c r="L6887" s="186"/>
      <c r="M6887" s="186"/>
      <c r="N6887" s="187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183"/>
      <c r="AF6887" s="183"/>
      <c r="AG6887" s="183"/>
      <c r="AH6887" s="6"/>
      <c r="AI6887" s="6"/>
      <c r="AJ6887" s="6"/>
      <c r="AK6887" s="6"/>
      <c r="AL6887" s="6"/>
      <c r="AM6887" s="183"/>
      <c r="AN6887" s="183"/>
      <c r="AO6887" s="183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BR6887" s="185"/>
    </row>
    <row r="6888" spans="9:70" s="179" customFormat="1" x14ac:dyDescent="0.25">
      <c r="I6888" s="186"/>
      <c r="J6888" s="186"/>
      <c r="K6888" s="186"/>
      <c r="L6888" s="186"/>
      <c r="M6888" s="186"/>
      <c r="N6888" s="187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183"/>
      <c r="AF6888" s="183"/>
      <c r="AG6888" s="183"/>
      <c r="AH6888" s="6"/>
      <c r="AI6888" s="6"/>
      <c r="AJ6888" s="6"/>
      <c r="AK6888" s="6"/>
      <c r="AL6888" s="6"/>
      <c r="AM6888" s="183"/>
      <c r="AN6888" s="183"/>
      <c r="AO6888" s="183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BR6888" s="185"/>
    </row>
    <row r="6889" spans="9:70" s="179" customFormat="1" x14ac:dyDescent="0.25">
      <c r="I6889" s="186"/>
      <c r="J6889" s="186"/>
      <c r="K6889" s="186"/>
      <c r="L6889" s="186"/>
      <c r="M6889" s="186"/>
      <c r="N6889" s="187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183"/>
      <c r="AF6889" s="183"/>
      <c r="AG6889" s="183"/>
      <c r="AH6889" s="6"/>
      <c r="AI6889" s="6"/>
      <c r="AJ6889" s="6"/>
      <c r="AK6889" s="6"/>
      <c r="AL6889" s="6"/>
      <c r="AM6889" s="183"/>
      <c r="AN6889" s="183"/>
      <c r="AO6889" s="183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BR6889" s="185"/>
    </row>
    <row r="6890" spans="9:70" s="179" customFormat="1" x14ac:dyDescent="0.25">
      <c r="I6890" s="186"/>
      <c r="J6890" s="186"/>
      <c r="K6890" s="186"/>
      <c r="L6890" s="186"/>
      <c r="M6890" s="186"/>
      <c r="N6890" s="187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183"/>
      <c r="AF6890" s="183"/>
      <c r="AG6890" s="183"/>
      <c r="AH6890" s="6"/>
      <c r="AI6890" s="6"/>
      <c r="AJ6890" s="6"/>
      <c r="AK6890" s="6"/>
      <c r="AL6890" s="6"/>
      <c r="AM6890" s="183"/>
      <c r="AN6890" s="183"/>
      <c r="AO6890" s="183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BR6890" s="185"/>
    </row>
    <row r="6891" spans="9:70" s="179" customFormat="1" x14ac:dyDescent="0.25">
      <c r="I6891" s="186"/>
      <c r="J6891" s="186"/>
      <c r="K6891" s="186"/>
      <c r="L6891" s="186"/>
      <c r="M6891" s="186"/>
      <c r="N6891" s="187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183"/>
      <c r="AF6891" s="183"/>
      <c r="AG6891" s="183"/>
      <c r="AH6891" s="6"/>
      <c r="AI6891" s="6"/>
      <c r="AJ6891" s="6"/>
      <c r="AK6891" s="6"/>
      <c r="AL6891" s="6"/>
      <c r="AM6891" s="183"/>
      <c r="AN6891" s="183"/>
      <c r="AO6891" s="183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BR6891" s="185"/>
    </row>
    <row r="6892" spans="9:70" s="179" customFormat="1" x14ac:dyDescent="0.25">
      <c r="I6892" s="186"/>
      <c r="J6892" s="186"/>
      <c r="K6892" s="186"/>
      <c r="L6892" s="186"/>
      <c r="M6892" s="186"/>
      <c r="N6892" s="187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183"/>
      <c r="AF6892" s="183"/>
      <c r="AG6892" s="183"/>
      <c r="AH6892" s="6"/>
      <c r="AI6892" s="6"/>
      <c r="AJ6892" s="6"/>
      <c r="AK6892" s="6"/>
      <c r="AL6892" s="6"/>
      <c r="AM6892" s="183"/>
      <c r="AN6892" s="183"/>
      <c r="AO6892" s="183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BR6892" s="185"/>
    </row>
    <row r="6893" spans="9:70" s="179" customFormat="1" x14ac:dyDescent="0.25">
      <c r="I6893" s="186"/>
      <c r="J6893" s="186"/>
      <c r="K6893" s="186"/>
      <c r="L6893" s="186"/>
      <c r="M6893" s="186"/>
      <c r="N6893" s="187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183"/>
      <c r="AF6893" s="183"/>
      <c r="AG6893" s="183"/>
      <c r="AH6893" s="6"/>
      <c r="AI6893" s="6"/>
      <c r="AJ6893" s="6"/>
      <c r="AK6893" s="6"/>
      <c r="AL6893" s="6"/>
      <c r="AM6893" s="183"/>
      <c r="AN6893" s="183"/>
      <c r="AO6893" s="183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BR6893" s="185"/>
    </row>
    <row r="6894" spans="9:70" s="179" customFormat="1" x14ac:dyDescent="0.25">
      <c r="I6894" s="186"/>
      <c r="J6894" s="186"/>
      <c r="K6894" s="186"/>
      <c r="L6894" s="186"/>
      <c r="M6894" s="186"/>
      <c r="N6894" s="187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183"/>
      <c r="AF6894" s="183"/>
      <c r="AG6894" s="183"/>
      <c r="AH6894" s="6"/>
      <c r="AI6894" s="6"/>
      <c r="AJ6894" s="6"/>
      <c r="AK6894" s="6"/>
      <c r="AL6894" s="6"/>
      <c r="AM6894" s="183"/>
      <c r="AN6894" s="183"/>
      <c r="AO6894" s="183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BR6894" s="185"/>
    </row>
    <row r="6895" spans="9:70" s="179" customFormat="1" x14ac:dyDescent="0.25">
      <c r="I6895" s="186"/>
      <c r="J6895" s="186"/>
      <c r="K6895" s="186"/>
      <c r="L6895" s="186"/>
      <c r="M6895" s="186"/>
      <c r="N6895" s="187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183"/>
      <c r="AF6895" s="183"/>
      <c r="AG6895" s="183"/>
      <c r="AH6895" s="6"/>
      <c r="AI6895" s="6"/>
      <c r="AJ6895" s="6"/>
      <c r="AK6895" s="6"/>
      <c r="AL6895" s="6"/>
      <c r="AM6895" s="183"/>
      <c r="AN6895" s="183"/>
      <c r="AO6895" s="183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BR6895" s="185"/>
    </row>
    <row r="6896" spans="9:70" s="179" customFormat="1" x14ac:dyDescent="0.25">
      <c r="I6896" s="186"/>
      <c r="J6896" s="186"/>
      <c r="K6896" s="186"/>
      <c r="L6896" s="186"/>
      <c r="M6896" s="186"/>
      <c r="N6896" s="187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183"/>
      <c r="AF6896" s="183"/>
      <c r="AG6896" s="183"/>
      <c r="AH6896" s="6"/>
      <c r="AI6896" s="6"/>
      <c r="AJ6896" s="6"/>
      <c r="AK6896" s="6"/>
      <c r="AL6896" s="6"/>
      <c r="AM6896" s="183"/>
      <c r="AN6896" s="183"/>
      <c r="AO6896" s="183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BR6896" s="185"/>
    </row>
    <row r="6897" spans="9:70" s="179" customFormat="1" x14ac:dyDescent="0.25">
      <c r="I6897" s="186"/>
      <c r="J6897" s="186"/>
      <c r="K6897" s="186"/>
      <c r="L6897" s="186"/>
      <c r="M6897" s="186"/>
      <c r="N6897" s="187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183"/>
      <c r="AF6897" s="183"/>
      <c r="AG6897" s="183"/>
      <c r="AH6897" s="6"/>
      <c r="AI6897" s="6"/>
      <c r="AJ6897" s="6"/>
      <c r="AK6897" s="6"/>
      <c r="AL6897" s="6"/>
      <c r="AM6897" s="183"/>
      <c r="AN6897" s="183"/>
      <c r="AO6897" s="183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BR6897" s="185"/>
    </row>
    <row r="6898" spans="9:70" s="179" customFormat="1" x14ac:dyDescent="0.25">
      <c r="I6898" s="186"/>
      <c r="J6898" s="186"/>
      <c r="K6898" s="186"/>
      <c r="L6898" s="186"/>
      <c r="M6898" s="186"/>
      <c r="N6898" s="187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183"/>
      <c r="AF6898" s="183"/>
      <c r="AG6898" s="183"/>
      <c r="AH6898" s="6"/>
      <c r="AI6898" s="6"/>
      <c r="AJ6898" s="6"/>
      <c r="AK6898" s="6"/>
      <c r="AL6898" s="6"/>
      <c r="AM6898" s="183"/>
      <c r="AN6898" s="183"/>
      <c r="AO6898" s="183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BR6898" s="185"/>
    </row>
    <row r="6899" spans="9:70" s="179" customFormat="1" x14ac:dyDescent="0.25">
      <c r="I6899" s="186"/>
      <c r="J6899" s="186"/>
      <c r="K6899" s="186"/>
      <c r="L6899" s="186"/>
      <c r="M6899" s="186"/>
      <c r="N6899" s="187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183"/>
      <c r="AF6899" s="183"/>
      <c r="AG6899" s="183"/>
      <c r="AH6899" s="6"/>
      <c r="AI6899" s="6"/>
      <c r="AJ6899" s="6"/>
      <c r="AK6899" s="6"/>
      <c r="AL6899" s="6"/>
      <c r="AM6899" s="183"/>
      <c r="AN6899" s="183"/>
      <c r="AO6899" s="183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BR6899" s="185"/>
    </row>
    <row r="6900" spans="9:70" s="179" customFormat="1" x14ac:dyDescent="0.25">
      <c r="I6900" s="186"/>
      <c r="J6900" s="186"/>
      <c r="K6900" s="186"/>
      <c r="L6900" s="186"/>
      <c r="M6900" s="186"/>
      <c r="N6900" s="187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183"/>
      <c r="AF6900" s="183"/>
      <c r="AG6900" s="183"/>
      <c r="AH6900" s="6"/>
      <c r="AI6900" s="6"/>
      <c r="AJ6900" s="6"/>
      <c r="AK6900" s="6"/>
      <c r="AL6900" s="6"/>
      <c r="AM6900" s="183"/>
      <c r="AN6900" s="183"/>
      <c r="AO6900" s="183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BR6900" s="185"/>
    </row>
    <row r="6901" spans="9:70" s="179" customFormat="1" x14ac:dyDescent="0.25">
      <c r="I6901" s="186"/>
      <c r="J6901" s="186"/>
      <c r="K6901" s="186"/>
      <c r="L6901" s="186"/>
      <c r="M6901" s="186"/>
      <c r="N6901" s="187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183"/>
      <c r="AF6901" s="183"/>
      <c r="AG6901" s="183"/>
      <c r="AH6901" s="6"/>
      <c r="AI6901" s="6"/>
      <c r="AJ6901" s="6"/>
      <c r="AK6901" s="6"/>
      <c r="AL6901" s="6"/>
      <c r="AM6901" s="183"/>
      <c r="AN6901" s="183"/>
      <c r="AO6901" s="183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BR6901" s="185"/>
    </row>
    <row r="6902" spans="9:70" s="179" customFormat="1" x14ac:dyDescent="0.25">
      <c r="I6902" s="186"/>
      <c r="J6902" s="186"/>
      <c r="K6902" s="186"/>
      <c r="L6902" s="186"/>
      <c r="M6902" s="186"/>
      <c r="N6902" s="187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183"/>
      <c r="AF6902" s="183"/>
      <c r="AG6902" s="183"/>
      <c r="AH6902" s="6"/>
      <c r="AI6902" s="6"/>
      <c r="AJ6902" s="6"/>
      <c r="AK6902" s="6"/>
      <c r="AL6902" s="6"/>
      <c r="AM6902" s="183"/>
      <c r="AN6902" s="183"/>
      <c r="AO6902" s="183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BR6902" s="185"/>
    </row>
    <row r="6903" spans="9:70" s="179" customFormat="1" x14ac:dyDescent="0.25">
      <c r="I6903" s="186"/>
      <c r="J6903" s="186"/>
      <c r="K6903" s="186"/>
      <c r="L6903" s="186"/>
      <c r="M6903" s="186"/>
      <c r="N6903" s="187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183"/>
      <c r="AF6903" s="183"/>
      <c r="AG6903" s="183"/>
      <c r="AH6903" s="6"/>
      <c r="AI6903" s="6"/>
      <c r="AJ6903" s="6"/>
      <c r="AK6903" s="6"/>
      <c r="AL6903" s="6"/>
      <c r="AM6903" s="183"/>
      <c r="AN6903" s="183"/>
      <c r="AO6903" s="183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BR6903" s="185"/>
    </row>
    <row r="6904" spans="9:70" s="179" customFormat="1" x14ac:dyDescent="0.25">
      <c r="I6904" s="186"/>
      <c r="J6904" s="186"/>
      <c r="K6904" s="186"/>
      <c r="L6904" s="186"/>
      <c r="M6904" s="186"/>
      <c r="N6904" s="187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183"/>
      <c r="AF6904" s="183"/>
      <c r="AG6904" s="183"/>
      <c r="AH6904" s="6"/>
      <c r="AI6904" s="6"/>
      <c r="AJ6904" s="6"/>
      <c r="AK6904" s="6"/>
      <c r="AL6904" s="6"/>
      <c r="AM6904" s="183"/>
      <c r="AN6904" s="183"/>
      <c r="AO6904" s="183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BR6904" s="185"/>
    </row>
    <row r="6905" spans="9:70" s="179" customFormat="1" x14ac:dyDescent="0.25">
      <c r="I6905" s="186"/>
      <c r="J6905" s="186"/>
      <c r="K6905" s="186"/>
      <c r="L6905" s="186"/>
      <c r="M6905" s="186"/>
      <c r="N6905" s="187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183"/>
      <c r="AF6905" s="183"/>
      <c r="AG6905" s="183"/>
      <c r="AH6905" s="6"/>
      <c r="AI6905" s="6"/>
      <c r="AJ6905" s="6"/>
      <c r="AK6905" s="6"/>
      <c r="AL6905" s="6"/>
      <c r="AM6905" s="183"/>
      <c r="AN6905" s="183"/>
      <c r="AO6905" s="183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BR6905" s="185"/>
    </row>
    <row r="6906" spans="9:70" s="179" customFormat="1" x14ac:dyDescent="0.25">
      <c r="I6906" s="186"/>
      <c r="J6906" s="186"/>
      <c r="K6906" s="186"/>
      <c r="L6906" s="186"/>
      <c r="M6906" s="186"/>
      <c r="N6906" s="187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183"/>
      <c r="AF6906" s="183"/>
      <c r="AG6906" s="183"/>
      <c r="AH6906" s="6"/>
      <c r="AI6906" s="6"/>
      <c r="AJ6906" s="6"/>
      <c r="AK6906" s="6"/>
      <c r="AL6906" s="6"/>
      <c r="AM6906" s="183"/>
      <c r="AN6906" s="183"/>
      <c r="AO6906" s="183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BR6906" s="185"/>
    </row>
    <row r="6907" spans="9:70" s="179" customFormat="1" x14ac:dyDescent="0.25">
      <c r="I6907" s="186"/>
      <c r="J6907" s="186"/>
      <c r="K6907" s="186"/>
      <c r="L6907" s="186"/>
      <c r="M6907" s="186"/>
      <c r="N6907" s="187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183"/>
      <c r="AF6907" s="183"/>
      <c r="AG6907" s="183"/>
      <c r="AH6907" s="6"/>
      <c r="AI6907" s="6"/>
      <c r="AJ6907" s="6"/>
      <c r="AK6907" s="6"/>
      <c r="AL6907" s="6"/>
      <c r="AM6907" s="183"/>
      <c r="AN6907" s="183"/>
      <c r="AO6907" s="183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BR6907" s="185"/>
    </row>
    <row r="6908" spans="9:70" s="179" customFormat="1" x14ac:dyDescent="0.25">
      <c r="I6908" s="186"/>
      <c r="J6908" s="186"/>
      <c r="K6908" s="186"/>
      <c r="L6908" s="186"/>
      <c r="M6908" s="186"/>
      <c r="N6908" s="187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183"/>
      <c r="AF6908" s="183"/>
      <c r="AG6908" s="183"/>
      <c r="AH6908" s="6"/>
      <c r="AI6908" s="6"/>
      <c r="AJ6908" s="6"/>
      <c r="AK6908" s="6"/>
      <c r="AL6908" s="6"/>
      <c r="AM6908" s="183"/>
      <c r="AN6908" s="183"/>
      <c r="AO6908" s="183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BR6908" s="185"/>
    </row>
    <row r="6909" spans="9:70" s="179" customFormat="1" x14ac:dyDescent="0.25">
      <c r="I6909" s="186"/>
      <c r="J6909" s="186"/>
      <c r="K6909" s="186"/>
      <c r="L6909" s="186"/>
      <c r="M6909" s="186"/>
      <c r="N6909" s="187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183"/>
      <c r="AF6909" s="183"/>
      <c r="AG6909" s="183"/>
      <c r="AH6909" s="6"/>
      <c r="AI6909" s="6"/>
      <c r="AJ6909" s="6"/>
      <c r="AK6909" s="6"/>
      <c r="AL6909" s="6"/>
      <c r="AM6909" s="183"/>
      <c r="AN6909" s="183"/>
      <c r="AO6909" s="183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BR6909" s="185"/>
    </row>
    <row r="6910" spans="9:70" s="179" customFormat="1" x14ac:dyDescent="0.25">
      <c r="I6910" s="186"/>
      <c r="J6910" s="186"/>
      <c r="K6910" s="186"/>
      <c r="L6910" s="186"/>
      <c r="M6910" s="186"/>
      <c r="N6910" s="187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183"/>
      <c r="AF6910" s="183"/>
      <c r="AG6910" s="183"/>
      <c r="AH6910" s="6"/>
      <c r="AI6910" s="6"/>
      <c r="AJ6910" s="6"/>
      <c r="AK6910" s="6"/>
      <c r="AL6910" s="6"/>
      <c r="AM6910" s="183"/>
      <c r="AN6910" s="183"/>
      <c r="AO6910" s="183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BR6910" s="185"/>
    </row>
    <row r="6911" spans="9:70" s="179" customFormat="1" x14ac:dyDescent="0.25">
      <c r="I6911" s="186"/>
      <c r="J6911" s="186"/>
      <c r="K6911" s="186"/>
      <c r="L6911" s="186"/>
      <c r="M6911" s="186"/>
      <c r="N6911" s="187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183"/>
      <c r="AF6911" s="183"/>
      <c r="AG6911" s="183"/>
      <c r="AH6911" s="6"/>
      <c r="AI6911" s="6"/>
      <c r="AJ6911" s="6"/>
      <c r="AK6911" s="6"/>
      <c r="AL6911" s="6"/>
      <c r="AM6911" s="183"/>
      <c r="AN6911" s="183"/>
      <c r="AO6911" s="183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BR6911" s="185"/>
    </row>
    <row r="6912" spans="9:70" s="179" customFormat="1" x14ac:dyDescent="0.25">
      <c r="I6912" s="186"/>
      <c r="J6912" s="186"/>
      <c r="K6912" s="186"/>
      <c r="L6912" s="186"/>
      <c r="M6912" s="186"/>
      <c r="N6912" s="187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183"/>
      <c r="AF6912" s="183"/>
      <c r="AG6912" s="183"/>
      <c r="AH6912" s="6"/>
      <c r="AI6912" s="6"/>
      <c r="AJ6912" s="6"/>
      <c r="AK6912" s="6"/>
      <c r="AL6912" s="6"/>
      <c r="AM6912" s="183"/>
      <c r="AN6912" s="183"/>
      <c r="AO6912" s="183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BR6912" s="185"/>
    </row>
    <row r="6913" spans="9:70" s="179" customFormat="1" x14ac:dyDescent="0.25">
      <c r="I6913" s="186"/>
      <c r="J6913" s="186"/>
      <c r="K6913" s="186"/>
      <c r="L6913" s="186"/>
      <c r="M6913" s="186"/>
      <c r="N6913" s="187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183"/>
      <c r="AF6913" s="183"/>
      <c r="AG6913" s="183"/>
      <c r="AH6913" s="6"/>
      <c r="AI6913" s="6"/>
      <c r="AJ6913" s="6"/>
      <c r="AK6913" s="6"/>
      <c r="AL6913" s="6"/>
      <c r="AM6913" s="183"/>
      <c r="AN6913" s="183"/>
      <c r="AO6913" s="183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BR6913" s="185"/>
    </row>
    <row r="6914" spans="9:70" s="179" customFormat="1" x14ac:dyDescent="0.25">
      <c r="I6914" s="186"/>
      <c r="J6914" s="186"/>
      <c r="K6914" s="186"/>
      <c r="L6914" s="186"/>
      <c r="M6914" s="186"/>
      <c r="N6914" s="187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183"/>
      <c r="AF6914" s="183"/>
      <c r="AG6914" s="183"/>
      <c r="AH6914" s="6"/>
      <c r="AI6914" s="6"/>
      <c r="AJ6914" s="6"/>
      <c r="AK6914" s="6"/>
      <c r="AL6914" s="6"/>
      <c r="AM6914" s="183"/>
      <c r="AN6914" s="183"/>
      <c r="AO6914" s="183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BR6914" s="185"/>
    </row>
    <row r="6915" spans="9:70" s="179" customFormat="1" x14ac:dyDescent="0.25">
      <c r="I6915" s="186"/>
      <c r="J6915" s="186"/>
      <c r="K6915" s="186"/>
      <c r="L6915" s="186"/>
      <c r="M6915" s="186"/>
      <c r="N6915" s="187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183"/>
      <c r="AF6915" s="183"/>
      <c r="AG6915" s="183"/>
      <c r="AH6915" s="6"/>
      <c r="AI6915" s="6"/>
      <c r="AJ6915" s="6"/>
      <c r="AK6915" s="6"/>
      <c r="AL6915" s="6"/>
      <c r="AM6915" s="183"/>
      <c r="AN6915" s="183"/>
      <c r="AO6915" s="183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BR6915" s="185"/>
    </row>
    <row r="6916" spans="9:70" s="179" customFormat="1" x14ac:dyDescent="0.25">
      <c r="I6916" s="186"/>
      <c r="J6916" s="186"/>
      <c r="K6916" s="186"/>
      <c r="L6916" s="186"/>
      <c r="M6916" s="186"/>
      <c r="N6916" s="187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183"/>
      <c r="AF6916" s="183"/>
      <c r="AG6916" s="183"/>
      <c r="AH6916" s="6"/>
      <c r="AI6916" s="6"/>
      <c r="AJ6916" s="6"/>
      <c r="AK6916" s="6"/>
      <c r="AL6916" s="6"/>
      <c r="AM6916" s="183"/>
      <c r="AN6916" s="183"/>
      <c r="AO6916" s="183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BR6916" s="185"/>
    </row>
    <row r="6917" spans="9:70" s="179" customFormat="1" x14ac:dyDescent="0.25">
      <c r="I6917" s="186"/>
      <c r="J6917" s="186"/>
      <c r="K6917" s="186"/>
      <c r="L6917" s="186"/>
      <c r="M6917" s="186"/>
      <c r="N6917" s="187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183"/>
      <c r="AF6917" s="183"/>
      <c r="AG6917" s="183"/>
      <c r="AH6917" s="6"/>
      <c r="AI6917" s="6"/>
      <c r="AJ6917" s="6"/>
      <c r="AK6917" s="6"/>
      <c r="AL6917" s="6"/>
      <c r="AM6917" s="183"/>
      <c r="AN6917" s="183"/>
      <c r="AO6917" s="183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BR6917" s="185"/>
    </row>
    <row r="6918" spans="9:70" s="179" customFormat="1" x14ac:dyDescent="0.25">
      <c r="I6918" s="186"/>
      <c r="J6918" s="186"/>
      <c r="K6918" s="186"/>
      <c r="L6918" s="186"/>
      <c r="M6918" s="186"/>
      <c r="N6918" s="187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183"/>
      <c r="AF6918" s="183"/>
      <c r="AG6918" s="183"/>
      <c r="AH6918" s="6"/>
      <c r="AI6918" s="6"/>
      <c r="AJ6918" s="6"/>
      <c r="AK6918" s="6"/>
      <c r="AL6918" s="6"/>
      <c r="AM6918" s="183"/>
      <c r="AN6918" s="183"/>
      <c r="AO6918" s="183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BR6918" s="185"/>
    </row>
    <row r="6919" spans="9:70" s="179" customFormat="1" x14ac:dyDescent="0.25">
      <c r="I6919" s="186"/>
      <c r="J6919" s="186"/>
      <c r="K6919" s="186"/>
      <c r="L6919" s="186"/>
      <c r="M6919" s="186"/>
      <c r="N6919" s="187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183"/>
      <c r="AF6919" s="183"/>
      <c r="AG6919" s="183"/>
      <c r="AH6919" s="6"/>
      <c r="AI6919" s="6"/>
      <c r="AJ6919" s="6"/>
      <c r="AK6919" s="6"/>
      <c r="AL6919" s="6"/>
      <c r="AM6919" s="183"/>
      <c r="AN6919" s="183"/>
      <c r="AO6919" s="183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BR6919" s="185"/>
    </row>
    <row r="6920" spans="9:70" s="179" customFormat="1" x14ac:dyDescent="0.25">
      <c r="I6920" s="186"/>
      <c r="J6920" s="186"/>
      <c r="K6920" s="186"/>
      <c r="L6920" s="186"/>
      <c r="M6920" s="186"/>
      <c r="N6920" s="187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183"/>
      <c r="AF6920" s="183"/>
      <c r="AG6920" s="183"/>
      <c r="AH6920" s="6"/>
      <c r="AI6920" s="6"/>
      <c r="AJ6920" s="6"/>
      <c r="AK6920" s="6"/>
      <c r="AL6920" s="6"/>
      <c r="AM6920" s="183"/>
      <c r="AN6920" s="183"/>
      <c r="AO6920" s="183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BR6920" s="185"/>
    </row>
    <row r="6921" spans="9:70" s="179" customFormat="1" x14ac:dyDescent="0.25">
      <c r="I6921" s="186"/>
      <c r="J6921" s="186"/>
      <c r="K6921" s="186"/>
      <c r="L6921" s="186"/>
      <c r="M6921" s="186"/>
      <c r="N6921" s="187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183"/>
      <c r="AF6921" s="183"/>
      <c r="AG6921" s="183"/>
      <c r="AH6921" s="6"/>
      <c r="AI6921" s="6"/>
      <c r="AJ6921" s="6"/>
      <c r="AK6921" s="6"/>
      <c r="AL6921" s="6"/>
      <c r="AM6921" s="183"/>
      <c r="AN6921" s="183"/>
      <c r="AO6921" s="183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BR6921" s="185"/>
    </row>
    <row r="6922" spans="9:70" s="179" customFormat="1" x14ac:dyDescent="0.25">
      <c r="I6922" s="186"/>
      <c r="J6922" s="186"/>
      <c r="K6922" s="186"/>
      <c r="L6922" s="186"/>
      <c r="M6922" s="186"/>
      <c r="N6922" s="187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183"/>
      <c r="AF6922" s="183"/>
      <c r="AG6922" s="183"/>
      <c r="AH6922" s="6"/>
      <c r="AI6922" s="6"/>
      <c r="AJ6922" s="6"/>
      <c r="AK6922" s="6"/>
      <c r="AL6922" s="6"/>
      <c r="AM6922" s="183"/>
      <c r="AN6922" s="183"/>
      <c r="AO6922" s="183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BR6922" s="185"/>
    </row>
    <row r="6923" spans="9:70" s="179" customFormat="1" x14ac:dyDescent="0.25">
      <c r="I6923" s="186"/>
      <c r="J6923" s="186"/>
      <c r="K6923" s="186"/>
      <c r="L6923" s="186"/>
      <c r="M6923" s="186"/>
      <c r="N6923" s="187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183"/>
      <c r="AF6923" s="183"/>
      <c r="AG6923" s="183"/>
      <c r="AH6923" s="6"/>
      <c r="AI6923" s="6"/>
      <c r="AJ6923" s="6"/>
      <c r="AK6923" s="6"/>
      <c r="AL6923" s="6"/>
      <c r="AM6923" s="183"/>
      <c r="AN6923" s="183"/>
      <c r="AO6923" s="183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BR6923" s="185"/>
    </row>
    <row r="6924" spans="9:70" s="179" customFormat="1" x14ac:dyDescent="0.25">
      <c r="I6924" s="186"/>
      <c r="J6924" s="186"/>
      <c r="K6924" s="186"/>
      <c r="L6924" s="186"/>
      <c r="M6924" s="186"/>
      <c r="N6924" s="187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183"/>
      <c r="AF6924" s="183"/>
      <c r="AG6924" s="183"/>
      <c r="AH6924" s="6"/>
      <c r="AI6924" s="6"/>
      <c r="AJ6924" s="6"/>
      <c r="AK6924" s="6"/>
      <c r="AL6924" s="6"/>
      <c r="AM6924" s="183"/>
      <c r="AN6924" s="183"/>
      <c r="AO6924" s="183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BR6924" s="185"/>
    </row>
    <row r="6925" spans="9:70" s="179" customFormat="1" x14ac:dyDescent="0.25">
      <c r="I6925" s="186"/>
      <c r="J6925" s="186"/>
      <c r="K6925" s="186"/>
      <c r="L6925" s="186"/>
      <c r="M6925" s="186"/>
      <c r="N6925" s="187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183"/>
      <c r="AF6925" s="183"/>
      <c r="AG6925" s="183"/>
      <c r="AH6925" s="6"/>
      <c r="AI6925" s="6"/>
      <c r="AJ6925" s="6"/>
      <c r="AK6925" s="6"/>
      <c r="AL6925" s="6"/>
      <c r="AM6925" s="183"/>
      <c r="AN6925" s="183"/>
      <c r="AO6925" s="183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BR6925" s="185"/>
    </row>
    <row r="6926" spans="9:70" s="179" customFormat="1" x14ac:dyDescent="0.25">
      <c r="I6926" s="186"/>
      <c r="J6926" s="186"/>
      <c r="K6926" s="186"/>
      <c r="L6926" s="186"/>
      <c r="M6926" s="186"/>
      <c r="N6926" s="187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183"/>
      <c r="AF6926" s="183"/>
      <c r="AG6926" s="183"/>
      <c r="AH6926" s="6"/>
      <c r="AI6926" s="6"/>
      <c r="AJ6926" s="6"/>
      <c r="AK6926" s="6"/>
      <c r="AL6926" s="6"/>
      <c r="AM6926" s="183"/>
      <c r="AN6926" s="183"/>
      <c r="AO6926" s="183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BR6926" s="185"/>
    </row>
    <row r="6927" spans="9:70" s="179" customFormat="1" x14ac:dyDescent="0.25">
      <c r="I6927" s="186"/>
      <c r="J6927" s="186"/>
      <c r="K6927" s="186"/>
      <c r="L6927" s="186"/>
      <c r="M6927" s="186"/>
      <c r="N6927" s="187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183"/>
      <c r="AF6927" s="183"/>
      <c r="AG6927" s="183"/>
      <c r="AH6927" s="6"/>
      <c r="AI6927" s="6"/>
      <c r="AJ6927" s="6"/>
      <c r="AK6927" s="6"/>
      <c r="AL6927" s="6"/>
      <c r="AM6927" s="183"/>
      <c r="AN6927" s="183"/>
      <c r="AO6927" s="183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BR6927" s="185"/>
    </row>
    <row r="6928" spans="9:70" s="179" customFormat="1" x14ac:dyDescent="0.25">
      <c r="I6928" s="186"/>
      <c r="J6928" s="186"/>
      <c r="K6928" s="186"/>
      <c r="L6928" s="186"/>
      <c r="M6928" s="186"/>
      <c r="N6928" s="187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183"/>
      <c r="AF6928" s="183"/>
      <c r="AG6928" s="183"/>
      <c r="AH6928" s="6"/>
      <c r="AI6928" s="6"/>
      <c r="AJ6928" s="6"/>
      <c r="AK6928" s="6"/>
      <c r="AL6928" s="6"/>
      <c r="AM6928" s="183"/>
      <c r="AN6928" s="183"/>
      <c r="AO6928" s="183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BR6928" s="185"/>
    </row>
    <row r="6929" spans="9:70" s="179" customFormat="1" x14ac:dyDescent="0.25">
      <c r="I6929" s="186"/>
      <c r="J6929" s="186"/>
      <c r="K6929" s="186"/>
      <c r="L6929" s="186"/>
      <c r="M6929" s="186"/>
      <c r="N6929" s="187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183"/>
      <c r="AF6929" s="183"/>
      <c r="AG6929" s="183"/>
      <c r="AH6929" s="6"/>
      <c r="AI6929" s="6"/>
      <c r="AJ6929" s="6"/>
      <c r="AK6929" s="6"/>
      <c r="AL6929" s="6"/>
      <c r="AM6929" s="183"/>
      <c r="AN6929" s="183"/>
      <c r="AO6929" s="183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BR6929" s="185"/>
    </row>
    <row r="6930" spans="9:70" s="179" customFormat="1" x14ac:dyDescent="0.25">
      <c r="I6930" s="186"/>
      <c r="J6930" s="186"/>
      <c r="K6930" s="186"/>
      <c r="L6930" s="186"/>
      <c r="M6930" s="186"/>
      <c r="N6930" s="187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183"/>
      <c r="AF6930" s="183"/>
      <c r="AG6930" s="183"/>
      <c r="AH6930" s="6"/>
      <c r="AI6930" s="6"/>
      <c r="AJ6930" s="6"/>
      <c r="AK6930" s="6"/>
      <c r="AL6930" s="6"/>
      <c r="AM6930" s="183"/>
      <c r="AN6930" s="183"/>
      <c r="AO6930" s="183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BR6930" s="185"/>
    </row>
    <row r="6931" spans="9:70" s="179" customFormat="1" x14ac:dyDescent="0.25">
      <c r="I6931" s="186"/>
      <c r="J6931" s="186"/>
      <c r="K6931" s="186"/>
      <c r="L6931" s="186"/>
      <c r="M6931" s="186"/>
      <c r="N6931" s="187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183"/>
      <c r="AF6931" s="183"/>
      <c r="AG6931" s="183"/>
      <c r="AH6931" s="6"/>
      <c r="AI6931" s="6"/>
      <c r="AJ6931" s="6"/>
      <c r="AK6931" s="6"/>
      <c r="AL6931" s="6"/>
      <c r="AM6931" s="183"/>
      <c r="AN6931" s="183"/>
      <c r="AO6931" s="183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BR6931" s="185"/>
    </row>
    <row r="6932" spans="9:70" s="179" customFormat="1" x14ac:dyDescent="0.25">
      <c r="I6932" s="186"/>
      <c r="J6932" s="186"/>
      <c r="K6932" s="186"/>
      <c r="L6932" s="186"/>
      <c r="M6932" s="186"/>
      <c r="N6932" s="187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183"/>
      <c r="AF6932" s="183"/>
      <c r="AG6932" s="183"/>
      <c r="AH6932" s="6"/>
      <c r="AI6932" s="6"/>
      <c r="AJ6932" s="6"/>
      <c r="AK6932" s="6"/>
      <c r="AL6932" s="6"/>
      <c r="AM6932" s="183"/>
      <c r="AN6932" s="183"/>
      <c r="AO6932" s="183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BR6932" s="185"/>
    </row>
    <row r="6933" spans="9:70" s="179" customFormat="1" x14ac:dyDescent="0.25">
      <c r="I6933" s="186"/>
      <c r="J6933" s="186"/>
      <c r="K6933" s="186"/>
      <c r="L6933" s="186"/>
      <c r="M6933" s="186"/>
      <c r="N6933" s="187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183"/>
      <c r="AF6933" s="183"/>
      <c r="AG6933" s="183"/>
      <c r="AH6933" s="6"/>
      <c r="AI6933" s="6"/>
      <c r="AJ6933" s="6"/>
      <c r="AK6933" s="6"/>
      <c r="AL6933" s="6"/>
      <c r="AM6933" s="183"/>
      <c r="AN6933" s="183"/>
      <c r="AO6933" s="183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BR6933" s="185"/>
    </row>
    <row r="6934" spans="9:70" s="179" customFormat="1" x14ac:dyDescent="0.25">
      <c r="I6934" s="186"/>
      <c r="J6934" s="186"/>
      <c r="K6934" s="186"/>
      <c r="L6934" s="186"/>
      <c r="M6934" s="186"/>
      <c r="N6934" s="187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183"/>
      <c r="AF6934" s="183"/>
      <c r="AG6934" s="183"/>
      <c r="AH6934" s="6"/>
      <c r="AI6934" s="6"/>
      <c r="AJ6934" s="6"/>
      <c r="AK6934" s="6"/>
      <c r="AL6934" s="6"/>
      <c r="AM6934" s="183"/>
      <c r="AN6934" s="183"/>
      <c r="AO6934" s="183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BR6934" s="185"/>
    </row>
    <row r="6935" spans="9:70" s="179" customFormat="1" x14ac:dyDescent="0.25">
      <c r="I6935" s="186"/>
      <c r="J6935" s="186"/>
      <c r="K6935" s="186"/>
      <c r="L6935" s="186"/>
      <c r="M6935" s="186"/>
      <c r="N6935" s="187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183"/>
      <c r="AF6935" s="183"/>
      <c r="AG6935" s="183"/>
      <c r="AH6935" s="6"/>
      <c r="AI6935" s="6"/>
      <c r="AJ6935" s="6"/>
      <c r="AK6935" s="6"/>
      <c r="AL6935" s="6"/>
      <c r="AM6935" s="183"/>
      <c r="AN6935" s="183"/>
      <c r="AO6935" s="183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BR6935" s="185"/>
    </row>
    <row r="6936" spans="9:70" s="179" customFormat="1" x14ac:dyDescent="0.25">
      <c r="I6936" s="186"/>
      <c r="J6936" s="186"/>
      <c r="K6936" s="186"/>
      <c r="L6936" s="186"/>
      <c r="M6936" s="186"/>
      <c r="N6936" s="187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183"/>
      <c r="AF6936" s="183"/>
      <c r="AG6936" s="183"/>
      <c r="AH6936" s="6"/>
      <c r="AI6936" s="6"/>
      <c r="AJ6936" s="6"/>
      <c r="AK6936" s="6"/>
      <c r="AL6936" s="6"/>
      <c r="AM6936" s="183"/>
      <c r="AN6936" s="183"/>
      <c r="AO6936" s="183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BR6936" s="185"/>
    </row>
    <row r="6937" spans="9:70" s="179" customFormat="1" x14ac:dyDescent="0.25">
      <c r="I6937" s="186"/>
      <c r="J6937" s="186"/>
      <c r="K6937" s="186"/>
      <c r="L6937" s="186"/>
      <c r="M6937" s="186"/>
      <c r="N6937" s="187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183"/>
      <c r="AF6937" s="183"/>
      <c r="AG6937" s="183"/>
      <c r="AH6937" s="6"/>
      <c r="AI6937" s="6"/>
      <c r="AJ6937" s="6"/>
      <c r="AK6937" s="6"/>
      <c r="AL6937" s="6"/>
      <c r="AM6937" s="183"/>
      <c r="AN6937" s="183"/>
      <c r="AO6937" s="183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BR6937" s="185"/>
    </row>
    <row r="6938" spans="9:70" s="179" customFormat="1" x14ac:dyDescent="0.25">
      <c r="I6938" s="186"/>
      <c r="J6938" s="186"/>
      <c r="K6938" s="186"/>
      <c r="L6938" s="186"/>
      <c r="M6938" s="186"/>
      <c r="N6938" s="187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183"/>
      <c r="AF6938" s="183"/>
      <c r="AG6938" s="183"/>
      <c r="AH6938" s="6"/>
      <c r="AI6938" s="6"/>
      <c r="AJ6938" s="6"/>
      <c r="AK6938" s="6"/>
      <c r="AL6938" s="6"/>
      <c r="AM6938" s="183"/>
      <c r="AN6938" s="183"/>
      <c r="AO6938" s="183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BR6938" s="185"/>
    </row>
    <row r="6939" spans="9:70" s="179" customFormat="1" x14ac:dyDescent="0.25">
      <c r="I6939" s="186"/>
      <c r="J6939" s="186"/>
      <c r="K6939" s="186"/>
      <c r="L6939" s="186"/>
      <c r="M6939" s="186"/>
      <c r="N6939" s="187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183"/>
      <c r="AF6939" s="183"/>
      <c r="AG6939" s="183"/>
      <c r="AH6939" s="6"/>
      <c r="AI6939" s="6"/>
      <c r="AJ6939" s="6"/>
      <c r="AK6939" s="6"/>
      <c r="AL6939" s="6"/>
      <c r="AM6939" s="183"/>
      <c r="AN6939" s="183"/>
      <c r="AO6939" s="183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BR6939" s="185"/>
    </row>
    <row r="6940" spans="9:70" s="179" customFormat="1" x14ac:dyDescent="0.25">
      <c r="I6940" s="186"/>
      <c r="J6940" s="186"/>
      <c r="K6940" s="186"/>
      <c r="L6940" s="186"/>
      <c r="M6940" s="186"/>
      <c r="N6940" s="187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183"/>
      <c r="AF6940" s="183"/>
      <c r="AG6940" s="183"/>
      <c r="AH6940" s="6"/>
      <c r="AI6940" s="6"/>
      <c r="AJ6940" s="6"/>
      <c r="AK6940" s="6"/>
      <c r="AL6940" s="6"/>
      <c r="AM6940" s="183"/>
      <c r="AN6940" s="183"/>
      <c r="AO6940" s="183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BR6940" s="185"/>
    </row>
    <row r="6941" spans="9:70" s="179" customFormat="1" x14ac:dyDescent="0.25">
      <c r="I6941" s="186"/>
      <c r="J6941" s="186"/>
      <c r="K6941" s="186"/>
      <c r="L6941" s="186"/>
      <c r="M6941" s="186"/>
      <c r="N6941" s="187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183"/>
      <c r="AF6941" s="183"/>
      <c r="AG6941" s="183"/>
      <c r="AH6941" s="6"/>
      <c r="AI6941" s="6"/>
      <c r="AJ6941" s="6"/>
      <c r="AK6941" s="6"/>
      <c r="AL6941" s="6"/>
      <c r="AM6941" s="183"/>
      <c r="AN6941" s="183"/>
      <c r="AO6941" s="183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BR6941" s="185"/>
    </row>
    <row r="6942" spans="9:70" s="179" customFormat="1" x14ac:dyDescent="0.25">
      <c r="I6942" s="186"/>
      <c r="J6942" s="186"/>
      <c r="K6942" s="186"/>
      <c r="L6942" s="186"/>
      <c r="M6942" s="186"/>
      <c r="N6942" s="187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183"/>
      <c r="AF6942" s="183"/>
      <c r="AG6942" s="183"/>
      <c r="AH6942" s="6"/>
      <c r="AI6942" s="6"/>
      <c r="AJ6942" s="6"/>
      <c r="AK6942" s="6"/>
      <c r="AL6942" s="6"/>
      <c r="AM6942" s="183"/>
      <c r="AN6942" s="183"/>
      <c r="AO6942" s="183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BR6942" s="185"/>
    </row>
    <row r="6943" spans="9:70" s="179" customFormat="1" x14ac:dyDescent="0.25">
      <c r="I6943" s="186"/>
      <c r="J6943" s="186"/>
      <c r="K6943" s="186"/>
      <c r="L6943" s="186"/>
      <c r="M6943" s="186"/>
      <c r="N6943" s="187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183"/>
      <c r="AF6943" s="183"/>
      <c r="AG6943" s="183"/>
      <c r="AH6943" s="6"/>
      <c r="AI6943" s="6"/>
      <c r="AJ6943" s="6"/>
      <c r="AK6943" s="6"/>
      <c r="AL6943" s="6"/>
      <c r="AM6943" s="183"/>
      <c r="AN6943" s="183"/>
      <c r="AO6943" s="183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BR6943" s="185"/>
    </row>
    <row r="6944" spans="9:70" s="179" customFormat="1" x14ac:dyDescent="0.25">
      <c r="I6944" s="186"/>
      <c r="J6944" s="186"/>
      <c r="K6944" s="186"/>
      <c r="L6944" s="186"/>
      <c r="M6944" s="186"/>
      <c r="N6944" s="187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183"/>
      <c r="AF6944" s="183"/>
      <c r="AG6944" s="183"/>
      <c r="AH6944" s="6"/>
      <c r="AI6944" s="6"/>
      <c r="AJ6944" s="6"/>
      <c r="AK6944" s="6"/>
      <c r="AL6944" s="6"/>
      <c r="AM6944" s="183"/>
      <c r="AN6944" s="183"/>
      <c r="AO6944" s="183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BR6944" s="185"/>
    </row>
    <row r="6945" spans="9:70" s="179" customFormat="1" x14ac:dyDescent="0.25">
      <c r="I6945" s="186"/>
      <c r="J6945" s="186"/>
      <c r="K6945" s="186"/>
      <c r="L6945" s="186"/>
      <c r="M6945" s="186"/>
      <c r="N6945" s="187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183"/>
      <c r="AF6945" s="183"/>
      <c r="AG6945" s="183"/>
      <c r="AH6945" s="6"/>
      <c r="AI6945" s="6"/>
      <c r="AJ6945" s="6"/>
      <c r="AK6945" s="6"/>
      <c r="AL6945" s="6"/>
      <c r="AM6945" s="183"/>
      <c r="AN6945" s="183"/>
      <c r="AO6945" s="183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BR6945" s="185"/>
    </row>
    <row r="6946" spans="9:70" s="179" customFormat="1" x14ac:dyDescent="0.25">
      <c r="I6946" s="186"/>
      <c r="J6946" s="186"/>
      <c r="K6946" s="186"/>
      <c r="L6946" s="186"/>
      <c r="M6946" s="186"/>
      <c r="N6946" s="187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183"/>
      <c r="AF6946" s="183"/>
      <c r="AG6946" s="183"/>
      <c r="AH6946" s="6"/>
      <c r="AI6946" s="6"/>
      <c r="AJ6946" s="6"/>
      <c r="AK6946" s="6"/>
      <c r="AL6946" s="6"/>
      <c r="AM6946" s="183"/>
      <c r="AN6946" s="183"/>
      <c r="AO6946" s="183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BR6946" s="185"/>
    </row>
    <row r="6947" spans="9:70" s="179" customFormat="1" x14ac:dyDescent="0.25">
      <c r="I6947" s="186"/>
      <c r="J6947" s="186"/>
      <c r="K6947" s="186"/>
      <c r="L6947" s="186"/>
      <c r="M6947" s="186"/>
      <c r="N6947" s="187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183"/>
      <c r="AF6947" s="183"/>
      <c r="AG6947" s="183"/>
      <c r="AH6947" s="6"/>
      <c r="AI6947" s="6"/>
      <c r="AJ6947" s="6"/>
      <c r="AK6947" s="6"/>
      <c r="AL6947" s="6"/>
      <c r="AM6947" s="183"/>
      <c r="AN6947" s="183"/>
      <c r="AO6947" s="183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BR6947" s="185"/>
    </row>
    <row r="6948" spans="9:70" s="179" customFormat="1" x14ac:dyDescent="0.25">
      <c r="I6948" s="186"/>
      <c r="J6948" s="186"/>
      <c r="K6948" s="186"/>
      <c r="L6948" s="186"/>
      <c r="M6948" s="186"/>
      <c r="N6948" s="187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183"/>
      <c r="AF6948" s="183"/>
      <c r="AG6948" s="183"/>
      <c r="AH6948" s="6"/>
      <c r="AI6948" s="6"/>
      <c r="AJ6948" s="6"/>
      <c r="AK6948" s="6"/>
      <c r="AL6948" s="6"/>
      <c r="AM6948" s="183"/>
      <c r="AN6948" s="183"/>
      <c r="AO6948" s="183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BR6948" s="185"/>
    </row>
    <row r="6949" spans="9:70" s="179" customFormat="1" x14ac:dyDescent="0.25">
      <c r="I6949" s="186"/>
      <c r="J6949" s="186"/>
      <c r="K6949" s="186"/>
      <c r="L6949" s="186"/>
      <c r="M6949" s="186"/>
      <c r="N6949" s="187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183"/>
      <c r="AF6949" s="183"/>
      <c r="AG6949" s="183"/>
      <c r="AH6949" s="6"/>
      <c r="AI6949" s="6"/>
      <c r="AJ6949" s="6"/>
      <c r="AK6949" s="6"/>
      <c r="AL6949" s="6"/>
      <c r="AM6949" s="183"/>
      <c r="AN6949" s="183"/>
      <c r="AO6949" s="183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BR6949" s="185"/>
    </row>
    <row r="6950" spans="9:70" s="179" customFormat="1" x14ac:dyDescent="0.25">
      <c r="I6950" s="186"/>
      <c r="J6950" s="186"/>
      <c r="K6950" s="186"/>
      <c r="L6950" s="186"/>
      <c r="M6950" s="186"/>
      <c r="N6950" s="187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183"/>
      <c r="AF6950" s="183"/>
      <c r="AG6950" s="183"/>
      <c r="AH6950" s="6"/>
      <c r="AI6950" s="6"/>
      <c r="AJ6950" s="6"/>
      <c r="AK6950" s="6"/>
      <c r="AL6950" s="6"/>
      <c r="AM6950" s="183"/>
      <c r="AN6950" s="183"/>
      <c r="AO6950" s="183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BR6950" s="185"/>
    </row>
    <row r="6951" spans="9:70" s="179" customFormat="1" x14ac:dyDescent="0.25">
      <c r="I6951" s="186"/>
      <c r="J6951" s="186"/>
      <c r="K6951" s="186"/>
      <c r="L6951" s="186"/>
      <c r="M6951" s="186"/>
      <c r="N6951" s="187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183"/>
      <c r="AF6951" s="183"/>
      <c r="AG6951" s="183"/>
      <c r="AH6951" s="6"/>
      <c r="AI6951" s="6"/>
      <c r="AJ6951" s="6"/>
      <c r="AK6951" s="6"/>
      <c r="AL6951" s="6"/>
      <c r="AM6951" s="183"/>
      <c r="AN6951" s="183"/>
      <c r="AO6951" s="183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BR6951" s="185"/>
    </row>
    <row r="6952" spans="9:70" s="179" customFormat="1" x14ac:dyDescent="0.25">
      <c r="I6952" s="186"/>
      <c r="J6952" s="186"/>
      <c r="K6952" s="186"/>
      <c r="L6952" s="186"/>
      <c r="M6952" s="186"/>
      <c r="N6952" s="187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183"/>
      <c r="AF6952" s="183"/>
      <c r="AG6952" s="183"/>
      <c r="AH6952" s="6"/>
      <c r="AI6952" s="6"/>
      <c r="AJ6952" s="6"/>
      <c r="AK6952" s="6"/>
      <c r="AL6952" s="6"/>
      <c r="AM6952" s="183"/>
      <c r="AN6952" s="183"/>
      <c r="AO6952" s="183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BR6952" s="185"/>
    </row>
    <row r="6953" spans="9:70" s="179" customFormat="1" x14ac:dyDescent="0.25">
      <c r="I6953" s="186"/>
      <c r="J6953" s="186"/>
      <c r="K6953" s="186"/>
      <c r="L6953" s="186"/>
      <c r="M6953" s="186"/>
      <c r="N6953" s="187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183"/>
      <c r="AF6953" s="183"/>
      <c r="AG6953" s="183"/>
      <c r="AH6953" s="6"/>
      <c r="AI6953" s="6"/>
      <c r="AJ6953" s="6"/>
      <c r="AK6953" s="6"/>
      <c r="AL6953" s="6"/>
      <c r="AM6953" s="183"/>
      <c r="AN6953" s="183"/>
      <c r="AO6953" s="183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BR6953" s="185"/>
    </row>
    <row r="6954" spans="9:70" s="179" customFormat="1" x14ac:dyDescent="0.25">
      <c r="I6954" s="186"/>
      <c r="J6954" s="186"/>
      <c r="K6954" s="186"/>
      <c r="L6954" s="186"/>
      <c r="M6954" s="186"/>
      <c r="N6954" s="187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183"/>
      <c r="AF6954" s="183"/>
      <c r="AG6954" s="183"/>
      <c r="AH6954" s="6"/>
      <c r="AI6954" s="6"/>
      <c r="AJ6954" s="6"/>
      <c r="AK6954" s="6"/>
      <c r="AL6954" s="6"/>
      <c r="AM6954" s="183"/>
      <c r="AN6954" s="183"/>
      <c r="AO6954" s="183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BR6954" s="185"/>
    </row>
    <row r="6955" spans="9:70" s="179" customFormat="1" x14ac:dyDescent="0.25">
      <c r="I6955" s="186"/>
      <c r="J6955" s="186"/>
      <c r="K6955" s="186"/>
      <c r="L6955" s="186"/>
      <c r="M6955" s="186"/>
      <c r="N6955" s="187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183"/>
      <c r="AF6955" s="183"/>
      <c r="AG6955" s="183"/>
      <c r="AH6955" s="6"/>
      <c r="AI6955" s="6"/>
      <c r="AJ6955" s="6"/>
      <c r="AK6955" s="6"/>
      <c r="AL6955" s="6"/>
      <c r="AM6955" s="183"/>
      <c r="AN6955" s="183"/>
      <c r="AO6955" s="183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BR6955" s="185"/>
    </row>
    <row r="6956" spans="9:70" s="179" customFormat="1" x14ac:dyDescent="0.25">
      <c r="I6956" s="186"/>
      <c r="J6956" s="186"/>
      <c r="K6956" s="186"/>
      <c r="L6956" s="186"/>
      <c r="M6956" s="186"/>
      <c r="N6956" s="187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183"/>
      <c r="AF6956" s="183"/>
      <c r="AG6956" s="183"/>
      <c r="AH6956" s="6"/>
      <c r="AI6956" s="6"/>
      <c r="AJ6956" s="6"/>
      <c r="AK6956" s="6"/>
      <c r="AL6956" s="6"/>
      <c r="AM6956" s="183"/>
      <c r="AN6956" s="183"/>
      <c r="AO6956" s="183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BR6956" s="185"/>
    </row>
    <row r="6957" spans="9:70" s="179" customFormat="1" x14ac:dyDescent="0.25">
      <c r="I6957" s="186"/>
      <c r="J6957" s="186"/>
      <c r="K6957" s="186"/>
      <c r="L6957" s="186"/>
      <c r="M6957" s="186"/>
      <c r="N6957" s="187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183"/>
      <c r="AF6957" s="183"/>
      <c r="AG6957" s="183"/>
      <c r="AH6957" s="6"/>
      <c r="AI6957" s="6"/>
      <c r="AJ6957" s="6"/>
      <c r="AK6957" s="6"/>
      <c r="AL6957" s="6"/>
      <c r="AM6957" s="183"/>
      <c r="AN6957" s="183"/>
      <c r="AO6957" s="183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BR6957" s="185"/>
    </row>
    <row r="6958" spans="9:70" s="179" customFormat="1" x14ac:dyDescent="0.25">
      <c r="I6958" s="186"/>
      <c r="J6958" s="186"/>
      <c r="K6958" s="186"/>
      <c r="L6958" s="186"/>
      <c r="M6958" s="186"/>
      <c r="N6958" s="187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183"/>
      <c r="AF6958" s="183"/>
      <c r="AG6958" s="183"/>
      <c r="AH6958" s="6"/>
      <c r="AI6958" s="6"/>
      <c r="AJ6958" s="6"/>
      <c r="AK6958" s="6"/>
      <c r="AL6958" s="6"/>
      <c r="AM6958" s="183"/>
      <c r="AN6958" s="183"/>
      <c r="AO6958" s="183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BR6958" s="185"/>
    </row>
    <row r="6959" spans="9:70" s="179" customFormat="1" x14ac:dyDescent="0.25">
      <c r="I6959" s="186"/>
      <c r="J6959" s="186"/>
      <c r="K6959" s="186"/>
      <c r="L6959" s="186"/>
      <c r="M6959" s="186"/>
      <c r="N6959" s="187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183"/>
      <c r="AF6959" s="183"/>
      <c r="AG6959" s="183"/>
      <c r="AH6959" s="6"/>
      <c r="AI6959" s="6"/>
      <c r="AJ6959" s="6"/>
      <c r="AK6959" s="6"/>
      <c r="AL6959" s="6"/>
      <c r="AM6959" s="183"/>
      <c r="AN6959" s="183"/>
      <c r="AO6959" s="183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BR6959" s="185"/>
    </row>
    <row r="6960" spans="9:70" s="179" customFormat="1" x14ac:dyDescent="0.25">
      <c r="I6960" s="186"/>
      <c r="J6960" s="186"/>
      <c r="K6960" s="186"/>
      <c r="L6960" s="186"/>
      <c r="M6960" s="186"/>
      <c r="N6960" s="187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183"/>
      <c r="AF6960" s="183"/>
      <c r="AG6960" s="183"/>
      <c r="AH6960" s="6"/>
      <c r="AI6960" s="6"/>
      <c r="AJ6960" s="6"/>
      <c r="AK6960" s="6"/>
      <c r="AL6960" s="6"/>
      <c r="AM6960" s="183"/>
      <c r="AN6960" s="183"/>
      <c r="AO6960" s="183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BR6960" s="185"/>
    </row>
    <row r="6961" spans="9:70" s="179" customFormat="1" x14ac:dyDescent="0.25">
      <c r="I6961" s="186"/>
      <c r="J6961" s="186"/>
      <c r="K6961" s="186"/>
      <c r="L6961" s="186"/>
      <c r="M6961" s="186"/>
      <c r="N6961" s="187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183"/>
      <c r="AF6961" s="183"/>
      <c r="AG6961" s="183"/>
      <c r="AH6961" s="6"/>
      <c r="AI6961" s="6"/>
      <c r="AJ6961" s="6"/>
      <c r="AK6961" s="6"/>
      <c r="AL6961" s="6"/>
      <c r="AM6961" s="183"/>
      <c r="AN6961" s="183"/>
      <c r="AO6961" s="183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BR6961" s="185"/>
    </row>
    <row r="6962" spans="9:70" s="179" customFormat="1" x14ac:dyDescent="0.25">
      <c r="I6962" s="186"/>
      <c r="J6962" s="186"/>
      <c r="K6962" s="186"/>
      <c r="L6962" s="186"/>
      <c r="M6962" s="186"/>
      <c r="N6962" s="187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183"/>
      <c r="AF6962" s="183"/>
      <c r="AG6962" s="183"/>
      <c r="AH6962" s="6"/>
      <c r="AI6962" s="6"/>
      <c r="AJ6962" s="6"/>
      <c r="AK6962" s="6"/>
      <c r="AL6962" s="6"/>
      <c r="AM6962" s="183"/>
      <c r="AN6962" s="183"/>
      <c r="AO6962" s="183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BR6962" s="185"/>
    </row>
    <row r="6963" spans="9:70" s="179" customFormat="1" x14ac:dyDescent="0.25">
      <c r="I6963" s="186"/>
      <c r="J6963" s="186"/>
      <c r="K6963" s="186"/>
      <c r="L6963" s="186"/>
      <c r="M6963" s="186"/>
      <c r="N6963" s="187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183"/>
      <c r="AF6963" s="183"/>
      <c r="AG6963" s="183"/>
      <c r="AH6963" s="6"/>
      <c r="AI6963" s="6"/>
      <c r="AJ6963" s="6"/>
      <c r="AK6963" s="6"/>
      <c r="AL6963" s="6"/>
      <c r="AM6963" s="183"/>
      <c r="AN6963" s="183"/>
      <c r="AO6963" s="183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BR6963" s="185"/>
    </row>
    <row r="6964" spans="9:70" s="179" customFormat="1" x14ac:dyDescent="0.25">
      <c r="I6964" s="186"/>
      <c r="J6964" s="186"/>
      <c r="K6964" s="186"/>
      <c r="L6964" s="186"/>
      <c r="M6964" s="186"/>
      <c r="N6964" s="187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183"/>
      <c r="AF6964" s="183"/>
      <c r="AG6964" s="183"/>
      <c r="AH6964" s="6"/>
      <c r="AI6964" s="6"/>
      <c r="AJ6964" s="6"/>
      <c r="AK6964" s="6"/>
      <c r="AL6964" s="6"/>
      <c r="AM6964" s="183"/>
      <c r="AN6964" s="183"/>
      <c r="AO6964" s="183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BR6964" s="185"/>
    </row>
    <row r="6965" spans="9:70" s="179" customFormat="1" x14ac:dyDescent="0.25">
      <c r="I6965" s="186"/>
      <c r="J6965" s="186"/>
      <c r="K6965" s="186"/>
      <c r="L6965" s="186"/>
      <c r="M6965" s="186"/>
      <c r="N6965" s="187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183"/>
      <c r="AF6965" s="183"/>
      <c r="AG6965" s="183"/>
      <c r="AH6965" s="6"/>
      <c r="AI6965" s="6"/>
      <c r="AJ6965" s="6"/>
      <c r="AK6965" s="6"/>
      <c r="AL6965" s="6"/>
      <c r="AM6965" s="183"/>
      <c r="AN6965" s="183"/>
      <c r="AO6965" s="183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BR6965" s="185"/>
    </row>
    <row r="6966" spans="9:70" s="179" customFormat="1" x14ac:dyDescent="0.25">
      <c r="I6966" s="186"/>
      <c r="J6966" s="186"/>
      <c r="K6966" s="186"/>
      <c r="L6966" s="186"/>
      <c r="M6966" s="186"/>
      <c r="N6966" s="187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183"/>
      <c r="AF6966" s="183"/>
      <c r="AG6966" s="183"/>
      <c r="AH6966" s="6"/>
      <c r="AI6966" s="6"/>
      <c r="AJ6966" s="6"/>
      <c r="AK6966" s="6"/>
      <c r="AL6966" s="6"/>
      <c r="AM6966" s="183"/>
      <c r="AN6966" s="183"/>
      <c r="AO6966" s="183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BR6966" s="185"/>
    </row>
    <row r="6967" spans="9:70" s="179" customFormat="1" x14ac:dyDescent="0.25">
      <c r="I6967" s="186"/>
      <c r="J6967" s="186"/>
      <c r="K6967" s="186"/>
      <c r="L6967" s="186"/>
      <c r="M6967" s="186"/>
      <c r="N6967" s="187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183"/>
      <c r="AF6967" s="183"/>
      <c r="AG6967" s="183"/>
      <c r="AH6967" s="6"/>
      <c r="AI6967" s="6"/>
      <c r="AJ6967" s="6"/>
      <c r="AK6967" s="6"/>
      <c r="AL6967" s="6"/>
      <c r="AM6967" s="183"/>
      <c r="AN6967" s="183"/>
      <c r="AO6967" s="183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BR6967" s="185"/>
    </row>
    <row r="6968" spans="9:70" s="179" customFormat="1" x14ac:dyDescent="0.25">
      <c r="I6968" s="186"/>
      <c r="J6968" s="186"/>
      <c r="K6968" s="186"/>
      <c r="L6968" s="186"/>
      <c r="M6968" s="186"/>
      <c r="N6968" s="187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183"/>
      <c r="AF6968" s="183"/>
      <c r="AG6968" s="183"/>
      <c r="AH6968" s="6"/>
      <c r="AI6968" s="6"/>
      <c r="AJ6968" s="6"/>
      <c r="AK6968" s="6"/>
      <c r="AL6968" s="6"/>
      <c r="AM6968" s="183"/>
      <c r="AN6968" s="183"/>
      <c r="AO6968" s="183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BR6968" s="185"/>
    </row>
    <row r="6969" spans="9:70" s="179" customFormat="1" x14ac:dyDescent="0.25">
      <c r="I6969" s="186"/>
      <c r="J6969" s="186"/>
      <c r="K6969" s="186"/>
      <c r="L6969" s="186"/>
      <c r="M6969" s="186"/>
      <c r="N6969" s="187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183"/>
      <c r="AF6969" s="183"/>
      <c r="AG6969" s="183"/>
      <c r="AH6969" s="6"/>
      <c r="AI6969" s="6"/>
      <c r="AJ6969" s="6"/>
      <c r="AK6969" s="6"/>
      <c r="AL6969" s="6"/>
      <c r="AM6969" s="183"/>
      <c r="AN6969" s="183"/>
      <c r="AO6969" s="183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BR6969" s="185"/>
    </row>
    <row r="6970" spans="9:70" s="179" customFormat="1" x14ac:dyDescent="0.25">
      <c r="I6970" s="186"/>
      <c r="J6970" s="186"/>
      <c r="K6970" s="186"/>
      <c r="L6970" s="186"/>
      <c r="M6970" s="186"/>
      <c r="N6970" s="187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183"/>
      <c r="AF6970" s="183"/>
      <c r="AG6970" s="183"/>
      <c r="AH6970" s="6"/>
      <c r="AI6970" s="6"/>
      <c r="AJ6970" s="6"/>
      <c r="AK6970" s="6"/>
      <c r="AL6970" s="6"/>
      <c r="AM6970" s="183"/>
      <c r="AN6970" s="183"/>
      <c r="AO6970" s="183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BR6970" s="185"/>
    </row>
    <row r="6971" spans="9:70" s="179" customFormat="1" x14ac:dyDescent="0.25">
      <c r="I6971" s="186"/>
      <c r="J6971" s="186"/>
      <c r="K6971" s="186"/>
      <c r="L6971" s="186"/>
      <c r="M6971" s="186"/>
      <c r="N6971" s="187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183"/>
      <c r="AF6971" s="183"/>
      <c r="AG6971" s="183"/>
      <c r="AH6971" s="6"/>
      <c r="AI6971" s="6"/>
      <c r="AJ6971" s="6"/>
      <c r="AK6971" s="6"/>
      <c r="AL6971" s="6"/>
      <c r="AM6971" s="183"/>
      <c r="AN6971" s="183"/>
      <c r="AO6971" s="183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BR6971" s="185"/>
    </row>
    <row r="6972" spans="9:70" s="179" customFormat="1" x14ac:dyDescent="0.25">
      <c r="I6972" s="186"/>
      <c r="J6972" s="186"/>
      <c r="K6972" s="186"/>
      <c r="L6972" s="186"/>
      <c r="M6972" s="186"/>
      <c r="N6972" s="187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183"/>
      <c r="AF6972" s="183"/>
      <c r="AG6972" s="183"/>
      <c r="AH6972" s="6"/>
      <c r="AI6972" s="6"/>
      <c r="AJ6972" s="6"/>
      <c r="AK6972" s="6"/>
      <c r="AL6972" s="6"/>
      <c r="AM6972" s="183"/>
      <c r="AN6972" s="183"/>
      <c r="AO6972" s="183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BR6972" s="185"/>
    </row>
    <row r="6973" spans="9:70" s="179" customFormat="1" x14ac:dyDescent="0.25">
      <c r="I6973" s="186"/>
      <c r="J6973" s="186"/>
      <c r="K6973" s="186"/>
      <c r="L6973" s="186"/>
      <c r="M6973" s="186"/>
      <c r="N6973" s="187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183"/>
      <c r="AF6973" s="183"/>
      <c r="AG6973" s="183"/>
      <c r="AH6973" s="6"/>
      <c r="AI6973" s="6"/>
      <c r="AJ6973" s="6"/>
      <c r="AK6973" s="6"/>
      <c r="AL6973" s="6"/>
      <c r="AM6973" s="183"/>
      <c r="AN6973" s="183"/>
      <c r="AO6973" s="183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BR6973" s="185"/>
    </row>
    <row r="6974" spans="9:70" s="179" customFormat="1" x14ac:dyDescent="0.25">
      <c r="I6974" s="186"/>
      <c r="J6974" s="186"/>
      <c r="K6974" s="186"/>
      <c r="L6974" s="186"/>
      <c r="M6974" s="186"/>
      <c r="N6974" s="187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183"/>
      <c r="AF6974" s="183"/>
      <c r="AG6974" s="183"/>
      <c r="AH6974" s="6"/>
      <c r="AI6974" s="6"/>
      <c r="AJ6974" s="6"/>
      <c r="AK6974" s="6"/>
      <c r="AL6974" s="6"/>
      <c r="AM6974" s="183"/>
      <c r="AN6974" s="183"/>
      <c r="AO6974" s="183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BR6974" s="185"/>
    </row>
    <row r="6975" spans="9:70" s="179" customFormat="1" x14ac:dyDescent="0.25">
      <c r="I6975" s="186"/>
      <c r="J6975" s="186"/>
      <c r="K6975" s="186"/>
      <c r="L6975" s="186"/>
      <c r="M6975" s="186"/>
      <c r="N6975" s="187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183"/>
      <c r="AF6975" s="183"/>
      <c r="AG6975" s="183"/>
      <c r="AH6975" s="6"/>
      <c r="AI6975" s="6"/>
      <c r="AJ6975" s="6"/>
      <c r="AK6975" s="6"/>
      <c r="AL6975" s="6"/>
      <c r="AM6975" s="183"/>
      <c r="AN6975" s="183"/>
      <c r="AO6975" s="183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BR6975" s="185"/>
    </row>
    <row r="6976" spans="9:70" s="179" customFormat="1" x14ac:dyDescent="0.25">
      <c r="I6976" s="186"/>
      <c r="J6976" s="186"/>
      <c r="K6976" s="186"/>
      <c r="L6976" s="186"/>
      <c r="M6976" s="186"/>
      <c r="N6976" s="187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183"/>
      <c r="AF6976" s="183"/>
      <c r="AG6976" s="183"/>
      <c r="AH6976" s="6"/>
      <c r="AI6976" s="6"/>
      <c r="AJ6976" s="6"/>
      <c r="AK6976" s="6"/>
      <c r="AL6976" s="6"/>
      <c r="AM6976" s="183"/>
      <c r="AN6976" s="183"/>
      <c r="AO6976" s="183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BR6976" s="185"/>
    </row>
    <row r="6977" spans="9:70" s="179" customFormat="1" x14ac:dyDescent="0.25">
      <c r="I6977" s="186"/>
      <c r="J6977" s="186"/>
      <c r="K6977" s="186"/>
      <c r="L6977" s="186"/>
      <c r="M6977" s="186"/>
      <c r="N6977" s="187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183"/>
      <c r="AF6977" s="183"/>
      <c r="AG6977" s="183"/>
      <c r="AH6977" s="6"/>
      <c r="AI6977" s="6"/>
      <c r="AJ6977" s="6"/>
      <c r="AK6977" s="6"/>
      <c r="AL6977" s="6"/>
      <c r="AM6977" s="183"/>
      <c r="AN6977" s="183"/>
      <c r="AO6977" s="183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BR6977" s="185"/>
    </row>
    <row r="6978" spans="9:70" s="179" customFormat="1" x14ac:dyDescent="0.25">
      <c r="I6978" s="186"/>
      <c r="J6978" s="186"/>
      <c r="K6978" s="186"/>
      <c r="L6978" s="186"/>
      <c r="M6978" s="186"/>
      <c r="N6978" s="187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183"/>
      <c r="AF6978" s="183"/>
      <c r="AG6978" s="183"/>
      <c r="AH6978" s="6"/>
      <c r="AI6978" s="6"/>
      <c r="AJ6978" s="6"/>
      <c r="AK6978" s="6"/>
      <c r="AL6978" s="6"/>
      <c r="AM6978" s="183"/>
      <c r="AN6978" s="183"/>
      <c r="AO6978" s="183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BR6978" s="185"/>
    </row>
    <row r="6979" spans="9:70" s="179" customFormat="1" x14ac:dyDescent="0.25">
      <c r="I6979" s="186"/>
      <c r="J6979" s="186"/>
      <c r="K6979" s="186"/>
      <c r="L6979" s="186"/>
      <c r="M6979" s="186"/>
      <c r="N6979" s="187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183"/>
      <c r="AF6979" s="183"/>
      <c r="AG6979" s="183"/>
      <c r="AH6979" s="6"/>
      <c r="AI6979" s="6"/>
      <c r="AJ6979" s="6"/>
      <c r="AK6979" s="6"/>
      <c r="AL6979" s="6"/>
      <c r="AM6979" s="183"/>
      <c r="AN6979" s="183"/>
      <c r="AO6979" s="183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BR6979" s="185"/>
    </row>
    <row r="6980" spans="9:70" s="179" customFormat="1" x14ac:dyDescent="0.25">
      <c r="I6980" s="186"/>
      <c r="J6980" s="186"/>
      <c r="K6980" s="186"/>
      <c r="L6980" s="186"/>
      <c r="M6980" s="186"/>
      <c r="N6980" s="187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183"/>
      <c r="AF6980" s="183"/>
      <c r="AG6980" s="183"/>
      <c r="AH6980" s="6"/>
      <c r="AI6980" s="6"/>
      <c r="AJ6980" s="6"/>
      <c r="AK6980" s="6"/>
      <c r="AL6980" s="6"/>
      <c r="AM6980" s="183"/>
      <c r="AN6980" s="183"/>
      <c r="AO6980" s="183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BR6980" s="185"/>
    </row>
    <row r="6981" spans="9:70" s="179" customFormat="1" x14ac:dyDescent="0.25">
      <c r="I6981" s="186"/>
      <c r="J6981" s="186"/>
      <c r="K6981" s="186"/>
      <c r="L6981" s="186"/>
      <c r="M6981" s="186"/>
      <c r="N6981" s="187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183"/>
      <c r="AF6981" s="183"/>
      <c r="AG6981" s="183"/>
      <c r="AH6981" s="6"/>
      <c r="AI6981" s="6"/>
      <c r="AJ6981" s="6"/>
      <c r="AK6981" s="6"/>
      <c r="AL6981" s="6"/>
      <c r="AM6981" s="183"/>
      <c r="AN6981" s="183"/>
      <c r="AO6981" s="183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BR6981" s="185"/>
    </row>
    <row r="6982" spans="9:70" s="179" customFormat="1" x14ac:dyDescent="0.25">
      <c r="I6982" s="186"/>
      <c r="J6982" s="186"/>
      <c r="K6982" s="186"/>
      <c r="L6982" s="186"/>
      <c r="M6982" s="186"/>
      <c r="N6982" s="187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183"/>
      <c r="AF6982" s="183"/>
      <c r="AG6982" s="183"/>
      <c r="AH6982" s="6"/>
      <c r="AI6982" s="6"/>
      <c r="AJ6982" s="6"/>
      <c r="AK6982" s="6"/>
      <c r="AL6982" s="6"/>
      <c r="AM6982" s="183"/>
      <c r="AN6982" s="183"/>
      <c r="AO6982" s="183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BR6982" s="185"/>
    </row>
    <row r="6983" spans="9:70" s="179" customFormat="1" x14ac:dyDescent="0.25">
      <c r="I6983" s="186"/>
      <c r="J6983" s="186"/>
      <c r="K6983" s="186"/>
      <c r="L6983" s="186"/>
      <c r="M6983" s="186"/>
      <c r="N6983" s="187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183"/>
      <c r="AF6983" s="183"/>
      <c r="AG6983" s="183"/>
      <c r="AH6983" s="6"/>
      <c r="AI6983" s="6"/>
      <c r="AJ6983" s="6"/>
      <c r="AK6983" s="6"/>
      <c r="AL6983" s="6"/>
      <c r="AM6983" s="183"/>
      <c r="AN6983" s="183"/>
      <c r="AO6983" s="183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BR6983" s="185"/>
    </row>
    <row r="6984" spans="9:70" s="179" customFormat="1" x14ac:dyDescent="0.25">
      <c r="I6984" s="186"/>
      <c r="J6984" s="186"/>
      <c r="K6984" s="186"/>
      <c r="L6984" s="186"/>
      <c r="M6984" s="186"/>
      <c r="N6984" s="187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183"/>
      <c r="AF6984" s="183"/>
      <c r="AG6984" s="183"/>
      <c r="AH6984" s="6"/>
      <c r="AI6984" s="6"/>
      <c r="AJ6984" s="6"/>
      <c r="AK6984" s="6"/>
      <c r="AL6984" s="6"/>
      <c r="AM6984" s="183"/>
      <c r="AN6984" s="183"/>
      <c r="AO6984" s="183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BR6984" s="185"/>
    </row>
    <row r="6985" spans="9:70" s="179" customFormat="1" x14ac:dyDescent="0.25">
      <c r="I6985" s="186"/>
      <c r="J6985" s="186"/>
      <c r="K6985" s="186"/>
      <c r="L6985" s="186"/>
      <c r="M6985" s="186"/>
      <c r="N6985" s="187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183"/>
      <c r="AF6985" s="183"/>
      <c r="AG6985" s="183"/>
      <c r="AH6985" s="6"/>
      <c r="AI6985" s="6"/>
      <c r="AJ6985" s="6"/>
      <c r="AK6985" s="6"/>
      <c r="AL6985" s="6"/>
      <c r="AM6985" s="183"/>
      <c r="AN6985" s="183"/>
      <c r="AO6985" s="183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BR6985" s="185"/>
    </row>
    <row r="6986" spans="9:70" s="179" customFormat="1" x14ac:dyDescent="0.25">
      <c r="I6986" s="186"/>
      <c r="J6986" s="186"/>
      <c r="K6986" s="186"/>
      <c r="L6986" s="186"/>
      <c r="M6986" s="186"/>
      <c r="N6986" s="187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183"/>
      <c r="AF6986" s="183"/>
      <c r="AG6986" s="183"/>
      <c r="AH6986" s="6"/>
      <c r="AI6986" s="6"/>
      <c r="AJ6986" s="6"/>
      <c r="AK6986" s="6"/>
      <c r="AL6986" s="6"/>
      <c r="AM6986" s="183"/>
      <c r="AN6986" s="183"/>
      <c r="AO6986" s="183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BR6986" s="185"/>
    </row>
    <row r="6987" spans="9:70" s="179" customFormat="1" x14ac:dyDescent="0.25">
      <c r="I6987" s="186"/>
      <c r="J6987" s="186"/>
      <c r="K6987" s="186"/>
      <c r="L6987" s="186"/>
      <c r="M6987" s="186"/>
      <c r="N6987" s="187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183"/>
      <c r="AF6987" s="183"/>
      <c r="AG6987" s="183"/>
      <c r="AH6987" s="6"/>
      <c r="AI6987" s="6"/>
      <c r="AJ6987" s="6"/>
      <c r="AK6987" s="6"/>
      <c r="AL6987" s="6"/>
      <c r="AM6987" s="183"/>
      <c r="AN6987" s="183"/>
      <c r="AO6987" s="183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BR6987" s="185"/>
    </row>
    <row r="6988" spans="9:70" s="179" customFormat="1" x14ac:dyDescent="0.25">
      <c r="I6988" s="186"/>
      <c r="J6988" s="186"/>
      <c r="K6988" s="186"/>
      <c r="L6988" s="186"/>
      <c r="M6988" s="186"/>
      <c r="N6988" s="187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183"/>
      <c r="AF6988" s="183"/>
      <c r="AG6988" s="183"/>
      <c r="AH6988" s="6"/>
      <c r="AI6988" s="6"/>
      <c r="AJ6988" s="6"/>
      <c r="AK6988" s="6"/>
      <c r="AL6988" s="6"/>
      <c r="AM6988" s="183"/>
      <c r="AN6988" s="183"/>
      <c r="AO6988" s="183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BR6988" s="185"/>
    </row>
    <row r="6989" spans="9:70" s="179" customFormat="1" x14ac:dyDescent="0.25">
      <c r="I6989" s="186"/>
      <c r="J6989" s="186"/>
      <c r="K6989" s="186"/>
      <c r="L6989" s="186"/>
      <c r="M6989" s="186"/>
      <c r="N6989" s="187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183"/>
      <c r="AF6989" s="183"/>
      <c r="AG6989" s="183"/>
      <c r="AH6989" s="6"/>
      <c r="AI6989" s="6"/>
      <c r="AJ6989" s="6"/>
      <c r="AK6989" s="6"/>
      <c r="AL6989" s="6"/>
      <c r="AM6989" s="183"/>
      <c r="AN6989" s="183"/>
      <c r="AO6989" s="183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BR6989" s="185"/>
    </row>
    <row r="6990" spans="9:70" s="179" customFormat="1" x14ac:dyDescent="0.25">
      <c r="I6990" s="186"/>
      <c r="J6990" s="186"/>
      <c r="K6990" s="186"/>
      <c r="L6990" s="186"/>
      <c r="M6990" s="186"/>
      <c r="N6990" s="187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183"/>
      <c r="AF6990" s="183"/>
      <c r="AG6990" s="183"/>
      <c r="AH6990" s="6"/>
      <c r="AI6990" s="6"/>
      <c r="AJ6990" s="6"/>
      <c r="AK6990" s="6"/>
      <c r="AL6990" s="6"/>
      <c r="AM6990" s="183"/>
      <c r="AN6990" s="183"/>
      <c r="AO6990" s="183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BR6990" s="185"/>
    </row>
    <row r="6991" spans="9:70" s="179" customFormat="1" x14ac:dyDescent="0.25">
      <c r="I6991" s="186"/>
      <c r="J6991" s="186"/>
      <c r="K6991" s="186"/>
      <c r="L6991" s="186"/>
      <c r="M6991" s="186"/>
      <c r="N6991" s="187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183"/>
      <c r="AF6991" s="183"/>
      <c r="AG6991" s="183"/>
      <c r="AH6991" s="6"/>
      <c r="AI6991" s="6"/>
      <c r="AJ6991" s="6"/>
      <c r="AK6991" s="6"/>
      <c r="AL6991" s="6"/>
      <c r="AM6991" s="183"/>
      <c r="AN6991" s="183"/>
      <c r="AO6991" s="183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BR6991" s="185"/>
    </row>
    <row r="6992" spans="9:70" s="179" customFormat="1" x14ac:dyDescent="0.25">
      <c r="I6992" s="186"/>
      <c r="J6992" s="186"/>
      <c r="K6992" s="186"/>
      <c r="L6992" s="186"/>
      <c r="M6992" s="186"/>
      <c r="N6992" s="187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183"/>
      <c r="AF6992" s="183"/>
      <c r="AG6992" s="183"/>
      <c r="AH6992" s="6"/>
      <c r="AI6992" s="6"/>
      <c r="AJ6992" s="6"/>
      <c r="AK6992" s="6"/>
      <c r="AL6992" s="6"/>
      <c r="AM6992" s="183"/>
      <c r="AN6992" s="183"/>
      <c r="AO6992" s="183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BR6992" s="185"/>
    </row>
    <row r="6993" spans="9:70" s="179" customFormat="1" x14ac:dyDescent="0.25">
      <c r="I6993" s="186"/>
      <c r="J6993" s="186"/>
      <c r="K6993" s="186"/>
      <c r="L6993" s="186"/>
      <c r="M6993" s="186"/>
      <c r="N6993" s="187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183"/>
      <c r="AF6993" s="183"/>
      <c r="AG6993" s="183"/>
      <c r="AH6993" s="6"/>
      <c r="AI6993" s="6"/>
      <c r="AJ6993" s="6"/>
      <c r="AK6993" s="6"/>
      <c r="AL6993" s="6"/>
      <c r="AM6993" s="183"/>
      <c r="AN6993" s="183"/>
      <c r="AO6993" s="183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BR6993" s="185"/>
    </row>
    <row r="6994" spans="9:70" s="179" customFormat="1" x14ac:dyDescent="0.25">
      <c r="I6994" s="186"/>
      <c r="J6994" s="186"/>
      <c r="K6994" s="186"/>
      <c r="L6994" s="186"/>
      <c r="M6994" s="186"/>
      <c r="N6994" s="187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183"/>
      <c r="AF6994" s="183"/>
      <c r="AG6994" s="183"/>
      <c r="AH6994" s="6"/>
      <c r="AI6994" s="6"/>
      <c r="AJ6994" s="6"/>
      <c r="AK6994" s="6"/>
      <c r="AL6994" s="6"/>
      <c r="AM6994" s="183"/>
      <c r="AN6994" s="183"/>
      <c r="AO6994" s="183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BR6994" s="185"/>
    </row>
    <row r="6995" spans="9:70" s="179" customFormat="1" x14ac:dyDescent="0.25">
      <c r="I6995" s="186"/>
      <c r="J6995" s="186"/>
      <c r="K6995" s="186"/>
      <c r="L6995" s="186"/>
      <c r="M6995" s="186"/>
      <c r="N6995" s="187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183"/>
      <c r="AF6995" s="183"/>
      <c r="AG6995" s="183"/>
      <c r="AH6995" s="6"/>
      <c r="AI6995" s="6"/>
      <c r="AJ6995" s="6"/>
      <c r="AK6995" s="6"/>
      <c r="AL6995" s="6"/>
      <c r="AM6995" s="183"/>
      <c r="AN6995" s="183"/>
      <c r="AO6995" s="183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BR6995" s="185"/>
    </row>
    <row r="6996" spans="9:70" s="179" customFormat="1" x14ac:dyDescent="0.25">
      <c r="I6996" s="186"/>
      <c r="J6996" s="186"/>
      <c r="K6996" s="186"/>
      <c r="L6996" s="186"/>
      <c r="M6996" s="186"/>
      <c r="N6996" s="187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183"/>
      <c r="AF6996" s="183"/>
      <c r="AG6996" s="183"/>
      <c r="AH6996" s="6"/>
      <c r="AI6996" s="6"/>
      <c r="AJ6996" s="6"/>
      <c r="AK6996" s="6"/>
      <c r="AL6996" s="6"/>
      <c r="AM6996" s="183"/>
      <c r="AN6996" s="183"/>
      <c r="AO6996" s="183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BR6996" s="185"/>
    </row>
    <row r="6997" spans="9:70" s="179" customFormat="1" x14ac:dyDescent="0.25">
      <c r="I6997" s="186"/>
      <c r="J6997" s="186"/>
      <c r="K6997" s="186"/>
      <c r="L6997" s="186"/>
      <c r="M6997" s="186"/>
      <c r="N6997" s="187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183"/>
      <c r="AF6997" s="183"/>
      <c r="AG6997" s="183"/>
      <c r="AH6997" s="6"/>
      <c r="AI6997" s="6"/>
      <c r="AJ6997" s="6"/>
      <c r="AK6997" s="6"/>
      <c r="AL6997" s="6"/>
      <c r="AM6997" s="183"/>
      <c r="AN6997" s="183"/>
      <c r="AO6997" s="183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BR6997" s="185"/>
    </row>
    <row r="6998" spans="9:70" s="179" customFormat="1" x14ac:dyDescent="0.25">
      <c r="I6998" s="186"/>
      <c r="J6998" s="186"/>
      <c r="K6998" s="186"/>
      <c r="L6998" s="186"/>
      <c r="M6998" s="186"/>
      <c r="N6998" s="187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183"/>
      <c r="AF6998" s="183"/>
      <c r="AG6998" s="183"/>
      <c r="AH6998" s="6"/>
      <c r="AI6998" s="6"/>
      <c r="AJ6998" s="6"/>
      <c r="AK6998" s="6"/>
      <c r="AL6998" s="6"/>
      <c r="AM6998" s="183"/>
      <c r="AN6998" s="183"/>
      <c r="AO6998" s="183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BR6998" s="185"/>
    </row>
    <row r="6999" spans="9:70" s="179" customFormat="1" x14ac:dyDescent="0.25">
      <c r="I6999" s="186"/>
      <c r="J6999" s="186"/>
      <c r="K6999" s="186"/>
      <c r="L6999" s="186"/>
      <c r="M6999" s="186"/>
      <c r="N6999" s="187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183"/>
      <c r="AF6999" s="183"/>
      <c r="AG6999" s="183"/>
      <c r="AH6999" s="6"/>
      <c r="AI6999" s="6"/>
      <c r="AJ6999" s="6"/>
      <c r="AK6999" s="6"/>
      <c r="AL6999" s="6"/>
      <c r="AM6999" s="183"/>
      <c r="AN6999" s="183"/>
      <c r="AO6999" s="183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BR6999" s="185"/>
    </row>
    <row r="7000" spans="9:70" s="179" customFormat="1" x14ac:dyDescent="0.25">
      <c r="I7000" s="186"/>
      <c r="J7000" s="186"/>
      <c r="K7000" s="186"/>
      <c r="L7000" s="186"/>
      <c r="M7000" s="186"/>
      <c r="N7000" s="187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183"/>
      <c r="AF7000" s="183"/>
      <c r="AG7000" s="183"/>
      <c r="AH7000" s="6"/>
      <c r="AI7000" s="6"/>
      <c r="AJ7000" s="6"/>
      <c r="AK7000" s="6"/>
      <c r="AL7000" s="6"/>
      <c r="AM7000" s="183"/>
      <c r="AN7000" s="183"/>
      <c r="AO7000" s="183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BR7000" s="185"/>
    </row>
    <row r="7001" spans="9:70" s="179" customFormat="1" x14ac:dyDescent="0.25">
      <c r="I7001" s="186"/>
      <c r="J7001" s="186"/>
      <c r="K7001" s="186"/>
      <c r="L7001" s="186"/>
      <c r="M7001" s="186"/>
      <c r="N7001" s="187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183"/>
      <c r="AF7001" s="183"/>
      <c r="AG7001" s="183"/>
      <c r="AH7001" s="6"/>
      <c r="AI7001" s="6"/>
      <c r="AJ7001" s="6"/>
      <c r="AK7001" s="6"/>
      <c r="AL7001" s="6"/>
      <c r="AM7001" s="183"/>
      <c r="AN7001" s="183"/>
      <c r="AO7001" s="183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BR7001" s="185"/>
    </row>
    <row r="7002" spans="9:70" s="179" customFormat="1" x14ac:dyDescent="0.25">
      <c r="I7002" s="186"/>
      <c r="J7002" s="186"/>
      <c r="K7002" s="186"/>
      <c r="L7002" s="186"/>
      <c r="M7002" s="186"/>
      <c r="N7002" s="187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183"/>
      <c r="AF7002" s="183"/>
      <c r="AG7002" s="183"/>
      <c r="AH7002" s="6"/>
      <c r="AI7002" s="6"/>
      <c r="AJ7002" s="6"/>
      <c r="AK7002" s="6"/>
      <c r="AL7002" s="6"/>
      <c r="AM7002" s="183"/>
      <c r="AN7002" s="183"/>
      <c r="AO7002" s="183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BR7002" s="185"/>
    </row>
    <row r="7003" spans="9:70" s="179" customFormat="1" x14ac:dyDescent="0.25">
      <c r="I7003" s="186"/>
      <c r="J7003" s="186"/>
      <c r="K7003" s="186"/>
      <c r="L7003" s="186"/>
      <c r="M7003" s="186"/>
      <c r="N7003" s="187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183"/>
      <c r="AF7003" s="183"/>
      <c r="AG7003" s="183"/>
      <c r="AH7003" s="6"/>
      <c r="AI7003" s="6"/>
      <c r="AJ7003" s="6"/>
      <c r="AK7003" s="6"/>
      <c r="AL7003" s="6"/>
      <c r="AM7003" s="183"/>
      <c r="AN7003" s="183"/>
      <c r="AO7003" s="183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BR7003" s="185"/>
    </row>
    <row r="7004" spans="9:70" s="179" customFormat="1" x14ac:dyDescent="0.25">
      <c r="I7004" s="186"/>
      <c r="J7004" s="186"/>
      <c r="K7004" s="186"/>
      <c r="L7004" s="186"/>
      <c r="M7004" s="186"/>
      <c r="N7004" s="187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183"/>
      <c r="AF7004" s="183"/>
      <c r="AG7004" s="183"/>
      <c r="AH7004" s="6"/>
      <c r="AI7004" s="6"/>
      <c r="AJ7004" s="6"/>
      <c r="AK7004" s="6"/>
      <c r="AL7004" s="6"/>
      <c r="AM7004" s="183"/>
      <c r="AN7004" s="183"/>
      <c r="AO7004" s="183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BR7004" s="185"/>
    </row>
    <row r="7005" spans="9:70" s="179" customFormat="1" x14ac:dyDescent="0.25">
      <c r="I7005" s="186"/>
      <c r="J7005" s="186"/>
      <c r="K7005" s="186"/>
      <c r="L7005" s="186"/>
      <c r="M7005" s="186"/>
      <c r="N7005" s="187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183"/>
      <c r="AF7005" s="183"/>
      <c r="AG7005" s="183"/>
      <c r="AH7005" s="6"/>
      <c r="AI7005" s="6"/>
      <c r="AJ7005" s="6"/>
      <c r="AK7005" s="6"/>
      <c r="AL7005" s="6"/>
      <c r="AM7005" s="183"/>
      <c r="AN7005" s="183"/>
      <c r="AO7005" s="183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BR7005" s="185"/>
    </row>
    <row r="7006" spans="9:70" s="179" customFormat="1" x14ac:dyDescent="0.25">
      <c r="I7006" s="186"/>
      <c r="J7006" s="186"/>
      <c r="K7006" s="186"/>
      <c r="L7006" s="186"/>
      <c r="M7006" s="186"/>
      <c r="N7006" s="187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183"/>
      <c r="AF7006" s="183"/>
      <c r="AG7006" s="183"/>
      <c r="AH7006" s="6"/>
      <c r="AI7006" s="6"/>
      <c r="AJ7006" s="6"/>
      <c r="AK7006" s="6"/>
      <c r="AL7006" s="6"/>
      <c r="AM7006" s="183"/>
      <c r="AN7006" s="183"/>
      <c r="AO7006" s="183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BR7006" s="185"/>
    </row>
    <row r="7007" spans="9:70" s="179" customFormat="1" x14ac:dyDescent="0.25">
      <c r="I7007" s="186"/>
      <c r="J7007" s="186"/>
      <c r="K7007" s="186"/>
      <c r="L7007" s="186"/>
      <c r="M7007" s="186"/>
      <c r="N7007" s="187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183"/>
      <c r="AF7007" s="183"/>
      <c r="AG7007" s="183"/>
      <c r="AH7007" s="6"/>
      <c r="AI7007" s="6"/>
      <c r="AJ7007" s="6"/>
      <c r="AK7007" s="6"/>
      <c r="AL7007" s="6"/>
      <c r="AM7007" s="183"/>
      <c r="AN7007" s="183"/>
      <c r="AO7007" s="183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BR7007" s="185"/>
    </row>
    <row r="7008" spans="9:70" s="179" customFormat="1" x14ac:dyDescent="0.25">
      <c r="I7008" s="186"/>
      <c r="J7008" s="186"/>
      <c r="K7008" s="186"/>
      <c r="L7008" s="186"/>
      <c r="M7008" s="186"/>
      <c r="N7008" s="187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183"/>
      <c r="AF7008" s="183"/>
      <c r="AG7008" s="183"/>
      <c r="AH7008" s="6"/>
      <c r="AI7008" s="6"/>
      <c r="AJ7008" s="6"/>
      <c r="AK7008" s="6"/>
      <c r="AL7008" s="6"/>
      <c r="AM7008" s="183"/>
      <c r="AN7008" s="183"/>
      <c r="AO7008" s="183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BR7008" s="185"/>
    </row>
    <row r="7009" spans="9:70" s="179" customFormat="1" x14ac:dyDescent="0.25">
      <c r="I7009" s="186"/>
      <c r="J7009" s="186"/>
      <c r="K7009" s="186"/>
      <c r="L7009" s="186"/>
      <c r="M7009" s="186"/>
      <c r="N7009" s="187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183"/>
      <c r="AF7009" s="183"/>
      <c r="AG7009" s="183"/>
      <c r="AH7009" s="6"/>
      <c r="AI7009" s="6"/>
      <c r="AJ7009" s="6"/>
      <c r="AK7009" s="6"/>
      <c r="AL7009" s="6"/>
      <c r="AM7009" s="183"/>
      <c r="AN7009" s="183"/>
      <c r="AO7009" s="183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BR7009" s="185"/>
    </row>
    <row r="7010" spans="9:70" s="179" customFormat="1" x14ac:dyDescent="0.25">
      <c r="I7010" s="186"/>
      <c r="J7010" s="186"/>
      <c r="K7010" s="186"/>
      <c r="L7010" s="186"/>
      <c r="M7010" s="186"/>
      <c r="N7010" s="187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183"/>
      <c r="AF7010" s="183"/>
      <c r="AG7010" s="183"/>
      <c r="AH7010" s="6"/>
      <c r="AI7010" s="6"/>
      <c r="AJ7010" s="6"/>
      <c r="AK7010" s="6"/>
      <c r="AL7010" s="6"/>
      <c r="AM7010" s="183"/>
      <c r="AN7010" s="183"/>
      <c r="AO7010" s="183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BR7010" s="185"/>
    </row>
    <row r="7011" spans="9:70" s="179" customFormat="1" x14ac:dyDescent="0.25">
      <c r="I7011" s="186"/>
      <c r="J7011" s="186"/>
      <c r="K7011" s="186"/>
      <c r="L7011" s="186"/>
      <c r="M7011" s="186"/>
      <c r="N7011" s="187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183"/>
      <c r="AF7011" s="183"/>
      <c r="AG7011" s="183"/>
      <c r="AH7011" s="6"/>
      <c r="AI7011" s="6"/>
      <c r="AJ7011" s="6"/>
      <c r="AK7011" s="6"/>
      <c r="AL7011" s="6"/>
      <c r="AM7011" s="183"/>
      <c r="AN7011" s="183"/>
      <c r="AO7011" s="183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BR7011" s="185"/>
    </row>
    <row r="7012" spans="9:70" s="179" customFormat="1" x14ac:dyDescent="0.25">
      <c r="I7012" s="186"/>
      <c r="J7012" s="186"/>
      <c r="K7012" s="186"/>
      <c r="L7012" s="186"/>
      <c r="M7012" s="186"/>
      <c r="N7012" s="187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183"/>
      <c r="AF7012" s="183"/>
      <c r="AG7012" s="183"/>
      <c r="AH7012" s="6"/>
      <c r="AI7012" s="6"/>
      <c r="AJ7012" s="6"/>
      <c r="AK7012" s="6"/>
      <c r="AL7012" s="6"/>
      <c r="AM7012" s="183"/>
      <c r="AN7012" s="183"/>
      <c r="AO7012" s="183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BR7012" s="185"/>
    </row>
    <row r="7013" spans="9:70" s="179" customFormat="1" x14ac:dyDescent="0.25">
      <c r="I7013" s="186"/>
      <c r="J7013" s="186"/>
      <c r="K7013" s="186"/>
      <c r="L7013" s="186"/>
      <c r="M7013" s="186"/>
      <c r="N7013" s="187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183"/>
      <c r="AF7013" s="183"/>
      <c r="AG7013" s="183"/>
      <c r="AH7013" s="6"/>
      <c r="AI7013" s="6"/>
      <c r="AJ7013" s="6"/>
      <c r="AK7013" s="6"/>
      <c r="AL7013" s="6"/>
      <c r="AM7013" s="183"/>
      <c r="AN7013" s="183"/>
      <c r="AO7013" s="183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BR7013" s="185"/>
    </row>
    <row r="7014" spans="9:70" s="179" customFormat="1" x14ac:dyDescent="0.25">
      <c r="I7014" s="186"/>
      <c r="J7014" s="186"/>
      <c r="K7014" s="186"/>
      <c r="L7014" s="186"/>
      <c r="M7014" s="186"/>
      <c r="N7014" s="187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183"/>
      <c r="AF7014" s="183"/>
      <c r="AG7014" s="183"/>
      <c r="AH7014" s="6"/>
      <c r="AI7014" s="6"/>
      <c r="AJ7014" s="6"/>
      <c r="AK7014" s="6"/>
      <c r="AL7014" s="6"/>
      <c r="AM7014" s="183"/>
      <c r="AN7014" s="183"/>
      <c r="AO7014" s="183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BR7014" s="185"/>
    </row>
    <row r="7015" spans="9:70" s="179" customFormat="1" x14ac:dyDescent="0.25">
      <c r="I7015" s="186"/>
      <c r="J7015" s="186"/>
      <c r="K7015" s="186"/>
      <c r="L7015" s="186"/>
      <c r="M7015" s="186"/>
      <c r="N7015" s="187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183"/>
      <c r="AF7015" s="183"/>
      <c r="AG7015" s="183"/>
      <c r="AH7015" s="6"/>
      <c r="AI7015" s="6"/>
      <c r="AJ7015" s="6"/>
      <c r="AK7015" s="6"/>
      <c r="AL7015" s="6"/>
      <c r="AM7015" s="183"/>
      <c r="AN7015" s="183"/>
      <c r="AO7015" s="183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BR7015" s="185"/>
    </row>
    <row r="7016" spans="9:70" s="179" customFormat="1" x14ac:dyDescent="0.25">
      <c r="I7016" s="186"/>
      <c r="J7016" s="186"/>
      <c r="K7016" s="186"/>
      <c r="L7016" s="186"/>
      <c r="M7016" s="186"/>
      <c r="N7016" s="187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183"/>
      <c r="AF7016" s="183"/>
      <c r="AG7016" s="183"/>
      <c r="AH7016" s="6"/>
      <c r="AI7016" s="6"/>
      <c r="AJ7016" s="6"/>
      <c r="AK7016" s="6"/>
      <c r="AL7016" s="6"/>
      <c r="AM7016" s="183"/>
      <c r="AN7016" s="183"/>
      <c r="AO7016" s="183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BR7016" s="185"/>
    </row>
    <row r="7017" spans="9:70" s="179" customFormat="1" x14ac:dyDescent="0.25">
      <c r="I7017" s="186"/>
      <c r="J7017" s="186"/>
      <c r="K7017" s="186"/>
      <c r="L7017" s="186"/>
      <c r="M7017" s="186"/>
      <c r="N7017" s="187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183"/>
      <c r="AF7017" s="183"/>
      <c r="AG7017" s="183"/>
      <c r="AH7017" s="6"/>
      <c r="AI7017" s="6"/>
      <c r="AJ7017" s="6"/>
      <c r="AK7017" s="6"/>
      <c r="AL7017" s="6"/>
      <c r="AM7017" s="183"/>
      <c r="AN7017" s="183"/>
      <c r="AO7017" s="183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BR7017" s="185"/>
    </row>
    <row r="7018" spans="9:70" s="179" customFormat="1" x14ac:dyDescent="0.25">
      <c r="I7018" s="186"/>
      <c r="J7018" s="186"/>
      <c r="K7018" s="186"/>
      <c r="L7018" s="186"/>
      <c r="M7018" s="186"/>
      <c r="N7018" s="187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183"/>
      <c r="AF7018" s="183"/>
      <c r="AG7018" s="183"/>
      <c r="AH7018" s="6"/>
      <c r="AI7018" s="6"/>
      <c r="AJ7018" s="6"/>
      <c r="AK7018" s="6"/>
      <c r="AL7018" s="6"/>
      <c r="AM7018" s="183"/>
      <c r="AN7018" s="183"/>
      <c r="AO7018" s="183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BR7018" s="185"/>
    </row>
    <row r="7019" spans="9:70" s="179" customFormat="1" x14ac:dyDescent="0.25">
      <c r="I7019" s="186"/>
      <c r="J7019" s="186"/>
      <c r="K7019" s="186"/>
      <c r="L7019" s="186"/>
      <c r="M7019" s="186"/>
      <c r="N7019" s="187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183"/>
      <c r="AF7019" s="183"/>
      <c r="AG7019" s="183"/>
      <c r="AH7019" s="6"/>
      <c r="AI7019" s="6"/>
      <c r="AJ7019" s="6"/>
      <c r="AK7019" s="6"/>
      <c r="AL7019" s="6"/>
      <c r="AM7019" s="183"/>
      <c r="AN7019" s="183"/>
      <c r="AO7019" s="183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BR7019" s="185"/>
    </row>
    <row r="7020" spans="9:70" s="179" customFormat="1" x14ac:dyDescent="0.25">
      <c r="I7020" s="186"/>
      <c r="J7020" s="186"/>
      <c r="K7020" s="186"/>
      <c r="L7020" s="186"/>
      <c r="M7020" s="186"/>
      <c r="N7020" s="187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183"/>
      <c r="AF7020" s="183"/>
      <c r="AG7020" s="183"/>
      <c r="AH7020" s="6"/>
      <c r="AI7020" s="6"/>
      <c r="AJ7020" s="6"/>
      <c r="AK7020" s="6"/>
      <c r="AL7020" s="6"/>
      <c r="AM7020" s="183"/>
      <c r="AN7020" s="183"/>
      <c r="AO7020" s="183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BR7020" s="185"/>
    </row>
    <row r="7021" spans="9:70" s="179" customFormat="1" x14ac:dyDescent="0.25">
      <c r="I7021" s="186"/>
      <c r="J7021" s="186"/>
      <c r="K7021" s="186"/>
      <c r="L7021" s="186"/>
      <c r="M7021" s="186"/>
      <c r="N7021" s="187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183"/>
      <c r="AF7021" s="183"/>
      <c r="AG7021" s="183"/>
      <c r="AH7021" s="6"/>
      <c r="AI7021" s="6"/>
      <c r="AJ7021" s="6"/>
      <c r="AK7021" s="6"/>
      <c r="AL7021" s="6"/>
      <c r="AM7021" s="183"/>
      <c r="AN7021" s="183"/>
      <c r="AO7021" s="183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BR7021" s="185"/>
    </row>
    <row r="7022" spans="9:70" s="179" customFormat="1" x14ac:dyDescent="0.25">
      <c r="I7022" s="186"/>
      <c r="J7022" s="186"/>
      <c r="K7022" s="186"/>
      <c r="L7022" s="186"/>
      <c r="M7022" s="186"/>
      <c r="N7022" s="187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183"/>
      <c r="AF7022" s="183"/>
      <c r="AG7022" s="183"/>
      <c r="AH7022" s="6"/>
      <c r="AI7022" s="6"/>
      <c r="AJ7022" s="6"/>
      <c r="AK7022" s="6"/>
      <c r="AL7022" s="6"/>
      <c r="AM7022" s="183"/>
      <c r="AN7022" s="183"/>
      <c r="AO7022" s="183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BR7022" s="185"/>
    </row>
    <row r="7023" spans="9:70" s="179" customFormat="1" x14ac:dyDescent="0.25">
      <c r="I7023" s="186"/>
      <c r="J7023" s="186"/>
      <c r="K7023" s="186"/>
      <c r="L7023" s="186"/>
      <c r="M7023" s="186"/>
      <c r="N7023" s="187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183"/>
      <c r="AF7023" s="183"/>
      <c r="AG7023" s="183"/>
      <c r="AH7023" s="6"/>
      <c r="AI7023" s="6"/>
      <c r="AJ7023" s="6"/>
      <c r="AK7023" s="6"/>
      <c r="AL7023" s="6"/>
      <c r="AM7023" s="183"/>
      <c r="AN7023" s="183"/>
      <c r="AO7023" s="183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BR7023" s="185"/>
    </row>
    <row r="7024" spans="9:70" s="179" customFormat="1" x14ac:dyDescent="0.25">
      <c r="I7024" s="186"/>
      <c r="J7024" s="186"/>
      <c r="K7024" s="186"/>
      <c r="L7024" s="186"/>
      <c r="M7024" s="186"/>
      <c r="N7024" s="187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183"/>
      <c r="AF7024" s="183"/>
      <c r="AG7024" s="183"/>
      <c r="AH7024" s="6"/>
      <c r="AI7024" s="6"/>
      <c r="AJ7024" s="6"/>
      <c r="AK7024" s="6"/>
      <c r="AL7024" s="6"/>
      <c r="AM7024" s="183"/>
      <c r="AN7024" s="183"/>
      <c r="AO7024" s="183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BR7024" s="185"/>
    </row>
    <row r="7025" spans="9:70" s="179" customFormat="1" x14ac:dyDescent="0.25">
      <c r="I7025" s="186"/>
      <c r="J7025" s="186"/>
      <c r="K7025" s="186"/>
      <c r="L7025" s="186"/>
      <c r="M7025" s="186"/>
      <c r="N7025" s="187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183"/>
      <c r="AF7025" s="183"/>
      <c r="AG7025" s="183"/>
      <c r="AH7025" s="6"/>
      <c r="AI7025" s="6"/>
      <c r="AJ7025" s="6"/>
      <c r="AK7025" s="6"/>
      <c r="AL7025" s="6"/>
      <c r="AM7025" s="183"/>
      <c r="AN7025" s="183"/>
      <c r="AO7025" s="183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BR7025" s="185"/>
    </row>
    <row r="7026" spans="9:70" s="179" customFormat="1" x14ac:dyDescent="0.25">
      <c r="I7026" s="186"/>
      <c r="J7026" s="186"/>
      <c r="K7026" s="186"/>
      <c r="L7026" s="186"/>
      <c r="M7026" s="186"/>
      <c r="N7026" s="187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183"/>
      <c r="AF7026" s="183"/>
      <c r="AG7026" s="183"/>
      <c r="AH7026" s="6"/>
      <c r="AI7026" s="6"/>
      <c r="AJ7026" s="6"/>
      <c r="AK7026" s="6"/>
      <c r="AL7026" s="6"/>
      <c r="AM7026" s="183"/>
      <c r="AN7026" s="183"/>
      <c r="AO7026" s="183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BR7026" s="185"/>
    </row>
    <row r="7027" spans="9:70" s="179" customFormat="1" x14ac:dyDescent="0.25">
      <c r="I7027" s="186"/>
      <c r="J7027" s="186"/>
      <c r="K7027" s="186"/>
      <c r="L7027" s="186"/>
      <c r="M7027" s="186"/>
      <c r="N7027" s="187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183"/>
      <c r="AF7027" s="183"/>
      <c r="AG7027" s="183"/>
      <c r="AH7027" s="6"/>
      <c r="AI7027" s="6"/>
      <c r="AJ7027" s="6"/>
      <c r="AK7027" s="6"/>
      <c r="AL7027" s="6"/>
      <c r="AM7027" s="183"/>
      <c r="AN7027" s="183"/>
      <c r="AO7027" s="183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BR7027" s="185"/>
    </row>
    <row r="7028" spans="9:70" s="179" customFormat="1" x14ac:dyDescent="0.25">
      <c r="I7028" s="186"/>
      <c r="J7028" s="186"/>
      <c r="K7028" s="186"/>
      <c r="L7028" s="186"/>
      <c r="M7028" s="186"/>
      <c r="N7028" s="187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183"/>
      <c r="AF7028" s="183"/>
      <c r="AG7028" s="183"/>
      <c r="AH7028" s="6"/>
      <c r="AI7028" s="6"/>
      <c r="AJ7028" s="6"/>
      <c r="AK7028" s="6"/>
      <c r="AL7028" s="6"/>
      <c r="AM7028" s="183"/>
      <c r="AN7028" s="183"/>
      <c r="AO7028" s="183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BR7028" s="185"/>
    </row>
    <row r="7029" spans="9:70" s="179" customFormat="1" x14ac:dyDescent="0.25">
      <c r="I7029" s="186"/>
      <c r="J7029" s="186"/>
      <c r="K7029" s="186"/>
      <c r="L7029" s="186"/>
      <c r="M7029" s="186"/>
      <c r="N7029" s="187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183"/>
      <c r="AF7029" s="183"/>
      <c r="AG7029" s="183"/>
      <c r="AH7029" s="6"/>
      <c r="AI7029" s="6"/>
      <c r="AJ7029" s="6"/>
      <c r="AK7029" s="6"/>
      <c r="AL7029" s="6"/>
      <c r="AM7029" s="183"/>
      <c r="AN7029" s="183"/>
      <c r="AO7029" s="183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BR7029" s="185"/>
    </row>
    <row r="7030" spans="9:70" s="179" customFormat="1" x14ac:dyDescent="0.25">
      <c r="I7030" s="186"/>
      <c r="J7030" s="186"/>
      <c r="K7030" s="186"/>
      <c r="L7030" s="186"/>
      <c r="M7030" s="186"/>
      <c r="N7030" s="187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183"/>
      <c r="AF7030" s="183"/>
      <c r="AG7030" s="183"/>
      <c r="AH7030" s="6"/>
      <c r="AI7030" s="6"/>
      <c r="AJ7030" s="6"/>
      <c r="AK7030" s="6"/>
      <c r="AL7030" s="6"/>
      <c r="AM7030" s="183"/>
      <c r="AN7030" s="183"/>
      <c r="AO7030" s="183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BR7030" s="185"/>
    </row>
    <row r="7031" spans="9:70" s="179" customFormat="1" x14ac:dyDescent="0.25">
      <c r="I7031" s="186"/>
      <c r="J7031" s="186"/>
      <c r="K7031" s="186"/>
      <c r="L7031" s="186"/>
      <c r="M7031" s="186"/>
      <c r="N7031" s="187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183"/>
      <c r="AF7031" s="183"/>
      <c r="AG7031" s="183"/>
      <c r="AH7031" s="6"/>
      <c r="AI7031" s="6"/>
      <c r="AJ7031" s="6"/>
      <c r="AK7031" s="6"/>
      <c r="AL7031" s="6"/>
      <c r="AM7031" s="183"/>
      <c r="AN7031" s="183"/>
      <c r="AO7031" s="183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BR7031" s="185"/>
    </row>
    <row r="7032" spans="9:70" s="179" customFormat="1" x14ac:dyDescent="0.25">
      <c r="I7032" s="186"/>
      <c r="J7032" s="186"/>
      <c r="K7032" s="186"/>
      <c r="L7032" s="186"/>
      <c r="M7032" s="186"/>
      <c r="N7032" s="187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183"/>
      <c r="AF7032" s="183"/>
      <c r="AG7032" s="183"/>
      <c r="AH7032" s="6"/>
      <c r="AI7032" s="6"/>
      <c r="AJ7032" s="6"/>
      <c r="AK7032" s="6"/>
      <c r="AL7032" s="6"/>
      <c r="AM7032" s="183"/>
      <c r="AN7032" s="183"/>
      <c r="AO7032" s="183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BR7032" s="185"/>
    </row>
    <row r="7033" spans="9:70" s="179" customFormat="1" x14ac:dyDescent="0.25">
      <c r="I7033" s="186"/>
      <c r="J7033" s="186"/>
      <c r="K7033" s="186"/>
      <c r="L7033" s="186"/>
      <c r="M7033" s="186"/>
      <c r="N7033" s="187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183"/>
      <c r="AF7033" s="183"/>
      <c r="AG7033" s="183"/>
      <c r="AH7033" s="6"/>
      <c r="AI7033" s="6"/>
      <c r="AJ7033" s="6"/>
      <c r="AK7033" s="6"/>
      <c r="AL7033" s="6"/>
      <c r="AM7033" s="183"/>
      <c r="AN7033" s="183"/>
      <c r="AO7033" s="183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BR7033" s="185"/>
    </row>
    <row r="7034" spans="9:70" s="179" customFormat="1" x14ac:dyDescent="0.25">
      <c r="I7034" s="186"/>
      <c r="J7034" s="186"/>
      <c r="K7034" s="186"/>
      <c r="L7034" s="186"/>
      <c r="M7034" s="186"/>
      <c r="N7034" s="187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183"/>
      <c r="AF7034" s="183"/>
      <c r="AG7034" s="183"/>
      <c r="AH7034" s="6"/>
      <c r="AI7034" s="6"/>
      <c r="AJ7034" s="6"/>
      <c r="AK7034" s="6"/>
      <c r="AL7034" s="6"/>
      <c r="AM7034" s="183"/>
      <c r="AN7034" s="183"/>
      <c r="AO7034" s="183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BR7034" s="185"/>
    </row>
    <row r="7035" spans="9:70" s="179" customFormat="1" x14ac:dyDescent="0.25">
      <c r="I7035" s="186"/>
      <c r="J7035" s="186"/>
      <c r="K7035" s="186"/>
      <c r="L7035" s="186"/>
      <c r="M7035" s="186"/>
      <c r="N7035" s="187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183"/>
      <c r="AF7035" s="183"/>
      <c r="AG7035" s="183"/>
      <c r="AH7035" s="6"/>
      <c r="AI7035" s="6"/>
      <c r="AJ7035" s="6"/>
      <c r="AK7035" s="6"/>
      <c r="AL7035" s="6"/>
      <c r="AM7035" s="183"/>
      <c r="AN7035" s="183"/>
      <c r="AO7035" s="183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BR7035" s="185"/>
    </row>
    <row r="7036" spans="9:70" s="179" customFormat="1" x14ac:dyDescent="0.25">
      <c r="I7036" s="186"/>
      <c r="J7036" s="186"/>
      <c r="K7036" s="186"/>
      <c r="L7036" s="186"/>
      <c r="M7036" s="186"/>
      <c r="N7036" s="187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183"/>
      <c r="AF7036" s="183"/>
      <c r="AG7036" s="183"/>
      <c r="AH7036" s="6"/>
      <c r="AI7036" s="6"/>
      <c r="AJ7036" s="6"/>
      <c r="AK7036" s="6"/>
      <c r="AL7036" s="6"/>
      <c r="AM7036" s="183"/>
      <c r="AN7036" s="183"/>
      <c r="AO7036" s="183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BR7036" s="185"/>
    </row>
    <row r="7037" spans="9:70" s="179" customFormat="1" x14ac:dyDescent="0.25">
      <c r="I7037" s="186"/>
      <c r="J7037" s="186"/>
      <c r="K7037" s="186"/>
      <c r="L7037" s="186"/>
      <c r="M7037" s="186"/>
      <c r="N7037" s="187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183"/>
      <c r="AF7037" s="183"/>
      <c r="AG7037" s="183"/>
      <c r="AH7037" s="6"/>
      <c r="AI7037" s="6"/>
      <c r="AJ7037" s="6"/>
      <c r="AK7037" s="6"/>
      <c r="AL7037" s="6"/>
      <c r="AM7037" s="183"/>
      <c r="AN7037" s="183"/>
      <c r="AO7037" s="183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BR7037" s="185"/>
    </row>
    <row r="7038" spans="9:70" s="179" customFormat="1" x14ac:dyDescent="0.25">
      <c r="I7038" s="186"/>
      <c r="J7038" s="186"/>
      <c r="K7038" s="186"/>
      <c r="L7038" s="186"/>
      <c r="M7038" s="186"/>
      <c r="N7038" s="187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183"/>
      <c r="AF7038" s="183"/>
      <c r="AG7038" s="183"/>
      <c r="AH7038" s="6"/>
      <c r="AI7038" s="6"/>
      <c r="AJ7038" s="6"/>
      <c r="AK7038" s="6"/>
      <c r="AL7038" s="6"/>
      <c r="AM7038" s="183"/>
      <c r="AN7038" s="183"/>
      <c r="AO7038" s="183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BR7038" s="185"/>
    </row>
    <row r="7039" spans="9:70" s="179" customFormat="1" x14ac:dyDescent="0.25">
      <c r="I7039" s="186"/>
      <c r="J7039" s="186"/>
      <c r="K7039" s="186"/>
      <c r="L7039" s="186"/>
      <c r="M7039" s="186"/>
      <c r="N7039" s="187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183"/>
      <c r="AF7039" s="183"/>
      <c r="AG7039" s="183"/>
      <c r="AH7039" s="6"/>
      <c r="AI7039" s="6"/>
      <c r="AJ7039" s="6"/>
      <c r="AK7039" s="6"/>
      <c r="AL7039" s="6"/>
      <c r="AM7039" s="183"/>
      <c r="AN7039" s="183"/>
      <c r="AO7039" s="183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BR7039" s="185"/>
    </row>
    <row r="7040" spans="9:70" s="179" customFormat="1" x14ac:dyDescent="0.25">
      <c r="I7040" s="186"/>
      <c r="J7040" s="186"/>
      <c r="K7040" s="186"/>
      <c r="L7040" s="186"/>
      <c r="M7040" s="186"/>
      <c r="N7040" s="187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183"/>
      <c r="AF7040" s="183"/>
      <c r="AG7040" s="183"/>
      <c r="AH7040" s="6"/>
      <c r="AI7040" s="6"/>
      <c r="AJ7040" s="6"/>
      <c r="AK7040" s="6"/>
      <c r="AL7040" s="6"/>
      <c r="AM7040" s="183"/>
      <c r="AN7040" s="183"/>
      <c r="AO7040" s="183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BR7040" s="185"/>
    </row>
    <row r="7041" spans="9:70" s="179" customFormat="1" x14ac:dyDescent="0.25">
      <c r="I7041" s="186"/>
      <c r="J7041" s="186"/>
      <c r="K7041" s="186"/>
      <c r="L7041" s="186"/>
      <c r="M7041" s="186"/>
      <c r="N7041" s="187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183"/>
      <c r="AF7041" s="183"/>
      <c r="AG7041" s="183"/>
      <c r="AH7041" s="6"/>
      <c r="AI7041" s="6"/>
      <c r="AJ7041" s="6"/>
      <c r="AK7041" s="6"/>
      <c r="AL7041" s="6"/>
      <c r="AM7041" s="183"/>
      <c r="AN7041" s="183"/>
      <c r="AO7041" s="183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BR7041" s="185"/>
    </row>
    <row r="7042" spans="9:70" s="179" customFormat="1" x14ac:dyDescent="0.25">
      <c r="I7042" s="186"/>
      <c r="J7042" s="186"/>
      <c r="K7042" s="186"/>
      <c r="L7042" s="186"/>
      <c r="M7042" s="186"/>
      <c r="N7042" s="187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183"/>
      <c r="AF7042" s="183"/>
      <c r="AG7042" s="183"/>
      <c r="AH7042" s="6"/>
      <c r="AI7042" s="6"/>
      <c r="AJ7042" s="6"/>
      <c r="AK7042" s="6"/>
      <c r="AL7042" s="6"/>
      <c r="AM7042" s="183"/>
      <c r="AN7042" s="183"/>
      <c r="AO7042" s="183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BR7042" s="185"/>
    </row>
    <row r="7043" spans="9:70" s="179" customFormat="1" x14ac:dyDescent="0.25">
      <c r="I7043" s="186"/>
      <c r="J7043" s="186"/>
      <c r="K7043" s="186"/>
      <c r="L7043" s="186"/>
      <c r="M7043" s="186"/>
      <c r="N7043" s="187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183"/>
      <c r="AF7043" s="183"/>
      <c r="AG7043" s="183"/>
      <c r="AH7043" s="6"/>
      <c r="AI7043" s="6"/>
      <c r="AJ7043" s="6"/>
      <c r="AK7043" s="6"/>
      <c r="AL7043" s="6"/>
      <c r="AM7043" s="183"/>
      <c r="AN7043" s="183"/>
      <c r="AO7043" s="183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BR7043" s="185"/>
    </row>
    <row r="7044" spans="9:70" s="179" customFormat="1" x14ac:dyDescent="0.25">
      <c r="I7044" s="186"/>
      <c r="J7044" s="186"/>
      <c r="K7044" s="186"/>
      <c r="L7044" s="186"/>
      <c r="M7044" s="186"/>
      <c r="N7044" s="187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183"/>
      <c r="AF7044" s="183"/>
      <c r="AG7044" s="183"/>
      <c r="AH7044" s="6"/>
      <c r="AI7044" s="6"/>
      <c r="AJ7044" s="6"/>
      <c r="AK7044" s="6"/>
      <c r="AL7044" s="6"/>
      <c r="AM7044" s="183"/>
      <c r="AN7044" s="183"/>
      <c r="AO7044" s="183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BR7044" s="185"/>
    </row>
    <row r="7045" spans="9:70" s="179" customFormat="1" x14ac:dyDescent="0.25">
      <c r="I7045" s="186"/>
      <c r="J7045" s="186"/>
      <c r="K7045" s="186"/>
      <c r="L7045" s="186"/>
      <c r="M7045" s="186"/>
      <c r="N7045" s="187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183"/>
      <c r="AF7045" s="183"/>
      <c r="AG7045" s="183"/>
      <c r="AH7045" s="6"/>
      <c r="AI7045" s="6"/>
      <c r="AJ7045" s="6"/>
      <c r="AK7045" s="6"/>
      <c r="AL7045" s="6"/>
      <c r="AM7045" s="183"/>
      <c r="AN7045" s="183"/>
      <c r="AO7045" s="183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BR7045" s="185"/>
    </row>
    <row r="7046" spans="9:70" s="179" customFormat="1" x14ac:dyDescent="0.25">
      <c r="I7046" s="186"/>
      <c r="J7046" s="186"/>
      <c r="K7046" s="186"/>
      <c r="L7046" s="186"/>
      <c r="M7046" s="186"/>
      <c r="N7046" s="187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183"/>
      <c r="AF7046" s="183"/>
      <c r="AG7046" s="183"/>
      <c r="AH7046" s="6"/>
      <c r="AI7046" s="6"/>
      <c r="AJ7046" s="6"/>
      <c r="AK7046" s="6"/>
      <c r="AL7046" s="6"/>
      <c r="AM7046" s="183"/>
      <c r="AN7046" s="183"/>
      <c r="AO7046" s="183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BR7046" s="185"/>
    </row>
    <row r="7047" spans="9:70" s="179" customFormat="1" x14ac:dyDescent="0.25">
      <c r="I7047" s="186"/>
      <c r="J7047" s="186"/>
      <c r="K7047" s="186"/>
      <c r="L7047" s="186"/>
      <c r="M7047" s="186"/>
      <c r="N7047" s="187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183"/>
      <c r="AF7047" s="183"/>
      <c r="AG7047" s="183"/>
      <c r="AH7047" s="6"/>
      <c r="AI7047" s="6"/>
      <c r="AJ7047" s="6"/>
      <c r="AK7047" s="6"/>
      <c r="AL7047" s="6"/>
      <c r="AM7047" s="183"/>
      <c r="AN7047" s="183"/>
      <c r="AO7047" s="183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BR7047" s="185"/>
    </row>
    <row r="7048" spans="9:70" s="179" customFormat="1" x14ac:dyDescent="0.25">
      <c r="I7048" s="186"/>
      <c r="J7048" s="186"/>
      <c r="K7048" s="186"/>
      <c r="L7048" s="186"/>
      <c r="M7048" s="186"/>
      <c r="N7048" s="187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183"/>
      <c r="AF7048" s="183"/>
      <c r="AG7048" s="183"/>
      <c r="AH7048" s="6"/>
      <c r="AI7048" s="6"/>
      <c r="AJ7048" s="6"/>
      <c r="AK7048" s="6"/>
      <c r="AL7048" s="6"/>
      <c r="AM7048" s="183"/>
      <c r="AN7048" s="183"/>
      <c r="AO7048" s="183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BR7048" s="185"/>
    </row>
    <row r="7049" spans="9:70" s="179" customFormat="1" x14ac:dyDescent="0.25">
      <c r="I7049" s="186"/>
      <c r="J7049" s="186"/>
      <c r="K7049" s="186"/>
      <c r="L7049" s="186"/>
      <c r="M7049" s="186"/>
      <c r="N7049" s="187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183"/>
      <c r="AF7049" s="183"/>
      <c r="AG7049" s="183"/>
      <c r="AH7049" s="6"/>
      <c r="AI7049" s="6"/>
      <c r="AJ7049" s="6"/>
      <c r="AK7049" s="6"/>
      <c r="AL7049" s="6"/>
      <c r="AM7049" s="183"/>
      <c r="AN7049" s="183"/>
      <c r="AO7049" s="183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BR7049" s="185"/>
    </row>
    <row r="7050" spans="9:70" s="179" customFormat="1" x14ac:dyDescent="0.25">
      <c r="I7050" s="186"/>
      <c r="J7050" s="186"/>
      <c r="K7050" s="186"/>
      <c r="L7050" s="186"/>
      <c r="M7050" s="186"/>
      <c r="N7050" s="187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183"/>
      <c r="AF7050" s="183"/>
      <c r="AG7050" s="183"/>
      <c r="AH7050" s="6"/>
      <c r="AI7050" s="6"/>
      <c r="AJ7050" s="6"/>
      <c r="AK7050" s="6"/>
      <c r="AL7050" s="6"/>
      <c r="AM7050" s="183"/>
      <c r="AN7050" s="183"/>
      <c r="AO7050" s="183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BR7050" s="185"/>
    </row>
    <row r="7051" spans="9:70" s="179" customFormat="1" x14ac:dyDescent="0.25">
      <c r="I7051" s="186"/>
      <c r="J7051" s="186"/>
      <c r="K7051" s="186"/>
      <c r="L7051" s="186"/>
      <c r="M7051" s="186"/>
      <c r="N7051" s="187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183"/>
      <c r="AF7051" s="183"/>
      <c r="AG7051" s="183"/>
      <c r="AH7051" s="6"/>
      <c r="AI7051" s="6"/>
      <c r="AJ7051" s="6"/>
      <c r="AK7051" s="6"/>
      <c r="AL7051" s="6"/>
      <c r="AM7051" s="183"/>
      <c r="AN7051" s="183"/>
      <c r="AO7051" s="183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BR7051" s="185"/>
    </row>
    <row r="7052" spans="9:70" s="179" customFormat="1" x14ac:dyDescent="0.25">
      <c r="I7052" s="186"/>
      <c r="J7052" s="186"/>
      <c r="K7052" s="186"/>
      <c r="L7052" s="186"/>
      <c r="M7052" s="186"/>
      <c r="N7052" s="187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183"/>
      <c r="AF7052" s="183"/>
      <c r="AG7052" s="183"/>
      <c r="AH7052" s="6"/>
      <c r="AI7052" s="6"/>
      <c r="AJ7052" s="6"/>
      <c r="AK7052" s="6"/>
      <c r="AL7052" s="6"/>
      <c r="AM7052" s="183"/>
      <c r="AN7052" s="183"/>
      <c r="AO7052" s="183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BR7052" s="185"/>
    </row>
    <row r="7053" spans="9:70" s="179" customFormat="1" x14ac:dyDescent="0.25">
      <c r="I7053" s="186"/>
      <c r="J7053" s="186"/>
      <c r="K7053" s="186"/>
      <c r="L7053" s="186"/>
      <c r="M7053" s="186"/>
      <c r="N7053" s="187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183"/>
      <c r="AF7053" s="183"/>
      <c r="AG7053" s="183"/>
      <c r="AH7053" s="6"/>
      <c r="AI7053" s="6"/>
      <c r="AJ7053" s="6"/>
      <c r="AK7053" s="6"/>
      <c r="AL7053" s="6"/>
      <c r="AM7053" s="183"/>
      <c r="AN7053" s="183"/>
      <c r="AO7053" s="183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BR7053" s="185"/>
    </row>
    <row r="7054" spans="9:70" s="179" customFormat="1" x14ac:dyDescent="0.25">
      <c r="I7054" s="186"/>
      <c r="J7054" s="186"/>
      <c r="K7054" s="186"/>
      <c r="L7054" s="186"/>
      <c r="M7054" s="186"/>
      <c r="N7054" s="187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183"/>
      <c r="AF7054" s="183"/>
      <c r="AG7054" s="183"/>
      <c r="AH7054" s="6"/>
      <c r="AI7054" s="6"/>
      <c r="AJ7054" s="6"/>
      <c r="AK7054" s="6"/>
      <c r="AL7054" s="6"/>
      <c r="AM7054" s="183"/>
      <c r="AN7054" s="183"/>
      <c r="AO7054" s="183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BR7054" s="185"/>
    </row>
    <row r="7055" spans="9:70" s="179" customFormat="1" x14ac:dyDescent="0.25">
      <c r="I7055" s="186"/>
      <c r="J7055" s="186"/>
      <c r="K7055" s="186"/>
      <c r="L7055" s="186"/>
      <c r="M7055" s="186"/>
      <c r="N7055" s="187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183"/>
      <c r="AF7055" s="183"/>
      <c r="AG7055" s="183"/>
      <c r="AH7055" s="6"/>
      <c r="AI7055" s="6"/>
      <c r="AJ7055" s="6"/>
      <c r="AK7055" s="6"/>
      <c r="AL7055" s="6"/>
      <c r="AM7055" s="183"/>
      <c r="AN7055" s="183"/>
      <c r="AO7055" s="183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BR7055" s="185"/>
    </row>
    <row r="7056" spans="9:70" s="179" customFormat="1" x14ac:dyDescent="0.25">
      <c r="I7056" s="186"/>
      <c r="J7056" s="186"/>
      <c r="K7056" s="186"/>
      <c r="L7056" s="186"/>
      <c r="M7056" s="186"/>
      <c r="N7056" s="187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183"/>
      <c r="AF7056" s="183"/>
      <c r="AG7056" s="183"/>
      <c r="AH7056" s="6"/>
      <c r="AI7056" s="6"/>
      <c r="AJ7056" s="6"/>
      <c r="AK7056" s="6"/>
      <c r="AL7056" s="6"/>
      <c r="AM7056" s="183"/>
      <c r="AN7056" s="183"/>
      <c r="AO7056" s="183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BR7056" s="185"/>
    </row>
    <row r="7057" spans="9:70" s="179" customFormat="1" x14ac:dyDescent="0.25">
      <c r="I7057" s="186"/>
      <c r="J7057" s="186"/>
      <c r="K7057" s="186"/>
      <c r="L7057" s="186"/>
      <c r="M7057" s="186"/>
      <c r="N7057" s="187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183"/>
      <c r="AF7057" s="183"/>
      <c r="AG7057" s="183"/>
      <c r="AH7057" s="6"/>
      <c r="AI7057" s="6"/>
      <c r="AJ7057" s="6"/>
      <c r="AK7057" s="6"/>
      <c r="AL7057" s="6"/>
      <c r="AM7057" s="183"/>
      <c r="AN7057" s="183"/>
      <c r="AO7057" s="183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BR7057" s="185"/>
    </row>
    <row r="7058" spans="9:70" s="179" customFormat="1" x14ac:dyDescent="0.25">
      <c r="I7058" s="186"/>
      <c r="J7058" s="186"/>
      <c r="K7058" s="186"/>
      <c r="L7058" s="186"/>
      <c r="M7058" s="186"/>
      <c r="N7058" s="187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183"/>
      <c r="AF7058" s="183"/>
      <c r="AG7058" s="183"/>
      <c r="AH7058" s="6"/>
      <c r="AI7058" s="6"/>
      <c r="AJ7058" s="6"/>
      <c r="AK7058" s="6"/>
      <c r="AL7058" s="6"/>
      <c r="AM7058" s="183"/>
      <c r="AN7058" s="183"/>
      <c r="AO7058" s="183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BR7058" s="185"/>
    </row>
    <row r="7059" spans="9:70" s="179" customFormat="1" x14ac:dyDescent="0.25">
      <c r="I7059" s="186"/>
      <c r="J7059" s="186"/>
      <c r="K7059" s="186"/>
      <c r="L7059" s="186"/>
      <c r="M7059" s="186"/>
      <c r="N7059" s="187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183"/>
      <c r="AF7059" s="183"/>
      <c r="AG7059" s="183"/>
      <c r="AH7059" s="6"/>
      <c r="AI7059" s="6"/>
      <c r="AJ7059" s="6"/>
      <c r="AK7059" s="6"/>
      <c r="AL7059" s="6"/>
      <c r="AM7059" s="183"/>
      <c r="AN7059" s="183"/>
      <c r="AO7059" s="183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BR7059" s="185"/>
    </row>
    <row r="7060" spans="9:70" s="179" customFormat="1" x14ac:dyDescent="0.25">
      <c r="I7060" s="186"/>
      <c r="J7060" s="186"/>
      <c r="K7060" s="186"/>
      <c r="L7060" s="186"/>
      <c r="M7060" s="186"/>
      <c r="N7060" s="187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183"/>
      <c r="AF7060" s="183"/>
      <c r="AG7060" s="183"/>
      <c r="AH7060" s="6"/>
      <c r="AI7060" s="6"/>
      <c r="AJ7060" s="6"/>
      <c r="AK7060" s="6"/>
      <c r="AL7060" s="6"/>
      <c r="AM7060" s="183"/>
      <c r="AN7060" s="183"/>
      <c r="AO7060" s="183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BR7060" s="185"/>
    </row>
    <row r="7061" spans="9:70" s="179" customFormat="1" x14ac:dyDescent="0.25">
      <c r="I7061" s="186"/>
      <c r="J7061" s="186"/>
      <c r="K7061" s="186"/>
      <c r="L7061" s="186"/>
      <c r="M7061" s="186"/>
      <c r="N7061" s="187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183"/>
      <c r="AF7061" s="183"/>
      <c r="AG7061" s="183"/>
      <c r="AH7061" s="6"/>
      <c r="AI7061" s="6"/>
      <c r="AJ7061" s="6"/>
      <c r="AK7061" s="6"/>
      <c r="AL7061" s="6"/>
      <c r="AM7061" s="183"/>
      <c r="AN7061" s="183"/>
      <c r="AO7061" s="183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BR7061" s="185"/>
    </row>
    <row r="7062" spans="9:70" s="179" customFormat="1" x14ac:dyDescent="0.25">
      <c r="I7062" s="186"/>
      <c r="J7062" s="186"/>
      <c r="K7062" s="186"/>
      <c r="L7062" s="186"/>
      <c r="M7062" s="186"/>
      <c r="N7062" s="187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183"/>
      <c r="AF7062" s="183"/>
      <c r="AG7062" s="183"/>
      <c r="AH7062" s="6"/>
      <c r="AI7062" s="6"/>
      <c r="AJ7062" s="6"/>
      <c r="AK7062" s="6"/>
      <c r="AL7062" s="6"/>
      <c r="AM7062" s="183"/>
      <c r="AN7062" s="183"/>
      <c r="AO7062" s="183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BR7062" s="185"/>
    </row>
    <row r="7063" spans="9:70" s="179" customFormat="1" x14ac:dyDescent="0.25">
      <c r="I7063" s="186"/>
      <c r="J7063" s="186"/>
      <c r="K7063" s="186"/>
      <c r="L7063" s="186"/>
      <c r="M7063" s="186"/>
      <c r="N7063" s="187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183"/>
      <c r="AF7063" s="183"/>
      <c r="AG7063" s="183"/>
      <c r="AH7063" s="6"/>
      <c r="AI7063" s="6"/>
      <c r="AJ7063" s="6"/>
      <c r="AK7063" s="6"/>
      <c r="AL7063" s="6"/>
      <c r="AM7063" s="183"/>
      <c r="AN7063" s="183"/>
      <c r="AO7063" s="183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BR7063" s="185"/>
    </row>
    <row r="7064" spans="9:70" s="179" customFormat="1" x14ac:dyDescent="0.25">
      <c r="I7064" s="186"/>
      <c r="J7064" s="186"/>
      <c r="K7064" s="186"/>
      <c r="L7064" s="186"/>
      <c r="M7064" s="186"/>
      <c r="N7064" s="187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183"/>
      <c r="AF7064" s="183"/>
      <c r="AG7064" s="183"/>
      <c r="AH7064" s="6"/>
      <c r="AI7064" s="6"/>
      <c r="AJ7064" s="6"/>
      <c r="AK7064" s="6"/>
      <c r="AL7064" s="6"/>
      <c r="AM7064" s="183"/>
      <c r="AN7064" s="183"/>
      <c r="AO7064" s="183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BR7064" s="185"/>
    </row>
    <row r="7065" spans="9:70" s="179" customFormat="1" x14ac:dyDescent="0.25">
      <c r="I7065" s="186"/>
      <c r="J7065" s="186"/>
      <c r="K7065" s="186"/>
      <c r="L7065" s="186"/>
      <c r="M7065" s="186"/>
      <c r="N7065" s="187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183"/>
      <c r="AF7065" s="183"/>
      <c r="AG7065" s="183"/>
      <c r="AH7065" s="6"/>
      <c r="AI7065" s="6"/>
      <c r="AJ7065" s="6"/>
      <c r="AK7065" s="6"/>
      <c r="AL7065" s="6"/>
      <c r="AM7065" s="183"/>
      <c r="AN7065" s="183"/>
      <c r="AO7065" s="183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BR7065" s="185"/>
    </row>
    <row r="7066" spans="9:70" s="179" customFormat="1" x14ac:dyDescent="0.25">
      <c r="I7066" s="186"/>
      <c r="J7066" s="186"/>
      <c r="K7066" s="186"/>
      <c r="L7066" s="186"/>
      <c r="M7066" s="186"/>
      <c r="N7066" s="187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183"/>
      <c r="AF7066" s="183"/>
      <c r="AG7066" s="183"/>
      <c r="AH7066" s="6"/>
      <c r="AI7066" s="6"/>
      <c r="AJ7066" s="6"/>
      <c r="AK7066" s="6"/>
      <c r="AL7066" s="6"/>
      <c r="AM7066" s="183"/>
      <c r="AN7066" s="183"/>
      <c r="AO7066" s="183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BR7066" s="185"/>
    </row>
    <row r="7067" spans="9:70" s="179" customFormat="1" x14ac:dyDescent="0.25">
      <c r="I7067" s="186"/>
      <c r="J7067" s="186"/>
      <c r="K7067" s="186"/>
      <c r="L7067" s="186"/>
      <c r="M7067" s="186"/>
      <c r="N7067" s="187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183"/>
      <c r="AF7067" s="183"/>
      <c r="AG7067" s="183"/>
      <c r="AH7067" s="6"/>
      <c r="AI7067" s="6"/>
      <c r="AJ7067" s="6"/>
      <c r="AK7067" s="6"/>
      <c r="AL7067" s="6"/>
      <c r="AM7067" s="183"/>
      <c r="AN7067" s="183"/>
      <c r="AO7067" s="183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BR7067" s="185"/>
    </row>
    <row r="7068" spans="9:70" s="179" customFormat="1" x14ac:dyDescent="0.25">
      <c r="I7068" s="186"/>
      <c r="J7068" s="186"/>
      <c r="K7068" s="186"/>
      <c r="L7068" s="186"/>
      <c r="M7068" s="186"/>
      <c r="N7068" s="187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183"/>
      <c r="AF7068" s="183"/>
      <c r="AG7068" s="183"/>
      <c r="AH7068" s="6"/>
      <c r="AI7068" s="6"/>
      <c r="AJ7068" s="6"/>
      <c r="AK7068" s="6"/>
      <c r="AL7068" s="6"/>
      <c r="AM7068" s="183"/>
      <c r="AN7068" s="183"/>
      <c r="AO7068" s="183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BR7068" s="185"/>
    </row>
    <row r="7069" spans="9:70" s="179" customFormat="1" x14ac:dyDescent="0.25">
      <c r="I7069" s="186"/>
      <c r="J7069" s="186"/>
      <c r="K7069" s="186"/>
      <c r="L7069" s="186"/>
      <c r="M7069" s="186"/>
      <c r="N7069" s="187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183"/>
      <c r="AF7069" s="183"/>
      <c r="AG7069" s="183"/>
      <c r="AH7069" s="6"/>
      <c r="AI7069" s="6"/>
      <c r="AJ7069" s="6"/>
      <c r="AK7069" s="6"/>
      <c r="AL7069" s="6"/>
      <c r="AM7069" s="183"/>
      <c r="AN7069" s="183"/>
      <c r="AO7069" s="183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BR7069" s="185"/>
    </row>
    <row r="7070" spans="9:70" s="179" customFormat="1" x14ac:dyDescent="0.25">
      <c r="I7070" s="186"/>
      <c r="J7070" s="186"/>
      <c r="K7070" s="186"/>
      <c r="L7070" s="186"/>
      <c r="M7070" s="186"/>
      <c r="N7070" s="187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183"/>
      <c r="AF7070" s="183"/>
      <c r="AG7070" s="183"/>
      <c r="AH7070" s="6"/>
      <c r="AI7070" s="6"/>
      <c r="AJ7070" s="6"/>
      <c r="AK7070" s="6"/>
      <c r="AL7070" s="6"/>
      <c r="AM7070" s="183"/>
      <c r="AN7070" s="183"/>
      <c r="AO7070" s="183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BR7070" s="185"/>
    </row>
    <row r="7071" spans="9:70" s="179" customFormat="1" x14ac:dyDescent="0.25">
      <c r="I7071" s="186"/>
      <c r="J7071" s="186"/>
      <c r="K7071" s="186"/>
      <c r="L7071" s="186"/>
      <c r="M7071" s="186"/>
      <c r="N7071" s="187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183"/>
      <c r="AF7071" s="183"/>
      <c r="AG7071" s="183"/>
      <c r="AH7071" s="6"/>
      <c r="AI7071" s="6"/>
      <c r="AJ7071" s="6"/>
      <c r="AK7071" s="6"/>
      <c r="AL7071" s="6"/>
      <c r="AM7071" s="183"/>
      <c r="AN7071" s="183"/>
      <c r="AO7071" s="183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BR7071" s="185"/>
    </row>
    <row r="7072" spans="9:70" s="179" customFormat="1" x14ac:dyDescent="0.25">
      <c r="I7072" s="186"/>
      <c r="J7072" s="186"/>
      <c r="K7072" s="186"/>
      <c r="L7072" s="186"/>
      <c r="M7072" s="186"/>
      <c r="N7072" s="187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183"/>
      <c r="AF7072" s="183"/>
      <c r="AG7072" s="183"/>
      <c r="AH7072" s="6"/>
      <c r="AI7072" s="6"/>
      <c r="AJ7072" s="6"/>
      <c r="AK7072" s="6"/>
      <c r="AL7072" s="6"/>
      <c r="AM7072" s="183"/>
      <c r="AN7072" s="183"/>
      <c r="AO7072" s="183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BR7072" s="185"/>
    </row>
    <row r="7073" spans="9:70" s="179" customFormat="1" x14ac:dyDescent="0.25">
      <c r="I7073" s="186"/>
      <c r="J7073" s="186"/>
      <c r="K7073" s="186"/>
      <c r="L7073" s="186"/>
      <c r="M7073" s="186"/>
      <c r="N7073" s="187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183"/>
      <c r="AF7073" s="183"/>
      <c r="AG7073" s="183"/>
      <c r="AH7073" s="6"/>
      <c r="AI7073" s="6"/>
      <c r="AJ7073" s="6"/>
      <c r="AK7073" s="6"/>
      <c r="AL7073" s="6"/>
      <c r="AM7073" s="183"/>
      <c r="AN7073" s="183"/>
      <c r="AO7073" s="183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BR7073" s="185"/>
    </row>
    <row r="7074" spans="9:70" s="179" customFormat="1" x14ac:dyDescent="0.25">
      <c r="I7074" s="186"/>
      <c r="J7074" s="186"/>
      <c r="K7074" s="186"/>
      <c r="L7074" s="186"/>
      <c r="M7074" s="186"/>
      <c r="N7074" s="187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183"/>
      <c r="AF7074" s="183"/>
      <c r="AG7074" s="183"/>
      <c r="AH7074" s="6"/>
      <c r="AI7074" s="6"/>
      <c r="AJ7074" s="6"/>
      <c r="AK7074" s="6"/>
      <c r="AL7074" s="6"/>
      <c r="AM7074" s="183"/>
      <c r="AN7074" s="183"/>
      <c r="AO7074" s="183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BR7074" s="185"/>
    </row>
    <row r="7075" spans="9:70" s="179" customFormat="1" x14ac:dyDescent="0.25">
      <c r="I7075" s="186"/>
      <c r="J7075" s="186"/>
      <c r="K7075" s="186"/>
      <c r="L7075" s="186"/>
      <c r="M7075" s="186"/>
      <c r="N7075" s="187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183"/>
      <c r="AF7075" s="183"/>
      <c r="AG7075" s="183"/>
      <c r="AH7075" s="6"/>
      <c r="AI7075" s="6"/>
      <c r="AJ7075" s="6"/>
      <c r="AK7075" s="6"/>
      <c r="AL7075" s="6"/>
      <c r="AM7075" s="183"/>
      <c r="AN7075" s="183"/>
      <c r="AO7075" s="183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BR7075" s="185"/>
    </row>
    <row r="7076" spans="9:70" s="179" customFormat="1" x14ac:dyDescent="0.25">
      <c r="I7076" s="186"/>
      <c r="J7076" s="186"/>
      <c r="K7076" s="186"/>
      <c r="L7076" s="186"/>
      <c r="M7076" s="186"/>
      <c r="N7076" s="187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183"/>
      <c r="AF7076" s="183"/>
      <c r="AG7076" s="183"/>
      <c r="AH7076" s="6"/>
      <c r="AI7076" s="6"/>
      <c r="AJ7076" s="6"/>
      <c r="AK7076" s="6"/>
      <c r="AL7076" s="6"/>
      <c r="AM7076" s="183"/>
      <c r="AN7076" s="183"/>
      <c r="AO7076" s="183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BR7076" s="185"/>
    </row>
    <row r="7077" spans="9:70" s="179" customFormat="1" x14ac:dyDescent="0.25">
      <c r="I7077" s="186"/>
      <c r="J7077" s="186"/>
      <c r="K7077" s="186"/>
      <c r="L7077" s="186"/>
      <c r="M7077" s="186"/>
      <c r="N7077" s="187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183"/>
      <c r="AF7077" s="183"/>
      <c r="AG7077" s="183"/>
      <c r="AH7077" s="6"/>
      <c r="AI7077" s="6"/>
      <c r="AJ7077" s="6"/>
      <c r="AK7077" s="6"/>
      <c r="AL7077" s="6"/>
      <c r="AM7077" s="183"/>
      <c r="AN7077" s="183"/>
      <c r="AO7077" s="183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BR7077" s="185"/>
    </row>
    <row r="7078" spans="9:70" s="179" customFormat="1" x14ac:dyDescent="0.25">
      <c r="I7078" s="186"/>
      <c r="J7078" s="186"/>
      <c r="K7078" s="186"/>
      <c r="L7078" s="186"/>
      <c r="M7078" s="186"/>
      <c r="N7078" s="187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183"/>
      <c r="AF7078" s="183"/>
      <c r="AG7078" s="183"/>
      <c r="AH7078" s="6"/>
      <c r="AI7078" s="6"/>
      <c r="AJ7078" s="6"/>
      <c r="AK7078" s="6"/>
      <c r="AL7078" s="6"/>
      <c r="AM7078" s="183"/>
      <c r="AN7078" s="183"/>
      <c r="AO7078" s="183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BR7078" s="185"/>
    </row>
    <row r="7079" spans="9:70" s="179" customFormat="1" x14ac:dyDescent="0.25">
      <c r="I7079" s="186"/>
      <c r="J7079" s="186"/>
      <c r="K7079" s="186"/>
      <c r="L7079" s="186"/>
      <c r="M7079" s="186"/>
      <c r="N7079" s="187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183"/>
      <c r="AF7079" s="183"/>
      <c r="AG7079" s="183"/>
      <c r="AH7079" s="6"/>
      <c r="AI7079" s="6"/>
      <c r="AJ7079" s="6"/>
      <c r="AK7079" s="6"/>
      <c r="AL7079" s="6"/>
      <c r="AM7079" s="183"/>
      <c r="AN7079" s="183"/>
      <c r="AO7079" s="183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BR7079" s="185"/>
    </row>
    <row r="7080" spans="9:70" s="179" customFormat="1" x14ac:dyDescent="0.25">
      <c r="I7080" s="186"/>
      <c r="J7080" s="186"/>
      <c r="K7080" s="186"/>
      <c r="L7080" s="186"/>
      <c r="M7080" s="186"/>
      <c r="N7080" s="187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183"/>
      <c r="AF7080" s="183"/>
      <c r="AG7080" s="183"/>
      <c r="AH7080" s="6"/>
      <c r="AI7080" s="6"/>
      <c r="AJ7080" s="6"/>
      <c r="AK7080" s="6"/>
      <c r="AL7080" s="6"/>
      <c r="AM7080" s="183"/>
      <c r="AN7080" s="183"/>
      <c r="AO7080" s="183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BR7080" s="185"/>
    </row>
    <row r="7081" spans="9:70" s="179" customFormat="1" x14ac:dyDescent="0.25">
      <c r="I7081" s="186"/>
      <c r="J7081" s="186"/>
      <c r="K7081" s="186"/>
      <c r="L7081" s="186"/>
      <c r="M7081" s="186"/>
      <c r="N7081" s="187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183"/>
      <c r="AF7081" s="183"/>
      <c r="AG7081" s="183"/>
      <c r="AH7081" s="6"/>
      <c r="AI7081" s="6"/>
      <c r="AJ7081" s="6"/>
      <c r="AK7081" s="6"/>
      <c r="AL7081" s="6"/>
      <c r="AM7081" s="183"/>
      <c r="AN7081" s="183"/>
      <c r="AO7081" s="183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BR7081" s="185"/>
    </row>
    <row r="7082" spans="9:70" s="179" customFormat="1" x14ac:dyDescent="0.25">
      <c r="I7082" s="186"/>
      <c r="J7082" s="186"/>
      <c r="K7082" s="186"/>
      <c r="L7082" s="186"/>
      <c r="M7082" s="186"/>
      <c r="N7082" s="187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183"/>
      <c r="AF7082" s="183"/>
      <c r="AG7082" s="183"/>
      <c r="AH7082" s="6"/>
      <c r="AI7082" s="6"/>
      <c r="AJ7082" s="6"/>
      <c r="AK7082" s="6"/>
      <c r="AL7082" s="6"/>
      <c r="AM7082" s="183"/>
      <c r="AN7082" s="183"/>
      <c r="AO7082" s="183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BR7082" s="185"/>
    </row>
    <row r="7083" spans="9:70" s="179" customFormat="1" x14ac:dyDescent="0.25">
      <c r="I7083" s="186"/>
      <c r="J7083" s="186"/>
      <c r="K7083" s="186"/>
      <c r="L7083" s="186"/>
      <c r="M7083" s="186"/>
      <c r="N7083" s="187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183"/>
      <c r="AF7083" s="183"/>
      <c r="AG7083" s="183"/>
      <c r="AH7083" s="6"/>
      <c r="AI7083" s="6"/>
      <c r="AJ7083" s="6"/>
      <c r="AK7083" s="6"/>
      <c r="AL7083" s="6"/>
      <c r="AM7083" s="183"/>
      <c r="AN7083" s="183"/>
      <c r="AO7083" s="183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BR7083" s="185"/>
    </row>
    <row r="7084" spans="9:70" s="179" customFormat="1" x14ac:dyDescent="0.25">
      <c r="I7084" s="186"/>
      <c r="J7084" s="186"/>
      <c r="K7084" s="186"/>
      <c r="L7084" s="186"/>
      <c r="M7084" s="186"/>
      <c r="N7084" s="187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183"/>
      <c r="AF7084" s="183"/>
      <c r="AG7084" s="183"/>
      <c r="AH7084" s="6"/>
      <c r="AI7084" s="6"/>
      <c r="AJ7084" s="6"/>
      <c r="AK7084" s="6"/>
      <c r="AL7084" s="6"/>
      <c r="AM7084" s="183"/>
      <c r="AN7084" s="183"/>
      <c r="AO7084" s="183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BR7084" s="185"/>
    </row>
    <row r="7085" spans="9:70" s="179" customFormat="1" x14ac:dyDescent="0.25">
      <c r="I7085" s="186"/>
      <c r="J7085" s="186"/>
      <c r="K7085" s="186"/>
      <c r="L7085" s="186"/>
      <c r="M7085" s="186"/>
      <c r="N7085" s="187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183"/>
      <c r="AF7085" s="183"/>
      <c r="AG7085" s="183"/>
      <c r="AH7085" s="6"/>
      <c r="AI7085" s="6"/>
      <c r="AJ7085" s="6"/>
      <c r="AK7085" s="6"/>
      <c r="AL7085" s="6"/>
      <c r="AM7085" s="183"/>
      <c r="AN7085" s="183"/>
      <c r="AO7085" s="183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BR7085" s="185"/>
    </row>
    <row r="7086" spans="9:70" s="179" customFormat="1" x14ac:dyDescent="0.25">
      <c r="I7086" s="186"/>
      <c r="J7086" s="186"/>
      <c r="K7086" s="186"/>
      <c r="L7086" s="186"/>
      <c r="M7086" s="186"/>
      <c r="N7086" s="187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183"/>
      <c r="AF7086" s="183"/>
      <c r="AG7086" s="183"/>
      <c r="AH7086" s="6"/>
      <c r="AI7086" s="6"/>
      <c r="AJ7086" s="6"/>
      <c r="AK7086" s="6"/>
      <c r="AL7086" s="6"/>
      <c r="AM7086" s="183"/>
      <c r="AN7086" s="183"/>
      <c r="AO7086" s="183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BR7086" s="185"/>
    </row>
    <row r="7087" spans="9:70" s="179" customFormat="1" x14ac:dyDescent="0.25">
      <c r="I7087" s="186"/>
      <c r="J7087" s="186"/>
      <c r="K7087" s="186"/>
      <c r="L7087" s="186"/>
      <c r="M7087" s="186"/>
      <c r="N7087" s="187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183"/>
      <c r="AF7087" s="183"/>
      <c r="AG7087" s="183"/>
      <c r="AH7087" s="6"/>
      <c r="AI7087" s="6"/>
      <c r="AJ7087" s="6"/>
      <c r="AK7087" s="6"/>
      <c r="AL7087" s="6"/>
      <c r="AM7087" s="183"/>
      <c r="AN7087" s="183"/>
      <c r="AO7087" s="183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BR7087" s="185"/>
    </row>
    <row r="7088" spans="9:70" s="179" customFormat="1" x14ac:dyDescent="0.25">
      <c r="I7088" s="186"/>
      <c r="J7088" s="186"/>
      <c r="K7088" s="186"/>
      <c r="L7088" s="186"/>
      <c r="M7088" s="186"/>
      <c r="N7088" s="187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183"/>
      <c r="AF7088" s="183"/>
      <c r="AG7088" s="183"/>
      <c r="AH7088" s="6"/>
      <c r="AI7088" s="6"/>
      <c r="AJ7088" s="6"/>
      <c r="AK7088" s="6"/>
      <c r="AL7088" s="6"/>
      <c r="AM7088" s="183"/>
      <c r="AN7088" s="183"/>
      <c r="AO7088" s="183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BR7088" s="185"/>
    </row>
    <row r="7089" spans="9:70" s="179" customFormat="1" x14ac:dyDescent="0.25">
      <c r="I7089" s="186"/>
      <c r="J7089" s="186"/>
      <c r="K7089" s="186"/>
      <c r="L7089" s="186"/>
      <c r="M7089" s="186"/>
      <c r="N7089" s="187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183"/>
      <c r="AF7089" s="183"/>
      <c r="AG7089" s="183"/>
      <c r="AH7089" s="6"/>
      <c r="AI7089" s="6"/>
      <c r="AJ7089" s="6"/>
      <c r="AK7089" s="6"/>
      <c r="AL7089" s="6"/>
      <c r="AM7089" s="183"/>
      <c r="AN7089" s="183"/>
      <c r="AO7089" s="183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BR7089" s="185"/>
    </row>
    <row r="7090" spans="9:70" s="179" customFormat="1" x14ac:dyDescent="0.25">
      <c r="I7090" s="186"/>
      <c r="J7090" s="186"/>
      <c r="K7090" s="186"/>
      <c r="L7090" s="186"/>
      <c r="M7090" s="186"/>
      <c r="N7090" s="187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183"/>
      <c r="AF7090" s="183"/>
      <c r="AG7090" s="183"/>
      <c r="AH7090" s="6"/>
      <c r="AI7090" s="6"/>
      <c r="AJ7090" s="6"/>
      <c r="AK7090" s="6"/>
      <c r="AL7090" s="6"/>
      <c r="AM7090" s="183"/>
      <c r="AN7090" s="183"/>
      <c r="AO7090" s="183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BR7090" s="185"/>
    </row>
    <row r="7091" spans="9:70" s="179" customFormat="1" x14ac:dyDescent="0.25">
      <c r="I7091" s="186"/>
      <c r="J7091" s="186"/>
      <c r="K7091" s="186"/>
      <c r="L7091" s="186"/>
      <c r="M7091" s="186"/>
      <c r="N7091" s="187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183"/>
      <c r="AF7091" s="183"/>
      <c r="AG7091" s="183"/>
      <c r="AH7091" s="6"/>
      <c r="AI7091" s="6"/>
      <c r="AJ7091" s="6"/>
      <c r="AK7091" s="6"/>
      <c r="AL7091" s="6"/>
      <c r="AM7091" s="183"/>
      <c r="AN7091" s="183"/>
      <c r="AO7091" s="183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BR7091" s="185"/>
    </row>
    <row r="7092" spans="9:70" s="179" customFormat="1" x14ac:dyDescent="0.25">
      <c r="I7092" s="186"/>
      <c r="J7092" s="186"/>
      <c r="K7092" s="186"/>
      <c r="L7092" s="186"/>
      <c r="M7092" s="186"/>
      <c r="N7092" s="187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183"/>
      <c r="AF7092" s="183"/>
      <c r="AG7092" s="183"/>
      <c r="AH7092" s="6"/>
      <c r="AI7092" s="6"/>
      <c r="AJ7092" s="6"/>
      <c r="AK7092" s="6"/>
      <c r="AL7092" s="6"/>
      <c r="AM7092" s="183"/>
      <c r="AN7092" s="183"/>
      <c r="AO7092" s="183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BR7092" s="185"/>
    </row>
    <row r="7093" spans="9:70" s="179" customFormat="1" x14ac:dyDescent="0.25">
      <c r="I7093" s="186"/>
      <c r="J7093" s="186"/>
      <c r="K7093" s="186"/>
      <c r="L7093" s="186"/>
      <c r="M7093" s="186"/>
      <c r="N7093" s="187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183"/>
      <c r="AF7093" s="183"/>
      <c r="AG7093" s="183"/>
      <c r="AH7093" s="6"/>
      <c r="AI7093" s="6"/>
      <c r="AJ7093" s="6"/>
      <c r="AK7093" s="6"/>
      <c r="AL7093" s="6"/>
      <c r="AM7093" s="183"/>
      <c r="AN7093" s="183"/>
      <c r="AO7093" s="183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BR7093" s="185"/>
    </row>
    <row r="7094" spans="9:70" s="179" customFormat="1" x14ac:dyDescent="0.25">
      <c r="I7094" s="186"/>
      <c r="J7094" s="186"/>
      <c r="K7094" s="186"/>
      <c r="L7094" s="186"/>
      <c r="M7094" s="186"/>
      <c r="N7094" s="187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183"/>
      <c r="AF7094" s="183"/>
      <c r="AG7094" s="183"/>
      <c r="AH7094" s="6"/>
      <c r="AI7094" s="6"/>
      <c r="AJ7094" s="6"/>
      <c r="AK7094" s="6"/>
      <c r="AL7094" s="6"/>
      <c r="AM7094" s="183"/>
      <c r="AN7094" s="183"/>
      <c r="AO7094" s="183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BR7094" s="185"/>
    </row>
    <row r="7095" spans="9:70" s="179" customFormat="1" x14ac:dyDescent="0.25">
      <c r="I7095" s="186"/>
      <c r="J7095" s="186"/>
      <c r="K7095" s="186"/>
      <c r="L7095" s="186"/>
      <c r="M7095" s="186"/>
      <c r="N7095" s="187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183"/>
      <c r="AF7095" s="183"/>
      <c r="AG7095" s="183"/>
      <c r="AH7095" s="6"/>
      <c r="AI7095" s="6"/>
      <c r="AJ7095" s="6"/>
      <c r="AK7095" s="6"/>
      <c r="AL7095" s="6"/>
      <c r="AM7095" s="183"/>
      <c r="AN7095" s="183"/>
      <c r="AO7095" s="183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BR7095" s="185"/>
    </row>
    <row r="7096" spans="9:70" s="179" customFormat="1" x14ac:dyDescent="0.25">
      <c r="I7096" s="186"/>
      <c r="J7096" s="186"/>
      <c r="K7096" s="186"/>
      <c r="L7096" s="186"/>
      <c r="M7096" s="186"/>
      <c r="N7096" s="187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183"/>
      <c r="AF7096" s="183"/>
      <c r="AG7096" s="183"/>
      <c r="AH7096" s="6"/>
      <c r="AI7096" s="6"/>
      <c r="AJ7096" s="6"/>
      <c r="AK7096" s="6"/>
      <c r="AL7096" s="6"/>
      <c r="AM7096" s="183"/>
      <c r="AN7096" s="183"/>
      <c r="AO7096" s="183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BR7096" s="185"/>
    </row>
    <row r="7097" spans="9:70" s="179" customFormat="1" x14ac:dyDescent="0.25">
      <c r="I7097" s="186"/>
      <c r="J7097" s="186"/>
      <c r="K7097" s="186"/>
      <c r="L7097" s="186"/>
      <c r="M7097" s="186"/>
      <c r="N7097" s="187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183"/>
      <c r="AF7097" s="183"/>
      <c r="AG7097" s="183"/>
      <c r="AH7097" s="6"/>
      <c r="AI7097" s="6"/>
      <c r="AJ7097" s="6"/>
      <c r="AK7097" s="6"/>
      <c r="AL7097" s="6"/>
      <c r="AM7097" s="183"/>
      <c r="AN7097" s="183"/>
      <c r="AO7097" s="183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BR7097" s="185"/>
    </row>
    <row r="7098" spans="9:70" s="179" customFormat="1" x14ac:dyDescent="0.25">
      <c r="I7098" s="186"/>
      <c r="J7098" s="186"/>
      <c r="K7098" s="186"/>
      <c r="L7098" s="186"/>
      <c r="M7098" s="186"/>
      <c r="N7098" s="187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183"/>
      <c r="AF7098" s="183"/>
      <c r="AG7098" s="183"/>
      <c r="AH7098" s="6"/>
      <c r="AI7098" s="6"/>
      <c r="AJ7098" s="6"/>
      <c r="AK7098" s="6"/>
      <c r="AL7098" s="6"/>
      <c r="AM7098" s="183"/>
      <c r="AN7098" s="183"/>
      <c r="AO7098" s="183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BR7098" s="185"/>
    </row>
    <row r="7099" spans="9:70" s="179" customFormat="1" x14ac:dyDescent="0.25">
      <c r="I7099" s="186"/>
      <c r="J7099" s="186"/>
      <c r="K7099" s="186"/>
      <c r="L7099" s="186"/>
      <c r="M7099" s="186"/>
      <c r="N7099" s="187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183"/>
      <c r="AF7099" s="183"/>
      <c r="AG7099" s="183"/>
      <c r="AH7099" s="6"/>
      <c r="AI7099" s="6"/>
      <c r="AJ7099" s="6"/>
      <c r="AK7099" s="6"/>
      <c r="AL7099" s="6"/>
      <c r="AM7099" s="183"/>
      <c r="AN7099" s="183"/>
      <c r="AO7099" s="183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BR7099" s="185"/>
    </row>
    <row r="7100" spans="9:70" s="179" customFormat="1" x14ac:dyDescent="0.25">
      <c r="I7100" s="186"/>
      <c r="J7100" s="186"/>
      <c r="K7100" s="186"/>
      <c r="L7100" s="186"/>
      <c r="M7100" s="186"/>
      <c r="N7100" s="187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183"/>
      <c r="AF7100" s="183"/>
      <c r="AG7100" s="183"/>
      <c r="AH7100" s="6"/>
      <c r="AI7100" s="6"/>
      <c r="AJ7100" s="6"/>
      <c r="AK7100" s="6"/>
      <c r="AL7100" s="6"/>
      <c r="AM7100" s="183"/>
      <c r="AN7100" s="183"/>
      <c r="AO7100" s="183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BR7100" s="185"/>
    </row>
    <row r="7101" spans="9:70" s="179" customFormat="1" x14ac:dyDescent="0.25">
      <c r="I7101" s="186"/>
      <c r="J7101" s="186"/>
      <c r="K7101" s="186"/>
      <c r="L7101" s="186"/>
      <c r="M7101" s="186"/>
      <c r="N7101" s="187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183"/>
      <c r="AF7101" s="183"/>
      <c r="AG7101" s="183"/>
      <c r="AH7101" s="6"/>
      <c r="AI7101" s="6"/>
      <c r="AJ7101" s="6"/>
      <c r="AK7101" s="6"/>
      <c r="AL7101" s="6"/>
      <c r="AM7101" s="183"/>
      <c r="AN7101" s="183"/>
      <c r="AO7101" s="183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BR7101" s="185"/>
    </row>
    <row r="7102" spans="9:70" s="179" customFormat="1" x14ac:dyDescent="0.25">
      <c r="I7102" s="186"/>
      <c r="J7102" s="186"/>
      <c r="K7102" s="186"/>
      <c r="L7102" s="186"/>
      <c r="M7102" s="186"/>
      <c r="N7102" s="187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183"/>
      <c r="AF7102" s="183"/>
      <c r="AG7102" s="183"/>
      <c r="AH7102" s="6"/>
      <c r="AI7102" s="6"/>
      <c r="AJ7102" s="6"/>
      <c r="AK7102" s="6"/>
      <c r="AL7102" s="6"/>
      <c r="AM7102" s="183"/>
      <c r="AN7102" s="183"/>
      <c r="AO7102" s="183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BR7102" s="185"/>
    </row>
    <row r="7103" spans="9:70" s="179" customFormat="1" x14ac:dyDescent="0.25">
      <c r="I7103" s="186"/>
      <c r="J7103" s="186"/>
      <c r="K7103" s="186"/>
      <c r="L7103" s="186"/>
      <c r="M7103" s="186"/>
      <c r="N7103" s="187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183"/>
      <c r="AF7103" s="183"/>
      <c r="AG7103" s="183"/>
      <c r="AH7103" s="6"/>
      <c r="AI7103" s="6"/>
      <c r="AJ7103" s="6"/>
      <c r="AK7103" s="6"/>
      <c r="AL7103" s="6"/>
      <c r="AM7103" s="183"/>
      <c r="AN7103" s="183"/>
      <c r="AO7103" s="183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BR7103" s="185"/>
    </row>
    <row r="7104" spans="9:70" s="179" customFormat="1" x14ac:dyDescent="0.25">
      <c r="I7104" s="186"/>
      <c r="J7104" s="186"/>
      <c r="K7104" s="186"/>
      <c r="L7104" s="186"/>
      <c r="M7104" s="186"/>
      <c r="N7104" s="187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183"/>
      <c r="AF7104" s="183"/>
      <c r="AG7104" s="183"/>
      <c r="AH7104" s="6"/>
      <c r="AI7104" s="6"/>
      <c r="AJ7104" s="6"/>
      <c r="AK7104" s="6"/>
      <c r="AL7104" s="6"/>
      <c r="AM7104" s="183"/>
      <c r="AN7104" s="183"/>
      <c r="AO7104" s="183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BR7104" s="185"/>
    </row>
    <row r="7105" spans="9:70" s="179" customFormat="1" x14ac:dyDescent="0.25">
      <c r="I7105" s="186"/>
      <c r="J7105" s="186"/>
      <c r="K7105" s="186"/>
      <c r="L7105" s="186"/>
      <c r="M7105" s="186"/>
      <c r="N7105" s="187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183"/>
      <c r="AF7105" s="183"/>
      <c r="AG7105" s="183"/>
      <c r="AH7105" s="6"/>
      <c r="AI7105" s="6"/>
      <c r="AJ7105" s="6"/>
      <c r="AK7105" s="6"/>
      <c r="AL7105" s="6"/>
      <c r="AM7105" s="183"/>
      <c r="AN7105" s="183"/>
      <c r="AO7105" s="183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BR7105" s="185"/>
    </row>
    <row r="7106" spans="9:70" s="179" customFormat="1" x14ac:dyDescent="0.25">
      <c r="I7106" s="186"/>
      <c r="J7106" s="186"/>
      <c r="K7106" s="186"/>
      <c r="L7106" s="186"/>
      <c r="M7106" s="186"/>
      <c r="N7106" s="187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183"/>
      <c r="AF7106" s="183"/>
      <c r="AG7106" s="183"/>
      <c r="AH7106" s="6"/>
      <c r="AI7106" s="6"/>
      <c r="AJ7106" s="6"/>
      <c r="AK7106" s="6"/>
      <c r="AL7106" s="6"/>
      <c r="AM7106" s="183"/>
      <c r="AN7106" s="183"/>
      <c r="AO7106" s="183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BR7106" s="185"/>
    </row>
    <row r="7107" spans="9:70" s="179" customFormat="1" x14ac:dyDescent="0.25">
      <c r="I7107" s="186"/>
      <c r="J7107" s="186"/>
      <c r="K7107" s="186"/>
      <c r="L7107" s="186"/>
      <c r="M7107" s="186"/>
      <c r="N7107" s="187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183"/>
      <c r="AF7107" s="183"/>
      <c r="AG7107" s="183"/>
      <c r="AH7107" s="6"/>
      <c r="AI7107" s="6"/>
      <c r="AJ7107" s="6"/>
      <c r="AK7107" s="6"/>
      <c r="AL7107" s="6"/>
      <c r="AM7107" s="183"/>
      <c r="AN7107" s="183"/>
      <c r="AO7107" s="183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BR7107" s="185"/>
    </row>
    <row r="7108" spans="9:70" s="179" customFormat="1" x14ac:dyDescent="0.25">
      <c r="I7108" s="186"/>
      <c r="J7108" s="186"/>
      <c r="K7108" s="186"/>
      <c r="L7108" s="186"/>
      <c r="M7108" s="186"/>
      <c r="N7108" s="187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183"/>
      <c r="AF7108" s="183"/>
      <c r="AG7108" s="183"/>
      <c r="AH7108" s="6"/>
      <c r="AI7108" s="6"/>
      <c r="AJ7108" s="6"/>
      <c r="AK7108" s="6"/>
      <c r="AL7108" s="6"/>
      <c r="AM7108" s="183"/>
      <c r="AN7108" s="183"/>
      <c r="AO7108" s="183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BR7108" s="185"/>
    </row>
    <row r="7109" spans="9:70" s="179" customFormat="1" x14ac:dyDescent="0.25">
      <c r="I7109" s="186"/>
      <c r="J7109" s="186"/>
      <c r="K7109" s="186"/>
      <c r="L7109" s="186"/>
      <c r="M7109" s="186"/>
      <c r="N7109" s="187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183"/>
      <c r="AF7109" s="183"/>
      <c r="AG7109" s="183"/>
      <c r="AH7109" s="6"/>
      <c r="AI7109" s="6"/>
      <c r="AJ7109" s="6"/>
      <c r="AK7109" s="6"/>
      <c r="AL7109" s="6"/>
      <c r="AM7109" s="183"/>
      <c r="AN7109" s="183"/>
      <c r="AO7109" s="183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BR7109" s="185"/>
    </row>
    <row r="7110" spans="9:70" s="179" customFormat="1" x14ac:dyDescent="0.25">
      <c r="I7110" s="186"/>
      <c r="J7110" s="186"/>
      <c r="K7110" s="186"/>
      <c r="L7110" s="186"/>
      <c r="M7110" s="186"/>
      <c r="N7110" s="187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183"/>
      <c r="AF7110" s="183"/>
      <c r="AG7110" s="183"/>
      <c r="AH7110" s="6"/>
      <c r="AI7110" s="6"/>
      <c r="AJ7110" s="6"/>
      <c r="AK7110" s="6"/>
      <c r="AL7110" s="6"/>
      <c r="AM7110" s="183"/>
      <c r="AN7110" s="183"/>
      <c r="AO7110" s="183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BR7110" s="185"/>
    </row>
    <row r="7111" spans="9:70" s="179" customFormat="1" x14ac:dyDescent="0.25">
      <c r="I7111" s="186"/>
      <c r="J7111" s="186"/>
      <c r="K7111" s="186"/>
      <c r="L7111" s="186"/>
      <c r="M7111" s="186"/>
      <c r="N7111" s="187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183"/>
      <c r="AF7111" s="183"/>
      <c r="AG7111" s="183"/>
      <c r="AH7111" s="6"/>
      <c r="AI7111" s="6"/>
      <c r="AJ7111" s="6"/>
      <c r="AK7111" s="6"/>
      <c r="AL7111" s="6"/>
      <c r="AM7111" s="183"/>
      <c r="AN7111" s="183"/>
      <c r="AO7111" s="183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BR7111" s="185"/>
    </row>
    <row r="7112" spans="9:70" s="179" customFormat="1" x14ac:dyDescent="0.25">
      <c r="I7112" s="186"/>
      <c r="J7112" s="186"/>
      <c r="K7112" s="186"/>
      <c r="L7112" s="186"/>
      <c r="M7112" s="186"/>
      <c r="N7112" s="187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183"/>
      <c r="AF7112" s="183"/>
      <c r="AG7112" s="183"/>
      <c r="AH7112" s="6"/>
      <c r="AI7112" s="6"/>
      <c r="AJ7112" s="6"/>
      <c r="AK7112" s="6"/>
      <c r="AL7112" s="6"/>
      <c r="AM7112" s="183"/>
      <c r="AN7112" s="183"/>
      <c r="AO7112" s="183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BR7112" s="185"/>
    </row>
    <row r="7113" spans="9:70" s="179" customFormat="1" x14ac:dyDescent="0.25">
      <c r="I7113" s="186"/>
      <c r="J7113" s="186"/>
      <c r="K7113" s="186"/>
      <c r="L7113" s="186"/>
      <c r="M7113" s="186"/>
      <c r="N7113" s="187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183"/>
      <c r="AF7113" s="183"/>
      <c r="AG7113" s="183"/>
      <c r="AH7113" s="6"/>
      <c r="AI7113" s="6"/>
      <c r="AJ7113" s="6"/>
      <c r="AK7113" s="6"/>
      <c r="AL7113" s="6"/>
      <c r="AM7113" s="183"/>
      <c r="AN7113" s="183"/>
      <c r="AO7113" s="183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BR7113" s="185"/>
    </row>
    <row r="7114" spans="9:70" s="179" customFormat="1" x14ac:dyDescent="0.25">
      <c r="I7114" s="186"/>
      <c r="J7114" s="186"/>
      <c r="K7114" s="186"/>
      <c r="L7114" s="186"/>
      <c r="M7114" s="186"/>
      <c r="N7114" s="187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183"/>
      <c r="AF7114" s="183"/>
      <c r="AG7114" s="183"/>
      <c r="AH7114" s="6"/>
      <c r="AI7114" s="6"/>
      <c r="AJ7114" s="6"/>
      <c r="AK7114" s="6"/>
      <c r="AL7114" s="6"/>
      <c r="AM7114" s="183"/>
      <c r="AN7114" s="183"/>
      <c r="AO7114" s="183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BR7114" s="185"/>
    </row>
    <row r="7115" spans="9:70" s="179" customFormat="1" x14ac:dyDescent="0.25">
      <c r="I7115" s="186"/>
      <c r="J7115" s="186"/>
      <c r="K7115" s="186"/>
      <c r="L7115" s="186"/>
      <c r="M7115" s="186"/>
      <c r="N7115" s="187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183"/>
      <c r="AF7115" s="183"/>
      <c r="AG7115" s="183"/>
      <c r="AH7115" s="6"/>
      <c r="AI7115" s="6"/>
      <c r="AJ7115" s="6"/>
      <c r="AK7115" s="6"/>
      <c r="AL7115" s="6"/>
      <c r="AM7115" s="183"/>
      <c r="AN7115" s="183"/>
      <c r="AO7115" s="183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BR7115" s="185"/>
    </row>
    <row r="7116" spans="9:70" s="179" customFormat="1" x14ac:dyDescent="0.25">
      <c r="I7116" s="186"/>
      <c r="J7116" s="186"/>
      <c r="K7116" s="186"/>
      <c r="L7116" s="186"/>
      <c r="M7116" s="186"/>
      <c r="N7116" s="187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183"/>
      <c r="AF7116" s="183"/>
      <c r="AG7116" s="183"/>
      <c r="AH7116" s="6"/>
      <c r="AI7116" s="6"/>
      <c r="AJ7116" s="6"/>
      <c r="AK7116" s="6"/>
      <c r="AL7116" s="6"/>
      <c r="AM7116" s="183"/>
      <c r="AN7116" s="183"/>
      <c r="AO7116" s="183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BR7116" s="185"/>
    </row>
    <row r="7117" spans="9:70" s="179" customFormat="1" x14ac:dyDescent="0.25">
      <c r="I7117" s="186"/>
      <c r="J7117" s="186"/>
      <c r="K7117" s="186"/>
      <c r="L7117" s="186"/>
      <c r="M7117" s="186"/>
      <c r="N7117" s="187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183"/>
      <c r="AF7117" s="183"/>
      <c r="AG7117" s="183"/>
      <c r="AH7117" s="6"/>
      <c r="AI7117" s="6"/>
      <c r="AJ7117" s="6"/>
      <c r="AK7117" s="6"/>
      <c r="AL7117" s="6"/>
      <c r="AM7117" s="183"/>
      <c r="AN7117" s="183"/>
      <c r="AO7117" s="183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BR7117" s="185"/>
    </row>
    <row r="7118" spans="9:70" s="179" customFormat="1" x14ac:dyDescent="0.25">
      <c r="I7118" s="186"/>
      <c r="J7118" s="186"/>
      <c r="K7118" s="186"/>
      <c r="L7118" s="186"/>
      <c r="M7118" s="186"/>
      <c r="N7118" s="187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183"/>
      <c r="AF7118" s="183"/>
      <c r="AG7118" s="183"/>
      <c r="AH7118" s="6"/>
      <c r="AI7118" s="6"/>
      <c r="AJ7118" s="6"/>
      <c r="AK7118" s="6"/>
      <c r="AL7118" s="6"/>
      <c r="AM7118" s="183"/>
      <c r="AN7118" s="183"/>
      <c r="AO7118" s="183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BR7118" s="185"/>
    </row>
    <row r="7119" spans="9:70" s="179" customFormat="1" x14ac:dyDescent="0.25">
      <c r="I7119" s="186"/>
      <c r="J7119" s="186"/>
      <c r="K7119" s="186"/>
      <c r="L7119" s="186"/>
      <c r="M7119" s="186"/>
      <c r="N7119" s="187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183"/>
      <c r="AF7119" s="183"/>
      <c r="AG7119" s="183"/>
      <c r="AH7119" s="6"/>
      <c r="AI7119" s="6"/>
      <c r="AJ7119" s="6"/>
      <c r="AK7119" s="6"/>
      <c r="AL7119" s="6"/>
      <c r="AM7119" s="183"/>
      <c r="AN7119" s="183"/>
      <c r="AO7119" s="183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BR7119" s="185"/>
    </row>
    <row r="7120" spans="9:70" s="179" customFormat="1" x14ac:dyDescent="0.25">
      <c r="I7120" s="186"/>
      <c r="J7120" s="186"/>
      <c r="K7120" s="186"/>
      <c r="L7120" s="186"/>
      <c r="M7120" s="186"/>
      <c r="N7120" s="187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183"/>
      <c r="AF7120" s="183"/>
      <c r="AG7120" s="183"/>
      <c r="AH7120" s="6"/>
      <c r="AI7120" s="6"/>
      <c r="AJ7120" s="6"/>
      <c r="AK7120" s="6"/>
      <c r="AL7120" s="6"/>
      <c r="AM7120" s="183"/>
      <c r="AN7120" s="183"/>
      <c r="AO7120" s="183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BR7120" s="185"/>
    </row>
    <row r="7121" spans="9:70" s="179" customFormat="1" x14ac:dyDescent="0.25">
      <c r="I7121" s="186"/>
      <c r="J7121" s="186"/>
      <c r="K7121" s="186"/>
      <c r="L7121" s="186"/>
      <c r="M7121" s="186"/>
      <c r="N7121" s="187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183"/>
      <c r="AF7121" s="183"/>
      <c r="AG7121" s="183"/>
      <c r="AH7121" s="6"/>
      <c r="AI7121" s="6"/>
      <c r="AJ7121" s="6"/>
      <c r="AK7121" s="6"/>
      <c r="AL7121" s="6"/>
      <c r="AM7121" s="183"/>
      <c r="AN7121" s="183"/>
      <c r="AO7121" s="183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BR7121" s="185"/>
    </row>
    <row r="7122" spans="9:70" s="179" customFormat="1" x14ac:dyDescent="0.25">
      <c r="I7122" s="186"/>
      <c r="J7122" s="186"/>
      <c r="K7122" s="186"/>
      <c r="L7122" s="186"/>
      <c r="M7122" s="186"/>
      <c r="N7122" s="187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183"/>
      <c r="AF7122" s="183"/>
      <c r="AG7122" s="183"/>
      <c r="AH7122" s="6"/>
      <c r="AI7122" s="6"/>
      <c r="AJ7122" s="6"/>
      <c r="AK7122" s="6"/>
      <c r="AL7122" s="6"/>
      <c r="AM7122" s="183"/>
      <c r="AN7122" s="183"/>
      <c r="AO7122" s="183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BR7122" s="185"/>
    </row>
    <row r="7123" spans="9:70" s="179" customFormat="1" x14ac:dyDescent="0.25">
      <c r="I7123" s="186"/>
      <c r="J7123" s="186"/>
      <c r="K7123" s="186"/>
      <c r="L7123" s="186"/>
      <c r="M7123" s="186"/>
      <c r="N7123" s="187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183"/>
      <c r="AF7123" s="183"/>
      <c r="AG7123" s="183"/>
      <c r="AH7123" s="6"/>
      <c r="AI7123" s="6"/>
      <c r="AJ7123" s="6"/>
      <c r="AK7123" s="6"/>
      <c r="AL7123" s="6"/>
      <c r="AM7123" s="183"/>
      <c r="AN7123" s="183"/>
      <c r="AO7123" s="183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BR7123" s="185"/>
    </row>
    <row r="7124" spans="9:70" s="179" customFormat="1" x14ac:dyDescent="0.25">
      <c r="I7124" s="186"/>
      <c r="J7124" s="186"/>
      <c r="K7124" s="186"/>
      <c r="L7124" s="186"/>
      <c r="M7124" s="186"/>
      <c r="N7124" s="187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183"/>
      <c r="AF7124" s="183"/>
      <c r="AG7124" s="183"/>
      <c r="AH7124" s="6"/>
      <c r="AI7124" s="6"/>
      <c r="AJ7124" s="6"/>
      <c r="AK7124" s="6"/>
      <c r="AL7124" s="6"/>
      <c r="AM7124" s="183"/>
      <c r="AN7124" s="183"/>
      <c r="AO7124" s="183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BR7124" s="185"/>
    </row>
    <row r="7125" spans="9:70" s="179" customFormat="1" x14ac:dyDescent="0.25">
      <c r="I7125" s="186"/>
      <c r="J7125" s="186"/>
      <c r="K7125" s="186"/>
      <c r="L7125" s="186"/>
      <c r="M7125" s="186"/>
      <c r="N7125" s="187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183"/>
      <c r="AF7125" s="183"/>
      <c r="AG7125" s="183"/>
      <c r="AH7125" s="6"/>
      <c r="AI7125" s="6"/>
      <c r="AJ7125" s="6"/>
      <c r="AK7125" s="6"/>
      <c r="AL7125" s="6"/>
      <c r="AM7125" s="183"/>
      <c r="AN7125" s="183"/>
      <c r="AO7125" s="183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BR7125" s="185"/>
    </row>
    <row r="7126" spans="9:70" s="179" customFormat="1" x14ac:dyDescent="0.25">
      <c r="I7126" s="186"/>
      <c r="J7126" s="186"/>
      <c r="K7126" s="186"/>
      <c r="L7126" s="186"/>
      <c r="M7126" s="186"/>
      <c r="N7126" s="187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183"/>
      <c r="AF7126" s="183"/>
      <c r="AG7126" s="183"/>
      <c r="AH7126" s="6"/>
      <c r="AI7126" s="6"/>
      <c r="AJ7126" s="6"/>
      <c r="AK7126" s="6"/>
      <c r="AL7126" s="6"/>
      <c r="AM7126" s="183"/>
      <c r="AN7126" s="183"/>
      <c r="AO7126" s="183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BR7126" s="185"/>
    </row>
    <row r="7127" spans="9:70" s="179" customFormat="1" x14ac:dyDescent="0.25">
      <c r="I7127" s="186"/>
      <c r="J7127" s="186"/>
      <c r="K7127" s="186"/>
      <c r="L7127" s="186"/>
      <c r="M7127" s="186"/>
      <c r="N7127" s="187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183"/>
      <c r="AF7127" s="183"/>
      <c r="AG7127" s="183"/>
      <c r="AH7127" s="6"/>
      <c r="AI7127" s="6"/>
      <c r="AJ7127" s="6"/>
      <c r="AK7127" s="6"/>
      <c r="AL7127" s="6"/>
      <c r="AM7127" s="183"/>
      <c r="AN7127" s="183"/>
      <c r="AO7127" s="183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BR7127" s="185"/>
    </row>
    <row r="7128" spans="9:70" s="179" customFormat="1" x14ac:dyDescent="0.25">
      <c r="I7128" s="186"/>
      <c r="J7128" s="186"/>
      <c r="K7128" s="186"/>
      <c r="L7128" s="186"/>
      <c r="M7128" s="186"/>
      <c r="N7128" s="187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183"/>
      <c r="AF7128" s="183"/>
      <c r="AG7128" s="183"/>
      <c r="AH7128" s="6"/>
      <c r="AI7128" s="6"/>
      <c r="AJ7128" s="6"/>
      <c r="AK7128" s="6"/>
      <c r="AL7128" s="6"/>
      <c r="AM7128" s="183"/>
      <c r="AN7128" s="183"/>
      <c r="AO7128" s="183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BR7128" s="185"/>
    </row>
    <row r="7129" spans="9:70" s="179" customFormat="1" x14ac:dyDescent="0.25">
      <c r="I7129" s="186"/>
      <c r="J7129" s="186"/>
      <c r="K7129" s="186"/>
      <c r="L7129" s="186"/>
      <c r="M7129" s="186"/>
      <c r="N7129" s="187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183"/>
      <c r="AF7129" s="183"/>
      <c r="AG7129" s="183"/>
      <c r="AH7129" s="6"/>
      <c r="AI7129" s="6"/>
      <c r="AJ7129" s="6"/>
      <c r="AK7129" s="6"/>
      <c r="AL7129" s="6"/>
      <c r="AM7129" s="183"/>
      <c r="AN7129" s="183"/>
      <c r="AO7129" s="183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BR7129" s="185"/>
    </row>
    <row r="7130" spans="9:70" s="179" customFormat="1" x14ac:dyDescent="0.25">
      <c r="I7130" s="186"/>
      <c r="J7130" s="186"/>
      <c r="K7130" s="186"/>
      <c r="L7130" s="186"/>
      <c r="M7130" s="186"/>
      <c r="N7130" s="187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183"/>
      <c r="AF7130" s="183"/>
      <c r="AG7130" s="183"/>
      <c r="AH7130" s="6"/>
      <c r="AI7130" s="6"/>
      <c r="AJ7130" s="6"/>
      <c r="AK7130" s="6"/>
      <c r="AL7130" s="6"/>
      <c r="AM7130" s="183"/>
      <c r="AN7130" s="183"/>
      <c r="AO7130" s="183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BR7130" s="185"/>
    </row>
    <row r="7131" spans="9:70" s="179" customFormat="1" x14ac:dyDescent="0.25">
      <c r="I7131" s="186"/>
      <c r="J7131" s="186"/>
      <c r="K7131" s="186"/>
      <c r="L7131" s="186"/>
      <c r="M7131" s="186"/>
      <c r="N7131" s="187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183"/>
      <c r="AF7131" s="183"/>
      <c r="AG7131" s="183"/>
      <c r="AH7131" s="6"/>
      <c r="AI7131" s="6"/>
      <c r="AJ7131" s="6"/>
      <c r="AK7131" s="6"/>
      <c r="AL7131" s="6"/>
      <c r="AM7131" s="183"/>
      <c r="AN7131" s="183"/>
      <c r="AO7131" s="183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BR7131" s="185"/>
    </row>
    <row r="7132" spans="9:70" s="179" customFormat="1" x14ac:dyDescent="0.25">
      <c r="I7132" s="186"/>
      <c r="J7132" s="186"/>
      <c r="K7132" s="186"/>
      <c r="L7132" s="186"/>
      <c r="M7132" s="186"/>
      <c r="N7132" s="187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183"/>
      <c r="AF7132" s="183"/>
      <c r="AG7132" s="183"/>
      <c r="AH7132" s="6"/>
      <c r="AI7132" s="6"/>
      <c r="AJ7132" s="6"/>
      <c r="AK7132" s="6"/>
      <c r="AL7132" s="6"/>
      <c r="AM7132" s="183"/>
      <c r="AN7132" s="183"/>
      <c r="AO7132" s="183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BR7132" s="185"/>
    </row>
    <row r="7133" spans="9:70" s="179" customFormat="1" x14ac:dyDescent="0.25">
      <c r="I7133" s="186"/>
      <c r="J7133" s="186"/>
      <c r="K7133" s="186"/>
      <c r="L7133" s="186"/>
      <c r="M7133" s="186"/>
      <c r="N7133" s="187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183"/>
      <c r="AF7133" s="183"/>
      <c r="AG7133" s="183"/>
      <c r="AH7133" s="6"/>
      <c r="AI7133" s="6"/>
      <c r="AJ7133" s="6"/>
      <c r="AK7133" s="6"/>
      <c r="AL7133" s="6"/>
      <c r="AM7133" s="183"/>
      <c r="AN7133" s="183"/>
      <c r="AO7133" s="183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BR7133" s="185"/>
    </row>
    <row r="7134" spans="9:70" s="179" customFormat="1" x14ac:dyDescent="0.25">
      <c r="I7134" s="186"/>
      <c r="J7134" s="186"/>
      <c r="K7134" s="186"/>
      <c r="L7134" s="186"/>
      <c r="M7134" s="186"/>
      <c r="N7134" s="187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183"/>
      <c r="AF7134" s="183"/>
      <c r="AG7134" s="183"/>
      <c r="AH7134" s="6"/>
      <c r="AI7134" s="6"/>
      <c r="AJ7134" s="6"/>
      <c r="AK7134" s="6"/>
      <c r="AL7134" s="6"/>
      <c r="AM7134" s="183"/>
      <c r="AN7134" s="183"/>
      <c r="AO7134" s="183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BR7134" s="185"/>
    </row>
    <row r="7135" spans="9:70" s="179" customFormat="1" x14ac:dyDescent="0.25">
      <c r="I7135" s="186"/>
      <c r="J7135" s="186"/>
      <c r="K7135" s="186"/>
      <c r="L7135" s="186"/>
      <c r="M7135" s="186"/>
      <c r="N7135" s="187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183"/>
      <c r="AF7135" s="183"/>
      <c r="AG7135" s="183"/>
      <c r="AH7135" s="6"/>
      <c r="AI7135" s="6"/>
      <c r="AJ7135" s="6"/>
      <c r="AK7135" s="6"/>
      <c r="AL7135" s="6"/>
      <c r="AM7135" s="183"/>
      <c r="AN7135" s="183"/>
      <c r="AO7135" s="183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BR7135" s="185"/>
    </row>
    <row r="7136" spans="9:70" s="179" customFormat="1" x14ac:dyDescent="0.25">
      <c r="I7136" s="186"/>
      <c r="J7136" s="186"/>
      <c r="K7136" s="186"/>
      <c r="L7136" s="186"/>
      <c r="M7136" s="186"/>
      <c r="N7136" s="187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183"/>
      <c r="AF7136" s="183"/>
      <c r="AG7136" s="183"/>
      <c r="AH7136" s="6"/>
      <c r="AI7136" s="6"/>
      <c r="AJ7136" s="6"/>
      <c r="AK7136" s="6"/>
      <c r="AL7136" s="6"/>
      <c r="AM7136" s="183"/>
      <c r="AN7136" s="183"/>
      <c r="AO7136" s="183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BR7136" s="185"/>
    </row>
    <row r="7137" spans="9:70" s="179" customFormat="1" x14ac:dyDescent="0.25">
      <c r="I7137" s="186"/>
      <c r="J7137" s="186"/>
      <c r="K7137" s="186"/>
      <c r="L7137" s="186"/>
      <c r="M7137" s="186"/>
      <c r="N7137" s="187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183"/>
      <c r="AF7137" s="183"/>
      <c r="AG7137" s="183"/>
      <c r="AH7137" s="6"/>
      <c r="AI7137" s="6"/>
      <c r="AJ7137" s="6"/>
      <c r="AK7137" s="6"/>
      <c r="AL7137" s="6"/>
      <c r="AM7137" s="183"/>
      <c r="AN7137" s="183"/>
      <c r="AO7137" s="183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BR7137" s="185"/>
    </row>
    <row r="7138" spans="9:70" s="179" customFormat="1" x14ac:dyDescent="0.25">
      <c r="I7138" s="186"/>
      <c r="J7138" s="186"/>
      <c r="K7138" s="186"/>
      <c r="L7138" s="186"/>
      <c r="M7138" s="186"/>
      <c r="N7138" s="187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183"/>
      <c r="AF7138" s="183"/>
      <c r="AG7138" s="183"/>
      <c r="AH7138" s="6"/>
      <c r="AI7138" s="6"/>
      <c r="AJ7138" s="6"/>
      <c r="AK7138" s="6"/>
      <c r="AL7138" s="6"/>
      <c r="AM7138" s="183"/>
      <c r="AN7138" s="183"/>
      <c r="AO7138" s="183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BR7138" s="185"/>
    </row>
    <row r="7139" spans="9:70" s="179" customFormat="1" x14ac:dyDescent="0.25">
      <c r="I7139" s="186"/>
      <c r="J7139" s="186"/>
      <c r="K7139" s="186"/>
      <c r="L7139" s="186"/>
      <c r="M7139" s="186"/>
      <c r="N7139" s="187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183"/>
      <c r="AF7139" s="183"/>
      <c r="AG7139" s="183"/>
      <c r="AH7139" s="6"/>
      <c r="AI7139" s="6"/>
      <c r="AJ7139" s="6"/>
      <c r="AK7139" s="6"/>
      <c r="AL7139" s="6"/>
      <c r="AM7139" s="183"/>
      <c r="AN7139" s="183"/>
      <c r="AO7139" s="183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BR7139" s="185"/>
    </row>
    <row r="7140" spans="9:70" s="179" customFormat="1" x14ac:dyDescent="0.25">
      <c r="I7140" s="186"/>
      <c r="J7140" s="186"/>
      <c r="K7140" s="186"/>
      <c r="L7140" s="186"/>
      <c r="M7140" s="186"/>
      <c r="N7140" s="187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183"/>
      <c r="AF7140" s="183"/>
      <c r="AG7140" s="183"/>
      <c r="AH7140" s="6"/>
      <c r="AI7140" s="6"/>
      <c r="AJ7140" s="6"/>
      <c r="AK7140" s="6"/>
      <c r="AL7140" s="6"/>
      <c r="AM7140" s="183"/>
      <c r="AN7140" s="183"/>
      <c r="AO7140" s="183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BR7140" s="185"/>
    </row>
    <row r="7141" spans="9:70" s="179" customFormat="1" x14ac:dyDescent="0.25">
      <c r="I7141" s="186"/>
      <c r="J7141" s="186"/>
      <c r="K7141" s="186"/>
      <c r="L7141" s="186"/>
      <c r="M7141" s="186"/>
      <c r="N7141" s="187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183"/>
      <c r="AF7141" s="183"/>
      <c r="AG7141" s="183"/>
      <c r="AH7141" s="6"/>
      <c r="AI7141" s="6"/>
      <c r="AJ7141" s="6"/>
      <c r="AK7141" s="6"/>
      <c r="AL7141" s="6"/>
      <c r="AM7141" s="183"/>
      <c r="AN7141" s="183"/>
      <c r="AO7141" s="183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BR7141" s="185"/>
    </row>
    <row r="7142" spans="9:70" s="179" customFormat="1" x14ac:dyDescent="0.25">
      <c r="I7142" s="186"/>
      <c r="J7142" s="186"/>
      <c r="K7142" s="186"/>
      <c r="L7142" s="186"/>
      <c r="M7142" s="186"/>
      <c r="N7142" s="187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183"/>
      <c r="AF7142" s="183"/>
      <c r="AG7142" s="183"/>
      <c r="AH7142" s="6"/>
      <c r="AI7142" s="6"/>
      <c r="AJ7142" s="6"/>
      <c r="AK7142" s="6"/>
      <c r="AL7142" s="6"/>
      <c r="AM7142" s="183"/>
      <c r="AN7142" s="183"/>
      <c r="AO7142" s="183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BR7142" s="185"/>
    </row>
    <row r="7143" spans="9:70" s="179" customFormat="1" x14ac:dyDescent="0.25">
      <c r="I7143" s="186"/>
      <c r="J7143" s="186"/>
      <c r="K7143" s="186"/>
      <c r="L7143" s="186"/>
      <c r="M7143" s="186"/>
      <c r="N7143" s="187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183"/>
      <c r="AF7143" s="183"/>
      <c r="AG7143" s="183"/>
      <c r="AH7143" s="6"/>
      <c r="AI7143" s="6"/>
      <c r="AJ7143" s="6"/>
      <c r="AK7143" s="6"/>
      <c r="AL7143" s="6"/>
      <c r="AM7143" s="183"/>
      <c r="AN7143" s="183"/>
      <c r="AO7143" s="183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BR7143" s="185"/>
    </row>
    <row r="7144" spans="9:70" s="179" customFormat="1" x14ac:dyDescent="0.25">
      <c r="I7144" s="186"/>
      <c r="J7144" s="186"/>
      <c r="K7144" s="186"/>
      <c r="L7144" s="186"/>
      <c r="M7144" s="186"/>
      <c r="N7144" s="187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183"/>
      <c r="AF7144" s="183"/>
      <c r="AG7144" s="183"/>
      <c r="AH7144" s="6"/>
      <c r="AI7144" s="6"/>
      <c r="AJ7144" s="6"/>
      <c r="AK7144" s="6"/>
      <c r="AL7144" s="6"/>
      <c r="AM7144" s="183"/>
      <c r="AN7144" s="183"/>
      <c r="AO7144" s="183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BR7144" s="185"/>
    </row>
    <row r="7145" spans="9:70" s="179" customFormat="1" x14ac:dyDescent="0.25">
      <c r="I7145" s="186"/>
      <c r="J7145" s="186"/>
      <c r="K7145" s="186"/>
      <c r="L7145" s="186"/>
      <c r="M7145" s="186"/>
      <c r="N7145" s="187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183"/>
      <c r="AF7145" s="183"/>
      <c r="AG7145" s="183"/>
      <c r="AH7145" s="6"/>
      <c r="AI7145" s="6"/>
      <c r="AJ7145" s="6"/>
      <c r="AK7145" s="6"/>
      <c r="AL7145" s="6"/>
      <c r="AM7145" s="183"/>
      <c r="AN7145" s="183"/>
      <c r="AO7145" s="183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BR7145" s="185"/>
    </row>
    <row r="7146" spans="9:70" s="179" customFormat="1" x14ac:dyDescent="0.25">
      <c r="I7146" s="186"/>
      <c r="J7146" s="186"/>
      <c r="K7146" s="186"/>
      <c r="L7146" s="186"/>
      <c r="M7146" s="186"/>
      <c r="N7146" s="187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183"/>
      <c r="AF7146" s="183"/>
      <c r="AG7146" s="183"/>
      <c r="AH7146" s="6"/>
      <c r="AI7146" s="6"/>
      <c r="AJ7146" s="6"/>
      <c r="AK7146" s="6"/>
      <c r="AL7146" s="6"/>
      <c r="AM7146" s="183"/>
      <c r="AN7146" s="183"/>
      <c r="AO7146" s="183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BR7146" s="185"/>
    </row>
    <row r="7147" spans="9:70" s="179" customFormat="1" x14ac:dyDescent="0.25">
      <c r="I7147" s="186"/>
      <c r="J7147" s="186"/>
      <c r="K7147" s="186"/>
      <c r="L7147" s="186"/>
      <c r="M7147" s="186"/>
      <c r="N7147" s="187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183"/>
      <c r="AF7147" s="183"/>
      <c r="AG7147" s="183"/>
      <c r="AH7147" s="6"/>
      <c r="AI7147" s="6"/>
      <c r="AJ7147" s="6"/>
      <c r="AK7147" s="6"/>
      <c r="AL7147" s="6"/>
      <c r="AM7147" s="183"/>
      <c r="AN7147" s="183"/>
      <c r="AO7147" s="183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BR7147" s="185"/>
    </row>
    <row r="7148" spans="9:70" s="179" customFormat="1" x14ac:dyDescent="0.25">
      <c r="I7148" s="186"/>
      <c r="J7148" s="186"/>
      <c r="K7148" s="186"/>
      <c r="L7148" s="186"/>
      <c r="M7148" s="186"/>
      <c r="N7148" s="187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183"/>
      <c r="AF7148" s="183"/>
      <c r="AG7148" s="183"/>
      <c r="AH7148" s="6"/>
      <c r="AI7148" s="6"/>
      <c r="AJ7148" s="6"/>
      <c r="AK7148" s="6"/>
      <c r="AL7148" s="6"/>
      <c r="AM7148" s="183"/>
      <c r="AN7148" s="183"/>
      <c r="AO7148" s="183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BR7148" s="185"/>
    </row>
    <row r="7149" spans="9:70" s="179" customFormat="1" x14ac:dyDescent="0.25">
      <c r="I7149" s="186"/>
      <c r="J7149" s="186"/>
      <c r="K7149" s="186"/>
      <c r="L7149" s="186"/>
      <c r="M7149" s="186"/>
      <c r="N7149" s="187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183"/>
      <c r="AF7149" s="183"/>
      <c r="AG7149" s="183"/>
      <c r="AH7149" s="6"/>
      <c r="AI7149" s="6"/>
      <c r="AJ7149" s="6"/>
      <c r="AK7149" s="6"/>
      <c r="AL7149" s="6"/>
      <c r="AM7149" s="183"/>
      <c r="AN7149" s="183"/>
      <c r="AO7149" s="183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BR7149" s="185"/>
    </row>
    <row r="7150" spans="9:70" s="179" customFormat="1" x14ac:dyDescent="0.25">
      <c r="I7150" s="186"/>
      <c r="J7150" s="186"/>
      <c r="K7150" s="186"/>
      <c r="L7150" s="186"/>
      <c r="M7150" s="186"/>
      <c r="N7150" s="187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183"/>
      <c r="AF7150" s="183"/>
      <c r="AG7150" s="183"/>
      <c r="AH7150" s="6"/>
      <c r="AI7150" s="6"/>
      <c r="AJ7150" s="6"/>
      <c r="AK7150" s="6"/>
      <c r="AL7150" s="6"/>
      <c r="AM7150" s="183"/>
      <c r="AN7150" s="183"/>
      <c r="AO7150" s="183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BR7150" s="185"/>
    </row>
    <row r="7151" spans="9:70" s="179" customFormat="1" x14ac:dyDescent="0.25">
      <c r="I7151" s="186"/>
      <c r="J7151" s="186"/>
      <c r="K7151" s="186"/>
      <c r="L7151" s="186"/>
      <c r="M7151" s="186"/>
      <c r="N7151" s="187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183"/>
      <c r="AF7151" s="183"/>
      <c r="AG7151" s="183"/>
      <c r="AH7151" s="6"/>
      <c r="AI7151" s="6"/>
      <c r="AJ7151" s="6"/>
      <c r="AK7151" s="6"/>
      <c r="AL7151" s="6"/>
      <c r="AM7151" s="183"/>
      <c r="AN7151" s="183"/>
      <c r="AO7151" s="183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BR7151" s="185"/>
    </row>
    <row r="7152" spans="9:70" s="179" customFormat="1" x14ac:dyDescent="0.25">
      <c r="I7152" s="186"/>
      <c r="J7152" s="186"/>
      <c r="K7152" s="186"/>
      <c r="L7152" s="186"/>
      <c r="M7152" s="186"/>
      <c r="N7152" s="187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183"/>
      <c r="AF7152" s="183"/>
      <c r="AG7152" s="183"/>
      <c r="AH7152" s="6"/>
      <c r="AI7152" s="6"/>
      <c r="AJ7152" s="6"/>
      <c r="AK7152" s="6"/>
      <c r="AL7152" s="6"/>
      <c r="AM7152" s="183"/>
      <c r="AN7152" s="183"/>
      <c r="AO7152" s="183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BR7152" s="185"/>
    </row>
    <row r="7153" spans="9:70" s="179" customFormat="1" x14ac:dyDescent="0.25">
      <c r="I7153" s="186"/>
      <c r="J7153" s="186"/>
      <c r="K7153" s="186"/>
      <c r="L7153" s="186"/>
      <c r="M7153" s="186"/>
      <c r="N7153" s="187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183"/>
      <c r="AF7153" s="183"/>
      <c r="AG7153" s="183"/>
      <c r="AH7153" s="6"/>
      <c r="AI7153" s="6"/>
      <c r="AJ7153" s="6"/>
      <c r="AK7153" s="6"/>
      <c r="AL7153" s="6"/>
      <c r="AM7153" s="183"/>
      <c r="AN7153" s="183"/>
      <c r="AO7153" s="183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BR7153" s="185"/>
    </row>
    <row r="7154" spans="9:70" s="179" customFormat="1" x14ac:dyDescent="0.25">
      <c r="I7154" s="186"/>
      <c r="J7154" s="186"/>
      <c r="K7154" s="186"/>
      <c r="L7154" s="186"/>
      <c r="M7154" s="186"/>
      <c r="N7154" s="187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183"/>
      <c r="AF7154" s="183"/>
      <c r="AG7154" s="183"/>
      <c r="AH7154" s="6"/>
      <c r="AI7154" s="6"/>
      <c r="AJ7154" s="6"/>
      <c r="AK7154" s="6"/>
      <c r="AL7154" s="6"/>
      <c r="AM7154" s="183"/>
      <c r="AN7154" s="183"/>
      <c r="AO7154" s="183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BR7154" s="185"/>
    </row>
    <row r="7155" spans="9:70" s="179" customFormat="1" x14ac:dyDescent="0.25">
      <c r="I7155" s="186"/>
      <c r="J7155" s="186"/>
      <c r="K7155" s="186"/>
      <c r="L7155" s="186"/>
      <c r="M7155" s="186"/>
      <c r="N7155" s="187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183"/>
      <c r="AF7155" s="183"/>
      <c r="AG7155" s="183"/>
      <c r="AH7155" s="6"/>
      <c r="AI7155" s="6"/>
      <c r="AJ7155" s="6"/>
      <c r="AK7155" s="6"/>
      <c r="AL7155" s="6"/>
      <c r="AM7155" s="183"/>
      <c r="AN7155" s="183"/>
      <c r="AO7155" s="183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BR7155" s="185"/>
    </row>
    <row r="7156" spans="9:70" s="179" customFormat="1" x14ac:dyDescent="0.25">
      <c r="I7156" s="186"/>
      <c r="J7156" s="186"/>
      <c r="K7156" s="186"/>
      <c r="L7156" s="186"/>
      <c r="M7156" s="186"/>
      <c r="N7156" s="187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183"/>
      <c r="AF7156" s="183"/>
      <c r="AG7156" s="183"/>
      <c r="AH7156" s="6"/>
      <c r="AI7156" s="6"/>
      <c r="AJ7156" s="6"/>
      <c r="AK7156" s="6"/>
      <c r="AL7156" s="6"/>
      <c r="AM7156" s="183"/>
      <c r="AN7156" s="183"/>
      <c r="AO7156" s="183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BR7156" s="185"/>
    </row>
    <row r="7157" spans="9:70" s="179" customFormat="1" x14ac:dyDescent="0.25">
      <c r="I7157" s="186"/>
      <c r="J7157" s="186"/>
      <c r="K7157" s="186"/>
      <c r="L7157" s="186"/>
      <c r="M7157" s="186"/>
      <c r="N7157" s="187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183"/>
      <c r="AF7157" s="183"/>
      <c r="AG7157" s="183"/>
      <c r="AH7157" s="6"/>
      <c r="AI7157" s="6"/>
      <c r="AJ7157" s="6"/>
      <c r="AK7157" s="6"/>
      <c r="AL7157" s="6"/>
      <c r="AM7157" s="183"/>
      <c r="AN7157" s="183"/>
      <c r="AO7157" s="183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BR7157" s="185"/>
    </row>
    <row r="7158" spans="9:70" s="179" customFormat="1" x14ac:dyDescent="0.25">
      <c r="I7158" s="186"/>
      <c r="J7158" s="186"/>
      <c r="K7158" s="186"/>
      <c r="L7158" s="186"/>
      <c r="M7158" s="186"/>
      <c r="N7158" s="187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183"/>
      <c r="AF7158" s="183"/>
      <c r="AG7158" s="183"/>
      <c r="AH7158" s="6"/>
      <c r="AI7158" s="6"/>
      <c r="AJ7158" s="6"/>
      <c r="AK7158" s="6"/>
      <c r="AL7158" s="6"/>
      <c r="AM7158" s="183"/>
      <c r="AN7158" s="183"/>
      <c r="AO7158" s="183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BR7158" s="185"/>
    </row>
    <row r="7159" spans="9:70" s="179" customFormat="1" x14ac:dyDescent="0.25">
      <c r="I7159" s="186"/>
      <c r="J7159" s="186"/>
      <c r="K7159" s="186"/>
      <c r="L7159" s="186"/>
      <c r="M7159" s="186"/>
      <c r="N7159" s="187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183"/>
      <c r="AF7159" s="183"/>
      <c r="AG7159" s="183"/>
      <c r="AH7159" s="6"/>
      <c r="AI7159" s="6"/>
      <c r="AJ7159" s="6"/>
      <c r="AK7159" s="6"/>
      <c r="AL7159" s="6"/>
      <c r="AM7159" s="183"/>
      <c r="AN7159" s="183"/>
      <c r="AO7159" s="183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BR7159" s="185"/>
    </row>
    <row r="7160" spans="9:70" s="179" customFormat="1" x14ac:dyDescent="0.25">
      <c r="I7160" s="186"/>
      <c r="J7160" s="186"/>
      <c r="K7160" s="186"/>
      <c r="L7160" s="186"/>
      <c r="M7160" s="186"/>
      <c r="N7160" s="187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183"/>
      <c r="AF7160" s="183"/>
      <c r="AG7160" s="183"/>
      <c r="AH7160" s="6"/>
      <c r="AI7160" s="6"/>
      <c r="AJ7160" s="6"/>
      <c r="AK7160" s="6"/>
      <c r="AL7160" s="6"/>
      <c r="AM7160" s="183"/>
      <c r="AN7160" s="183"/>
      <c r="AO7160" s="183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BR7160" s="185"/>
    </row>
    <row r="7161" spans="9:70" s="179" customFormat="1" x14ac:dyDescent="0.25">
      <c r="I7161" s="186"/>
      <c r="J7161" s="186"/>
      <c r="K7161" s="186"/>
      <c r="L7161" s="186"/>
      <c r="M7161" s="186"/>
      <c r="N7161" s="187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183"/>
      <c r="AF7161" s="183"/>
      <c r="AG7161" s="183"/>
      <c r="AH7161" s="6"/>
      <c r="AI7161" s="6"/>
      <c r="AJ7161" s="6"/>
      <c r="AK7161" s="6"/>
      <c r="AL7161" s="6"/>
      <c r="AM7161" s="183"/>
      <c r="AN7161" s="183"/>
      <c r="AO7161" s="183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BR7161" s="185"/>
    </row>
    <row r="7162" spans="9:70" s="179" customFormat="1" x14ac:dyDescent="0.25">
      <c r="I7162" s="186"/>
      <c r="J7162" s="186"/>
      <c r="K7162" s="186"/>
      <c r="L7162" s="186"/>
      <c r="M7162" s="186"/>
      <c r="N7162" s="187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183"/>
      <c r="AF7162" s="183"/>
      <c r="AG7162" s="183"/>
      <c r="AH7162" s="6"/>
      <c r="AI7162" s="6"/>
      <c r="AJ7162" s="6"/>
      <c r="AK7162" s="6"/>
      <c r="AL7162" s="6"/>
      <c r="AM7162" s="183"/>
      <c r="AN7162" s="183"/>
      <c r="AO7162" s="183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BR7162" s="185"/>
    </row>
    <row r="7163" spans="9:70" s="179" customFormat="1" x14ac:dyDescent="0.25">
      <c r="I7163" s="186"/>
      <c r="J7163" s="186"/>
      <c r="K7163" s="186"/>
      <c r="L7163" s="186"/>
      <c r="M7163" s="186"/>
      <c r="N7163" s="187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183"/>
      <c r="AF7163" s="183"/>
      <c r="AG7163" s="183"/>
      <c r="AH7163" s="6"/>
      <c r="AI7163" s="6"/>
      <c r="AJ7163" s="6"/>
      <c r="AK7163" s="6"/>
      <c r="AL7163" s="6"/>
      <c r="AM7163" s="183"/>
      <c r="AN7163" s="183"/>
      <c r="AO7163" s="183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BR7163" s="185"/>
    </row>
    <row r="7164" spans="9:70" s="179" customFormat="1" x14ac:dyDescent="0.25">
      <c r="I7164" s="186"/>
      <c r="J7164" s="186"/>
      <c r="K7164" s="186"/>
      <c r="L7164" s="186"/>
      <c r="M7164" s="186"/>
      <c r="N7164" s="187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183"/>
      <c r="AF7164" s="183"/>
      <c r="AG7164" s="183"/>
      <c r="AH7164" s="6"/>
      <c r="AI7164" s="6"/>
      <c r="AJ7164" s="6"/>
      <c r="AK7164" s="6"/>
      <c r="AL7164" s="6"/>
      <c r="AM7164" s="183"/>
      <c r="AN7164" s="183"/>
      <c r="AO7164" s="183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BR7164" s="185"/>
    </row>
    <row r="7165" spans="9:70" s="179" customFormat="1" x14ac:dyDescent="0.25">
      <c r="I7165" s="186"/>
      <c r="J7165" s="186"/>
      <c r="K7165" s="186"/>
      <c r="L7165" s="186"/>
      <c r="M7165" s="186"/>
      <c r="N7165" s="187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183"/>
      <c r="AF7165" s="183"/>
      <c r="AG7165" s="183"/>
      <c r="AH7165" s="6"/>
      <c r="AI7165" s="6"/>
      <c r="AJ7165" s="6"/>
      <c r="AK7165" s="6"/>
      <c r="AL7165" s="6"/>
      <c r="AM7165" s="183"/>
      <c r="AN7165" s="183"/>
      <c r="AO7165" s="183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BR7165" s="185"/>
    </row>
    <row r="7166" spans="9:70" s="179" customFormat="1" x14ac:dyDescent="0.25">
      <c r="I7166" s="186"/>
      <c r="J7166" s="186"/>
      <c r="K7166" s="186"/>
      <c r="L7166" s="186"/>
      <c r="M7166" s="186"/>
      <c r="N7166" s="187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183"/>
      <c r="AF7166" s="183"/>
      <c r="AG7166" s="183"/>
      <c r="AH7166" s="6"/>
      <c r="AI7166" s="6"/>
      <c r="AJ7166" s="6"/>
      <c r="AK7166" s="6"/>
      <c r="AL7166" s="6"/>
      <c r="AM7166" s="183"/>
      <c r="AN7166" s="183"/>
      <c r="AO7166" s="183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BR7166" s="185"/>
    </row>
    <row r="7167" spans="9:70" s="179" customFormat="1" x14ac:dyDescent="0.25">
      <c r="I7167" s="186"/>
      <c r="J7167" s="186"/>
      <c r="K7167" s="186"/>
      <c r="L7167" s="186"/>
      <c r="M7167" s="186"/>
      <c r="N7167" s="187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183"/>
      <c r="AF7167" s="183"/>
      <c r="AG7167" s="183"/>
      <c r="AH7167" s="6"/>
      <c r="AI7167" s="6"/>
      <c r="AJ7167" s="6"/>
      <c r="AK7167" s="6"/>
      <c r="AL7167" s="6"/>
      <c r="AM7167" s="183"/>
      <c r="AN7167" s="183"/>
      <c r="AO7167" s="183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BR7167" s="185"/>
    </row>
    <row r="7168" spans="9:70" s="179" customFormat="1" x14ac:dyDescent="0.25">
      <c r="I7168" s="186"/>
      <c r="J7168" s="186"/>
      <c r="K7168" s="186"/>
      <c r="L7168" s="186"/>
      <c r="M7168" s="186"/>
      <c r="N7168" s="187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183"/>
      <c r="AF7168" s="183"/>
      <c r="AG7168" s="183"/>
      <c r="AH7168" s="6"/>
      <c r="AI7168" s="6"/>
      <c r="AJ7168" s="6"/>
      <c r="AK7168" s="6"/>
      <c r="AL7168" s="6"/>
      <c r="AM7168" s="183"/>
      <c r="AN7168" s="183"/>
      <c r="AO7168" s="183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BR7168" s="185"/>
    </row>
    <row r="7169" spans="9:70" s="179" customFormat="1" x14ac:dyDescent="0.25">
      <c r="I7169" s="186"/>
      <c r="J7169" s="186"/>
      <c r="K7169" s="186"/>
      <c r="L7169" s="186"/>
      <c r="M7169" s="186"/>
      <c r="N7169" s="187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183"/>
      <c r="AF7169" s="183"/>
      <c r="AG7169" s="183"/>
      <c r="AH7169" s="6"/>
      <c r="AI7169" s="6"/>
      <c r="AJ7169" s="6"/>
      <c r="AK7169" s="6"/>
      <c r="AL7169" s="6"/>
      <c r="AM7169" s="183"/>
      <c r="AN7169" s="183"/>
      <c r="AO7169" s="183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BR7169" s="185"/>
    </row>
    <row r="7170" spans="9:70" s="179" customFormat="1" x14ac:dyDescent="0.25">
      <c r="I7170" s="186"/>
      <c r="J7170" s="186"/>
      <c r="K7170" s="186"/>
      <c r="L7170" s="186"/>
      <c r="M7170" s="186"/>
      <c r="N7170" s="187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183"/>
      <c r="AF7170" s="183"/>
      <c r="AG7170" s="183"/>
      <c r="AH7170" s="6"/>
      <c r="AI7170" s="6"/>
      <c r="AJ7170" s="6"/>
      <c r="AK7170" s="6"/>
      <c r="AL7170" s="6"/>
      <c r="AM7170" s="183"/>
      <c r="AN7170" s="183"/>
      <c r="AO7170" s="183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BR7170" s="185"/>
    </row>
    <row r="7171" spans="9:70" s="179" customFormat="1" x14ac:dyDescent="0.25">
      <c r="I7171" s="186"/>
      <c r="J7171" s="186"/>
      <c r="K7171" s="186"/>
      <c r="L7171" s="186"/>
      <c r="M7171" s="186"/>
      <c r="N7171" s="187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183"/>
      <c r="AF7171" s="183"/>
      <c r="AG7171" s="183"/>
      <c r="AH7171" s="6"/>
      <c r="AI7171" s="6"/>
      <c r="AJ7171" s="6"/>
      <c r="AK7171" s="6"/>
      <c r="AL7171" s="6"/>
      <c r="AM7171" s="183"/>
      <c r="AN7171" s="183"/>
      <c r="AO7171" s="183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BR7171" s="185"/>
    </row>
    <row r="7172" spans="9:70" s="179" customFormat="1" x14ac:dyDescent="0.25">
      <c r="I7172" s="186"/>
      <c r="J7172" s="186"/>
      <c r="K7172" s="186"/>
      <c r="L7172" s="186"/>
      <c r="M7172" s="186"/>
      <c r="N7172" s="187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183"/>
      <c r="AF7172" s="183"/>
      <c r="AG7172" s="183"/>
      <c r="AH7172" s="6"/>
      <c r="AI7172" s="6"/>
      <c r="AJ7172" s="6"/>
      <c r="AK7172" s="6"/>
      <c r="AL7172" s="6"/>
      <c r="AM7172" s="183"/>
      <c r="AN7172" s="183"/>
      <c r="AO7172" s="183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BR7172" s="185"/>
    </row>
    <row r="7173" spans="9:70" s="179" customFormat="1" x14ac:dyDescent="0.25">
      <c r="I7173" s="186"/>
      <c r="J7173" s="186"/>
      <c r="K7173" s="186"/>
      <c r="L7173" s="186"/>
      <c r="M7173" s="186"/>
      <c r="N7173" s="187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183"/>
      <c r="AF7173" s="183"/>
      <c r="AG7173" s="183"/>
      <c r="AH7173" s="6"/>
      <c r="AI7173" s="6"/>
      <c r="AJ7173" s="6"/>
      <c r="AK7173" s="6"/>
      <c r="AL7173" s="6"/>
      <c r="AM7173" s="183"/>
      <c r="AN7173" s="183"/>
      <c r="AO7173" s="183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BR7173" s="185"/>
    </row>
    <row r="7174" spans="9:70" s="179" customFormat="1" x14ac:dyDescent="0.25">
      <c r="I7174" s="186"/>
      <c r="J7174" s="186"/>
      <c r="K7174" s="186"/>
      <c r="L7174" s="186"/>
      <c r="M7174" s="186"/>
      <c r="N7174" s="187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183"/>
      <c r="AF7174" s="183"/>
      <c r="AG7174" s="183"/>
      <c r="AH7174" s="6"/>
      <c r="AI7174" s="6"/>
      <c r="AJ7174" s="6"/>
      <c r="AK7174" s="6"/>
      <c r="AL7174" s="6"/>
      <c r="AM7174" s="183"/>
      <c r="AN7174" s="183"/>
      <c r="AO7174" s="183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BR7174" s="185"/>
    </row>
    <row r="7175" spans="9:70" s="179" customFormat="1" x14ac:dyDescent="0.25">
      <c r="I7175" s="186"/>
      <c r="J7175" s="186"/>
      <c r="K7175" s="186"/>
      <c r="L7175" s="186"/>
      <c r="M7175" s="186"/>
      <c r="N7175" s="187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183"/>
      <c r="AF7175" s="183"/>
      <c r="AG7175" s="183"/>
      <c r="AH7175" s="6"/>
      <c r="AI7175" s="6"/>
      <c r="AJ7175" s="6"/>
      <c r="AK7175" s="6"/>
      <c r="AL7175" s="6"/>
      <c r="AM7175" s="183"/>
      <c r="AN7175" s="183"/>
      <c r="AO7175" s="183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BR7175" s="185"/>
    </row>
    <row r="7176" spans="9:70" s="179" customFormat="1" x14ac:dyDescent="0.25">
      <c r="I7176" s="186"/>
      <c r="J7176" s="186"/>
      <c r="K7176" s="186"/>
      <c r="L7176" s="186"/>
      <c r="M7176" s="186"/>
      <c r="N7176" s="187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183"/>
      <c r="AF7176" s="183"/>
      <c r="AG7176" s="183"/>
      <c r="AH7176" s="6"/>
      <c r="AI7176" s="6"/>
      <c r="AJ7176" s="6"/>
      <c r="AK7176" s="6"/>
      <c r="AL7176" s="6"/>
      <c r="AM7176" s="183"/>
      <c r="AN7176" s="183"/>
      <c r="AO7176" s="183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BR7176" s="185"/>
    </row>
    <row r="7177" spans="9:70" s="179" customFormat="1" x14ac:dyDescent="0.25">
      <c r="I7177" s="186"/>
      <c r="J7177" s="186"/>
      <c r="K7177" s="186"/>
      <c r="L7177" s="186"/>
      <c r="M7177" s="186"/>
      <c r="N7177" s="187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183"/>
      <c r="AF7177" s="183"/>
      <c r="AG7177" s="183"/>
      <c r="AH7177" s="6"/>
      <c r="AI7177" s="6"/>
      <c r="AJ7177" s="6"/>
      <c r="AK7177" s="6"/>
      <c r="AL7177" s="6"/>
      <c r="AM7177" s="183"/>
      <c r="AN7177" s="183"/>
      <c r="AO7177" s="183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BR7177" s="185"/>
    </row>
    <row r="7178" spans="9:70" s="179" customFormat="1" x14ac:dyDescent="0.25">
      <c r="I7178" s="186"/>
      <c r="J7178" s="186"/>
      <c r="K7178" s="186"/>
      <c r="L7178" s="186"/>
      <c r="M7178" s="186"/>
      <c r="N7178" s="187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183"/>
      <c r="AF7178" s="183"/>
      <c r="AG7178" s="183"/>
      <c r="AH7178" s="6"/>
      <c r="AI7178" s="6"/>
      <c r="AJ7178" s="6"/>
      <c r="AK7178" s="6"/>
      <c r="AL7178" s="6"/>
      <c r="AM7178" s="183"/>
      <c r="AN7178" s="183"/>
      <c r="AO7178" s="183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BR7178" s="185"/>
    </row>
    <row r="7179" spans="9:70" s="179" customFormat="1" x14ac:dyDescent="0.25">
      <c r="I7179" s="186"/>
      <c r="J7179" s="186"/>
      <c r="K7179" s="186"/>
      <c r="L7179" s="186"/>
      <c r="M7179" s="186"/>
      <c r="N7179" s="187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183"/>
      <c r="AF7179" s="183"/>
      <c r="AG7179" s="183"/>
      <c r="AH7179" s="6"/>
      <c r="AI7179" s="6"/>
      <c r="AJ7179" s="6"/>
      <c r="AK7179" s="6"/>
      <c r="AL7179" s="6"/>
      <c r="AM7179" s="183"/>
      <c r="AN7179" s="183"/>
      <c r="AO7179" s="183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BR7179" s="185"/>
    </row>
    <row r="7180" spans="9:70" s="179" customFormat="1" x14ac:dyDescent="0.25">
      <c r="I7180" s="186"/>
      <c r="J7180" s="186"/>
      <c r="K7180" s="186"/>
      <c r="L7180" s="186"/>
      <c r="M7180" s="186"/>
      <c r="N7180" s="187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183"/>
      <c r="AF7180" s="183"/>
      <c r="AG7180" s="183"/>
      <c r="AH7180" s="6"/>
      <c r="AI7180" s="6"/>
      <c r="AJ7180" s="6"/>
      <c r="AK7180" s="6"/>
      <c r="AL7180" s="6"/>
      <c r="AM7180" s="183"/>
      <c r="AN7180" s="183"/>
      <c r="AO7180" s="183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BR7180" s="185"/>
    </row>
    <row r="7181" spans="9:70" s="179" customFormat="1" x14ac:dyDescent="0.25">
      <c r="I7181" s="186"/>
      <c r="J7181" s="186"/>
      <c r="K7181" s="186"/>
      <c r="L7181" s="186"/>
      <c r="M7181" s="186"/>
      <c r="N7181" s="187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183"/>
      <c r="AF7181" s="183"/>
      <c r="AG7181" s="183"/>
      <c r="AH7181" s="6"/>
      <c r="AI7181" s="6"/>
      <c r="AJ7181" s="6"/>
      <c r="AK7181" s="6"/>
      <c r="AL7181" s="6"/>
      <c r="AM7181" s="183"/>
      <c r="AN7181" s="183"/>
      <c r="AO7181" s="183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BR7181" s="185"/>
    </row>
    <row r="7182" spans="9:70" s="179" customFormat="1" x14ac:dyDescent="0.25">
      <c r="I7182" s="186"/>
      <c r="J7182" s="186"/>
      <c r="K7182" s="186"/>
      <c r="L7182" s="186"/>
      <c r="M7182" s="186"/>
      <c r="N7182" s="187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183"/>
      <c r="AF7182" s="183"/>
      <c r="AG7182" s="183"/>
      <c r="AH7182" s="6"/>
      <c r="AI7182" s="6"/>
      <c r="AJ7182" s="6"/>
      <c r="AK7182" s="6"/>
      <c r="AL7182" s="6"/>
      <c r="AM7182" s="183"/>
      <c r="AN7182" s="183"/>
      <c r="AO7182" s="183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BR7182" s="185"/>
    </row>
    <row r="7183" spans="9:70" s="179" customFormat="1" x14ac:dyDescent="0.25">
      <c r="I7183" s="186"/>
      <c r="J7183" s="186"/>
      <c r="K7183" s="186"/>
      <c r="L7183" s="186"/>
      <c r="M7183" s="186"/>
      <c r="N7183" s="187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183"/>
      <c r="AF7183" s="183"/>
      <c r="AG7183" s="183"/>
      <c r="AH7183" s="6"/>
      <c r="AI7183" s="6"/>
      <c r="AJ7183" s="6"/>
      <c r="AK7183" s="6"/>
      <c r="AL7183" s="6"/>
      <c r="AM7183" s="183"/>
      <c r="AN7183" s="183"/>
      <c r="AO7183" s="183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BR7183" s="185"/>
    </row>
    <row r="7184" spans="9:70" s="179" customFormat="1" x14ac:dyDescent="0.25">
      <c r="I7184" s="186"/>
      <c r="J7184" s="186"/>
      <c r="K7184" s="186"/>
      <c r="L7184" s="186"/>
      <c r="M7184" s="186"/>
      <c r="N7184" s="187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183"/>
      <c r="AF7184" s="183"/>
      <c r="AG7184" s="183"/>
      <c r="AH7184" s="6"/>
      <c r="AI7184" s="6"/>
      <c r="AJ7184" s="6"/>
      <c r="AK7184" s="6"/>
      <c r="AL7184" s="6"/>
      <c r="AM7184" s="183"/>
      <c r="AN7184" s="183"/>
      <c r="AO7184" s="183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BR7184" s="185"/>
    </row>
    <row r="7185" spans="9:70" s="179" customFormat="1" x14ac:dyDescent="0.25">
      <c r="I7185" s="186"/>
      <c r="J7185" s="186"/>
      <c r="K7185" s="186"/>
      <c r="L7185" s="186"/>
      <c r="M7185" s="186"/>
      <c r="N7185" s="187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183"/>
      <c r="AF7185" s="183"/>
      <c r="AG7185" s="183"/>
      <c r="AH7185" s="6"/>
      <c r="AI7185" s="6"/>
      <c r="AJ7185" s="6"/>
      <c r="AK7185" s="6"/>
      <c r="AL7185" s="6"/>
      <c r="AM7185" s="183"/>
      <c r="AN7185" s="183"/>
      <c r="AO7185" s="183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BR7185" s="185"/>
    </row>
    <row r="7186" spans="9:70" s="179" customFormat="1" x14ac:dyDescent="0.25">
      <c r="I7186" s="186"/>
      <c r="J7186" s="186"/>
      <c r="K7186" s="186"/>
      <c r="L7186" s="186"/>
      <c r="M7186" s="186"/>
      <c r="N7186" s="187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183"/>
      <c r="AF7186" s="183"/>
      <c r="AG7186" s="183"/>
      <c r="AH7186" s="6"/>
      <c r="AI7186" s="6"/>
      <c r="AJ7186" s="6"/>
      <c r="AK7186" s="6"/>
      <c r="AL7186" s="6"/>
      <c r="AM7186" s="183"/>
      <c r="AN7186" s="183"/>
      <c r="AO7186" s="183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BR7186" s="185"/>
    </row>
    <row r="7187" spans="9:70" s="179" customFormat="1" x14ac:dyDescent="0.25">
      <c r="I7187" s="186"/>
      <c r="J7187" s="186"/>
      <c r="K7187" s="186"/>
      <c r="L7187" s="186"/>
      <c r="M7187" s="186"/>
      <c r="N7187" s="187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183"/>
      <c r="AF7187" s="183"/>
      <c r="AG7187" s="183"/>
      <c r="AH7187" s="6"/>
      <c r="AI7187" s="6"/>
      <c r="AJ7187" s="6"/>
      <c r="AK7187" s="6"/>
      <c r="AL7187" s="6"/>
      <c r="AM7187" s="183"/>
      <c r="AN7187" s="183"/>
      <c r="AO7187" s="183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BR7187" s="185"/>
    </row>
    <row r="7188" spans="9:70" s="179" customFormat="1" x14ac:dyDescent="0.25">
      <c r="I7188" s="186"/>
      <c r="J7188" s="186"/>
      <c r="K7188" s="186"/>
      <c r="L7188" s="186"/>
      <c r="M7188" s="186"/>
      <c r="N7188" s="187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183"/>
      <c r="AF7188" s="183"/>
      <c r="AG7188" s="183"/>
      <c r="AH7188" s="6"/>
      <c r="AI7188" s="6"/>
      <c r="AJ7188" s="6"/>
      <c r="AK7188" s="6"/>
      <c r="AL7188" s="6"/>
      <c r="AM7188" s="183"/>
      <c r="AN7188" s="183"/>
      <c r="AO7188" s="183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BR7188" s="185"/>
    </row>
    <row r="7189" spans="9:70" s="179" customFormat="1" x14ac:dyDescent="0.25">
      <c r="I7189" s="186"/>
      <c r="J7189" s="186"/>
      <c r="K7189" s="186"/>
      <c r="L7189" s="186"/>
      <c r="M7189" s="186"/>
      <c r="N7189" s="187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183"/>
      <c r="AF7189" s="183"/>
      <c r="AG7189" s="183"/>
      <c r="AH7189" s="6"/>
      <c r="AI7189" s="6"/>
      <c r="AJ7189" s="6"/>
      <c r="AK7189" s="6"/>
      <c r="AL7189" s="6"/>
      <c r="AM7189" s="183"/>
      <c r="AN7189" s="183"/>
      <c r="AO7189" s="183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BR7189" s="185"/>
    </row>
    <row r="7190" spans="9:70" s="179" customFormat="1" x14ac:dyDescent="0.25">
      <c r="I7190" s="186"/>
      <c r="J7190" s="186"/>
      <c r="K7190" s="186"/>
      <c r="L7190" s="186"/>
      <c r="M7190" s="186"/>
      <c r="N7190" s="187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183"/>
      <c r="AF7190" s="183"/>
      <c r="AG7190" s="183"/>
      <c r="AH7190" s="6"/>
      <c r="AI7190" s="6"/>
      <c r="AJ7190" s="6"/>
      <c r="AK7190" s="6"/>
      <c r="AL7190" s="6"/>
      <c r="AM7190" s="183"/>
      <c r="AN7190" s="183"/>
      <c r="AO7190" s="183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BR7190" s="185"/>
    </row>
    <row r="7191" spans="9:70" s="179" customFormat="1" x14ac:dyDescent="0.25">
      <c r="I7191" s="186"/>
      <c r="J7191" s="186"/>
      <c r="K7191" s="186"/>
      <c r="L7191" s="186"/>
      <c r="M7191" s="186"/>
      <c r="N7191" s="187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183"/>
      <c r="AF7191" s="183"/>
      <c r="AG7191" s="183"/>
      <c r="AH7191" s="6"/>
      <c r="AI7191" s="6"/>
      <c r="AJ7191" s="6"/>
      <c r="AK7191" s="6"/>
      <c r="AL7191" s="6"/>
      <c r="AM7191" s="183"/>
      <c r="AN7191" s="183"/>
      <c r="AO7191" s="183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BR7191" s="185"/>
    </row>
    <row r="7192" spans="9:70" s="179" customFormat="1" x14ac:dyDescent="0.25">
      <c r="I7192" s="186"/>
      <c r="J7192" s="186"/>
      <c r="K7192" s="186"/>
      <c r="L7192" s="186"/>
      <c r="M7192" s="186"/>
      <c r="N7192" s="187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183"/>
      <c r="AF7192" s="183"/>
      <c r="AG7192" s="183"/>
      <c r="AH7192" s="6"/>
      <c r="AI7192" s="6"/>
      <c r="AJ7192" s="6"/>
      <c r="AK7192" s="6"/>
      <c r="AL7192" s="6"/>
      <c r="AM7192" s="183"/>
      <c r="AN7192" s="183"/>
      <c r="AO7192" s="183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BR7192" s="185"/>
    </row>
    <row r="7193" spans="9:70" s="179" customFormat="1" x14ac:dyDescent="0.25">
      <c r="I7193" s="186"/>
      <c r="J7193" s="186"/>
      <c r="K7193" s="186"/>
      <c r="L7193" s="186"/>
      <c r="M7193" s="186"/>
      <c r="N7193" s="187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183"/>
      <c r="AF7193" s="183"/>
      <c r="AG7193" s="183"/>
      <c r="AH7193" s="6"/>
      <c r="AI7193" s="6"/>
      <c r="AJ7193" s="6"/>
      <c r="AK7193" s="6"/>
      <c r="AL7193" s="6"/>
      <c r="AM7193" s="183"/>
      <c r="AN7193" s="183"/>
      <c r="AO7193" s="183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BR7193" s="185"/>
    </row>
    <row r="7194" spans="9:70" s="179" customFormat="1" x14ac:dyDescent="0.25">
      <c r="I7194" s="186"/>
      <c r="J7194" s="186"/>
      <c r="K7194" s="186"/>
      <c r="L7194" s="186"/>
      <c r="M7194" s="186"/>
      <c r="N7194" s="187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183"/>
      <c r="AF7194" s="183"/>
      <c r="AG7194" s="183"/>
      <c r="AH7194" s="6"/>
      <c r="AI7194" s="6"/>
      <c r="AJ7194" s="6"/>
      <c r="AK7194" s="6"/>
      <c r="AL7194" s="6"/>
      <c r="AM7194" s="183"/>
      <c r="AN7194" s="183"/>
      <c r="AO7194" s="183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BR7194" s="185"/>
    </row>
    <row r="7195" spans="9:70" s="179" customFormat="1" x14ac:dyDescent="0.25">
      <c r="I7195" s="186"/>
      <c r="J7195" s="186"/>
      <c r="K7195" s="186"/>
      <c r="L7195" s="186"/>
      <c r="M7195" s="186"/>
      <c r="N7195" s="187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183"/>
      <c r="AF7195" s="183"/>
      <c r="AG7195" s="183"/>
      <c r="AH7195" s="6"/>
      <c r="AI7195" s="6"/>
      <c r="AJ7195" s="6"/>
      <c r="AK7195" s="6"/>
      <c r="AL7195" s="6"/>
      <c r="AM7195" s="183"/>
      <c r="AN7195" s="183"/>
      <c r="AO7195" s="183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BR7195" s="185"/>
    </row>
    <row r="7196" spans="9:70" s="179" customFormat="1" x14ac:dyDescent="0.25">
      <c r="I7196" s="186"/>
      <c r="J7196" s="186"/>
      <c r="K7196" s="186"/>
      <c r="L7196" s="186"/>
      <c r="M7196" s="186"/>
      <c r="N7196" s="187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183"/>
      <c r="AF7196" s="183"/>
      <c r="AG7196" s="183"/>
      <c r="AH7196" s="6"/>
      <c r="AI7196" s="6"/>
      <c r="AJ7196" s="6"/>
      <c r="AK7196" s="6"/>
      <c r="AL7196" s="6"/>
      <c r="AM7196" s="183"/>
      <c r="AN7196" s="183"/>
      <c r="AO7196" s="183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BR7196" s="185"/>
    </row>
    <row r="7197" spans="9:70" s="179" customFormat="1" x14ac:dyDescent="0.25">
      <c r="I7197" s="186"/>
      <c r="J7197" s="186"/>
      <c r="K7197" s="186"/>
      <c r="L7197" s="186"/>
      <c r="M7197" s="186"/>
      <c r="N7197" s="187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183"/>
      <c r="AF7197" s="183"/>
      <c r="AG7197" s="183"/>
      <c r="AH7197" s="6"/>
      <c r="AI7197" s="6"/>
      <c r="AJ7197" s="6"/>
      <c r="AK7197" s="6"/>
      <c r="AL7197" s="6"/>
      <c r="AM7197" s="183"/>
      <c r="AN7197" s="183"/>
      <c r="AO7197" s="183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BR7197" s="185"/>
    </row>
    <row r="7198" spans="9:70" s="179" customFormat="1" x14ac:dyDescent="0.25">
      <c r="I7198" s="186"/>
      <c r="J7198" s="186"/>
      <c r="K7198" s="186"/>
      <c r="L7198" s="186"/>
      <c r="M7198" s="186"/>
      <c r="N7198" s="187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183"/>
      <c r="AF7198" s="183"/>
      <c r="AG7198" s="183"/>
      <c r="AH7198" s="6"/>
      <c r="AI7198" s="6"/>
      <c r="AJ7198" s="6"/>
      <c r="AK7198" s="6"/>
      <c r="AL7198" s="6"/>
      <c r="AM7198" s="183"/>
      <c r="AN7198" s="183"/>
      <c r="AO7198" s="183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BR7198" s="185"/>
    </row>
    <row r="7199" spans="9:70" s="179" customFormat="1" x14ac:dyDescent="0.25">
      <c r="I7199" s="186"/>
      <c r="J7199" s="186"/>
      <c r="K7199" s="186"/>
      <c r="L7199" s="186"/>
      <c r="M7199" s="186"/>
      <c r="N7199" s="187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183"/>
      <c r="AF7199" s="183"/>
      <c r="AG7199" s="183"/>
      <c r="AH7199" s="6"/>
      <c r="AI7199" s="6"/>
      <c r="AJ7199" s="6"/>
      <c r="AK7199" s="6"/>
      <c r="AL7199" s="6"/>
      <c r="AM7199" s="183"/>
      <c r="AN7199" s="183"/>
      <c r="AO7199" s="183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BR7199" s="185"/>
    </row>
    <row r="7200" spans="9:70" s="179" customFormat="1" x14ac:dyDescent="0.25">
      <c r="I7200" s="186"/>
      <c r="J7200" s="186"/>
      <c r="K7200" s="186"/>
      <c r="L7200" s="186"/>
      <c r="M7200" s="186"/>
      <c r="N7200" s="187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183"/>
      <c r="AF7200" s="183"/>
      <c r="AG7200" s="183"/>
      <c r="AH7200" s="6"/>
      <c r="AI7200" s="6"/>
      <c r="AJ7200" s="6"/>
      <c r="AK7200" s="6"/>
      <c r="AL7200" s="6"/>
      <c r="AM7200" s="183"/>
      <c r="AN7200" s="183"/>
      <c r="AO7200" s="183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BR7200" s="185"/>
    </row>
    <row r="7201" spans="9:70" s="179" customFormat="1" x14ac:dyDescent="0.25">
      <c r="I7201" s="186"/>
      <c r="J7201" s="186"/>
      <c r="K7201" s="186"/>
      <c r="L7201" s="186"/>
      <c r="M7201" s="186"/>
      <c r="N7201" s="187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183"/>
      <c r="AF7201" s="183"/>
      <c r="AG7201" s="183"/>
      <c r="AH7201" s="6"/>
      <c r="AI7201" s="6"/>
      <c r="AJ7201" s="6"/>
      <c r="AK7201" s="6"/>
      <c r="AL7201" s="6"/>
      <c r="AM7201" s="183"/>
      <c r="AN7201" s="183"/>
      <c r="AO7201" s="183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BR7201" s="185"/>
    </row>
    <row r="7202" spans="9:70" s="179" customFormat="1" x14ac:dyDescent="0.25">
      <c r="I7202" s="186"/>
      <c r="J7202" s="186"/>
      <c r="K7202" s="186"/>
      <c r="L7202" s="186"/>
      <c r="M7202" s="186"/>
      <c r="N7202" s="187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183"/>
      <c r="AF7202" s="183"/>
      <c r="AG7202" s="183"/>
      <c r="AH7202" s="6"/>
      <c r="AI7202" s="6"/>
      <c r="AJ7202" s="6"/>
      <c r="AK7202" s="6"/>
      <c r="AL7202" s="6"/>
      <c r="AM7202" s="183"/>
      <c r="AN7202" s="183"/>
      <c r="AO7202" s="183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BR7202" s="185"/>
    </row>
    <row r="7203" spans="9:70" s="179" customFormat="1" x14ac:dyDescent="0.25">
      <c r="I7203" s="186"/>
      <c r="J7203" s="186"/>
      <c r="K7203" s="186"/>
      <c r="L7203" s="186"/>
      <c r="M7203" s="186"/>
      <c r="N7203" s="187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183"/>
      <c r="AF7203" s="183"/>
      <c r="AG7203" s="183"/>
      <c r="AH7203" s="6"/>
      <c r="AI7203" s="6"/>
      <c r="AJ7203" s="6"/>
      <c r="AK7203" s="6"/>
      <c r="AL7203" s="6"/>
      <c r="AM7203" s="183"/>
      <c r="AN7203" s="183"/>
      <c r="AO7203" s="183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BR7203" s="185"/>
    </row>
    <row r="7204" spans="9:70" s="179" customFormat="1" x14ac:dyDescent="0.25">
      <c r="I7204" s="186"/>
      <c r="J7204" s="186"/>
      <c r="K7204" s="186"/>
      <c r="L7204" s="186"/>
      <c r="M7204" s="186"/>
      <c r="N7204" s="187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183"/>
      <c r="AF7204" s="183"/>
      <c r="AG7204" s="183"/>
      <c r="AH7204" s="6"/>
      <c r="AI7204" s="6"/>
      <c r="AJ7204" s="6"/>
      <c r="AK7204" s="6"/>
      <c r="AL7204" s="6"/>
      <c r="AM7204" s="183"/>
      <c r="AN7204" s="183"/>
      <c r="AO7204" s="183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BR7204" s="185"/>
    </row>
    <row r="7205" spans="9:70" s="179" customFormat="1" x14ac:dyDescent="0.25">
      <c r="I7205" s="186"/>
      <c r="J7205" s="186"/>
      <c r="K7205" s="186"/>
      <c r="L7205" s="186"/>
      <c r="M7205" s="186"/>
      <c r="N7205" s="187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183"/>
      <c r="AF7205" s="183"/>
      <c r="AG7205" s="183"/>
      <c r="AH7205" s="6"/>
      <c r="AI7205" s="6"/>
      <c r="AJ7205" s="6"/>
      <c r="AK7205" s="6"/>
      <c r="AL7205" s="6"/>
      <c r="AM7205" s="183"/>
      <c r="AN7205" s="183"/>
      <c r="AO7205" s="183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BR7205" s="185"/>
    </row>
    <row r="7206" spans="9:70" s="179" customFormat="1" x14ac:dyDescent="0.25">
      <c r="I7206" s="186"/>
      <c r="J7206" s="186"/>
      <c r="K7206" s="186"/>
      <c r="L7206" s="186"/>
      <c r="M7206" s="186"/>
      <c r="N7206" s="187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183"/>
      <c r="AF7206" s="183"/>
      <c r="AG7206" s="183"/>
      <c r="AH7206" s="6"/>
      <c r="AI7206" s="6"/>
      <c r="AJ7206" s="6"/>
      <c r="AK7206" s="6"/>
      <c r="AL7206" s="6"/>
      <c r="AM7206" s="183"/>
      <c r="AN7206" s="183"/>
      <c r="AO7206" s="183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BR7206" s="185"/>
    </row>
    <row r="7207" spans="9:70" s="179" customFormat="1" x14ac:dyDescent="0.25">
      <c r="I7207" s="186"/>
      <c r="J7207" s="186"/>
      <c r="K7207" s="186"/>
      <c r="L7207" s="186"/>
      <c r="M7207" s="186"/>
      <c r="N7207" s="187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183"/>
      <c r="AF7207" s="183"/>
      <c r="AG7207" s="183"/>
      <c r="AH7207" s="6"/>
      <c r="AI7207" s="6"/>
      <c r="AJ7207" s="6"/>
      <c r="AK7207" s="6"/>
      <c r="AL7207" s="6"/>
      <c r="AM7207" s="183"/>
      <c r="AN7207" s="183"/>
      <c r="AO7207" s="183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BR7207" s="185"/>
    </row>
    <row r="7208" spans="9:70" s="179" customFormat="1" x14ac:dyDescent="0.25">
      <c r="I7208" s="186"/>
      <c r="J7208" s="186"/>
      <c r="K7208" s="186"/>
      <c r="L7208" s="186"/>
      <c r="M7208" s="186"/>
      <c r="N7208" s="187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183"/>
      <c r="AF7208" s="183"/>
      <c r="AG7208" s="183"/>
      <c r="AH7208" s="6"/>
      <c r="AI7208" s="6"/>
      <c r="AJ7208" s="6"/>
      <c r="AK7208" s="6"/>
      <c r="AL7208" s="6"/>
      <c r="AM7208" s="183"/>
      <c r="AN7208" s="183"/>
      <c r="AO7208" s="183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BR7208" s="185"/>
    </row>
    <row r="7209" spans="9:70" s="179" customFormat="1" x14ac:dyDescent="0.25">
      <c r="I7209" s="186"/>
      <c r="J7209" s="186"/>
      <c r="K7209" s="186"/>
      <c r="L7209" s="186"/>
      <c r="M7209" s="186"/>
      <c r="N7209" s="187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183"/>
      <c r="AF7209" s="183"/>
      <c r="AG7209" s="183"/>
      <c r="AH7209" s="6"/>
      <c r="AI7209" s="6"/>
      <c r="AJ7209" s="6"/>
      <c r="AK7209" s="6"/>
      <c r="AL7209" s="6"/>
      <c r="AM7209" s="183"/>
      <c r="AN7209" s="183"/>
      <c r="AO7209" s="183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BR7209" s="185"/>
    </row>
    <row r="7210" spans="9:70" s="179" customFormat="1" x14ac:dyDescent="0.25">
      <c r="I7210" s="186"/>
      <c r="J7210" s="186"/>
      <c r="K7210" s="186"/>
      <c r="L7210" s="186"/>
      <c r="M7210" s="186"/>
      <c r="N7210" s="187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183"/>
      <c r="AF7210" s="183"/>
      <c r="AG7210" s="183"/>
      <c r="AH7210" s="6"/>
      <c r="AI7210" s="6"/>
      <c r="AJ7210" s="6"/>
      <c r="AK7210" s="6"/>
      <c r="AL7210" s="6"/>
      <c r="AM7210" s="183"/>
      <c r="AN7210" s="183"/>
      <c r="AO7210" s="183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BR7210" s="185"/>
    </row>
    <row r="7211" spans="9:70" s="179" customFormat="1" x14ac:dyDescent="0.25">
      <c r="I7211" s="186"/>
      <c r="J7211" s="186"/>
      <c r="K7211" s="186"/>
      <c r="L7211" s="186"/>
      <c r="M7211" s="186"/>
      <c r="N7211" s="187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183"/>
      <c r="AF7211" s="183"/>
      <c r="AG7211" s="183"/>
      <c r="AH7211" s="6"/>
      <c r="AI7211" s="6"/>
      <c r="AJ7211" s="6"/>
      <c r="AK7211" s="6"/>
      <c r="AL7211" s="6"/>
      <c r="AM7211" s="183"/>
      <c r="AN7211" s="183"/>
      <c r="AO7211" s="183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BR7211" s="185"/>
    </row>
    <row r="7212" spans="9:70" s="179" customFormat="1" x14ac:dyDescent="0.25">
      <c r="I7212" s="186"/>
      <c r="J7212" s="186"/>
      <c r="K7212" s="186"/>
      <c r="L7212" s="186"/>
      <c r="M7212" s="186"/>
      <c r="N7212" s="187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183"/>
      <c r="AF7212" s="183"/>
      <c r="AG7212" s="183"/>
      <c r="AH7212" s="6"/>
      <c r="AI7212" s="6"/>
      <c r="AJ7212" s="6"/>
      <c r="AK7212" s="6"/>
      <c r="AL7212" s="6"/>
      <c r="AM7212" s="183"/>
      <c r="AN7212" s="183"/>
      <c r="AO7212" s="183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BR7212" s="185"/>
    </row>
    <row r="7213" spans="9:70" s="179" customFormat="1" x14ac:dyDescent="0.25">
      <c r="I7213" s="186"/>
      <c r="J7213" s="186"/>
      <c r="K7213" s="186"/>
      <c r="L7213" s="186"/>
      <c r="M7213" s="186"/>
      <c r="N7213" s="187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183"/>
      <c r="AF7213" s="183"/>
      <c r="AG7213" s="183"/>
      <c r="AH7213" s="6"/>
      <c r="AI7213" s="6"/>
      <c r="AJ7213" s="6"/>
      <c r="AK7213" s="6"/>
      <c r="AL7213" s="6"/>
      <c r="AM7213" s="183"/>
      <c r="AN7213" s="183"/>
      <c r="AO7213" s="183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BR7213" s="185"/>
    </row>
    <row r="7214" spans="9:70" s="179" customFormat="1" x14ac:dyDescent="0.25">
      <c r="I7214" s="186"/>
      <c r="J7214" s="186"/>
      <c r="K7214" s="186"/>
      <c r="L7214" s="186"/>
      <c r="M7214" s="186"/>
      <c r="N7214" s="187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183"/>
      <c r="AF7214" s="183"/>
      <c r="AG7214" s="183"/>
      <c r="AH7214" s="6"/>
      <c r="AI7214" s="6"/>
      <c r="AJ7214" s="6"/>
      <c r="AK7214" s="6"/>
      <c r="AL7214" s="6"/>
      <c r="AM7214" s="183"/>
      <c r="AN7214" s="183"/>
      <c r="AO7214" s="183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BR7214" s="185"/>
    </row>
    <row r="7215" spans="9:70" s="179" customFormat="1" x14ac:dyDescent="0.25">
      <c r="I7215" s="186"/>
      <c r="J7215" s="186"/>
      <c r="K7215" s="186"/>
      <c r="L7215" s="186"/>
      <c r="M7215" s="186"/>
      <c r="N7215" s="187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183"/>
      <c r="AF7215" s="183"/>
      <c r="AG7215" s="183"/>
      <c r="AH7215" s="6"/>
      <c r="AI7215" s="6"/>
      <c r="AJ7215" s="6"/>
      <c r="AK7215" s="6"/>
      <c r="AL7215" s="6"/>
      <c r="AM7215" s="183"/>
      <c r="AN7215" s="183"/>
      <c r="AO7215" s="183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BR7215" s="185"/>
    </row>
    <row r="7216" spans="9:70" s="179" customFormat="1" x14ac:dyDescent="0.25">
      <c r="I7216" s="186"/>
      <c r="J7216" s="186"/>
      <c r="K7216" s="186"/>
      <c r="L7216" s="186"/>
      <c r="M7216" s="186"/>
      <c r="N7216" s="187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183"/>
      <c r="AF7216" s="183"/>
      <c r="AG7216" s="183"/>
      <c r="AH7216" s="6"/>
      <c r="AI7216" s="6"/>
      <c r="AJ7216" s="6"/>
      <c r="AK7216" s="6"/>
      <c r="AL7216" s="6"/>
      <c r="AM7216" s="183"/>
      <c r="AN7216" s="183"/>
      <c r="AO7216" s="183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BR7216" s="185"/>
    </row>
    <row r="7217" spans="9:70" s="179" customFormat="1" x14ac:dyDescent="0.25">
      <c r="I7217" s="186"/>
      <c r="J7217" s="186"/>
      <c r="K7217" s="186"/>
      <c r="L7217" s="186"/>
      <c r="M7217" s="186"/>
      <c r="N7217" s="187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183"/>
      <c r="AF7217" s="183"/>
      <c r="AG7217" s="183"/>
      <c r="AH7217" s="6"/>
      <c r="AI7217" s="6"/>
      <c r="AJ7217" s="6"/>
      <c r="AK7217" s="6"/>
      <c r="AL7217" s="6"/>
      <c r="AM7217" s="183"/>
      <c r="AN7217" s="183"/>
      <c r="AO7217" s="183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BR7217" s="185"/>
    </row>
    <row r="7218" spans="9:70" s="179" customFormat="1" x14ac:dyDescent="0.25">
      <c r="I7218" s="186"/>
      <c r="J7218" s="186"/>
      <c r="K7218" s="186"/>
      <c r="L7218" s="186"/>
      <c r="M7218" s="186"/>
      <c r="N7218" s="187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183"/>
      <c r="AF7218" s="183"/>
      <c r="AG7218" s="183"/>
      <c r="AH7218" s="6"/>
      <c r="AI7218" s="6"/>
      <c r="AJ7218" s="6"/>
      <c r="AK7218" s="6"/>
      <c r="AL7218" s="6"/>
      <c r="AM7218" s="183"/>
      <c r="AN7218" s="183"/>
      <c r="AO7218" s="183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BR7218" s="185"/>
    </row>
    <row r="7219" spans="9:70" s="179" customFormat="1" x14ac:dyDescent="0.25">
      <c r="I7219" s="186"/>
      <c r="J7219" s="186"/>
      <c r="K7219" s="186"/>
      <c r="L7219" s="186"/>
      <c r="M7219" s="186"/>
      <c r="N7219" s="187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183"/>
      <c r="AF7219" s="183"/>
      <c r="AG7219" s="183"/>
      <c r="AH7219" s="6"/>
      <c r="AI7219" s="6"/>
      <c r="AJ7219" s="6"/>
      <c r="AK7219" s="6"/>
      <c r="AL7219" s="6"/>
      <c r="AM7219" s="183"/>
      <c r="AN7219" s="183"/>
      <c r="AO7219" s="183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BR7219" s="185"/>
    </row>
    <row r="7220" spans="9:70" s="179" customFormat="1" x14ac:dyDescent="0.25">
      <c r="I7220" s="186"/>
      <c r="J7220" s="186"/>
      <c r="K7220" s="186"/>
      <c r="L7220" s="186"/>
      <c r="M7220" s="186"/>
      <c r="N7220" s="187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183"/>
      <c r="AF7220" s="183"/>
      <c r="AG7220" s="183"/>
      <c r="AH7220" s="6"/>
      <c r="AI7220" s="6"/>
      <c r="AJ7220" s="6"/>
      <c r="AK7220" s="6"/>
      <c r="AL7220" s="6"/>
      <c r="AM7220" s="183"/>
      <c r="AN7220" s="183"/>
      <c r="AO7220" s="183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BR7220" s="185"/>
    </row>
    <row r="7221" spans="9:70" s="179" customFormat="1" x14ac:dyDescent="0.25">
      <c r="I7221" s="186"/>
      <c r="J7221" s="186"/>
      <c r="K7221" s="186"/>
      <c r="L7221" s="186"/>
      <c r="M7221" s="186"/>
      <c r="N7221" s="187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183"/>
      <c r="AF7221" s="183"/>
      <c r="AG7221" s="183"/>
      <c r="AH7221" s="6"/>
      <c r="AI7221" s="6"/>
      <c r="AJ7221" s="6"/>
      <c r="AK7221" s="6"/>
      <c r="AL7221" s="6"/>
      <c r="AM7221" s="183"/>
      <c r="AN7221" s="183"/>
      <c r="AO7221" s="183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BR7221" s="185"/>
    </row>
    <row r="7222" spans="9:70" s="179" customFormat="1" x14ac:dyDescent="0.25">
      <c r="I7222" s="186"/>
      <c r="J7222" s="186"/>
      <c r="K7222" s="186"/>
      <c r="L7222" s="186"/>
      <c r="M7222" s="186"/>
      <c r="N7222" s="187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183"/>
      <c r="AF7222" s="183"/>
      <c r="AG7222" s="183"/>
      <c r="AH7222" s="6"/>
      <c r="AI7222" s="6"/>
      <c r="AJ7222" s="6"/>
      <c r="AK7222" s="6"/>
      <c r="AL7222" s="6"/>
      <c r="AM7222" s="183"/>
      <c r="AN7222" s="183"/>
      <c r="AO7222" s="183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BR7222" s="185"/>
    </row>
    <row r="7223" spans="9:70" s="179" customFormat="1" x14ac:dyDescent="0.25">
      <c r="I7223" s="186"/>
      <c r="J7223" s="186"/>
      <c r="K7223" s="186"/>
      <c r="L7223" s="186"/>
      <c r="M7223" s="186"/>
      <c r="N7223" s="187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183"/>
      <c r="AF7223" s="183"/>
      <c r="AG7223" s="183"/>
      <c r="AH7223" s="6"/>
      <c r="AI7223" s="6"/>
      <c r="AJ7223" s="6"/>
      <c r="AK7223" s="6"/>
      <c r="AL7223" s="6"/>
      <c r="AM7223" s="183"/>
      <c r="AN7223" s="183"/>
      <c r="AO7223" s="183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BR7223" s="185"/>
    </row>
    <row r="7224" spans="9:70" s="179" customFormat="1" x14ac:dyDescent="0.25">
      <c r="I7224" s="186"/>
      <c r="J7224" s="186"/>
      <c r="K7224" s="186"/>
      <c r="L7224" s="186"/>
      <c r="M7224" s="186"/>
      <c r="N7224" s="187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183"/>
      <c r="AF7224" s="183"/>
      <c r="AG7224" s="183"/>
      <c r="AH7224" s="6"/>
      <c r="AI7224" s="6"/>
      <c r="AJ7224" s="6"/>
      <c r="AK7224" s="6"/>
      <c r="AL7224" s="6"/>
      <c r="AM7224" s="183"/>
      <c r="AN7224" s="183"/>
      <c r="AO7224" s="183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BR7224" s="185"/>
    </row>
    <row r="7225" spans="9:70" s="179" customFormat="1" x14ac:dyDescent="0.25">
      <c r="I7225" s="186"/>
      <c r="J7225" s="186"/>
      <c r="K7225" s="186"/>
      <c r="L7225" s="186"/>
      <c r="M7225" s="186"/>
      <c r="N7225" s="187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183"/>
      <c r="AF7225" s="183"/>
      <c r="AG7225" s="183"/>
      <c r="AH7225" s="6"/>
      <c r="AI7225" s="6"/>
      <c r="AJ7225" s="6"/>
      <c r="AK7225" s="6"/>
      <c r="AL7225" s="6"/>
      <c r="AM7225" s="183"/>
      <c r="AN7225" s="183"/>
      <c r="AO7225" s="183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BR7225" s="185"/>
    </row>
    <row r="7226" spans="9:70" s="179" customFormat="1" x14ac:dyDescent="0.25">
      <c r="I7226" s="186"/>
      <c r="J7226" s="186"/>
      <c r="K7226" s="186"/>
      <c r="L7226" s="186"/>
      <c r="M7226" s="186"/>
      <c r="N7226" s="187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183"/>
      <c r="AF7226" s="183"/>
      <c r="AG7226" s="183"/>
      <c r="AH7226" s="6"/>
      <c r="AI7226" s="6"/>
      <c r="AJ7226" s="6"/>
      <c r="AK7226" s="6"/>
      <c r="AL7226" s="6"/>
      <c r="AM7226" s="183"/>
      <c r="AN7226" s="183"/>
      <c r="AO7226" s="183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BR7226" s="185"/>
    </row>
    <row r="7227" spans="9:70" s="179" customFormat="1" x14ac:dyDescent="0.25">
      <c r="I7227" s="186"/>
      <c r="J7227" s="186"/>
      <c r="K7227" s="186"/>
      <c r="L7227" s="186"/>
      <c r="M7227" s="186"/>
      <c r="N7227" s="187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183"/>
      <c r="AF7227" s="183"/>
      <c r="AG7227" s="183"/>
      <c r="AH7227" s="6"/>
      <c r="AI7227" s="6"/>
      <c r="AJ7227" s="6"/>
      <c r="AK7227" s="6"/>
      <c r="AL7227" s="6"/>
      <c r="AM7227" s="183"/>
      <c r="AN7227" s="183"/>
      <c r="AO7227" s="183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BR7227" s="185"/>
    </row>
    <row r="7228" spans="9:70" s="179" customFormat="1" x14ac:dyDescent="0.25">
      <c r="I7228" s="186"/>
      <c r="J7228" s="186"/>
      <c r="K7228" s="186"/>
      <c r="L7228" s="186"/>
      <c r="M7228" s="186"/>
      <c r="N7228" s="187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183"/>
      <c r="AF7228" s="183"/>
      <c r="AG7228" s="183"/>
      <c r="AH7228" s="6"/>
      <c r="AI7228" s="6"/>
      <c r="AJ7228" s="6"/>
      <c r="AK7228" s="6"/>
      <c r="AL7228" s="6"/>
      <c r="AM7228" s="183"/>
      <c r="AN7228" s="183"/>
      <c r="AO7228" s="183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BR7228" s="185"/>
    </row>
    <row r="7229" spans="9:70" s="179" customFormat="1" x14ac:dyDescent="0.25">
      <c r="I7229" s="186"/>
      <c r="J7229" s="186"/>
      <c r="K7229" s="186"/>
      <c r="L7229" s="186"/>
      <c r="M7229" s="186"/>
      <c r="N7229" s="187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183"/>
      <c r="AF7229" s="183"/>
      <c r="AG7229" s="183"/>
      <c r="AH7229" s="6"/>
      <c r="AI7229" s="6"/>
      <c r="AJ7229" s="6"/>
      <c r="AK7229" s="6"/>
      <c r="AL7229" s="6"/>
      <c r="AM7229" s="183"/>
      <c r="AN7229" s="183"/>
      <c r="AO7229" s="183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BR7229" s="185"/>
    </row>
    <row r="7230" spans="9:70" s="179" customFormat="1" x14ac:dyDescent="0.25">
      <c r="I7230" s="186"/>
      <c r="J7230" s="186"/>
      <c r="K7230" s="186"/>
      <c r="L7230" s="186"/>
      <c r="M7230" s="186"/>
      <c r="N7230" s="187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183"/>
      <c r="AF7230" s="183"/>
      <c r="AG7230" s="183"/>
      <c r="AH7230" s="6"/>
      <c r="AI7230" s="6"/>
      <c r="AJ7230" s="6"/>
      <c r="AK7230" s="6"/>
      <c r="AL7230" s="6"/>
      <c r="AM7230" s="183"/>
      <c r="AN7230" s="183"/>
      <c r="AO7230" s="183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BR7230" s="185"/>
    </row>
    <row r="7231" spans="9:70" s="179" customFormat="1" x14ac:dyDescent="0.25">
      <c r="I7231" s="186"/>
      <c r="J7231" s="186"/>
      <c r="K7231" s="186"/>
      <c r="L7231" s="186"/>
      <c r="M7231" s="186"/>
      <c r="N7231" s="187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183"/>
      <c r="AF7231" s="183"/>
      <c r="AG7231" s="183"/>
      <c r="AH7231" s="6"/>
      <c r="AI7231" s="6"/>
      <c r="AJ7231" s="6"/>
      <c r="AK7231" s="6"/>
      <c r="AL7231" s="6"/>
      <c r="AM7231" s="183"/>
      <c r="AN7231" s="183"/>
      <c r="AO7231" s="183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BR7231" s="185"/>
    </row>
    <row r="7232" spans="9:70" s="179" customFormat="1" x14ac:dyDescent="0.25">
      <c r="I7232" s="186"/>
      <c r="J7232" s="186"/>
      <c r="K7232" s="186"/>
      <c r="L7232" s="186"/>
      <c r="M7232" s="186"/>
      <c r="N7232" s="187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183"/>
      <c r="AF7232" s="183"/>
      <c r="AG7232" s="183"/>
      <c r="AH7232" s="6"/>
      <c r="AI7232" s="6"/>
      <c r="AJ7232" s="6"/>
      <c r="AK7232" s="6"/>
      <c r="AL7232" s="6"/>
      <c r="AM7232" s="183"/>
      <c r="AN7232" s="183"/>
      <c r="AO7232" s="183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BR7232" s="185"/>
    </row>
    <row r="7233" spans="9:70" s="179" customFormat="1" x14ac:dyDescent="0.25">
      <c r="I7233" s="186"/>
      <c r="J7233" s="186"/>
      <c r="K7233" s="186"/>
      <c r="L7233" s="186"/>
      <c r="M7233" s="186"/>
      <c r="N7233" s="187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183"/>
      <c r="AF7233" s="183"/>
      <c r="AG7233" s="183"/>
      <c r="AH7233" s="6"/>
      <c r="AI7233" s="6"/>
      <c r="AJ7233" s="6"/>
      <c r="AK7233" s="6"/>
      <c r="AL7233" s="6"/>
      <c r="AM7233" s="183"/>
      <c r="AN7233" s="183"/>
      <c r="AO7233" s="183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BR7233" s="185"/>
    </row>
    <row r="7234" spans="9:70" s="179" customFormat="1" x14ac:dyDescent="0.25">
      <c r="I7234" s="186"/>
      <c r="J7234" s="186"/>
      <c r="K7234" s="186"/>
      <c r="L7234" s="186"/>
      <c r="M7234" s="186"/>
      <c r="N7234" s="187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183"/>
      <c r="AF7234" s="183"/>
      <c r="AG7234" s="183"/>
      <c r="AH7234" s="6"/>
      <c r="AI7234" s="6"/>
      <c r="AJ7234" s="6"/>
      <c r="AK7234" s="6"/>
      <c r="AL7234" s="6"/>
      <c r="AM7234" s="183"/>
      <c r="AN7234" s="183"/>
      <c r="AO7234" s="183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BR7234" s="185"/>
    </row>
    <row r="7235" spans="9:70" s="179" customFormat="1" x14ac:dyDescent="0.25">
      <c r="I7235" s="186"/>
      <c r="J7235" s="186"/>
      <c r="K7235" s="186"/>
      <c r="L7235" s="186"/>
      <c r="M7235" s="186"/>
      <c r="N7235" s="187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183"/>
      <c r="AF7235" s="183"/>
      <c r="AG7235" s="183"/>
      <c r="AH7235" s="6"/>
      <c r="AI7235" s="6"/>
      <c r="AJ7235" s="6"/>
      <c r="AK7235" s="6"/>
      <c r="AL7235" s="6"/>
      <c r="AM7235" s="183"/>
      <c r="AN7235" s="183"/>
      <c r="AO7235" s="183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BR7235" s="185"/>
    </row>
    <row r="7236" spans="9:70" s="179" customFormat="1" x14ac:dyDescent="0.25">
      <c r="I7236" s="186"/>
      <c r="J7236" s="186"/>
      <c r="K7236" s="186"/>
      <c r="L7236" s="186"/>
      <c r="M7236" s="186"/>
      <c r="N7236" s="187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183"/>
      <c r="AF7236" s="183"/>
      <c r="AG7236" s="183"/>
      <c r="AH7236" s="6"/>
      <c r="AI7236" s="6"/>
      <c r="AJ7236" s="6"/>
      <c r="AK7236" s="6"/>
      <c r="AL7236" s="6"/>
      <c r="AM7236" s="183"/>
      <c r="AN7236" s="183"/>
      <c r="AO7236" s="183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BR7236" s="185"/>
    </row>
    <row r="7237" spans="9:70" s="179" customFormat="1" x14ac:dyDescent="0.25">
      <c r="I7237" s="186"/>
      <c r="J7237" s="186"/>
      <c r="K7237" s="186"/>
      <c r="L7237" s="186"/>
      <c r="M7237" s="186"/>
      <c r="N7237" s="187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183"/>
      <c r="AF7237" s="183"/>
      <c r="AG7237" s="183"/>
      <c r="AH7237" s="6"/>
      <c r="AI7237" s="6"/>
      <c r="AJ7237" s="6"/>
      <c r="AK7237" s="6"/>
      <c r="AL7237" s="6"/>
      <c r="AM7237" s="183"/>
      <c r="AN7237" s="183"/>
      <c r="AO7237" s="183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BR7237" s="185"/>
    </row>
    <row r="7238" spans="9:70" s="179" customFormat="1" x14ac:dyDescent="0.25">
      <c r="I7238" s="186"/>
      <c r="J7238" s="186"/>
      <c r="K7238" s="186"/>
      <c r="L7238" s="186"/>
      <c r="M7238" s="186"/>
      <c r="N7238" s="187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183"/>
      <c r="AF7238" s="183"/>
      <c r="AG7238" s="183"/>
      <c r="AH7238" s="6"/>
      <c r="AI7238" s="6"/>
      <c r="AJ7238" s="6"/>
      <c r="AK7238" s="6"/>
      <c r="AL7238" s="6"/>
      <c r="AM7238" s="183"/>
      <c r="AN7238" s="183"/>
      <c r="AO7238" s="183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BR7238" s="185"/>
    </row>
    <row r="7239" spans="9:70" s="179" customFormat="1" x14ac:dyDescent="0.25">
      <c r="I7239" s="186"/>
      <c r="J7239" s="186"/>
      <c r="K7239" s="186"/>
      <c r="L7239" s="186"/>
      <c r="M7239" s="186"/>
      <c r="N7239" s="187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183"/>
      <c r="AF7239" s="183"/>
      <c r="AG7239" s="183"/>
      <c r="AH7239" s="6"/>
      <c r="AI7239" s="6"/>
      <c r="AJ7239" s="6"/>
      <c r="AK7239" s="6"/>
      <c r="AL7239" s="6"/>
      <c r="AM7239" s="183"/>
      <c r="AN7239" s="183"/>
      <c r="AO7239" s="183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BR7239" s="185"/>
    </row>
    <row r="7240" spans="9:70" s="179" customFormat="1" x14ac:dyDescent="0.25">
      <c r="I7240" s="186"/>
      <c r="J7240" s="186"/>
      <c r="K7240" s="186"/>
      <c r="L7240" s="186"/>
      <c r="M7240" s="186"/>
      <c r="N7240" s="187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183"/>
      <c r="AF7240" s="183"/>
      <c r="AG7240" s="183"/>
      <c r="AH7240" s="6"/>
      <c r="AI7240" s="6"/>
      <c r="AJ7240" s="6"/>
      <c r="AK7240" s="6"/>
      <c r="AL7240" s="6"/>
      <c r="AM7240" s="183"/>
      <c r="AN7240" s="183"/>
      <c r="AO7240" s="183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BR7240" s="185"/>
    </row>
    <row r="7241" spans="9:70" s="179" customFormat="1" x14ac:dyDescent="0.25">
      <c r="I7241" s="186"/>
      <c r="J7241" s="186"/>
      <c r="K7241" s="186"/>
      <c r="L7241" s="186"/>
      <c r="M7241" s="186"/>
      <c r="N7241" s="187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183"/>
      <c r="AF7241" s="183"/>
      <c r="AG7241" s="183"/>
      <c r="AH7241" s="6"/>
      <c r="AI7241" s="6"/>
      <c r="AJ7241" s="6"/>
      <c r="AK7241" s="6"/>
      <c r="AL7241" s="6"/>
      <c r="AM7241" s="183"/>
      <c r="AN7241" s="183"/>
      <c r="AO7241" s="183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BR7241" s="185"/>
    </row>
    <row r="7242" spans="9:70" s="179" customFormat="1" x14ac:dyDescent="0.25">
      <c r="I7242" s="186"/>
      <c r="J7242" s="186"/>
      <c r="K7242" s="186"/>
      <c r="L7242" s="186"/>
      <c r="M7242" s="186"/>
      <c r="N7242" s="187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183"/>
      <c r="AF7242" s="183"/>
      <c r="AG7242" s="183"/>
      <c r="AH7242" s="6"/>
      <c r="AI7242" s="6"/>
      <c r="AJ7242" s="6"/>
      <c r="AK7242" s="6"/>
      <c r="AL7242" s="6"/>
      <c r="AM7242" s="183"/>
      <c r="AN7242" s="183"/>
      <c r="AO7242" s="183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BR7242" s="185"/>
    </row>
    <row r="7243" spans="9:70" s="179" customFormat="1" x14ac:dyDescent="0.25">
      <c r="I7243" s="186"/>
      <c r="J7243" s="186"/>
      <c r="K7243" s="186"/>
      <c r="L7243" s="186"/>
      <c r="M7243" s="186"/>
      <c r="N7243" s="187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183"/>
      <c r="AF7243" s="183"/>
      <c r="AG7243" s="183"/>
      <c r="AH7243" s="6"/>
      <c r="AI7243" s="6"/>
      <c r="AJ7243" s="6"/>
      <c r="AK7243" s="6"/>
      <c r="AL7243" s="6"/>
      <c r="AM7243" s="183"/>
      <c r="AN7243" s="183"/>
      <c r="AO7243" s="183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BR7243" s="185"/>
    </row>
    <row r="7244" spans="9:70" s="179" customFormat="1" x14ac:dyDescent="0.25">
      <c r="I7244" s="186"/>
      <c r="J7244" s="186"/>
      <c r="K7244" s="186"/>
      <c r="L7244" s="186"/>
      <c r="M7244" s="186"/>
      <c r="N7244" s="187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183"/>
      <c r="AF7244" s="183"/>
      <c r="AG7244" s="183"/>
      <c r="AH7244" s="6"/>
      <c r="AI7244" s="6"/>
      <c r="AJ7244" s="6"/>
      <c r="AK7244" s="6"/>
      <c r="AL7244" s="6"/>
      <c r="AM7244" s="183"/>
      <c r="AN7244" s="183"/>
      <c r="AO7244" s="183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BR7244" s="185"/>
    </row>
    <row r="7245" spans="9:70" s="179" customFormat="1" x14ac:dyDescent="0.25">
      <c r="I7245" s="186"/>
      <c r="J7245" s="186"/>
      <c r="K7245" s="186"/>
      <c r="L7245" s="186"/>
      <c r="M7245" s="186"/>
      <c r="N7245" s="187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183"/>
      <c r="AF7245" s="183"/>
      <c r="AG7245" s="183"/>
      <c r="AH7245" s="6"/>
      <c r="AI7245" s="6"/>
      <c r="AJ7245" s="6"/>
      <c r="AK7245" s="6"/>
      <c r="AL7245" s="6"/>
      <c r="AM7245" s="183"/>
      <c r="AN7245" s="183"/>
      <c r="AO7245" s="183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BR7245" s="185"/>
    </row>
    <row r="7246" spans="9:70" s="179" customFormat="1" x14ac:dyDescent="0.25">
      <c r="I7246" s="186"/>
      <c r="J7246" s="186"/>
      <c r="K7246" s="186"/>
      <c r="L7246" s="186"/>
      <c r="M7246" s="186"/>
      <c r="N7246" s="187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183"/>
      <c r="AF7246" s="183"/>
      <c r="AG7246" s="183"/>
      <c r="AH7246" s="6"/>
      <c r="AI7246" s="6"/>
      <c r="AJ7246" s="6"/>
      <c r="AK7246" s="6"/>
      <c r="AL7246" s="6"/>
      <c r="AM7246" s="183"/>
      <c r="AN7246" s="183"/>
      <c r="AO7246" s="183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BR7246" s="185"/>
    </row>
    <row r="7247" spans="9:70" s="179" customFormat="1" x14ac:dyDescent="0.25">
      <c r="I7247" s="186"/>
      <c r="J7247" s="186"/>
      <c r="K7247" s="186"/>
      <c r="L7247" s="186"/>
      <c r="M7247" s="186"/>
      <c r="N7247" s="187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183"/>
      <c r="AF7247" s="183"/>
      <c r="AG7247" s="183"/>
      <c r="AH7247" s="6"/>
      <c r="AI7247" s="6"/>
      <c r="AJ7247" s="6"/>
      <c r="AK7247" s="6"/>
      <c r="AL7247" s="6"/>
      <c r="AM7247" s="183"/>
      <c r="AN7247" s="183"/>
      <c r="AO7247" s="183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BR7247" s="185"/>
    </row>
    <row r="7248" spans="9:70" s="179" customFormat="1" x14ac:dyDescent="0.25">
      <c r="I7248" s="186"/>
      <c r="J7248" s="186"/>
      <c r="K7248" s="186"/>
      <c r="L7248" s="186"/>
      <c r="M7248" s="186"/>
      <c r="N7248" s="187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183"/>
      <c r="AF7248" s="183"/>
      <c r="AG7248" s="183"/>
      <c r="AH7248" s="6"/>
      <c r="AI7248" s="6"/>
      <c r="AJ7248" s="6"/>
      <c r="AK7248" s="6"/>
      <c r="AL7248" s="6"/>
      <c r="AM7248" s="183"/>
      <c r="AN7248" s="183"/>
      <c r="AO7248" s="183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BR7248" s="185"/>
    </row>
    <row r="7249" spans="9:70" s="179" customFormat="1" x14ac:dyDescent="0.25">
      <c r="I7249" s="186"/>
      <c r="J7249" s="186"/>
      <c r="K7249" s="186"/>
      <c r="L7249" s="186"/>
      <c r="M7249" s="186"/>
      <c r="N7249" s="187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183"/>
      <c r="AF7249" s="183"/>
      <c r="AG7249" s="183"/>
      <c r="AH7249" s="6"/>
      <c r="AI7249" s="6"/>
      <c r="AJ7249" s="6"/>
      <c r="AK7249" s="6"/>
      <c r="AL7249" s="6"/>
      <c r="AM7249" s="183"/>
      <c r="AN7249" s="183"/>
      <c r="AO7249" s="183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BR7249" s="185"/>
    </row>
    <row r="7250" spans="9:70" s="179" customFormat="1" x14ac:dyDescent="0.25">
      <c r="I7250" s="186"/>
      <c r="J7250" s="186"/>
      <c r="K7250" s="186"/>
      <c r="L7250" s="186"/>
      <c r="M7250" s="186"/>
      <c r="N7250" s="187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183"/>
      <c r="AF7250" s="183"/>
      <c r="AG7250" s="183"/>
      <c r="AH7250" s="6"/>
      <c r="AI7250" s="6"/>
      <c r="AJ7250" s="6"/>
      <c r="AK7250" s="6"/>
      <c r="AL7250" s="6"/>
      <c r="AM7250" s="183"/>
      <c r="AN7250" s="183"/>
      <c r="AO7250" s="183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BR7250" s="185"/>
    </row>
    <row r="7251" spans="9:70" s="179" customFormat="1" x14ac:dyDescent="0.25">
      <c r="I7251" s="186"/>
      <c r="J7251" s="186"/>
      <c r="K7251" s="186"/>
      <c r="L7251" s="186"/>
      <c r="M7251" s="186"/>
      <c r="N7251" s="187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183"/>
      <c r="AF7251" s="183"/>
      <c r="AG7251" s="183"/>
      <c r="AH7251" s="6"/>
      <c r="AI7251" s="6"/>
      <c r="AJ7251" s="6"/>
      <c r="AK7251" s="6"/>
      <c r="AL7251" s="6"/>
      <c r="AM7251" s="183"/>
      <c r="AN7251" s="183"/>
      <c r="AO7251" s="183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BR7251" s="185"/>
    </row>
    <row r="7252" spans="9:70" s="179" customFormat="1" x14ac:dyDescent="0.25">
      <c r="I7252" s="186"/>
      <c r="J7252" s="186"/>
      <c r="K7252" s="186"/>
      <c r="L7252" s="186"/>
      <c r="M7252" s="186"/>
      <c r="N7252" s="187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183"/>
      <c r="AF7252" s="183"/>
      <c r="AG7252" s="183"/>
      <c r="AH7252" s="6"/>
      <c r="AI7252" s="6"/>
      <c r="AJ7252" s="6"/>
      <c r="AK7252" s="6"/>
      <c r="AL7252" s="6"/>
      <c r="AM7252" s="183"/>
      <c r="AN7252" s="183"/>
      <c r="AO7252" s="183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BR7252" s="185"/>
    </row>
    <row r="7253" spans="9:70" s="179" customFormat="1" x14ac:dyDescent="0.25">
      <c r="I7253" s="186"/>
      <c r="J7253" s="186"/>
      <c r="K7253" s="186"/>
      <c r="L7253" s="186"/>
      <c r="M7253" s="186"/>
      <c r="N7253" s="187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183"/>
      <c r="AF7253" s="183"/>
      <c r="AG7253" s="183"/>
      <c r="AH7253" s="6"/>
      <c r="AI7253" s="6"/>
      <c r="AJ7253" s="6"/>
      <c r="AK7253" s="6"/>
      <c r="AL7253" s="6"/>
      <c r="AM7253" s="183"/>
      <c r="AN7253" s="183"/>
      <c r="AO7253" s="183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BR7253" s="185"/>
    </row>
    <row r="7254" spans="9:70" s="179" customFormat="1" x14ac:dyDescent="0.25">
      <c r="I7254" s="186"/>
      <c r="J7254" s="186"/>
      <c r="K7254" s="186"/>
      <c r="L7254" s="186"/>
      <c r="M7254" s="186"/>
      <c r="N7254" s="187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183"/>
      <c r="AF7254" s="183"/>
      <c r="AG7254" s="183"/>
      <c r="AH7254" s="6"/>
      <c r="AI7254" s="6"/>
      <c r="AJ7254" s="6"/>
      <c r="AK7254" s="6"/>
      <c r="AL7254" s="6"/>
      <c r="AM7254" s="183"/>
      <c r="AN7254" s="183"/>
      <c r="AO7254" s="183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BR7254" s="185"/>
    </row>
    <row r="7255" spans="9:70" s="179" customFormat="1" x14ac:dyDescent="0.25">
      <c r="I7255" s="186"/>
      <c r="J7255" s="186"/>
      <c r="K7255" s="186"/>
      <c r="L7255" s="186"/>
      <c r="M7255" s="186"/>
      <c r="N7255" s="187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183"/>
      <c r="AF7255" s="183"/>
      <c r="AG7255" s="183"/>
      <c r="AH7255" s="6"/>
      <c r="AI7255" s="6"/>
      <c r="AJ7255" s="6"/>
      <c r="AK7255" s="6"/>
      <c r="AL7255" s="6"/>
      <c r="AM7255" s="183"/>
      <c r="AN7255" s="183"/>
      <c r="AO7255" s="183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BR7255" s="185"/>
    </row>
    <row r="7256" spans="9:70" s="179" customFormat="1" x14ac:dyDescent="0.25">
      <c r="I7256" s="186"/>
      <c r="J7256" s="186"/>
      <c r="K7256" s="186"/>
      <c r="L7256" s="186"/>
      <c r="M7256" s="186"/>
      <c r="N7256" s="187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183"/>
      <c r="AF7256" s="183"/>
      <c r="AG7256" s="183"/>
      <c r="AH7256" s="6"/>
      <c r="AI7256" s="6"/>
      <c r="AJ7256" s="6"/>
      <c r="AK7256" s="6"/>
      <c r="AL7256" s="6"/>
      <c r="AM7256" s="183"/>
      <c r="AN7256" s="183"/>
      <c r="AO7256" s="183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BR7256" s="185"/>
    </row>
    <row r="7257" spans="9:70" s="179" customFormat="1" x14ac:dyDescent="0.25">
      <c r="I7257" s="186"/>
      <c r="J7257" s="186"/>
      <c r="K7257" s="186"/>
      <c r="L7257" s="186"/>
      <c r="M7257" s="186"/>
      <c r="N7257" s="187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183"/>
      <c r="AF7257" s="183"/>
      <c r="AG7257" s="183"/>
      <c r="AH7257" s="6"/>
      <c r="AI7257" s="6"/>
      <c r="AJ7257" s="6"/>
      <c r="AK7257" s="6"/>
      <c r="AL7257" s="6"/>
      <c r="AM7257" s="183"/>
      <c r="AN7257" s="183"/>
      <c r="AO7257" s="183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BR7257" s="185"/>
    </row>
    <row r="7258" spans="9:70" s="179" customFormat="1" x14ac:dyDescent="0.25">
      <c r="I7258" s="186"/>
      <c r="J7258" s="186"/>
      <c r="K7258" s="186"/>
      <c r="L7258" s="186"/>
      <c r="M7258" s="186"/>
      <c r="N7258" s="187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183"/>
      <c r="AF7258" s="183"/>
      <c r="AG7258" s="183"/>
      <c r="AH7258" s="6"/>
      <c r="AI7258" s="6"/>
      <c r="AJ7258" s="6"/>
      <c r="AK7258" s="6"/>
      <c r="AL7258" s="6"/>
      <c r="AM7258" s="183"/>
      <c r="AN7258" s="183"/>
      <c r="AO7258" s="183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BR7258" s="185"/>
    </row>
    <row r="7259" spans="9:70" s="179" customFormat="1" x14ac:dyDescent="0.25">
      <c r="I7259" s="186"/>
      <c r="J7259" s="186"/>
      <c r="K7259" s="186"/>
      <c r="L7259" s="186"/>
      <c r="M7259" s="186"/>
      <c r="N7259" s="187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183"/>
      <c r="AF7259" s="183"/>
      <c r="AG7259" s="183"/>
      <c r="AH7259" s="6"/>
      <c r="AI7259" s="6"/>
      <c r="AJ7259" s="6"/>
      <c r="AK7259" s="6"/>
      <c r="AL7259" s="6"/>
      <c r="AM7259" s="183"/>
      <c r="AN7259" s="183"/>
      <c r="AO7259" s="183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BR7259" s="185"/>
    </row>
    <row r="7260" spans="9:70" s="179" customFormat="1" x14ac:dyDescent="0.25">
      <c r="I7260" s="186"/>
      <c r="J7260" s="186"/>
      <c r="K7260" s="186"/>
      <c r="L7260" s="186"/>
      <c r="M7260" s="186"/>
      <c r="N7260" s="187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183"/>
      <c r="AF7260" s="183"/>
      <c r="AG7260" s="183"/>
      <c r="AH7260" s="6"/>
      <c r="AI7260" s="6"/>
      <c r="AJ7260" s="6"/>
      <c r="AK7260" s="6"/>
      <c r="AL7260" s="6"/>
      <c r="AM7260" s="183"/>
      <c r="AN7260" s="183"/>
      <c r="AO7260" s="183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BR7260" s="185"/>
    </row>
    <row r="7261" spans="9:70" s="179" customFormat="1" x14ac:dyDescent="0.25">
      <c r="I7261" s="186"/>
      <c r="J7261" s="186"/>
      <c r="K7261" s="186"/>
      <c r="L7261" s="186"/>
      <c r="M7261" s="186"/>
      <c r="N7261" s="187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183"/>
      <c r="AF7261" s="183"/>
      <c r="AG7261" s="183"/>
      <c r="AH7261" s="6"/>
      <c r="AI7261" s="6"/>
      <c r="AJ7261" s="6"/>
      <c r="AK7261" s="6"/>
      <c r="AL7261" s="6"/>
      <c r="AM7261" s="183"/>
      <c r="AN7261" s="183"/>
      <c r="AO7261" s="183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BR7261" s="185"/>
    </row>
    <row r="7262" spans="9:70" s="179" customFormat="1" x14ac:dyDescent="0.25">
      <c r="I7262" s="186"/>
      <c r="J7262" s="186"/>
      <c r="K7262" s="186"/>
      <c r="L7262" s="186"/>
      <c r="M7262" s="186"/>
      <c r="N7262" s="187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183"/>
      <c r="AF7262" s="183"/>
      <c r="AG7262" s="183"/>
      <c r="AH7262" s="6"/>
      <c r="AI7262" s="6"/>
      <c r="AJ7262" s="6"/>
      <c r="AK7262" s="6"/>
      <c r="AL7262" s="6"/>
      <c r="AM7262" s="183"/>
      <c r="AN7262" s="183"/>
      <c r="AO7262" s="183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BR7262" s="185"/>
    </row>
    <row r="7263" spans="9:70" s="179" customFormat="1" x14ac:dyDescent="0.25">
      <c r="I7263" s="186"/>
      <c r="J7263" s="186"/>
      <c r="K7263" s="186"/>
      <c r="L7263" s="186"/>
      <c r="M7263" s="186"/>
      <c r="N7263" s="187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183"/>
      <c r="AF7263" s="183"/>
      <c r="AG7263" s="183"/>
      <c r="AH7263" s="6"/>
      <c r="AI7263" s="6"/>
      <c r="AJ7263" s="6"/>
      <c r="AK7263" s="6"/>
      <c r="AL7263" s="6"/>
      <c r="AM7263" s="183"/>
      <c r="AN7263" s="183"/>
      <c r="AO7263" s="183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BR7263" s="185"/>
    </row>
    <row r="7264" spans="9:70" s="179" customFormat="1" x14ac:dyDescent="0.25">
      <c r="I7264" s="186"/>
      <c r="J7264" s="186"/>
      <c r="K7264" s="186"/>
      <c r="L7264" s="186"/>
      <c r="M7264" s="186"/>
      <c r="N7264" s="187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183"/>
      <c r="AF7264" s="183"/>
      <c r="AG7264" s="183"/>
      <c r="AH7264" s="6"/>
      <c r="AI7264" s="6"/>
      <c r="AJ7264" s="6"/>
      <c r="AK7264" s="6"/>
      <c r="AL7264" s="6"/>
      <c r="AM7264" s="183"/>
      <c r="AN7264" s="183"/>
      <c r="AO7264" s="183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BR7264" s="185"/>
    </row>
    <row r="7265" spans="9:70" s="179" customFormat="1" x14ac:dyDescent="0.25">
      <c r="I7265" s="186"/>
      <c r="J7265" s="186"/>
      <c r="K7265" s="186"/>
      <c r="L7265" s="186"/>
      <c r="M7265" s="186"/>
      <c r="N7265" s="187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183"/>
      <c r="AF7265" s="183"/>
      <c r="AG7265" s="183"/>
      <c r="AH7265" s="6"/>
      <c r="AI7265" s="6"/>
      <c r="AJ7265" s="6"/>
      <c r="AK7265" s="6"/>
      <c r="AL7265" s="6"/>
      <c r="AM7265" s="183"/>
      <c r="AN7265" s="183"/>
      <c r="AO7265" s="183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BR7265" s="185"/>
    </row>
    <row r="7266" spans="9:70" s="179" customFormat="1" x14ac:dyDescent="0.25">
      <c r="I7266" s="186"/>
      <c r="J7266" s="186"/>
      <c r="K7266" s="186"/>
      <c r="L7266" s="186"/>
      <c r="M7266" s="186"/>
      <c r="N7266" s="187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183"/>
      <c r="AF7266" s="183"/>
      <c r="AG7266" s="183"/>
      <c r="AH7266" s="6"/>
      <c r="AI7266" s="6"/>
      <c r="AJ7266" s="6"/>
      <c r="AK7266" s="6"/>
      <c r="AL7266" s="6"/>
      <c r="AM7266" s="183"/>
      <c r="AN7266" s="183"/>
      <c r="AO7266" s="183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BR7266" s="185"/>
    </row>
    <row r="7267" spans="9:70" s="179" customFormat="1" x14ac:dyDescent="0.25">
      <c r="I7267" s="186"/>
      <c r="J7267" s="186"/>
      <c r="K7267" s="186"/>
      <c r="L7267" s="186"/>
      <c r="M7267" s="186"/>
      <c r="N7267" s="187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183"/>
      <c r="AF7267" s="183"/>
      <c r="AG7267" s="183"/>
      <c r="AH7267" s="6"/>
      <c r="AI7267" s="6"/>
      <c r="AJ7267" s="6"/>
      <c r="AK7267" s="6"/>
      <c r="AL7267" s="6"/>
      <c r="AM7267" s="183"/>
      <c r="AN7267" s="183"/>
      <c r="AO7267" s="183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BR7267" s="185"/>
    </row>
    <row r="7268" spans="9:70" s="179" customFormat="1" x14ac:dyDescent="0.25">
      <c r="I7268" s="186"/>
      <c r="J7268" s="186"/>
      <c r="K7268" s="186"/>
      <c r="L7268" s="186"/>
      <c r="M7268" s="186"/>
      <c r="N7268" s="187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183"/>
      <c r="AF7268" s="183"/>
      <c r="AG7268" s="183"/>
      <c r="AH7268" s="6"/>
      <c r="AI7268" s="6"/>
      <c r="AJ7268" s="6"/>
      <c r="AK7268" s="6"/>
      <c r="AL7268" s="6"/>
      <c r="AM7268" s="183"/>
      <c r="AN7268" s="183"/>
      <c r="AO7268" s="183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BR7268" s="185"/>
    </row>
    <row r="7269" spans="9:70" s="179" customFormat="1" x14ac:dyDescent="0.25">
      <c r="I7269" s="186"/>
      <c r="J7269" s="186"/>
      <c r="K7269" s="186"/>
      <c r="L7269" s="186"/>
      <c r="M7269" s="186"/>
      <c r="N7269" s="187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183"/>
      <c r="AF7269" s="183"/>
      <c r="AG7269" s="183"/>
      <c r="AH7269" s="6"/>
      <c r="AI7269" s="6"/>
      <c r="AJ7269" s="6"/>
      <c r="AK7269" s="6"/>
      <c r="AL7269" s="6"/>
      <c r="AM7269" s="183"/>
      <c r="AN7269" s="183"/>
      <c r="AO7269" s="183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BR7269" s="185"/>
    </row>
    <row r="7270" spans="9:70" s="179" customFormat="1" x14ac:dyDescent="0.25">
      <c r="I7270" s="186"/>
      <c r="J7270" s="186"/>
      <c r="K7270" s="186"/>
      <c r="L7270" s="186"/>
      <c r="M7270" s="186"/>
      <c r="N7270" s="187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183"/>
      <c r="AF7270" s="183"/>
      <c r="AG7270" s="183"/>
      <c r="AH7270" s="6"/>
      <c r="AI7270" s="6"/>
      <c r="AJ7270" s="6"/>
      <c r="AK7270" s="6"/>
      <c r="AL7270" s="6"/>
      <c r="AM7270" s="183"/>
      <c r="AN7270" s="183"/>
      <c r="AO7270" s="183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BR7270" s="185"/>
    </row>
    <row r="7271" spans="9:70" s="179" customFormat="1" x14ac:dyDescent="0.25">
      <c r="I7271" s="186"/>
      <c r="J7271" s="186"/>
      <c r="K7271" s="186"/>
      <c r="L7271" s="186"/>
      <c r="M7271" s="186"/>
      <c r="N7271" s="187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183"/>
      <c r="AF7271" s="183"/>
      <c r="AG7271" s="183"/>
      <c r="AH7271" s="6"/>
      <c r="AI7271" s="6"/>
      <c r="AJ7271" s="6"/>
      <c r="AK7271" s="6"/>
      <c r="AL7271" s="6"/>
      <c r="AM7271" s="183"/>
      <c r="AN7271" s="183"/>
      <c r="AO7271" s="183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BR7271" s="185"/>
    </row>
    <row r="7272" spans="9:70" s="179" customFormat="1" x14ac:dyDescent="0.25">
      <c r="I7272" s="186"/>
      <c r="J7272" s="186"/>
      <c r="K7272" s="186"/>
      <c r="L7272" s="186"/>
      <c r="M7272" s="186"/>
      <c r="N7272" s="187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183"/>
      <c r="AF7272" s="183"/>
      <c r="AG7272" s="183"/>
      <c r="AH7272" s="6"/>
      <c r="AI7272" s="6"/>
      <c r="AJ7272" s="6"/>
      <c r="AK7272" s="6"/>
      <c r="AL7272" s="6"/>
      <c r="AM7272" s="183"/>
      <c r="AN7272" s="183"/>
      <c r="AO7272" s="183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BR7272" s="185"/>
    </row>
    <row r="7273" spans="9:70" s="179" customFormat="1" x14ac:dyDescent="0.25">
      <c r="I7273" s="186"/>
      <c r="J7273" s="186"/>
      <c r="K7273" s="186"/>
      <c r="L7273" s="186"/>
      <c r="M7273" s="186"/>
      <c r="N7273" s="187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183"/>
      <c r="AF7273" s="183"/>
      <c r="AG7273" s="183"/>
      <c r="AH7273" s="6"/>
      <c r="AI7273" s="6"/>
      <c r="AJ7273" s="6"/>
      <c r="AK7273" s="6"/>
      <c r="AL7273" s="6"/>
      <c r="AM7273" s="183"/>
      <c r="AN7273" s="183"/>
      <c r="AO7273" s="183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BR7273" s="185"/>
    </row>
    <row r="7274" spans="9:70" s="179" customFormat="1" x14ac:dyDescent="0.25">
      <c r="I7274" s="186"/>
      <c r="J7274" s="186"/>
      <c r="K7274" s="186"/>
      <c r="L7274" s="186"/>
      <c r="M7274" s="186"/>
      <c r="N7274" s="187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183"/>
      <c r="AF7274" s="183"/>
      <c r="AG7274" s="183"/>
      <c r="AH7274" s="6"/>
      <c r="AI7274" s="6"/>
      <c r="AJ7274" s="6"/>
      <c r="AK7274" s="6"/>
      <c r="AL7274" s="6"/>
      <c r="AM7274" s="183"/>
      <c r="AN7274" s="183"/>
      <c r="AO7274" s="183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BR7274" s="185"/>
    </row>
    <row r="7275" spans="9:70" s="179" customFormat="1" x14ac:dyDescent="0.25">
      <c r="I7275" s="186"/>
      <c r="J7275" s="186"/>
      <c r="K7275" s="186"/>
      <c r="L7275" s="186"/>
      <c r="M7275" s="186"/>
      <c r="N7275" s="187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183"/>
      <c r="AF7275" s="183"/>
      <c r="AG7275" s="183"/>
      <c r="AH7275" s="6"/>
      <c r="AI7275" s="6"/>
      <c r="AJ7275" s="6"/>
      <c r="AK7275" s="6"/>
      <c r="AL7275" s="6"/>
      <c r="AM7275" s="183"/>
      <c r="AN7275" s="183"/>
      <c r="AO7275" s="183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BR7275" s="185"/>
    </row>
    <row r="7276" spans="9:70" s="179" customFormat="1" x14ac:dyDescent="0.25">
      <c r="I7276" s="186"/>
      <c r="J7276" s="186"/>
      <c r="K7276" s="186"/>
      <c r="L7276" s="186"/>
      <c r="M7276" s="186"/>
      <c r="N7276" s="187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183"/>
      <c r="AF7276" s="183"/>
      <c r="AG7276" s="183"/>
      <c r="AH7276" s="6"/>
      <c r="AI7276" s="6"/>
      <c r="AJ7276" s="6"/>
      <c r="AK7276" s="6"/>
      <c r="AL7276" s="6"/>
      <c r="AM7276" s="183"/>
      <c r="AN7276" s="183"/>
      <c r="AO7276" s="183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BR7276" s="185"/>
    </row>
    <row r="7277" spans="9:70" s="179" customFormat="1" x14ac:dyDescent="0.25">
      <c r="I7277" s="186"/>
      <c r="J7277" s="186"/>
      <c r="K7277" s="186"/>
      <c r="L7277" s="186"/>
      <c r="M7277" s="186"/>
      <c r="N7277" s="187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183"/>
      <c r="AF7277" s="183"/>
      <c r="AG7277" s="183"/>
      <c r="AH7277" s="6"/>
      <c r="AI7277" s="6"/>
      <c r="AJ7277" s="6"/>
      <c r="AK7277" s="6"/>
      <c r="AL7277" s="6"/>
      <c r="AM7277" s="183"/>
      <c r="AN7277" s="183"/>
      <c r="AO7277" s="183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BR7277" s="185"/>
    </row>
    <row r="7278" spans="9:70" s="179" customFormat="1" x14ac:dyDescent="0.25">
      <c r="I7278" s="186"/>
      <c r="J7278" s="186"/>
      <c r="K7278" s="186"/>
      <c r="L7278" s="186"/>
      <c r="M7278" s="186"/>
      <c r="N7278" s="187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183"/>
      <c r="AF7278" s="183"/>
      <c r="AG7278" s="183"/>
      <c r="AH7278" s="6"/>
      <c r="AI7278" s="6"/>
      <c r="AJ7278" s="6"/>
      <c r="AK7278" s="6"/>
      <c r="AL7278" s="6"/>
      <c r="AM7278" s="183"/>
      <c r="AN7278" s="183"/>
      <c r="AO7278" s="183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BR7278" s="185"/>
    </row>
    <row r="7279" spans="9:70" s="179" customFormat="1" x14ac:dyDescent="0.25">
      <c r="I7279" s="186"/>
      <c r="J7279" s="186"/>
      <c r="K7279" s="186"/>
      <c r="L7279" s="186"/>
      <c r="M7279" s="186"/>
      <c r="N7279" s="187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183"/>
      <c r="AF7279" s="183"/>
      <c r="AG7279" s="183"/>
      <c r="AH7279" s="6"/>
      <c r="AI7279" s="6"/>
      <c r="AJ7279" s="6"/>
      <c r="AK7279" s="6"/>
      <c r="AL7279" s="6"/>
      <c r="AM7279" s="183"/>
      <c r="AN7279" s="183"/>
      <c r="AO7279" s="183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BR7279" s="185"/>
    </row>
    <row r="7280" spans="9:70" s="179" customFormat="1" x14ac:dyDescent="0.25">
      <c r="I7280" s="186"/>
      <c r="J7280" s="186"/>
      <c r="K7280" s="186"/>
      <c r="L7280" s="186"/>
      <c r="M7280" s="186"/>
      <c r="N7280" s="187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183"/>
      <c r="AF7280" s="183"/>
      <c r="AG7280" s="183"/>
      <c r="AH7280" s="6"/>
      <c r="AI7280" s="6"/>
      <c r="AJ7280" s="6"/>
      <c r="AK7280" s="6"/>
      <c r="AL7280" s="6"/>
      <c r="AM7280" s="183"/>
      <c r="AN7280" s="183"/>
      <c r="AO7280" s="183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BR7280" s="185"/>
    </row>
    <row r="7281" spans="9:70" s="179" customFormat="1" x14ac:dyDescent="0.25">
      <c r="I7281" s="186"/>
      <c r="J7281" s="186"/>
      <c r="K7281" s="186"/>
      <c r="L7281" s="186"/>
      <c r="M7281" s="186"/>
      <c r="N7281" s="187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183"/>
      <c r="AF7281" s="183"/>
      <c r="AG7281" s="183"/>
      <c r="AH7281" s="6"/>
      <c r="AI7281" s="6"/>
      <c r="AJ7281" s="6"/>
      <c r="AK7281" s="6"/>
      <c r="AL7281" s="6"/>
      <c r="AM7281" s="183"/>
      <c r="AN7281" s="183"/>
      <c r="AO7281" s="183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BR7281" s="185"/>
    </row>
    <row r="7282" spans="9:70" s="179" customFormat="1" x14ac:dyDescent="0.25">
      <c r="I7282" s="186"/>
      <c r="J7282" s="186"/>
      <c r="K7282" s="186"/>
      <c r="L7282" s="186"/>
      <c r="M7282" s="186"/>
      <c r="N7282" s="187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183"/>
      <c r="AF7282" s="183"/>
      <c r="AG7282" s="183"/>
      <c r="AH7282" s="6"/>
      <c r="AI7282" s="6"/>
      <c r="AJ7282" s="6"/>
      <c r="AK7282" s="6"/>
      <c r="AL7282" s="6"/>
      <c r="AM7282" s="183"/>
      <c r="AN7282" s="183"/>
      <c r="AO7282" s="183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BR7282" s="185"/>
    </row>
    <row r="7283" spans="9:70" s="179" customFormat="1" x14ac:dyDescent="0.25">
      <c r="I7283" s="186"/>
      <c r="J7283" s="186"/>
      <c r="K7283" s="186"/>
      <c r="L7283" s="186"/>
      <c r="M7283" s="186"/>
      <c r="N7283" s="187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183"/>
      <c r="AF7283" s="183"/>
      <c r="AG7283" s="183"/>
      <c r="AH7283" s="6"/>
      <c r="AI7283" s="6"/>
      <c r="AJ7283" s="6"/>
      <c r="AK7283" s="6"/>
      <c r="AL7283" s="6"/>
      <c r="AM7283" s="183"/>
      <c r="AN7283" s="183"/>
      <c r="AO7283" s="183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BR7283" s="185"/>
    </row>
    <row r="7284" spans="9:70" s="179" customFormat="1" x14ac:dyDescent="0.25">
      <c r="I7284" s="186"/>
      <c r="J7284" s="186"/>
      <c r="K7284" s="186"/>
      <c r="L7284" s="186"/>
      <c r="M7284" s="186"/>
      <c r="N7284" s="187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183"/>
      <c r="AF7284" s="183"/>
      <c r="AG7284" s="183"/>
      <c r="AH7284" s="6"/>
      <c r="AI7284" s="6"/>
      <c r="AJ7284" s="6"/>
      <c r="AK7284" s="6"/>
      <c r="AL7284" s="6"/>
      <c r="AM7284" s="183"/>
      <c r="AN7284" s="183"/>
      <c r="AO7284" s="183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BR7284" s="185"/>
    </row>
    <row r="7285" spans="9:70" s="179" customFormat="1" x14ac:dyDescent="0.25">
      <c r="I7285" s="186"/>
      <c r="J7285" s="186"/>
      <c r="K7285" s="186"/>
      <c r="L7285" s="186"/>
      <c r="M7285" s="186"/>
      <c r="N7285" s="187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183"/>
      <c r="AF7285" s="183"/>
      <c r="AG7285" s="183"/>
      <c r="AH7285" s="6"/>
      <c r="AI7285" s="6"/>
      <c r="AJ7285" s="6"/>
      <c r="AK7285" s="6"/>
      <c r="AL7285" s="6"/>
      <c r="AM7285" s="183"/>
      <c r="AN7285" s="183"/>
      <c r="AO7285" s="183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BR7285" s="185"/>
    </row>
    <row r="7286" spans="9:70" s="179" customFormat="1" x14ac:dyDescent="0.25">
      <c r="I7286" s="186"/>
      <c r="J7286" s="186"/>
      <c r="K7286" s="186"/>
      <c r="L7286" s="186"/>
      <c r="M7286" s="186"/>
      <c r="N7286" s="187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183"/>
      <c r="AF7286" s="183"/>
      <c r="AG7286" s="183"/>
      <c r="AH7286" s="6"/>
      <c r="AI7286" s="6"/>
      <c r="AJ7286" s="6"/>
      <c r="AK7286" s="6"/>
      <c r="AL7286" s="6"/>
      <c r="AM7286" s="183"/>
      <c r="AN7286" s="183"/>
      <c r="AO7286" s="183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BR7286" s="185"/>
    </row>
    <row r="7287" spans="9:70" s="179" customFormat="1" x14ac:dyDescent="0.25">
      <c r="I7287" s="186"/>
      <c r="J7287" s="186"/>
      <c r="K7287" s="186"/>
      <c r="L7287" s="186"/>
      <c r="M7287" s="186"/>
      <c r="N7287" s="187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183"/>
      <c r="AF7287" s="183"/>
      <c r="AG7287" s="183"/>
      <c r="AH7287" s="6"/>
      <c r="AI7287" s="6"/>
      <c r="AJ7287" s="6"/>
      <c r="AK7287" s="6"/>
      <c r="AL7287" s="6"/>
      <c r="AM7287" s="183"/>
      <c r="AN7287" s="183"/>
      <c r="AO7287" s="183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BR7287" s="185"/>
    </row>
    <row r="7288" spans="9:70" s="179" customFormat="1" x14ac:dyDescent="0.25">
      <c r="I7288" s="186"/>
      <c r="J7288" s="186"/>
      <c r="K7288" s="186"/>
      <c r="L7288" s="186"/>
      <c r="M7288" s="186"/>
      <c r="N7288" s="187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183"/>
      <c r="AF7288" s="183"/>
      <c r="AG7288" s="183"/>
      <c r="AH7288" s="6"/>
      <c r="AI7288" s="6"/>
      <c r="AJ7288" s="6"/>
      <c r="AK7288" s="6"/>
      <c r="AL7288" s="6"/>
      <c r="AM7288" s="183"/>
      <c r="AN7288" s="183"/>
      <c r="AO7288" s="183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BR7288" s="185"/>
    </row>
    <row r="7289" spans="9:70" s="179" customFormat="1" x14ac:dyDescent="0.25">
      <c r="I7289" s="186"/>
      <c r="J7289" s="186"/>
      <c r="K7289" s="186"/>
      <c r="L7289" s="186"/>
      <c r="M7289" s="186"/>
      <c r="N7289" s="187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183"/>
      <c r="AF7289" s="183"/>
      <c r="AG7289" s="183"/>
      <c r="AH7289" s="6"/>
      <c r="AI7289" s="6"/>
      <c r="AJ7289" s="6"/>
      <c r="AK7289" s="6"/>
      <c r="AL7289" s="6"/>
      <c r="AM7289" s="183"/>
      <c r="AN7289" s="183"/>
      <c r="AO7289" s="183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BR7289" s="185"/>
    </row>
    <row r="7290" spans="9:70" s="179" customFormat="1" x14ac:dyDescent="0.25">
      <c r="I7290" s="186"/>
      <c r="J7290" s="186"/>
      <c r="K7290" s="186"/>
      <c r="L7290" s="186"/>
      <c r="M7290" s="186"/>
      <c r="N7290" s="187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183"/>
      <c r="AF7290" s="183"/>
      <c r="AG7290" s="183"/>
      <c r="AH7290" s="6"/>
      <c r="AI7290" s="6"/>
      <c r="AJ7290" s="6"/>
      <c r="AK7290" s="6"/>
      <c r="AL7290" s="6"/>
      <c r="AM7290" s="183"/>
      <c r="AN7290" s="183"/>
      <c r="AO7290" s="183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BR7290" s="185"/>
    </row>
    <row r="7291" spans="9:70" s="179" customFormat="1" x14ac:dyDescent="0.25">
      <c r="I7291" s="186"/>
      <c r="J7291" s="186"/>
      <c r="K7291" s="186"/>
      <c r="L7291" s="186"/>
      <c r="M7291" s="186"/>
      <c r="N7291" s="187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183"/>
      <c r="AF7291" s="183"/>
      <c r="AG7291" s="183"/>
      <c r="AH7291" s="6"/>
      <c r="AI7291" s="6"/>
      <c r="AJ7291" s="6"/>
      <c r="AK7291" s="6"/>
      <c r="AL7291" s="6"/>
      <c r="AM7291" s="183"/>
      <c r="AN7291" s="183"/>
      <c r="AO7291" s="183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BR7291" s="185"/>
    </row>
    <row r="7292" spans="9:70" s="179" customFormat="1" x14ac:dyDescent="0.25">
      <c r="I7292" s="186"/>
      <c r="J7292" s="186"/>
      <c r="K7292" s="186"/>
      <c r="L7292" s="186"/>
      <c r="M7292" s="186"/>
      <c r="N7292" s="187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183"/>
      <c r="AF7292" s="183"/>
      <c r="AG7292" s="183"/>
      <c r="AH7292" s="6"/>
      <c r="AI7292" s="6"/>
      <c r="AJ7292" s="6"/>
      <c r="AK7292" s="6"/>
      <c r="AL7292" s="6"/>
      <c r="AM7292" s="183"/>
      <c r="AN7292" s="183"/>
      <c r="AO7292" s="183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BR7292" s="185"/>
    </row>
    <row r="7293" spans="9:70" s="179" customFormat="1" x14ac:dyDescent="0.25">
      <c r="I7293" s="186"/>
      <c r="J7293" s="186"/>
      <c r="K7293" s="186"/>
      <c r="L7293" s="186"/>
      <c r="M7293" s="186"/>
      <c r="N7293" s="187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183"/>
      <c r="AF7293" s="183"/>
      <c r="AG7293" s="183"/>
      <c r="AH7293" s="6"/>
      <c r="AI7293" s="6"/>
      <c r="AJ7293" s="6"/>
      <c r="AK7293" s="6"/>
      <c r="AL7293" s="6"/>
      <c r="AM7293" s="183"/>
      <c r="AN7293" s="183"/>
      <c r="AO7293" s="183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BR7293" s="185"/>
    </row>
    <row r="7294" spans="9:70" s="179" customFormat="1" x14ac:dyDescent="0.25">
      <c r="I7294" s="186"/>
      <c r="J7294" s="186"/>
      <c r="K7294" s="186"/>
      <c r="L7294" s="186"/>
      <c r="M7294" s="186"/>
      <c r="N7294" s="187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183"/>
      <c r="AF7294" s="183"/>
      <c r="AG7294" s="183"/>
      <c r="AH7294" s="6"/>
      <c r="AI7294" s="6"/>
      <c r="AJ7294" s="6"/>
      <c r="AK7294" s="6"/>
      <c r="AL7294" s="6"/>
      <c r="AM7294" s="183"/>
      <c r="AN7294" s="183"/>
      <c r="AO7294" s="183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BR7294" s="185"/>
    </row>
    <row r="7295" spans="9:70" s="179" customFormat="1" x14ac:dyDescent="0.25">
      <c r="I7295" s="186"/>
      <c r="J7295" s="186"/>
      <c r="K7295" s="186"/>
      <c r="L7295" s="186"/>
      <c r="M7295" s="186"/>
      <c r="N7295" s="187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183"/>
      <c r="AF7295" s="183"/>
      <c r="AG7295" s="183"/>
      <c r="AH7295" s="6"/>
      <c r="AI7295" s="6"/>
      <c r="AJ7295" s="6"/>
      <c r="AK7295" s="6"/>
      <c r="AL7295" s="6"/>
      <c r="AM7295" s="183"/>
      <c r="AN7295" s="183"/>
      <c r="AO7295" s="183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BR7295" s="185"/>
    </row>
    <row r="7296" spans="9:70" s="179" customFormat="1" x14ac:dyDescent="0.25">
      <c r="I7296" s="186"/>
      <c r="J7296" s="186"/>
      <c r="K7296" s="186"/>
      <c r="L7296" s="186"/>
      <c r="M7296" s="186"/>
      <c r="N7296" s="187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183"/>
      <c r="AF7296" s="183"/>
      <c r="AG7296" s="183"/>
      <c r="AH7296" s="6"/>
      <c r="AI7296" s="6"/>
      <c r="AJ7296" s="6"/>
      <c r="AK7296" s="6"/>
      <c r="AL7296" s="6"/>
      <c r="AM7296" s="183"/>
      <c r="AN7296" s="183"/>
      <c r="AO7296" s="183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BR7296" s="185"/>
    </row>
    <row r="7297" spans="9:70" s="179" customFormat="1" x14ac:dyDescent="0.25">
      <c r="I7297" s="186"/>
      <c r="J7297" s="186"/>
      <c r="K7297" s="186"/>
      <c r="L7297" s="186"/>
      <c r="M7297" s="186"/>
      <c r="N7297" s="187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183"/>
      <c r="AF7297" s="183"/>
      <c r="AG7297" s="183"/>
      <c r="AH7297" s="6"/>
      <c r="AI7297" s="6"/>
      <c r="AJ7297" s="6"/>
      <c r="AK7297" s="6"/>
      <c r="AL7297" s="6"/>
      <c r="AM7297" s="183"/>
      <c r="AN7297" s="183"/>
      <c r="AO7297" s="183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BR7297" s="185"/>
    </row>
    <row r="7298" spans="9:70" s="179" customFormat="1" x14ac:dyDescent="0.25">
      <c r="I7298" s="186"/>
      <c r="J7298" s="186"/>
      <c r="K7298" s="186"/>
      <c r="L7298" s="186"/>
      <c r="M7298" s="186"/>
      <c r="N7298" s="187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183"/>
      <c r="AF7298" s="183"/>
      <c r="AG7298" s="183"/>
      <c r="AH7298" s="6"/>
      <c r="AI7298" s="6"/>
      <c r="AJ7298" s="6"/>
      <c r="AK7298" s="6"/>
      <c r="AL7298" s="6"/>
      <c r="AM7298" s="183"/>
      <c r="AN7298" s="183"/>
      <c r="AO7298" s="183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BR7298" s="185"/>
    </row>
    <row r="7299" spans="9:70" s="179" customFormat="1" x14ac:dyDescent="0.25">
      <c r="I7299" s="186"/>
      <c r="J7299" s="186"/>
      <c r="K7299" s="186"/>
      <c r="L7299" s="186"/>
      <c r="M7299" s="186"/>
      <c r="N7299" s="187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183"/>
      <c r="AF7299" s="183"/>
      <c r="AG7299" s="183"/>
      <c r="AH7299" s="6"/>
      <c r="AI7299" s="6"/>
      <c r="AJ7299" s="6"/>
      <c r="AK7299" s="6"/>
      <c r="AL7299" s="6"/>
      <c r="AM7299" s="183"/>
      <c r="AN7299" s="183"/>
      <c r="AO7299" s="183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BR7299" s="185"/>
    </row>
    <row r="7300" spans="9:70" s="179" customFormat="1" x14ac:dyDescent="0.25">
      <c r="I7300" s="186"/>
      <c r="J7300" s="186"/>
      <c r="K7300" s="186"/>
      <c r="L7300" s="186"/>
      <c r="M7300" s="186"/>
      <c r="N7300" s="187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183"/>
      <c r="AF7300" s="183"/>
      <c r="AG7300" s="183"/>
      <c r="AH7300" s="6"/>
      <c r="AI7300" s="6"/>
      <c r="AJ7300" s="6"/>
      <c r="AK7300" s="6"/>
      <c r="AL7300" s="6"/>
      <c r="AM7300" s="183"/>
      <c r="AN7300" s="183"/>
      <c r="AO7300" s="183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BR7300" s="185"/>
    </row>
    <row r="7301" spans="9:70" s="179" customFormat="1" x14ac:dyDescent="0.25">
      <c r="I7301" s="186"/>
      <c r="J7301" s="186"/>
      <c r="K7301" s="186"/>
      <c r="L7301" s="186"/>
      <c r="M7301" s="186"/>
      <c r="N7301" s="187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183"/>
      <c r="AF7301" s="183"/>
      <c r="AG7301" s="183"/>
      <c r="AH7301" s="6"/>
      <c r="AI7301" s="6"/>
      <c r="AJ7301" s="6"/>
      <c r="AK7301" s="6"/>
      <c r="AL7301" s="6"/>
      <c r="AM7301" s="183"/>
      <c r="AN7301" s="183"/>
      <c r="AO7301" s="183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BR7301" s="185"/>
    </row>
    <row r="7302" spans="9:70" s="179" customFormat="1" x14ac:dyDescent="0.25">
      <c r="I7302" s="186"/>
      <c r="J7302" s="186"/>
      <c r="K7302" s="186"/>
      <c r="L7302" s="186"/>
      <c r="M7302" s="186"/>
      <c r="N7302" s="187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183"/>
      <c r="AF7302" s="183"/>
      <c r="AG7302" s="183"/>
      <c r="AH7302" s="6"/>
      <c r="AI7302" s="6"/>
      <c r="AJ7302" s="6"/>
      <c r="AK7302" s="6"/>
      <c r="AL7302" s="6"/>
      <c r="AM7302" s="183"/>
      <c r="AN7302" s="183"/>
      <c r="AO7302" s="183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BR7302" s="185"/>
    </row>
    <row r="7303" spans="9:70" s="179" customFormat="1" x14ac:dyDescent="0.25">
      <c r="I7303" s="186"/>
      <c r="J7303" s="186"/>
      <c r="K7303" s="186"/>
      <c r="L7303" s="186"/>
      <c r="M7303" s="186"/>
      <c r="N7303" s="187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183"/>
      <c r="AF7303" s="183"/>
      <c r="AG7303" s="183"/>
      <c r="AH7303" s="6"/>
      <c r="AI7303" s="6"/>
      <c r="AJ7303" s="6"/>
      <c r="AK7303" s="6"/>
      <c r="AL7303" s="6"/>
      <c r="AM7303" s="183"/>
      <c r="AN7303" s="183"/>
      <c r="AO7303" s="183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BR7303" s="185"/>
    </row>
    <row r="7304" spans="9:70" s="179" customFormat="1" x14ac:dyDescent="0.25">
      <c r="I7304" s="186"/>
      <c r="J7304" s="186"/>
      <c r="K7304" s="186"/>
      <c r="L7304" s="186"/>
      <c r="M7304" s="186"/>
      <c r="N7304" s="187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183"/>
      <c r="AF7304" s="183"/>
      <c r="AG7304" s="183"/>
      <c r="AH7304" s="6"/>
      <c r="AI7304" s="6"/>
      <c r="AJ7304" s="6"/>
      <c r="AK7304" s="6"/>
      <c r="AL7304" s="6"/>
      <c r="AM7304" s="183"/>
      <c r="AN7304" s="183"/>
      <c r="AO7304" s="183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BR7304" s="185"/>
    </row>
    <row r="7305" spans="9:70" s="179" customFormat="1" x14ac:dyDescent="0.25">
      <c r="I7305" s="186"/>
      <c r="J7305" s="186"/>
      <c r="K7305" s="186"/>
      <c r="L7305" s="186"/>
      <c r="M7305" s="186"/>
      <c r="N7305" s="187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183"/>
      <c r="AF7305" s="183"/>
      <c r="AG7305" s="183"/>
      <c r="AH7305" s="6"/>
      <c r="AI7305" s="6"/>
      <c r="AJ7305" s="6"/>
      <c r="AK7305" s="6"/>
      <c r="AL7305" s="6"/>
      <c r="AM7305" s="183"/>
      <c r="AN7305" s="183"/>
      <c r="AO7305" s="183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BR7305" s="185"/>
    </row>
    <row r="7306" spans="9:70" s="179" customFormat="1" x14ac:dyDescent="0.25">
      <c r="I7306" s="186"/>
      <c r="J7306" s="186"/>
      <c r="K7306" s="186"/>
      <c r="L7306" s="186"/>
      <c r="M7306" s="186"/>
      <c r="N7306" s="187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183"/>
      <c r="AF7306" s="183"/>
      <c r="AG7306" s="183"/>
      <c r="AH7306" s="6"/>
      <c r="AI7306" s="6"/>
      <c r="AJ7306" s="6"/>
      <c r="AK7306" s="6"/>
      <c r="AL7306" s="6"/>
      <c r="AM7306" s="183"/>
      <c r="AN7306" s="183"/>
      <c r="AO7306" s="183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BR7306" s="185"/>
    </row>
    <row r="7307" spans="9:70" s="179" customFormat="1" x14ac:dyDescent="0.25">
      <c r="I7307" s="186"/>
      <c r="J7307" s="186"/>
      <c r="K7307" s="186"/>
      <c r="L7307" s="186"/>
      <c r="M7307" s="186"/>
      <c r="N7307" s="187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183"/>
      <c r="AF7307" s="183"/>
      <c r="AG7307" s="183"/>
      <c r="AH7307" s="6"/>
      <c r="AI7307" s="6"/>
      <c r="AJ7307" s="6"/>
      <c r="AK7307" s="6"/>
      <c r="AL7307" s="6"/>
      <c r="AM7307" s="183"/>
      <c r="AN7307" s="183"/>
      <c r="AO7307" s="183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BR7307" s="185"/>
    </row>
    <row r="7308" spans="9:70" s="179" customFormat="1" x14ac:dyDescent="0.25">
      <c r="I7308" s="186"/>
      <c r="J7308" s="186"/>
      <c r="K7308" s="186"/>
      <c r="L7308" s="186"/>
      <c r="M7308" s="186"/>
      <c r="N7308" s="187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183"/>
      <c r="AF7308" s="183"/>
      <c r="AG7308" s="183"/>
      <c r="AH7308" s="6"/>
      <c r="AI7308" s="6"/>
      <c r="AJ7308" s="6"/>
      <c r="AK7308" s="6"/>
      <c r="AL7308" s="6"/>
      <c r="AM7308" s="183"/>
      <c r="AN7308" s="183"/>
      <c r="AO7308" s="183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BR7308" s="185"/>
    </row>
    <row r="7309" spans="9:70" s="179" customFormat="1" x14ac:dyDescent="0.25">
      <c r="I7309" s="186"/>
      <c r="J7309" s="186"/>
      <c r="K7309" s="186"/>
      <c r="L7309" s="186"/>
      <c r="M7309" s="186"/>
      <c r="N7309" s="187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183"/>
      <c r="AF7309" s="183"/>
      <c r="AG7309" s="183"/>
      <c r="AH7309" s="6"/>
      <c r="AI7309" s="6"/>
      <c r="AJ7309" s="6"/>
      <c r="AK7309" s="6"/>
      <c r="AL7309" s="6"/>
      <c r="AM7309" s="183"/>
      <c r="AN7309" s="183"/>
      <c r="AO7309" s="183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BR7309" s="185"/>
    </row>
    <row r="7310" spans="9:70" s="179" customFormat="1" x14ac:dyDescent="0.25">
      <c r="I7310" s="186"/>
      <c r="J7310" s="186"/>
      <c r="K7310" s="186"/>
      <c r="L7310" s="186"/>
      <c r="M7310" s="186"/>
      <c r="N7310" s="187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183"/>
      <c r="AF7310" s="183"/>
      <c r="AG7310" s="183"/>
      <c r="AH7310" s="6"/>
      <c r="AI7310" s="6"/>
      <c r="AJ7310" s="6"/>
      <c r="AK7310" s="6"/>
      <c r="AL7310" s="6"/>
      <c r="AM7310" s="183"/>
      <c r="AN7310" s="183"/>
      <c r="AO7310" s="183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BR7310" s="185"/>
    </row>
    <row r="7311" spans="9:70" s="179" customFormat="1" x14ac:dyDescent="0.25">
      <c r="I7311" s="186"/>
      <c r="J7311" s="186"/>
      <c r="K7311" s="186"/>
      <c r="L7311" s="186"/>
      <c r="M7311" s="186"/>
      <c r="N7311" s="187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183"/>
      <c r="AF7311" s="183"/>
      <c r="AG7311" s="183"/>
      <c r="AH7311" s="6"/>
      <c r="AI7311" s="6"/>
      <c r="AJ7311" s="6"/>
      <c r="AK7311" s="6"/>
      <c r="AL7311" s="6"/>
      <c r="AM7311" s="183"/>
      <c r="AN7311" s="183"/>
      <c r="AO7311" s="183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BR7311" s="185"/>
    </row>
    <row r="7312" spans="9:70" s="179" customFormat="1" x14ac:dyDescent="0.25">
      <c r="I7312" s="186"/>
      <c r="J7312" s="186"/>
      <c r="K7312" s="186"/>
      <c r="L7312" s="186"/>
      <c r="M7312" s="186"/>
      <c r="N7312" s="187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183"/>
      <c r="AF7312" s="183"/>
      <c r="AG7312" s="183"/>
      <c r="AH7312" s="6"/>
      <c r="AI7312" s="6"/>
      <c r="AJ7312" s="6"/>
      <c r="AK7312" s="6"/>
      <c r="AL7312" s="6"/>
      <c r="AM7312" s="183"/>
      <c r="AN7312" s="183"/>
      <c r="AO7312" s="183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BR7312" s="185"/>
    </row>
    <row r="7313" spans="9:70" s="179" customFormat="1" x14ac:dyDescent="0.25">
      <c r="I7313" s="186"/>
      <c r="J7313" s="186"/>
      <c r="K7313" s="186"/>
      <c r="L7313" s="186"/>
      <c r="M7313" s="186"/>
      <c r="N7313" s="187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183"/>
      <c r="AF7313" s="183"/>
      <c r="AG7313" s="183"/>
      <c r="AH7313" s="6"/>
      <c r="AI7313" s="6"/>
      <c r="AJ7313" s="6"/>
      <c r="AK7313" s="6"/>
      <c r="AL7313" s="6"/>
      <c r="AM7313" s="183"/>
      <c r="AN7313" s="183"/>
      <c r="AO7313" s="183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BR7313" s="185"/>
    </row>
    <row r="7314" spans="9:70" s="179" customFormat="1" x14ac:dyDescent="0.25">
      <c r="I7314" s="186"/>
      <c r="J7314" s="186"/>
      <c r="K7314" s="186"/>
      <c r="L7314" s="186"/>
      <c r="M7314" s="186"/>
      <c r="N7314" s="187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183"/>
      <c r="AF7314" s="183"/>
      <c r="AG7314" s="183"/>
      <c r="AH7314" s="6"/>
      <c r="AI7314" s="6"/>
      <c r="AJ7314" s="6"/>
      <c r="AK7314" s="6"/>
      <c r="AL7314" s="6"/>
      <c r="AM7314" s="183"/>
      <c r="AN7314" s="183"/>
      <c r="AO7314" s="183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BR7314" s="185"/>
    </row>
    <row r="7315" spans="9:70" s="179" customFormat="1" x14ac:dyDescent="0.25">
      <c r="I7315" s="186"/>
      <c r="J7315" s="186"/>
      <c r="K7315" s="186"/>
      <c r="L7315" s="186"/>
      <c r="M7315" s="186"/>
      <c r="N7315" s="187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183"/>
      <c r="AF7315" s="183"/>
      <c r="AG7315" s="183"/>
      <c r="AH7315" s="6"/>
      <c r="AI7315" s="6"/>
      <c r="AJ7315" s="6"/>
      <c r="AK7315" s="6"/>
      <c r="AL7315" s="6"/>
      <c r="AM7315" s="183"/>
      <c r="AN7315" s="183"/>
      <c r="AO7315" s="183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BR7315" s="185"/>
    </row>
    <row r="7316" spans="9:70" s="179" customFormat="1" x14ac:dyDescent="0.25">
      <c r="I7316" s="186"/>
      <c r="J7316" s="186"/>
      <c r="K7316" s="186"/>
      <c r="L7316" s="186"/>
      <c r="M7316" s="186"/>
      <c r="N7316" s="187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183"/>
      <c r="AF7316" s="183"/>
      <c r="AG7316" s="183"/>
      <c r="AH7316" s="6"/>
      <c r="AI7316" s="6"/>
      <c r="AJ7316" s="6"/>
      <c r="AK7316" s="6"/>
      <c r="AL7316" s="6"/>
      <c r="AM7316" s="183"/>
      <c r="AN7316" s="183"/>
      <c r="AO7316" s="183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BR7316" s="185"/>
    </row>
    <row r="7317" spans="9:70" s="179" customFormat="1" x14ac:dyDescent="0.25">
      <c r="I7317" s="186"/>
      <c r="J7317" s="186"/>
      <c r="K7317" s="186"/>
      <c r="L7317" s="186"/>
      <c r="M7317" s="186"/>
      <c r="N7317" s="187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183"/>
      <c r="AF7317" s="183"/>
      <c r="AG7317" s="183"/>
      <c r="AH7317" s="6"/>
      <c r="AI7317" s="6"/>
      <c r="AJ7317" s="6"/>
      <c r="AK7317" s="6"/>
      <c r="AL7317" s="6"/>
      <c r="AM7317" s="183"/>
      <c r="AN7317" s="183"/>
      <c r="AO7317" s="183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BR7317" s="185"/>
    </row>
    <row r="7318" spans="9:70" s="179" customFormat="1" x14ac:dyDescent="0.25">
      <c r="I7318" s="186"/>
      <c r="J7318" s="186"/>
      <c r="K7318" s="186"/>
      <c r="L7318" s="186"/>
      <c r="M7318" s="186"/>
      <c r="N7318" s="187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183"/>
      <c r="AF7318" s="183"/>
      <c r="AG7318" s="183"/>
      <c r="AH7318" s="6"/>
      <c r="AI7318" s="6"/>
      <c r="AJ7318" s="6"/>
      <c r="AK7318" s="6"/>
      <c r="AL7318" s="6"/>
      <c r="AM7318" s="183"/>
      <c r="AN7318" s="183"/>
      <c r="AO7318" s="183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BR7318" s="185"/>
    </row>
    <row r="7319" spans="9:70" s="179" customFormat="1" x14ac:dyDescent="0.25">
      <c r="I7319" s="186"/>
      <c r="J7319" s="186"/>
      <c r="K7319" s="186"/>
      <c r="L7319" s="186"/>
      <c r="M7319" s="186"/>
      <c r="N7319" s="187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183"/>
      <c r="AF7319" s="183"/>
      <c r="AG7319" s="183"/>
      <c r="AH7319" s="6"/>
      <c r="AI7319" s="6"/>
      <c r="AJ7319" s="6"/>
      <c r="AK7319" s="6"/>
      <c r="AL7319" s="6"/>
      <c r="AM7319" s="183"/>
      <c r="AN7319" s="183"/>
      <c r="AO7319" s="183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BR7319" s="185"/>
    </row>
    <row r="7320" spans="9:70" s="179" customFormat="1" x14ac:dyDescent="0.25">
      <c r="I7320" s="186"/>
      <c r="J7320" s="186"/>
      <c r="K7320" s="186"/>
      <c r="L7320" s="186"/>
      <c r="M7320" s="186"/>
      <c r="N7320" s="187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183"/>
      <c r="AF7320" s="183"/>
      <c r="AG7320" s="183"/>
      <c r="AH7320" s="6"/>
      <c r="AI7320" s="6"/>
      <c r="AJ7320" s="6"/>
      <c r="AK7320" s="6"/>
      <c r="AL7320" s="6"/>
      <c r="AM7320" s="183"/>
      <c r="AN7320" s="183"/>
      <c r="AO7320" s="183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BR7320" s="185"/>
    </row>
    <row r="7321" spans="9:70" s="179" customFormat="1" x14ac:dyDescent="0.25">
      <c r="I7321" s="186"/>
      <c r="J7321" s="186"/>
      <c r="K7321" s="186"/>
      <c r="L7321" s="186"/>
      <c r="M7321" s="186"/>
      <c r="N7321" s="187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183"/>
      <c r="AF7321" s="183"/>
      <c r="AG7321" s="183"/>
      <c r="AH7321" s="6"/>
      <c r="AI7321" s="6"/>
      <c r="AJ7321" s="6"/>
      <c r="AK7321" s="6"/>
      <c r="AL7321" s="6"/>
      <c r="AM7321" s="183"/>
      <c r="AN7321" s="183"/>
      <c r="AO7321" s="183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BR7321" s="185"/>
    </row>
    <row r="7322" spans="9:70" s="179" customFormat="1" x14ac:dyDescent="0.25">
      <c r="I7322" s="186"/>
      <c r="J7322" s="186"/>
      <c r="K7322" s="186"/>
      <c r="L7322" s="186"/>
      <c r="M7322" s="186"/>
      <c r="N7322" s="187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183"/>
      <c r="AF7322" s="183"/>
      <c r="AG7322" s="183"/>
      <c r="AH7322" s="6"/>
      <c r="AI7322" s="6"/>
      <c r="AJ7322" s="6"/>
      <c r="AK7322" s="6"/>
      <c r="AL7322" s="6"/>
      <c r="AM7322" s="183"/>
      <c r="AN7322" s="183"/>
      <c r="AO7322" s="183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BR7322" s="185"/>
    </row>
    <row r="7323" spans="9:70" s="179" customFormat="1" x14ac:dyDescent="0.25">
      <c r="I7323" s="186"/>
      <c r="J7323" s="186"/>
      <c r="K7323" s="186"/>
      <c r="L7323" s="186"/>
      <c r="M7323" s="186"/>
      <c r="N7323" s="187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183"/>
      <c r="AF7323" s="183"/>
      <c r="AG7323" s="183"/>
      <c r="AH7323" s="6"/>
      <c r="AI7323" s="6"/>
      <c r="AJ7323" s="6"/>
      <c r="AK7323" s="6"/>
      <c r="AL7323" s="6"/>
      <c r="AM7323" s="183"/>
      <c r="AN7323" s="183"/>
      <c r="AO7323" s="183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BR7323" s="185"/>
    </row>
    <row r="7324" spans="9:70" s="179" customFormat="1" x14ac:dyDescent="0.25">
      <c r="I7324" s="186"/>
      <c r="J7324" s="186"/>
      <c r="K7324" s="186"/>
      <c r="L7324" s="186"/>
      <c r="M7324" s="186"/>
      <c r="N7324" s="187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183"/>
      <c r="AF7324" s="183"/>
      <c r="AG7324" s="183"/>
      <c r="AH7324" s="6"/>
      <c r="AI7324" s="6"/>
      <c r="AJ7324" s="6"/>
      <c r="AK7324" s="6"/>
      <c r="AL7324" s="6"/>
      <c r="AM7324" s="183"/>
      <c r="AN7324" s="183"/>
      <c r="AO7324" s="183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BR7324" s="185"/>
    </row>
    <row r="7325" spans="9:70" s="179" customFormat="1" x14ac:dyDescent="0.25">
      <c r="I7325" s="186"/>
      <c r="J7325" s="186"/>
      <c r="K7325" s="186"/>
      <c r="L7325" s="186"/>
      <c r="M7325" s="186"/>
      <c r="N7325" s="187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183"/>
      <c r="AF7325" s="183"/>
      <c r="AG7325" s="183"/>
      <c r="AH7325" s="6"/>
      <c r="AI7325" s="6"/>
      <c r="AJ7325" s="6"/>
      <c r="AK7325" s="6"/>
      <c r="AL7325" s="6"/>
      <c r="AM7325" s="183"/>
      <c r="AN7325" s="183"/>
      <c r="AO7325" s="183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BR7325" s="185"/>
    </row>
    <row r="7326" spans="9:70" s="179" customFormat="1" x14ac:dyDescent="0.25">
      <c r="I7326" s="186"/>
      <c r="J7326" s="186"/>
      <c r="K7326" s="186"/>
      <c r="L7326" s="186"/>
      <c r="M7326" s="186"/>
      <c r="N7326" s="187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183"/>
      <c r="AF7326" s="183"/>
      <c r="AG7326" s="183"/>
      <c r="AH7326" s="6"/>
      <c r="AI7326" s="6"/>
      <c r="AJ7326" s="6"/>
      <c r="AK7326" s="6"/>
      <c r="AL7326" s="6"/>
      <c r="AM7326" s="183"/>
      <c r="AN7326" s="183"/>
      <c r="AO7326" s="183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BR7326" s="185"/>
    </row>
    <row r="7327" spans="9:70" s="179" customFormat="1" x14ac:dyDescent="0.25">
      <c r="I7327" s="186"/>
      <c r="J7327" s="186"/>
      <c r="K7327" s="186"/>
      <c r="L7327" s="186"/>
      <c r="M7327" s="186"/>
      <c r="N7327" s="187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183"/>
      <c r="AF7327" s="183"/>
      <c r="AG7327" s="183"/>
      <c r="AH7327" s="6"/>
      <c r="AI7327" s="6"/>
      <c r="AJ7327" s="6"/>
      <c r="AK7327" s="6"/>
      <c r="AL7327" s="6"/>
      <c r="AM7327" s="183"/>
      <c r="AN7327" s="183"/>
      <c r="AO7327" s="183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BR7327" s="185"/>
    </row>
    <row r="7328" spans="9:70" s="179" customFormat="1" x14ac:dyDescent="0.25">
      <c r="I7328" s="186"/>
      <c r="J7328" s="186"/>
      <c r="K7328" s="186"/>
      <c r="L7328" s="186"/>
      <c r="M7328" s="186"/>
      <c r="N7328" s="187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183"/>
      <c r="AF7328" s="183"/>
      <c r="AG7328" s="183"/>
      <c r="AH7328" s="6"/>
      <c r="AI7328" s="6"/>
      <c r="AJ7328" s="6"/>
      <c r="AK7328" s="6"/>
      <c r="AL7328" s="6"/>
      <c r="AM7328" s="183"/>
      <c r="AN7328" s="183"/>
      <c r="AO7328" s="183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BR7328" s="185"/>
    </row>
    <row r="7329" spans="9:70" s="179" customFormat="1" x14ac:dyDescent="0.25">
      <c r="I7329" s="186"/>
      <c r="J7329" s="186"/>
      <c r="K7329" s="186"/>
      <c r="L7329" s="186"/>
      <c r="M7329" s="186"/>
      <c r="N7329" s="187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183"/>
      <c r="AF7329" s="183"/>
      <c r="AG7329" s="183"/>
      <c r="AH7329" s="6"/>
      <c r="AI7329" s="6"/>
      <c r="AJ7329" s="6"/>
      <c r="AK7329" s="6"/>
      <c r="AL7329" s="6"/>
      <c r="AM7329" s="183"/>
      <c r="AN7329" s="183"/>
      <c r="AO7329" s="183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BR7329" s="185"/>
    </row>
    <row r="7330" spans="9:70" s="179" customFormat="1" x14ac:dyDescent="0.25">
      <c r="I7330" s="186"/>
      <c r="J7330" s="186"/>
      <c r="K7330" s="186"/>
      <c r="L7330" s="186"/>
      <c r="M7330" s="186"/>
      <c r="N7330" s="187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183"/>
      <c r="AF7330" s="183"/>
      <c r="AG7330" s="183"/>
      <c r="AH7330" s="6"/>
      <c r="AI7330" s="6"/>
      <c r="AJ7330" s="6"/>
      <c r="AK7330" s="6"/>
      <c r="AL7330" s="6"/>
      <c r="AM7330" s="183"/>
      <c r="AN7330" s="183"/>
      <c r="AO7330" s="183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BR7330" s="185"/>
    </row>
    <row r="7331" spans="9:70" s="179" customFormat="1" x14ac:dyDescent="0.25">
      <c r="I7331" s="186"/>
      <c r="J7331" s="186"/>
      <c r="K7331" s="186"/>
      <c r="L7331" s="186"/>
      <c r="M7331" s="186"/>
      <c r="N7331" s="187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183"/>
      <c r="AF7331" s="183"/>
      <c r="AG7331" s="183"/>
      <c r="AH7331" s="6"/>
      <c r="AI7331" s="6"/>
      <c r="AJ7331" s="6"/>
      <c r="AK7331" s="6"/>
      <c r="AL7331" s="6"/>
      <c r="AM7331" s="183"/>
      <c r="AN7331" s="183"/>
      <c r="AO7331" s="183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BR7331" s="185"/>
    </row>
    <row r="7332" spans="9:70" s="179" customFormat="1" x14ac:dyDescent="0.25">
      <c r="I7332" s="186"/>
      <c r="J7332" s="186"/>
      <c r="K7332" s="186"/>
      <c r="L7332" s="186"/>
      <c r="M7332" s="186"/>
      <c r="N7332" s="187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183"/>
      <c r="AF7332" s="183"/>
      <c r="AG7332" s="183"/>
      <c r="AH7332" s="6"/>
      <c r="AI7332" s="6"/>
      <c r="AJ7332" s="6"/>
      <c r="AK7332" s="6"/>
      <c r="AL7332" s="6"/>
      <c r="AM7332" s="183"/>
      <c r="AN7332" s="183"/>
      <c r="AO7332" s="183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BR7332" s="185"/>
    </row>
    <row r="7333" spans="9:70" s="179" customFormat="1" x14ac:dyDescent="0.25">
      <c r="I7333" s="186"/>
      <c r="J7333" s="186"/>
      <c r="K7333" s="186"/>
      <c r="L7333" s="186"/>
      <c r="M7333" s="186"/>
      <c r="N7333" s="187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183"/>
      <c r="AF7333" s="183"/>
      <c r="AG7333" s="183"/>
      <c r="AH7333" s="6"/>
      <c r="AI7333" s="6"/>
      <c r="AJ7333" s="6"/>
      <c r="AK7333" s="6"/>
      <c r="AL7333" s="6"/>
      <c r="AM7333" s="183"/>
      <c r="AN7333" s="183"/>
      <c r="AO7333" s="183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BR7333" s="185"/>
    </row>
    <row r="7334" spans="9:70" s="179" customFormat="1" x14ac:dyDescent="0.25">
      <c r="I7334" s="186"/>
      <c r="J7334" s="186"/>
      <c r="K7334" s="186"/>
      <c r="L7334" s="186"/>
      <c r="M7334" s="186"/>
      <c r="N7334" s="187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183"/>
      <c r="AF7334" s="183"/>
      <c r="AG7334" s="183"/>
      <c r="AH7334" s="6"/>
      <c r="AI7334" s="6"/>
      <c r="AJ7334" s="6"/>
      <c r="AK7334" s="6"/>
      <c r="AL7334" s="6"/>
      <c r="AM7334" s="183"/>
      <c r="AN7334" s="183"/>
      <c r="AO7334" s="183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BR7334" s="185"/>
    </row>
    <row r="7335" spans="9:70" s="179" customFormat="1" x14ac:dyDescent="0.25">
      <c r="I7335" s="186"/>
      <c r="J7335" s="186"/>
      <c r="K7335" s="186"/>
      <c r="L7335" s="186"/>
      <c r="M7335" s="186"/>
      <c r="N7335" s="187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183"/>
      <c r="AF7335" s="183"/>
      <c r="AG7335" s="183"/>
      <c r="AH7335" s="6"/>
      <c r="AI7335" s="6"/>
      <c r="AJ7335" s="6"/>
      <c r="AK7335" s="6"/>
      <c r="AL7335" s="6"/>
      <c r="AM7335" s="183"/>
      <c r="AN7335" s="183"/>
      <c r="AO7335" s="183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BR7335" s="185"/>
    </row>
    <row r="7336" spans="9:70" s="179" customFormat="1" x14ac:dyDescent="0.25">
      <c r="I7336" s="186"/>
      <c r="J7336" s="186"/>
      <c r="K7336" s="186"/>
      <c r="L7336" s="186"/>
      <c r="M7336" s="186"/>
      <c r="N7336" s="187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183"/>
      <c r="AF7336" s="183"/>
      <c r="AG7336" s="183"/>
      <c r="AH7336" s="6"/>
      <c r="AI7336" s="6"/>
      <c r="AJ7336" s="6"/>
      <c r="AK7336" s="6"/>
      <c r="AL7336" s="6"/>
      <c r="AM7336" s="183"/>
      <c r="AN7336" s="183"/>
      <c r="AO7336" s="183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BR7336" s="185"/>
    </row>
    <row r="7337" spans="9:70" s="179" customFormat="1" x14ac:dyDescent="0.25">
      <c r="I7337" s="186"/>
      <c r="J7337" s="186"/>
      <c r="K7337" s="186"/>
      <c r="L7337" s="186"/>
      <c r="M7337" s="186"/>
      <c r="N7337" s="187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183"/>
      <c r="AF7337" s="183"/>
      <c r="AG7337" s="183"/>
      <c r="AH7337" s="6"/>
      <c r="AI7337" s="6"/>
      <c r="AJ7337" s="6"/>
      <c r="AK7337" s="6"/>
      <c r="AL7337" s="6"/>
      <c r="AM7337" s="183"/>
      <c r="AN7337" s="183"/>
      <c r="AO7337" s="183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BR7337" s="185"/>
    </row>
    <row r="7338" spans="9:70" s="179" customFormat="1" x14ac:dyDescent="0.25">
      <c r="I7338" s="186"/>
      <c r="J7338" s="186"/>
      <c r="K7338" s="186"/>
      <c r="L7338" s="186"/>
      <c r="M7338" s="186"/>
      <c r="N7338" s="187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183"/>
      <c r="AF7338" s="183"/>
      <c r="AG7338" s="183"/>
      <c r="AH7338" s="6"/>
      <c r="AI7338" s="6"/>
      <c r="AJ7338" s="6"/>
      <c r="AK7338" s="6"/>
      <c r="AL7338" s="6"/>
      <c r="AM7338" s="183"/>
      <c r="AN7338" s="183"/>
      <c r="AO7338" s="183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BR7338" s="185"/>
    </row>
    <row r="7339" spans="9:70" s="179" customFormat="1" x14ac:dyDescent="0.25">
      <c r="I7339" s="186"/>
      <c r="J7339" s="186"/>
      <c r="K7339" s="186"/>
      <c r="L7339" s="186"/>
      <c r="M7339" s="186"/>
      <c r="N7339" s="187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183"/>
      <c r="AF7339" s="183"/>
      <c r="AG7339" s="183"/>
      <c r="AH7339" s="6"/>
      <c r="AI7339" s="6"/>
      <c r="AJ7339" s="6"/>
      <c r="AK7339" s="6"/>
      <c r="AL7339" s="6"/>
      <c r="AM7339" s="183"/>
      <c r="AN7339" s="183"/>
      <c r="AO7339" s="183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BR7339" s="185"/>
    </row>
    <row r="7340" spans="9:70" s="179" customFormat="1" x14ac:dyDescent="0.25">
      <c r="I7340" s="186"/>
      <c r="J7340" s="186"/>
      <c r="K7340" s="186"/>
      <c r="L7340" s="186"/>
      <c r="M7340" s="186"/>
      <c r="N7340" s="187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183"/>
      <c r="AF7340" s="183"/>
      <c r="AG7340" s="183"/>
      <c r="AH7340" s="6"/>
      <c r="AI7340" s="6"/>
      <c r="AJ7340" s="6"/>
      <c r="AK7340" s="6"/>
      <c r="AL7340" s="6"/>
      <c r="AM7340" s="183"/>
      <c r="AN7340" s="183"/>
      <c r="AO7340" s="183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BR7340" s="185"/>
    </row>
    <row r="7341" spans="9:70" s="179" customFormat="1" x14ac:dyDescent="0.25">
      <c r="I7341" s="186"/>
      <c r="J7341" s="186"/>
      <c r="K7341" s="186"/>
      <c r="L7341" s="186"/>
      <c r="M7341" s="186"/>
      <c r="N7341" s="187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183"/>
      <c r="AF7341" s="183"/>
      <c r="AG7341" s="183"/>
      <c r="AH7341" s="6"/>
      <c r="AI7341" s="6"/>
      <c r="AJ7341" s="6"/>
      <c r="AK7341" s="6"/>
      <c r="AL7341" s="6"/>
      <c r="AM7341" s="183"/>
      <c r="AN7341" s="183"/>
      <c r="AO7341" s="183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BR7341" s="185"/>
    </row>
    <row r="7342" spans="9:70" s="179" customFormat="1" x14ac:dyDescent="0.25">
      <c r="I7342" s="186"/>
      <c r="J7342" s="186"/>
      <c r="K7342" s="186"/>
      <c r="L7342" s="186"/>
      <c r="M7342" s="186"/>
      <c r="N7342" s="187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183"/>
      <c r="AF7342" s="183"/>
      <c r="AG7342" s="183"/>
      <c r="AH7342" s="6"/>
      <c r="AI7342" s="6"/>
      <c r="AJ7342" s="6"/>
      <c r="AK7342" s="6"/>
      <c r="AL7342" s="6"/>
      <c r="AM7342" s="183"/>
      <c r="AN7342" s="183"/>
      <c r="AO7342" s="183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BR7342" s="185"/>
    </row>
    <row r="7343" spans="9:70" s="179" customFormat="1" x14ac:dyDescent="0.25">
      <c r="I7343" s="186"/>
      <c r="J7343" s="186"/>
      <c r="K7343" s="186"/>
      <c r="L7343" s="186"/>
      <c r="M7343" s="186"/>
      <c r="N7343" s="187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183"/>
      <c r="AF7343" s="183"/>
      <c r="AG7343" s="183"/>
      <c r="AH7343" s="6"/>
      <c r="AI7343" s="6"/>
      <c r="AJ7343" s="6"/>
      <c r="AK7343" s="6"/>
      <c r="AL7343" s="6"/>
      <c r="AM7343" s="183"/>
      <c r="AN7343" s="183"/>
      <c r="AO7343" s="183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BR7343" s="185"/>
    </row>
    <row r="7344" spans="9:70" s="179" customFormat="1" x14ac:dyDescent="0.25">
      <c r="I7344" s="186"/>
      <c r="J7344" s="186"/>
      <c r="K7344" s="186"/>
      <c r="L7344" s="186"/>
      <c r="M7344" s="186"/>
      <c r="N7344" s="187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183"/>
      <c r="AF7344" s="183"/>
      <c r="AG7344" s="183"/>
      <c r="AH7344" s="6"/>
      <c r="AI7344" s="6"/>
      <c r="AJ7344" s="6"/>
      <c r="AK7344" s="6"/>
      <c r="AL7344" s="6"/>
      <c r="AM7344" s="183"/>
      <c r="AN7344" s="183"/>
      <c r="AO7344" s="183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BR7344" s="185"/>
    </row>
    <row r="7345" spans="9:70" s="179" customFormat="1" x14ac:dyDescent="0.25">
      <c r="I7345" s="186"/>
      <c r="J7345" s="186"/>
      <c r="K7345" s="186"/>
      <c r="L7345" s="186"/>
      <c r="M7345" s="186"/>
      <c r="N7345" s="187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183"/>
      <c r="AF7345" s="183"/>
      <c r="AG7345" s="183"/>
      <c r="AH7345" s="6"/>
      <c r="AI7345" s="6"/>
      <c r="AJ7345" s="6"/>
      <c r="AK7345" s="6"/>
      <c r="AL7345" s="6"/>
      <c r="AM7345" s="183"/>
      <c r="AN7345" s="183"/>
      <c r="AO7345" s="183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BR7345" s="185"/>
    </row>
    <row r="7346" spans="9:70" s="179" customFormat="1" x14ac:dyDescent="0.25">
      <c r="I7346" s="186"/>
      <c r="J7346" s="186"/>
      <c r="K7346" s="186"/>
      <c r="L7346" s="186"/>
      <c r="M7346" s="186"/>
      <c r="N7346" s="187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183"/>
      <c r="AF7346" s="183"/>
      <c r="AG7346" s="183"/>
      <c r="AH7346" s="6"/>
      <c r="AI7346" s="6"/>
      <c r="AJ7346" s="6"/>
      <c r="AK7346" s="6"/>
      <c r="AL7346" s="6"/>
      <c r="AM7346" s="183"/>
      <c r="AN7346" s="183"/>
      <c r="AO7346" s="183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BR7346" s="185"/>
    </row>
    <row r="7347" spans="9:70" s="179" customFormat="1" x14ac:dyDescent="0.25">
      <c r="I7347" s="186"/>
      <c r="J7347" s="186"/>
      <c r="K7347" s="186"/>
      <c r="L7347" s="186"/>
      <c r="M7347" s="186"/>
      <c r="N7347" s="187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183"/>
      <c r="AF7347" s="183"/>
      <c r="AG7347" s="183"/>
      <c r="AH7347" s="6"/>
      <c r="AI7347" s="6"/>
      <c r="AJ7347" s="6"/>
      <c r="AK7347" s="6"/>
      <c r="AL7347" s="6"/>
      <c r="AM7347" s="183"/>
      <c r="AN7347" s="183"/>
      <c r="AO7347" s="183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BR7347" s="185"/>
    </row>
    <row r="7348" spans="9:70" s="179" customFormat="1" x14ac:dyDescent="0.25">
      <c r="I7348" s="186"/>
      <c r="J7348" s="186"/>
      <c r="K7348" s="186"/>
      <c r="L7348" s="186"/>
      <c r="M7348" s="186"/>
      <c r="N7348" s="187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183"/>
      <c r="AF7348" s="183"/>
      <c r="AG7348" s="183"/>
      <c r="AH7348" s="6"/>
      <c r="AI7348" s="6"/>
      <c r="AJ7348" s="6"/>
      <c r="AK7348" s="6"/>
      <c r="AL7348" s="6"/>
      <c r="AM7348" s="183"/>
      <c r="AN7348" s="183"/>
      <c r="AO7348" s="183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BR7348" s="185"/>
    </row>
    <row r="7349" spans="9:70" s="179" customFormat="1" x14ac:dyDescent="0.25">
      <c r="I7349" s="186"/>
      <c r="J7349" s="186"/>
      <c r="K7349" s="186"/>
      <c r="L7349" s="186"/>
      <c r="M7349" s="186"/>
      <c r="N7349" s="187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183"/>
      <c r="AF7349" s="183"/>
      <c r="AG7349" s="183"/>
      <c r="AH7349" s="6"/>
      <c r="AI7349" s="6"/>
      <c r="AJ7349" s="6"/>
      <c r="AK7349" s="6"/>
      <c r="AL7349" s="6"/>
      <c r="AM7349" s="183"/>
      <c r="AN7349" s="183"/>
      <c r="AO7349" s="183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BR7349" s="185"/>
    </row>
    <row r="7350" spans="9:70" s="179" customFormat="1" x14ac:dyDescent="0.25">
      <c r="I7350" s="186"/>
      <c r="J7350" s="186"/>
      <c r="K7350" s="186"/>
      <c r="L7350" s="186"/>
      <c r="M7350" s="186"/>
      <c r="N7350" s="187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183"/>
      <c r="AF7350" s="183"/>
      <c r="AG7350" s="183"/>
      <c r="AH7350" s="6"/>
      <c r="AI7350" s="6"/>
      <c r="AJ7350" s="6"/>
      <c r="AK7350" s="6"/>
      <c r="AL7350" s="6"/>
      <c r="AM7350" s="183"/>
      <c r="AN7350" s="183"/>
      <c r="AO7350" s="183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BR7350" s="185"/>
    </row>
    <row r="7351" spans="9:70" s="179" customFormat="1" x14ac:dyDescent="0.25">
      <c r="I7351" s="186"/>
      <c r="J7351" s="186"/>
      <c r="K7351" s="186"/>
      <c r="L7351" s="186"/>
      <c r="M7351" s="186"/>
      <c r="N7351" s="187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183"/>
      <c r="AF7351" s="183"/>
      <c r="AG7351" s="183"/>
      <c r="AH7351" s="6"/>
      <c r="AI7351" s="6"/>
      <c r="AJ7351" s="6"/>
      <c r="AK7351" s="6"/>
      <c r="AL7351" s="6"/>
      <c r="AM7351" s="183"/>
      <c r="AN7351" s="183"/>
      <c r="AO7351" s="183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BR7351" s="185"/>
    </row>
    <row r="7352" spans="9:70" s="179" customFormat="1" x14ac:dyDescent="0.25">
      <c r="I7352" s="186"/>
      <c r="J7352" s="186"/>
      <c r="K7352" s="186"/>
      <c r="L7352" s="186"/>
      <c r="M7352" s="186"/>
      <c r="N7352" s="187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183"/>
      <c r="AF7352" s="183"/>
      <c r="AG7352" s="183"/>
      <c r="AH7352" s="6"/>
      <c r="AI7352" s="6"/>
      <c r="AJ7352" s="6"/>
      <c r="AK7352" s="6"/>
      <c r="AL7352" s="6"/>
      <c r="AM7352" s="183"/>
      <c r="AN7352" s="183"/>
      <c r="AO7352" s="183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BR7352" s="185"/>
    </row>
    <row r="7353" spans="9:70" s="179" customFormat="1" x14ac:dyDescent="0.25">
      <c r="I7353" s="186"/>
      <c r="J7353" s="186"/>
      <c r="K7353" s="186"/>
      <c r="L7353" s="186"/>
      <c r="M7353" s="186"/>
      <c r="N7353" s="187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183"/>
      <c r="AF7353" s="183"/>
      <c r="AG7353" s="183"/>
      <c r="AH7353" s="6"/>
      <c r="AI7353" s="6"/>
      <c r="AJ7353" s="6"/>
      <c r="AK7353" s="6"/>
      <c r="AL7353" s="6"/>
      <c r="AM7353" s="183"/>
      <c r="AN7353" s="183"/>
      <c r="AO7353" s="183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BR7353" s="185"/>
    </row>
    <row r="7354" spans="9:70" s="179" customFormat="1" x14ac:dyDescent="0.25">
      <c r="I7354" s="186"/>
      <c r="J7354" s="186"/>
      <c r="K7354" s="186"/>
      <c r="L7354" s="186"/>
      <c r="M7354" s="186"/>
      <c r="N7354" s="187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183"/>
      <c r="AF7354" s="183"/>
      <c r="AG7354" s="183"/>
      <c r="AH7354" s="6"/>
      <c r="AI7354" s="6"/>
      <c r="AJ7354" s="6"/>
      <c r="AK7354" s="6"/>
      <c r="AL7354" s="6"/>
      <c r="AM7354" s="183"/>
      <c r="AN7354" s="183"/>
      <c r="AO7354" s="183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BR7354" s="185"/>
    </row>
    <row r="7355" spans="9:70" s="179" customFormat="1" x14ac:dyDescent="0.25">
      <c r="I7355" s="186"/>
      <c r="J7355" s="186"/>
      <c r="K7355" s="186"/>
      <c r="L7355" s="186"/>
      <c r="M7355" s="186"/>
      <c r="N7355" s="187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183"/>
      <c r="AF7355" s="183"/>
      <c r="AG7355" s="183"/>
      <c r="AH7355" s="6"/>
      <c r="AI7355" s="6"/>
      <c r="AJ7355" s="6"/>
      <c r="AK7355" s="6"/>
      <c r="AL7355" s="6"/>
      <c r="AM7355" s="183"/>
      <c r="AN7355" s="183"/>
      <c r="AO7355" s="183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BR7355" s="185"/>
    </row>
    <row r="7356" spans="9:70" s="179" customFormat="1" x14ac:dyDescent="0.25">
      <c r="I7356" s="186"/>
      <c r="J7356" s="186"/>
      <c r="K7356" s="186"/>
      <c r="L7356" s="186"/>
      <c r="M7356" s="186"/>
      <c r="N7356" s="187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183"/>
      <c r="AF7356" s="183"/>
      <c r="AG7356" s="183"/>
      <c r="AH7356" s="6"/>
      <c r="AI7356" s="6"/>
      <c r="AJ7356" s="6"/>
      <c r="AK7356" s="6"/>
      <c r="AL7356" s="6"/>
      <c r="AM7356" s="183"/>
      <c r="AN7356" s="183"/>
      <c r="AO7356" s="183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BR7356" s="185"/>
    </row>
    <row r="7357" spans="9:70" s="179" customFormat="1" x14ac:dyDescent="0.25">
      <c r="I7357" s="186"/>
      <c r="J7357" s="186"/>
      <c r="K7357" s="186"/>
      <c r="L7357" s="186"/>
      <c r="M7357" s="186"/>
      <c r="N7357" s="187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183"/>
      <c r="AF7357" s="183"/>
      <c r="AG7357" s="183"/>
      <c r="AH7357" s="6"/>
      <c r="AI7357" s="6"/>
      <c r="AJ7357" s="6"/>
      <c r="AK7357" s="6"/>
      <c r="AL7357" s="6"/>
      <c r="AM7357" s="183"/>
      <c r="AN7357" s="183"/>
      <c r="AO7357" s="183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BR7357" s="185"/>
    </row>
    <row r="7358" spans="9:70" s="179" customFormat="1" x14ac:dyDescent="0.25">
      <c r="I7358" s="186"/>
      <c r="J7358" s="186"/>
      <c r="K7358" s="186"/>
      <c r="L7358" s="186"/>
      <c r="M7358" s="186"/>
      <c r="N7358" s="187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183"/>
      <c r="AF7358" s="183"/>
      <c r="AG7358" s="183"/>
      <c r="AH7358" s="6"/>
      <c r="AI7358" s="6"/>
      <c r="AJ7358" s="6"/>
      <c r="AK7358" s="6"/>
      <c r="AL7358" s="6"/>
      <c r="AM7358" s="183"/>
      <c r="AN7358" s="183"/>
      <c r="AO7358" s="183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BR7358" s="185"/>
    </row>
    <row r="7359" spans="9:70" s="179" customFormat="1" x14ac:dyDescent="0.25">
      <c r="I7359" s="186"/>
      <c r="J7359" s="186"/>
      <c r="K7359" s="186"/>
      <c r="L7359" s="186"/>
      <c r="M7359" s="186"/>
      <c r="N7359" s="187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183"/>
      <c r="AF7359" s="183"/>
      <c r="AG7359" s="183"/>
      <c r="AH7359" s="6"/>
      <c r="AI7359" s="6"/>
      <c r="AJ7359" s="6"/>
      <c r="AK7359" s="6"/>
      <c r="AL7359" s="6"/>
      <c r="AM7359" s="183"/>
      <c r="AN7359" s="183"/>
      <c r="AO7359" s="183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BR7359" s="185"/>
    </row>
    <row r="7360" spans="9:70" s="179" customFormat="1" x14ac:dyDescent="0.25">
      <c r="I7360" s="186"/>
      <c r="J7360" s="186"/>
      <c r="K7360" s="186"/>
      <c r="L7360" s="186"/>
      <c r="M7360" s="186"/>
      <c r="N7360" s="187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183"/>
      <c r="AF7360" s="183"/>
      <c r="AG7360" s="183"/>
      <c r="AH7360" s="6"/>
      <c r="AI7360" s="6"/>
      <c r="AJ7360" s="6"/>
      <c r="AK7360" s="6"/>
      <c r="AL7360" s="6"/>
      <c r="AM7360" s="183"/>
      <c r="AN7360" s="183"/>
      <c r="AO7360" s="183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BR7360" s="185"/>
    </row>
    <row r="7361" spans="9:70" s="179" customFormat="1" x14ac:dyDescent="0.25">
      <c r="I7361" s="186"/>
      <c r="J7361" s="186"/>
      <c r="K7361" s="186"/>
      <c r="L7361" s="186"/>
      <c r="M7361" s="186"/>
      <c r="N7361" s="187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183"/>
      <c r="AF7361" s="183"/>
      <c r="AG7361" s="183"/>
      <c r="AH7361" s="6"/>
      <c r="AI7361" s="6"/>
      <c r="AJ7361" s="6"/>
      <c r="AK7361" s="6"/>
      <c r="AL7361" s="6"/>
      <c r="AM7361" s="183"/>
      <c r="AN7361" s="183"/>
      <c r="AO7361" s="183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BR7361" s="185"/>
    </row>
    <row r="7362" spans="9:70" s="179" customFormat="1" x14ac:dyDescent="0.25">
      <c r="I7362" s="186"/>
      <c r="J7362" s="186"/>
      <c r="K7362" s="186"/>
      <c r="L7362" s="186"/>
      <c r="M7362" s="186"/>
      <c r="N7362" s="187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183"/>
      <c r="AF7362" s="183"/>
      <c r="AG7362" s="183"/>
      <c r="AH7362" s="6"/>
      <c r="AI7362" s="6"/>
      <c r="AJ7362" s="6"/>
      <c r="AK7362" s="6"/>
      <c r="AL7362" s="6"/>
      <c r="AM7362" s="183"/>
      <c r="AN7362" s="183"/>
      <c r="AO7362" s="183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BR7362" s="185"/>
    </row>
    <row r="7363" spans="9:70" s="179" customFormat="1" x14ac:dyDescent="0.25">
      <c r="I7363" s="186"/>
      <c r="J7363" s="186"/>
      <c r="K7363" s="186"/>
      <c r="L7363" s="186"/>
      <c r="M7363" s="186"/>
      <c r="N7363" s="187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183"/>
      <c r="AF7363" s="183"/>
      <c r="AG7363" s="183"/>
      <c r="AH7363" s="6"/>
      <c r="AI7363" s="6"/>
      <c r="AJ7363" s="6"/>
      <c r="AK7363" s="6"/>
      <c r="AL7363" s="6"/>
      <c r="AM7363" s="183"/>
      <c r="AN7363" s="183"/>
      <c r="AO7363" s="183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BR7363" s="185"/>
    </row>
    <row r="7364" spans="9:70" s="179" customFormat="1" x14ac:dyDescent="0.25">
      <c r="I7364" s="186"/>
      <c r="J7364" s="186"/>
      <c r="K7364" s="186"/>
      <c r="L7364" s="186"/>
      <c r="M7364" s="186"/>
      <c r="N7364" s="187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183"/>
      <c r="AF7364" s="183"/>
      <c r="AG7364" s="183"/>
      <c r="AH7364" s="6"/>
      <c r="AI7364" s="6"/>
      <c r="AJ7364" s="6"/>
      <c r="AK7364" s="6"/>
      <c r="AL7364" s="6"/>
      <c r="AM7364" s="183"/>
      <c r="AN7364" s="183"/>
      <c r="AO7364" s="183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BR7364" s="185"/>
    </row>
    <row r="7365" spans="9:70" s="179" customFormat="1" x14ac:dyDescent="0.25">
      <c r="I7365" s="186"/>
      <c r="J7365" s="186"/>
      <c r="K7365" s="186"/>
      <c r="L7365" s="186"/>
      <c r="M7365" s="186"/>
      <c r="N7365" s="187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183"/>
      <c r="AF7365" s="183"/>
      <c r="AG7365" s="183"/>
      <c r="AH7365" s="6"/>
      <c r="AI7365" s="6"/>
      <c r="AJ7365" s="6"/>
      <c r="AK7365" s="6"/>
      <c r="AL7365" s="6"/>
      <c r="AM7365" s="183"/>
      <c r="AN7365" s="183"/>
      <c r="AO7365" s="183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BR7365" s="185"/>
    </row>
    <row r="7366" spans="9:70" s="179" customFormat="1" x14ac:dyDescent="0.25">
      <c r="I7366" s="186"/>
      <c r="J7366" s="186"/>
      <c r="K7366" s="186"/>
      <c r="L7366" s="186"/>
      <c r="M7366" s="186"/>
      <c r="N7366" s="187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183"/>
      <c r="AF7366" s="183"/>
      <c r="AG7366" s="183"/>
      <c r="AH7366" s="6"/>
      <c r="AI7366" s="6"/>
      <c r="AJ7366" s="6"/>
      <c r="AK7366" s="6"/>
      <c r="AL7366" s="6"/>
      <c r="AM7366" s="183"/>
      <c r="AN7366" s="183"/>
      <c r="AO7366" s="183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BR7366" s="185"/>
    </row>
    <row r="7367" spans="9:70" s="179" customFormat="1" x14ac:dyDescent="0.25">
      <c r="I7367" s="186"/>
      <c r="J7367" s="186"/>
      <c r="K7367" s="186"/>
      <c r="L7367" s="186"/>
      <c r="M7367" s="186"/>
      <c r="N7367" s="187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183"/>
      <c r="AF7367" s="183"/>
      <c r="AG7367" s="183"/>
      <c r="AH7367" s="6"/>
      <c r="AI7367" s="6"/>
      <c r="AJ7367" s="6"/>
      <c r="AK7367" s="6"/>
      <c r="AL7367" s="6"/>
      <c r="AM7367" s="183"/>
      <c r="AN7367" s="183"/>
      <c r="AO7367" s="183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BR7367" s="185"/>
    </row>
    <row r="7368" spans="9:70" s="179" customFormat="1" x14ac:dyDescent="0.25">
      <c r="I7368" s="186"/>
      <c r="J7368" s="186"/>
      <c r="K7368" s="186"/>
      <c r="L7368" s="186"/>
      <c r="M7368" s="186"/>
      <c r="N7368" s="187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183"/>
      <c r="AF7368" s="183"/>
      <c r="AG7368" s="183"/>
      <c r="AH7368" s="6"/>
      <c r="AI7368" s="6"/>
      <c r="AJ7368" s="6"/>
      <c r="AK7368" s="6"/>
      <c r="AL7368" s="6"/>
      <c r="AM7368" s="183"/>
      <c r="AN7368" s="183"/>
      <c r="AO7368" s="183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BR7368" s="185"/>
    </row>
    <row r="7369" spans="9:70" s="179" customFormat="1" x14ac:dyDescent="0.25">
      <c r="I7369" s="186"/>
      <c r="J7369" s="186"/>
      <c r="K7369" s="186"/>
      <c r="L7369" s="186"/>
      <c r="M7369" s="186"/>
      <c r="N7369" s="187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183"/>
      <c r="AF7369" s="183"/>
      <c r="AG7369" s="183"/>
      <c r="AH7369" s="6"/>
      <c r="AI7369" s="6"/>
      <c r="AJ7369" s="6"/>
      <c r="AK7369" s="6"/>
      <c r="AL7369" s="6"/>
      <c r="AM7369" s="183"/>
      <c r="AN7369" s="183"/>
      <c r="AO7369" s="183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BR7369" s="185"/>
    </row>
    <row r="7370" spans="9:70" s="179" customFormat="1" x14ac:dyDescent="0.25">
      <c r="I7370" s="186"/>
      <c r="J7370" s="186"/>
      <c r="K7370" s="186"/>
      <c r="L7370" s="186"/>
      <c r="M7370" s="186"/>
      <c r="N7370" s="187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183"/>
      <c r="AF7370" s="183"/>
      <c r="AG7370" s="183"/>
      <c r="AH7370" s="6"/>
      <c r="AI7370" s="6"/>
      <c r="AJ7370" s="6"/>
      <c r="AK7370" s="6"/>
      <c r="AL7370" s="6"/>
      <c r="AM7370" s="183"/>
      <c r="AN7370" s="183"/>
      <c r="AO7370" s="183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BR7370" s="185"/>
    </row>
    <row r="7371" spans="9:70" s="179" customFormat="1" x14ac:dyDescent="0.25">
      <c r="I7371" s="186"/>
      <c r="J7371" s="186"/>
      <c r="K7371" s="186"/>
      <c r="L7371" s="186"/>
      <c r="M7371" s="186"/>
      <c r="N7371" s="187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183"/>
      <c r="AF7371" s="183"/>
      <c r="AG7371" s="183"/>
      <c r="AH7371" s="6"/>
      <c r="AI7371" s="6"/>
      <c r="AJ7371" s="6"/>
      <c r="AK7371" s="6"/>
      <c r="AL7371" s="6"/>
      <c r="AM7371" s="183"/>
      <c r="AN7371" s="183"/>
      <c r="AO7371" s="183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BR7371" s="185"/>
    </row>
    <row r="7372" spans="9:70" s="179" customFormat="1" x14ac:dyDescent="0.25">
      <c r="I7372" s="186"/>
      <c r="J7372" s="186"/>
      <c r="K7372" s="186"/>
      <c r="L7372" s="186"/>
      <c r="M7372" s="186"/>
      <c r="N7372" s="187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183"/>
      <c r="AF7372" s="183"/>
      <c r="AG7372" s="183"/>
      <c r="AH7372" s="6"/>
      <c r="AI7372" s="6"/>
      <c r="AJ7372" s="6"/>
      <c r="AK7372" s="6"/>
      <c r="AL7372" s="6"/>
      <c r="AM7372" s="183"/>
      <c r="AN7372" s="183"/>
      <c r="AO7372" s="183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BR7372" s="185"/>
    </row>
    <row r="7373" spans="9:70" s="179" customFormat="1" x14ac:dyDescent="0.25">
      <c r="I7373" s="186"/>
      <c r="J7373" s="186"/>
      <c r="K7373" s="186"/>
      <c r="L7373" s="186"/>
      <c r="M7373" s="186"/>
      <c r="N7373" s="187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183"/>
      <c r="AF7373" s="183"/>
      <c r="AG7373" s="183"/>
      <c r="AH7373" s="6"/>
      <c r="AI7373" s="6"/>
      <c r="AJ7373" s="6"/>
      <c r="AK7373" s="6"/>
      <c r="AL7373" s="6"/>
      <c r="AM7373" s="183"/>
      <c r="AN7373" s="183"/>
      <c r="AO7373" s="183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BR7373" s="185"/>
    </row>
    <row r="7374" spans="9:70" s="179" customFormat="1" x14ac:dyDescent="0.25">
      <c r="I7374" s="186"/>
      <c r="J7374" s="186"/>
      <c r="K7374" s="186"/>
      <c r="L7374" s="186"/>
      <c r="M7374" s="186"/>
      <c r="N7374" s="187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183"/>
      <c r="AF7374" s="183"/>
      <c r="AG7374" s="183"/>
      <c r="AH7374" s="6"/>
      <c r="AI7374" s="6"/>
      <c r="AJ7374" s="6"/>
      <c r="AK7374" s="6"/>
      <c r="AL7374" s="6"/>
      <c r="AM7374" s="183"/>
      <c r="AN7374" s="183"/>
      <c r="AO7374" s="183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BR7374" s="185"/>
    </row>
    <row r="7375" spans="9:70" s="179" customFormat="1" x14ac:dyDescent="0.25">
      <c r="I7375" s="186"/>
      <c r="J7375" s="186"/>
      <c r="K7375" s="186"/>
      <c r="L7375" s="186"/>
      <c r="M7375" s="186"/>
      <c r="N7375" s="187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183"/>
      <c r="AF7375" s="183"/>
      <c r="AG7375" s="183"/>
      <c r="AH7375" s="6"/>
      <c r="AI7375" s="6"/>
      <c r="AJ7375" s="6"/>
      <c r="AK7375" s="6"/>
      <c r="AL7375" s="6"/>
      <c r="AM7375" s="183"/>
      <c r="AN7375" s="183"/>
      <c r="AO7375" s="183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BR7375" s="185"/>
    </row>
    <row r="7376" spans="9:70" s="179" customFormat="1" x14ac:dyDescent="0.25">
      <c r="I7376" s="186"/>
      <c r="J7376" s="186"/>
      <c r="K7376" s="186"/>
      <c r="L7376" s="186"/>
      <c r="M7376" s="186"/>
      <c r="N7376" s="187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183"/>
      <c r="AF7376" s="183"/>
      <c r="AG7376" s="183"/>
      <c r="AH7376" s="6"/>
      <c r="AI7376" s="6"/>
      <c r="AJ7376" s="6"/>
      <c r="AK7376" s="6"/>
      <c r="AL7376" s="6"/>
      <c r="AM7376" s="183"/>
      <c r="AN7376" s="183"/>
      <c r="AO7376" s="183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BR7376" s="185"/>
    </row>
    <row r="7377" spans="9:70" s="179" customFormat="1" x14ac:dyDescent="0.25">
      <c r="I7377" s="186"/>
      <c r="J7377" s="186"/>
      <c r="K7377" s="186"/>
      <c r="L7377" s="186"/>
      <c r="M7377" s="186"/>
      <c r="N7377" s="187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183"/>
      <c r="AF7377" s="183"/>
      <c r="AG7377" s="183"/>
      <c r="AH7377" s="6"/>
      <c r="AI7377" s="6"/>
      <c r="AJ7377" s="6"/>
      <c r="AK7377" s="6"/>
      <c r="AL7377" s="6"/>
      <c r="AM7377" s="183"/>
      <c r="AN7377" s="183"/>
      <c r="AO7377" s="183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BR7377" s="185"/>
    </row>
    <row r="7378" spans="9:70" s="179" customFormat="1" x14ac:dyDescent="0.25">
      <c r="I7378" s="186"/>
      <c r="J7378" s="186"/>
      <c r="K7378" s="186"/>
      <c r="L7378" s="186"/>
      <c r="M7378" s="186"/>
      <c r="N7378" s="187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183"/>
      <c r="AF7378" s="183"/>
      <c r="AG7378" s="183"/>
      <c r="AH7378" s="6"/>
      <c r="AI7378" s="6"/>
      <c r="AJ7378" s="6"/>
      <c r="AK7378" s="6"/>
      <c r="AL7378" s="6"/>
      <c r="AM7378" s="183"/>
      <c r="AN7378" s="183"/>
      <c r="AO7378" s="183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BR7378" s="185"/>
    </row>
    <row r="7379" spans="9:70" s="179" customFormat="1" x14ac:dyDescent="0.25">
      <c r="I7379" s="186"/>
      <c r="J7379" s="186"/>
      <c r="K7379" s="186"/>
      <c r="L7379" s="186"/>
      <c r="M7379" s="186"/>
      <c r="N7379" s="187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183"/>
      <c r="AF7379" s="183"/>
      <c r="AG7379" s="183"/>
      <c r="AH7379" s="6"/>
      <c r="AI7379" s="6"/>
      <c r="AJ7379" s="6"/>
      <c r="AK7379" s="6"/>
      <c r="AL7379" s="6"/>
      <c r="AM7379" s="183"/>
      <c r="AN7379" s="183"/>
      <c r="AO7379" s="183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BR7379" s="185"/>
    </row>
    <row r="7380" spans="9:70" s="179" customFormat="1" x14ac:dyDescent="0.25">
      <c r="I7380" s="186"/>
      <c r="J7380" s="186"/>
      <c r="K7380" s="186"/>
      <c r="L7380" s="186"/>
      <c r="M7380" s="186"/>
      <c r="N7380" s="187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183"/>
      <c r="AF7380" s="183"/>
      <c r="AG7380" s="183"/>
      <c r="AH7380" s="6"/>
      <c r="AI7380" s="6"/>
      <c r="AJ7380" s="6"/>
      <c r="AK7380" s="6"/>
      <c r="AL7380" s="6"/>
      <c r="AM7380" s="183"/>
      <c r="AN7380" s="183"/>
      <c r="AO7380" s="183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BR7380" s="185"/>
    </row>
    <row r="7381" spans="9:70" s="179" customFormat="1" x14ac:dyDescent="0.25">
      <c r="I7381" s="186"/>
      <c r="J7381" s="186"/>
      <c r="K7381" s="186"/>
      <c r="L7381" s="186"/>
      <c r="M7381" s="186"/>
      <c r="N7381" s="187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183"/>
      <c r="AF7381" s="183"/>
      <c r="AG7381" s="183"/>
      <c r="AH7381" s="6"/>
      <c r="AI7381" s="6"/>
      <c r="AJ7381" s="6"/>
      <c r="AK7381" s="6"/>
      <c r="AL7381" s="6"/>
      <c r="AM7381" s="183"/>
      <c r="AN7381" s="183"/>
      <c r="AO7381" s="183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BR7381" s="185"/>
    </row>
    <row r="7382" spans="9:70" s="179" customFormat="1" x14ac:dyDescent="0.25">
      <c r="I7382" s="186"/>
      <c r="J7382" s="186"/>
      <c r="K7382" s="186"/>
      <c r="L7382" s="186"/>
      <c r="M7382" s="186"/>
      <c r="N7382" s="187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183"/>
      <c r="AF7382" s="183"/>
      <c r="AG7382" s="183"/>
      <c r="AH7382" s="6"/>
      <c r="AI7382" s="6"/>
      <c r="AJ7382" s="6"/>
      <c r="AK7382" s="6"/>
      <c r="AL7382" s="6"/>
      <c r="AM7382" s="183"/>
      <c r="AN7382" s="183"/>
      <c r="AO7382" s="183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BR7382" s="185"/>
    </row>
    <row r="7383" spans="9:70" s="179" customFormat="1" x14ac:dyDescent="0.25">
      <c r="I7383" s="186"/>
      <c r="J7383" s="186"/>
      <c r="K7383" s="186"/>
      <c r="L7383" s="186"/>
      <c r="M7383" s="186"/>
      <c r="N7383" s="187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183"/>
      <c r="AF7383" s="183"/>
      <c r="AG7383" s="183"/>
      <c r="AH7383" s="6"/>
      <c r="AI7383" s="6"/>
      <c r="AJ7383" s="6"/>
      <c r="AK7383" s="6"/>
      <c r="AL7383" s="6"/>
      <c r="AM7383" s="183"/>
      <c r="AN7383" s="183"/>
      <c r="AO7383" s="183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BR7383" s="185"/>
    </row>
    <row r="7384" spans="9:70" s="179" customFormat="1" x14ac:dyDescent="0.25">
      <c r="I7384" s="186"/>
      <c r="J7384" s="186"/>
      <c r="K7384" s="186"/>
      <c r="L7384" s="186"/>
      <c r="M7384" s="186"/>
      <c r="N7384" s="187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183"/>
      <c r="AF7384" s="183"/>
      <c r="AG7384" s="183"/>
      <c r="AH7384" s="6"/>
      <c r="AI7384" s="6"/>
      <c r="AJ7384" s="6"/>
      <c r="AK7384" s="6"/>
      <c r="AL7384" s="6"/>
      <c r="AM7384" s="183"/>
      <c r="AN7384" s="183"/>
      <c r="AO7384" s="183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BR7384" s="185"/>
    </row>
    <row r="7385" spans="9:70" s="179" customFormat="1" x14ac:dyDescent="0.25">
      <c r="I7385" s="186"/>
      <c r="J7385" s="186"/>
      <c r="K7385" s="186"/>
      <c r="L7385" s="186"/>
      <c r="M7385" s="186"/>
      <c r="N7385" s="187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183"/>
      <c r="AF7385" s="183"/>
      <c r="AG7385" s="183"/>
      <c r="AH7385" s="6"/>
      <c r="AI7385" s="6"/>
      <c r="AJ7385" s="6"/>
      <c r="AK7385" s="6"/>
      <c r="AL7385" s="6"/>
      <c r="AM7385" s="183"/>
      <c r="AN7385" s="183"/>
      <c r="AO7385" s="183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BR7385" s="185"/>
    </row>
    <row r="7386" spans="9:70" s="179" customFormat="1" x14ac:dyDescent="0.25">
      <c r="I7386" s="186"/>
      <c r="J7386" s="186"/>
      <c r="K7386" s="186"/>
      <c r="L7386" s="186"/>
      <c r="M7386" s="186"/>
      <c r="N7386" s="187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183"/>
      <c r="AF7386" s="183"/>
      <c r="AG7386" s="183"/>
      <c r="AH7386" s="6"/>
      <c r="AI7386" s="6"/>
      <c r="AJ7386" s="6"/>
      <c r="AK7386" s="6"/>
      <c r="AL7386" s="6"/>
      <c r="AM7386" s="183"/>
      <c r="AN7386" s="183"/>
      <c r="AO7386" s="183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BR7386" s="185"/>
    </row>
    <row r="7387" spans="9:70" s="179" customFormat="1" x14ac:dyDescent="0.25">
      <c r="I7387" s="186"/>
      <c r="J7387" s="186"/>
      <c r="K7387" s="186"/>
      <c r="L7387" s="186"/>
      <c r="M7387" s="186"/>
      <c r="N7387" s="187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183"/>
      <c r="AF7387" s="183"/>
      <c r="AG7387" s="183"/>
      <c r="AH7387" s="6"/>
      <c r="AI7387" s="6"/>
      <c r="AJ7387" s="6"/>
      <c r="AK7387" s="6"/>
      <c r="AL7387" s="6"/>
      <c r="AM7387" s="183"/>
      <c r="AN7387" s="183"/>
      <c r="AO7387" s="183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BR7387" s="185"/>
    </row>
    <row r="7388" spans="9:70" s="179" customFormat="1" x14ac:dyDescent="0.25">
      <c r="I7388" s="186"/>
      <c r="J7388" s="186"/>
      <c r="K7388" s="186"/>
      <c r="L7388" s="186"/>
      <c r="M7388" s="186"/>
      <c r="N7388" s="187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183"/>
      <c r="AF7388" s="183"/>
      <c r="AG7388" s="183"/>
      <c r="AH7388" s="6"/>
      <c r="AI7388" s="6"/>
      <c r="AJ7388" s="6"/>
      <c r="AK7388" s="6"/>
      <c r="AL7388" s="6"/>
      <c r="AM7388" s="183"/>
      <c r="AN7388" s="183"/>
      <c r="AO7388" s="183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BR7388" s="185"/>
    </row>
    <row r="7389" spans="9:70" s="179" customFormat="1" x14ac:dyDescent="0.25">
      <c r="I7389" s="186"/>
      <c r="J7389" s="186"/>
      <c r="K7389" s="186"/>
      <c r="L7389" s="186"/>
      <c r="M7389" s="186"/>
      <c r="N7389" s="187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183"/>
      <c r="AF7389" s="183"/>
      <c r="AG7389" s="183"/>
      <c r="AH7389" s="6"/>
      <c r="AI7389" s="6"/>
      <c r="AJ7389" s="6"/>
      <c r="AK7389" s="6"/>
      <c r="AL7389" s="6"/>
      <c r="AM7389" s="183"/>
      <c r="AN7389" s="183"/>
      <c r="AO7389" s="183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BR7389" s="185"/>
    </row>
    <row r="7390" spans="9:70" s="179" customFormat="1" x14ac:dyDescent="0.25">
      <c r="I7390" s="186"/>
      <c r="J7390" s="186"/>
      <c r="K7390" s="186"/>
      <c r="L7390" s="186"/>
      <c r="M7390" s="186"/>
      <c r="N7390" s="187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183"/>
      <c r="AF7390" s="183"/>
      <c r="AG7390" s="183"/>
      <c r="AH7390" s="6"/>
      <c r="AI7390" s="6"/>
      <c r="AJ7390" s="6"/>
      <c r="AK7390" s="6"/>
      <c r="AL7390" s="6"/>
      <c r="AM7390" s="183"/>
      <c r="AN7390" s="183"/>
      <c r="AO7390" s="183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BR7390" s="185"/>
    </row>
    <row r="7391" spans="9:70" s="179" customFormat="1" x14ac:dyDescent="0.25">
      <c r="I7391" s="186"/>
      <c r="J7391" s="186"/>
      <c r="K7391" s="186"/>
      <c r="L7391" s="186"/>
      <c r="M7391" s="186"/>
      <c r="N7391" s="187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183"/>
      <c r="AF7391" s="183"/>
      <c r="AG7391" s="183"/>
      <c r="AH7391" s="6"/>
      <c r="AI7391" s="6"/>
      <c r="AJ7391" s="6"/>
      <c r="AK7391" s="6"/>
      <c r="AL7391" s="6"/>
      <c r="AM7391" s="183"/>
      <c r="AN7391" s="183"/>
      <c r="AO7391" s="183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BR7391" s="185"/>
    </row>
    <row r="7392" spans="9:70" s="179" customFormat="1" x14ac:dyDescent="0.25">
      <c r="I7392" s="186"/>
      <c r="J7392" s="186"/>
      <c r="K7392" s="186"/>
      <c r="L7392" s="186"/>
      <c r="M7392" s="186"/>
      <c r="N7392" s="187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183"/>
      <c r="AF7392" s="183"/>
      <c r="AG7392" s="183"/>
      <c r="AH7392" s="6"/>
      <c r="AI7392" s="6"/>
      <c r="AJ7392" s="6"/>
      <c r="AK7392" s="6"/>
      <c r="AL7392" s="6"/>
      <c r="AM7392" s="183"/>
      <c r="AN7392" s="183"/>
      <c r="AO7392" s="183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BR7392" s="185"/>
    </row>
    <row r="7393" spans="9:70" s="179" customFormat="1" x14ac:dyDescent="0.25">
      <c r="I7393" s="186"/>
      <c r="J7393" s="186"/>
      <c r="K7393" s="186"/>
      <c r="L7393" s="186"/>
      <c r="M7393" s="186"/>
      <c r="N7393" s="187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183"/>
      <c r="AF7393" s="183"/>
      <c r="AG7393" s="183"/>
      <c r="AH7393" s="6"/>
      <c r="AI7393" s="6"/>
      <c r="AJ7393" s="6"/>
      <c r="AK7393" s="6"/>
      <c r="AL7393" s="6"/>
      <c r="AM7393" s="183"/>
      <c r="AN7393" s="183"/>
      <c r="AO7393" s="183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BR7393" s="185"/>
    </row>
    <row r="7394" spans="9:70" s="179" customFormat="1" x14ac:dyDescent="0.25">
      <c r="I7394" s="186"/>
      <c r="J7394" s="186"/>
      <c r="K7394" s="186"/>
      <c r="L7394" s="186"/>
      <c r="M7394" s="186"/>
      <c r="N7394" s="187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183"/>
      <c r="AF7394" s="183"/>
      <c r="AG7394" s="183"/>
      <c r="AH7394" s="6"/>
      <c r="AI7394" s="6"/>
      <c r="AJ7394" s="6"/>
      <c r="AK7394" s="6"/>
      <c r="AL7394" s="6"/>
      <c r="AM7394" s="183"/>
      <c r="AN7394" s="183"/>
      <c r="AO7394" s="183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BR7394" s="185"/>
    </row>
    <row r="7395" spans="9:70" s="179" customFormat="1" x14ac:dyDescent="0.25">
      <c r="I7395" s="186"/>
      <c r="J7395" s="186"/>
      <c r="K7395" s="186"/>
      <c r="L7395" s="186"/>
      <c r="M7395" s="186"/>
      <c r="N7395" s="187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183"/>
      <c r="AF7395" s="183"/>
      <c r="AG7395" s="183"/>
      <c r="AH7395" s="6"/>
      <c r="AI7395" s="6"/>
      <c r="AJ7395" s="6"/>
      <c r="AK7395" s="6"/>
      <c r="AL7395" s="6"/>
      <c r="AM7395" s="183"/>
      <c r="AN7395" s="183"/>
      <c r="AO7395" s="183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BR7395" s="185"/>
    </row>
    <row r="7396" spans="9:70" s="179" customFormat="1" x14ac:dyDescent="0.25">
      <c r="I7396" s="186"/>
      <c r="J7396" s="186"/>
      <c r="K7396" s="186"/>
      <c r="L7396" s="186"/>
      <c r="M7396" s="186"/>
      <c r="N7396" s="187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183"/>
      <c r="AF7396" s="183"/>
      <c r="AG7396" s="183"/>
      <c r="AH7396" s="6"/>
      <c r="AI7396" s="6"/>
      <c r="AJ7396" s="6"/>
      <c r="AK7396" s="6"/>
      <c r="AL7396" s="6"/>
      <c r="AM7396" s="183"/>
      <c r="AN7396" s="183"/>
      <c r="AO7396" s="183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BR7396" s="185"/>
    </row>
    <row r="7397" spans="9:70" s="179" customFormat="1" x14ac:dyDescent="0.25">
      <c r="I7397" s="186"/>
      <c r="J7397" s="186"/>
      <c r="K7397" s="186"/>
      <c r="L7397" s="186"/>
      <c r="M7397" s="186"/>
      <c r="N7397" s="187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183"/>
      <c r="AF7397" s="183"/>
      <c r="AG7397" s="183"/>
      <c r="AH7397" s="6"/>
      <c r="AI7397" s="6"/>
      <c r="AJ7397" s="6"/>
      <c r="AK7397" s="6"/>
      <c r="AL7397" s="6"/>
      <c r="AM7397" s="183"/>
      <c r="AN7397" s="183"/>
      <c r="AO7397" s="183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BR7397" s="185"/>
    </row>
    <row r="7398" spans="9:70" s="179" customFormat="1" x14ac:dyDescent="0.25">
      <c r="I7398" s="186"/>
      <c r="J7398" s="186"/>
      <c r="K7398" s="186"/>
      <c r="L7398" s="186"/>
      <c r="M7398" s="186"/>
      <c r="N7398" s="187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183"/>
      <c r="AF7398" s="183"/>
      <c r="AG7398" s="183"/>
      <c r="AH7398" s="6"/>
      <c r="AI7398" s="6"/>
      <c r="AJ7398" s="6"/>
      <c r="AK7398" s="6"/>
      <c r="AL7398" s="6"/>
      <c r="AM7398" s="183"/>
      <c r="AN7398" s="183"/>
      <c r="AO7398" s="183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BR7398" s="185"/>
    </row>
    <row r="7399" spans="9:70" s="179" customFormat="1" x14ac:dyDescent="0.25">
      <c r="I7399" s="186"/>
      <c r="J7399" s="186"/>
      <c r="K7399" s="186"/>
      <c r="L7399" s="186"/>
      <c r="M7399" s="186"/>
      <c r="N7399" s="187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183"/>
      <c r="AF7399" s="183"/>
      <c r="AG7399" s="183"/>
      <c r="AH7399" s="6"/>
      <c r="AI7399" s="6"/>
      <c r="AJ7399" s="6"/>
      <c r="AK7399" s="6"/>
      <c r="AL7399" s="6"/>
      <c r="AM7399" s="183"/>
      <c r="AN7399" s="183"/>
      <c r="AO7399" s="183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BR7399" s="185"/>
    </row>
    <row r="7400" spans="9:70" s="179" customFormat="1" x14ac:dyDescent="0.25">
      <c r="I7400" s="186"/>
      <c r="J7400" s="186"/>
      <c r="K7400" s="186"/>
      <c r="L7400" s="186"/>
      <c r="M7400" s="186"/>
      <c r="N7400" s="187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183"/>
      <c r="AF7400" s="183"/>
      <c r="AG7400" s="183"/>
      <c r="AH7400" s="6"/>
      <c r="AI7400" s="6"/>
      <c r="AJ7400" s="6"/>
      <c r="AK7400" s="6"/>
      <c r="AL7400" s="6"/>
      <c r="AM7400" s="183"/>
      <c r="AN7400" s="183"/>
      <c r="AO7400" s="183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BR7400" s="185"/>
    </row>
    <row r="7401" spans="9:70" s="179" customFormat="1" x14ac:dyDescent="0.25">
      <c r="I7401" s="186"/>
      <c r="J7401" s="186"/>
      <c r="K7401" s="186"/>
      <c r="L7401" s="186"/>
      <c r="M7401" s="186"/>
      <c r="N7401" s="187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183"/>
      <c r="AF7401" s="183"/>
      <c r="AG7401" s="183"/>
      <c r="AH7401" s="6"/>
      <c r="AI7401" s="6"/>
      <c r="AJ7401" s="6"/>
      <c r="AK7401" s="6"/>
      <c r="AL7401" s="6"/>
      <c r="AM7401" s="183"/>
      <c r="AN7401" s="183"/>
      <c r="AO7401" s="183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BR7401" s="185"/>
    </row>
    <row r="7402" spans="9:70" s="179" customFormat="1" x14ac:dyDescent="0.25">
      <c r="I7402" s="186"/>
      <c r="J7402" s="186"/>
      <c r="K7402" s="186"/>
      <c r="L7402" s="186"/>
      <c r="M7402" s="186"/>
      <c r="N7402" s="187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183"/>
      <c r="AF7402" s="183"/>
      <c r="AG7402" s="183"/>
      <c r="AH7402" s="6"/>
      <c r="AI7402" s="6"/>
      <c r="AJ7402" s="6"/>
      <c r="AK7402" s="6"/>
      <c r="AL7402" s="6"/>
      <c r="AM7402" s="183"/>
      <c r="AN7402" s="183"/>
      <c r="AO7402" s="183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BR7402" s="185"/>
    </row>
    <row r="7403" spans="9:70" s="179" customFormat="1" x14ac:dyDescent="0.25">
      <c r="I7403" s="186"/>
      <c r="J7403" s="186"/>
      <c r="K7403" s="186"/>
      <c r="L7403" s="186"/>
      <c r="M7403" s="186"/>
      <c r="N7403" s="187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183"/>
      <c r="AF7403" s="183"/>
      <c r="AG7403" s="183"/>
      <c r="AH7403" s="6"/>
      <c r="AI7403" s="6"/>
      <c r="AJ7403" s="6"/>
      <c r="AK7403" s="6"/>
      <c r="AL7403" s="6"/>
      <c r="AM7403" s="183"/>
      <c r="AN7403" s="183"/>
      <c r="AO7403" s="183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BR7403" s="185"/>
    </row>
    <row r="7404" spans="9:70" s="179" customFormat="1" x14ac:dyDescent="0.25">
      <c r="I7404" s="186"/>
      <c r="J7404" s="186"/>
      <c r="K7404" s="186"/>
      <c r="L7404" s="186"/>
      <c r="M7404" s="186"/>
      <c r="N7404" s="187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183"/>
      <c r="AF7404" s="183"/>
      <c r="AG7404" s="183"/>
      <c r="AH7404" s="6"/>
      <c r="AI7404" s="6"/>
      <c r="AJ7404" s="6"/>
      <c r="AK7404" s="6"/>
      <c r="AL7404" s="6"/>
      <c r="AM7404" s="183"/>
      <c r="AN7404" s="183"/>
      <c r="AO7404" s="183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BR7404" s="185"/>
    </row>
    <row r="7405" spans="9:70" s="179" customFormat="1" x14ac:dyDescent="0.25">
      <c r="I7405" s="186"/>
      <c r="J7405" s="186"/>
      <c r="K7405" s="186"/>
      <c r="L7405" s="186"/>
      <c r="M7405" s="186"/>
      <c r="N7405" s="187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183"/>
      <c r="AF7405" s="183"/>
      <c r="AG7405" s="183"/>
      <c r="AH7405" s="6"/>
      <c r="AI7405" s="6"/>
      <c r="AJ7405" s="6"/>
      <c r="AK7405" s="6"/>
      <c r="AL7405" s="6"/>
      <c r="AM7405" s="183"/>
      <c r="AN7405" s="183"/>
      <c r="AO7405" s="183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BR7405" s="185"/>
    </row>
    <row r="7406" spans="9:70" s="179" customFormat="1" x14ac:dyDescent="0.25">
      <c r="I7406" s="186"/>
      <c r="J7406" s="186"/>
      <c r="K7406" s="186"/>
      <c r="L7406" s="186"/>
      <c r="M7406" s="186"/>
      <c r="N7406" s="187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183"/>
      <c r="AF7406" s="183"/>
      <c r="AG7406" s="183"/>
      <c r="AH7406" s="6"/>
      <c r="AI7406" s="6"/>
      <c r="AJ7406" s="6"/>
      <c r="AK7406" s="6"/>
      <c r="AL7406" s="6"/>
      <c r="AM7406" s="183"/>
      <c r="AN7406" s="183"/>
      <c r="AO7406" s="183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BR7406" s="185"/>
    </row>
    <row r="7407" spans="9:70" s="179" customFormat="1" x14ac:dyDescent="0.25">
      <c r="I7407" s="186"/>
      <c r="J7407" s="186"/>
      <c r="K7407" s="186"/>
      <c r="L7407" s="186"/>
      <c r="M7407" s="186"/>
      <c r="N7407" s="187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183"/>
      <c r="AF7407" s="183"/>
      <c r="AG7407" s="183"/>
      <c r="AH7407" s="6"/>
      <c r="AI7407" s="6"/>
      <c r="AJ7407" s="6"/>
      <c r="AK7407" s="6"/>
      <c r="AL7407" s="6"/>
      <c r="AM7407" s="183"/>
      <c r="AN7407" s="183"/>
      <c r="AO7407" s="183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BR7407" s="185"/>
    </row>
    <row r="7408" spans="9:70" s="179" customFormat="1" x14ac:dyDescent="0.25">
      <c r="I7408" s="186"/>
      <c r="J7408" s="186"/>
      <c r="K7408" s="186"/>
      <c r="L7408" s="186"/>
      <c r="M7408" s="186"/>
      <c r="N7408" s="187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183"/>
      <c r="AF7408" s="183"/>
      <c r="AG7408" s="183"/>
      <c r="AH7408" s="6"/>
      <c r="AI7408" s="6"/>
      <c r="AJ7408" s="6"/>
      <c r="AK7408" s="6"/>
      <c r="AL7408" s="6"/>
      <c r="AM7408" s="183"/>
      <c r="AN7408" s="183"/>
      <c r="AO7408" s="183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BR7408" s="185"/>
    </row>
    <row r="7409" spans="9:70" s="179" customFormat="1" x14ac:dyDescent="0.25">
      <c r="I7409" s="186"/>
      <c r="J7409" s="186"/>
      <c r="K7409" s="186"/>
      <c r="L7409" s="186"/>
      <c r="M7409" s="186"/>
      <c r="N7409" s="187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183"/>
      <c r="AF7409" s="183"/>
      <c r="AG7409" s="183"/>
      <c r="AH7409" s="6"/>
      <c r="AI7409" s="6"/>
      <c r="AJ7409" s="6"/>
      <c r="AK7409" s="6"/>
      <c r="AL7409" s="6"/>
      <c r="AM7409" s="183"/>
      <c r="AN7409" s="183"/>
      <c r="AO7409" s="183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BR7409" s="185"/>
    </row>
    <row r="7410" spans="9:70" s="179" customFormat="1" x14ac:dyDescent="0.25">
      <c r="I7410" s="186"/>
      <c r="J7410" s="186"/>
      <c r="K7410" s="186"/>
      <c r="L7410" s="186"/>
      <c r="M7410" s="186"/>
      <c r="N7410" s="187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183"/>
      <c r="AF7410" s="183"/>
      <c r="AG7410" s="183"/>
      <c r="AH7410" s="6"/>
      <c r="AI7410" s="6"/>
      <c r="AJ7410" s="6"/>
      <c r="AK7410" s="6"/>
      <c r="AL7410" s="6"/>
      <c r="AM7410" s="183"/>
      <c r="AN7410" s="183"/>
      <c r="AO7410" s="183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BR7410" s="185"/>
    </row>
    <row r="7411" spans="9:70" s="179" customFormat="1" x14ac:dyDescent="0.25">
      <c r="I7411" s="186"/>
      <c r="J7411" s="186"/>
      <c r="K7411" s="186"/>
      <c r="L7411" s="186"/>
      <c r="M7411" s="186"/>
      <c r="N7411" s="187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183"/>
      <c r="AF7411" s="183"/>
      <c r="AG7411" s="183"/>
      <c r="AH7411" s="6"/>
      <c r="AI7411" s="6"/>
      <c r="AJ7411" s="6"/>
      <c r="AK7411" s="6"/>
      <c r="AL7411" s="6"/>
      <c r="AM7411" s="183"/>
      <c r="AN7411" s="183"/>
      <c r="AO7411" s="183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BR7411" s="185"/>
    </row>
    <row r="7412" spans="9:70" s="179" customFormat="1" x14ac:dyDescent="0.25">
      <c r="I7412" s="186"/>
      <c r="J7412" s="186"/>
      <c r="K7412" s="186"/>
      <c r="L7412" s="186"/>
      <c r="M7412" s="186"/>
      <c r="N7412" s="187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183"/>
      <c r="AF7412" s="183"/>
      <c r="AG7412" s="183"/>
      <c r="AH7412" s="6"/>
      <c r="AI7412" s="6"/>
      <c r="AJ7412" s="6"/>
      <c r="AK7412" s="6"/>
      <c r="AL7412" s="6"/>
      <c r="AM7412" s="183"/>
      <c r="AN7412" s="183"/>
      <c r="AO7412" s="183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BR7412" s="185"/>
    </row>
    <row r="7413" spans="9:70" s="179" customFormat="1" x14ac:dyDescent="0.25">
      <c r="I7413" s="186"/>
      <c r="J7413" s="186"/>
      <c r="K7413" s="186"/>
      <c r="L7413" s="186"/>
      <c r="M7413" s="186"/>
      <c r="N7413" s="187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183"/>
      <c r="AF7413" s="183"/>
      <c r="AG7413" s="183"/>
      <c r="AH7413" s="6"/>
      <c r="AI7413" s="6"/>
      <c r="AJ7413" s="6"/>
      <c r="AK7413" s="6"/>
      <c r="AL7413" s="6"/>
      <c r="AM7413" s="183"/>
      <c r="AN7413" s="183"/>
      <c r="AO7413" s="183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BR7413" s="185"/>
    </row>
    <row r="7414" spans="9:70" s="179" customFormat="1" x14ac:dyDescent="0.25">
      <c r="I7414" s="186"/>
      <c r="J7414" s="186"/>
      <c r="K7414" s="186"/>
      <c r="L7414" s="186"/>
      <c r="M7414" s="186"/>
      <c r="N7414" s="187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183"/>
      <c r="AF7414" s="183"/>
      <c r="AG7414" s="183"/>
      <c r="AH7414" s="6"/>
      <c r="AI7414" s="6"/>
      <c r="AJ7414" s="6"/>
      <c r="AK7414" s="6"/>
      <c r="AL7414" s="6"/>
      <c r="AM7414" s="183"/>
      <c r="AN7414" s="183"/>
      <c r="AO7414" s="183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BR7414" s="185"/>
    </row>
    <row r="7415" spans="9:70" s="179" customFormat="1" x14ac:dyDescent="0.25">
      <c r="I7415" s="186"/>
      <c r="J7415" s="186"/>
      <c r="K7415" s="186"/>
      <c r="L7415" s="186"/>
      <c r="M7415" s="186"/>
      <c r="N7415" s="187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183"/>
      <c r="AF7415" s="183"/>
      <c r="AG7415" s="183"/>
      <c r="AH7415" s="6"/>
      <c r="AI7415" s="6"/>
      <c r="AJ7415" s="6"/>
      <c r="AK7415" s="6"/>
      <c r="AL7415" s="6"/>
      <c r="AM7415" s="183"/>
      <c r="AN7415" s="183"/>
      <c r="AO7415" s="183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BR7415" s="185"/>
    </row>
    <row r="7416" spans="9:70" s="179" customFormat="1" x14ac:dyDescent="0.25">
      <c r="I7416" s="186"/>
      <c r="J7416" s="186"/>
      <c r="K7416" s="186"/>
      <c r="L7416" s="186"/>
      <c r="M7416" s="186"/>
      <c r="N7416" s="187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183"/>
      <c r="AF7416" s="183"/>
      <c r="AG7416" s="183"/>
      <c r="AH7416" s="6"/>
      <c r="AI7416" s="6"/>
      <c r="AJ7416" s="6"/>
      <c r="AK7416" s="6"/>
      <c r="AL7416" s="6"/>
      <c r="AM7416" s="183"/>
      <c r="AN7416" s="183"/>
      <c r="AO7416" s="183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BR7416" s="185"/>
    </row>
    <row r="7417" spans="9:70" s="179" customFormat="1" x14ac:dyDescent="0.25">
      <c r="I7417" s="186"/>
      <c r="J7417" s="186"/>
      <c r="K7417" s="186"/>
      <c r="L7417" s="186"/>
      <c r="M7417" s="186"/>
      <c r="N7417" s="187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183"/>
      <c r="AF7417" s="183"/>
      <c r="AG7417" s="183"/>
      <c r="AH7417" s="6"/>
      <c r="AI7417" s="6"/>
      <c r="AJ7417" s="6"/>
      <c r="AK7417" s="6"/>
      <c r="AL7417" s="6"/>
      <c r="AM7417" s="183"/>
      <c r="AN7417" s="183"/>
      <c r="AO7417" s="183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BR7417" s="185"/>
    </row>
    <row r="7418" spans="9:70" s="179" customFormat="1" x14ac:dyDescent="0.25">
      <c r="I7418" s="186"/>
      <c r="J7418" s="186"/>
      <c r="K7418" s="186"/>
      <c r="L7418" s="186"/>
      <c r="M7418" s="186"/>
      <c r="N7418" s="187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183"/>
      <c r="AF7418" s="183"/>
      <c r="AG7418" s="183"/>
      <c r="AH7418" s="6"/>
      <c r="AI7418" s="6"/>
      <c r="AJ7418" s="6"/>
      <c r="AK7418" s="6"/>
      <c r="AL7418" s="6"/>
      <c r="AM7418" s="183"/>
      <c r="AN7418" s="183"/>
      <c r="AO7418" s="183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BR7418" s="185"/>
    </row>
    <row r="7419" spans="9:70" s="179" customFormat="1" x14ac:dyDescent="0.25">
      <c r="I7419" s="186"/>
      <c r="J7419" s="186"/>
      <c r="K7419" s="186"/>
      <c r="L7419" s="186"/>
      <c r="M7419" s="186"/>
      <c r="N7419" s="187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183"/>
      <c r="AF7419" s="183"/>
      <c r="AG7419" s="183"/>
      <c r="AH7419" s="6"/>
      <c r="AI7419" s="6"/>
      <c r="AJ7419" s="6"/>
      <c r="AK7419" s="6"/>
      <c r="AL7419" s="6"/>
      <c r="AM7419" s="183"/>
      <c r="AN7419" s="183"/>
      <c r="AO7419" s="183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BR7419" s="185"/>
    </row>
    <row r="7420" spans="9:70" s="179" customFormat="1" x14ac:dyDescent="0.25">
      <c r="I7420" s="186"/>
      <c r="J7420" s="186"/>
      <c r="K7420" s="186"/>
      <c r="L7420" s="186"/>
      <c r="M7420" s="186"/>
      <c r="N7420" s="187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183"/>
      <c r="AF7420" s="183"/>
      <c r="AG7420" s="183"/>
      <c r="AH7420" s="6"/>
      <c r="AI7420" s="6"/>
      <c r="AJ7420" s="6"/>
      <c r="AK7420" s="6"/>
      <c r="AL7420" s="6"/>
      <c r="AM7420" s="183"/>
      <c r="AN7420" s="183"/>
      <c r="AO7420" s="183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BR7420" s="185"/>
    </row>
    <row r="7421" spans="9:70" s="179" customFormat="1" x14ac:dyDescent="0.25">
      <c r="I7421" s="186"/>
      <c r="J7421" s="186"/>
      <c r="K7421" s="186"/>
      <c r="L7421" s="186"/>
      <c r="M7421" s="186"/>
      <c r="N7421" s="187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183"/>
      <c r="AF7421" s="183"/>
      <c r="AG7421" s="183"/>
      <c r="AH7421" s="6"/>
      <c r="AI7421" s="6"/>
      <c r="AJ7421" s="6"/>
      <c r="AK7421" s="6"/>
      <c r="AL7421" s="6"/>
      <c r="AM7421" s="183"/>
      <c r="AN7421" s="183"/>
      <c r="AO7421" s="183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BR7421" s="185"/>
    </row>
    <row r="7422" spans="9:70" s="179" customFormat="1" x14ac:dyDescent="0.25">
      <c r="I7422" s="186"/>
      <c r="J7422" s="186"/>
      <c r="K7422" s="186"/>
      <c r="L7422" s="186"/>
      <c r="M7422" s="186"/>
      <c r="N7422" s="187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183"/>
      <c r="AF7422" s="183"/>
      <c r="AG7422" s="183"/>
      <c r="AH7422" s="6"/>
      <c r="AI7422" s="6"/>
      <c r="AJ7422" s="6"/>
      <c r="AK7422" s="6"/>
      <c r="AL7422" s="6"/>
      <c r="AM7422" s="183"/>
      <c r="AN7422" s="183"/>
      <c r="AO7422" s="183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BR7422" s="185"/>
    </row>
    <row r="7423" spans="9:70" s="179" customFormat="1" x14ac:dyDescent="0.25">
      <c r="I7423" s="186"/>
      <c r="J7423" s="186"/>
      <c r="K7423" s="186"/>
      <c r="L7423" s="186"/>
      <c r="M7423" s="186"/>
      <c r="N7423" s="187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183"/>
      <c r="AF7423" s="183"/>
      <c r="AG7423" s="183"/>
      <c r="AH7423" s="6"/>
      <c r="AI7423" s="6"/>
      <c r="AJ7423" s="6"/>
      <c r="AK7423" s="6"/>
      <c r="AL7423" s="6"/>
      <c r="AM7423" s="183"/>
      <c r="AN7423" s="183"/>
      <c r="AO7423" s="183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BR7423" s="185"/>
    </row>
    <row r="7424" spans="9:70" s="179" customFormat="1" x14ac:dyDescent="0.25">
      <c r="I7424" s="186"/>
      <c r="J7424" s="186"/>
      <c r="K7424" s="186"/>
      <c r="L7424" s="186"/>
      <c r="M7424" s="186"/>
      <c r="N7424" s="187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183"/>
      <c r="AF7424" s="183"/>
      <c r="AG7424" s="183"/>
      <c r="AH7424" s="6"/>
      <c r="AI7424" s="6"/>
      <c r="AJ7424" s="6"/>
      <c r="AK7424" s="6"/>
      <c r="AL7424" s="6"/>
      <c r="AM7424" s="183"/>
      <c r="AN7424" s="183"/>
      <c r="AO7424" s="183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BR7424" s="185"/>
    </row>
    <row r="7425" spans="9:70" s="179" customFormat="1" x14ac:dyDescent="0.25">
      <c r="I7425" s="186"/>
      <c r="J7425" s="186"/>
      <c r="K7425" s="186"/>
      <c r="L7425" s="186"/>
      <c r="M7425" s="186"/>
      <c r="N7425" s="187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183"/>
      <c r="AF7425" s="183"/>
      <c r="AG7425" s="183"/>
      <c r="AH7425" s="6"/>
      <c r="AI7425" s="6"/>
      <c r="AJ7425" s="6"/>
      <c r="AK7425" s="6"/>
      <c r="AL7425" s="6"/>
      <c r="AM7425" s="183"/>
      <c r="AN7425" s="183"/>
      <c r="AO7425" s="183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BR7425" s="185"/>
    </row>
    <row r="7426" spans="9:70" s="179" customFormat="1" x14ac:dyDescent="0.25">
      <c r="I7426" s="186"/>
      <c r="J7426" s="186"/>
      <c r="K7426" s="186"/>
      <c r="L7426" s="186"/>
      <c r="M7426" s="186"/>
      <c r="N7426" s="187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183"/>
      <c r="AF7426" s="183"/>
      <c r="AG7426" s="183"/>
      <c r="AH7426" s="6"/>
      <c r="AI7426" s="6"/>
      <c r="AJ7426" s="6"/>
      <c r="AK7426" s="6"/>
      <c r="AL7426" s="6"/>
      <c r="AM7426" s="183"/>
      <c r="AN7426" s="183"/>
      <c r="AO7426" s="183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BR7426" s="185"/>
    </row>
    <row r="7427" spans="9:70" s="179" customFormat="1" x14ac:dyDescent="0.25">
      <c r="I7427" s="186"/>
      <c r="J7427" s="186"/>
      <c r="K7427" s="186"/>
      <c r="L7427" s="186"/>
      <c r="M7427" s="186"/>
      <c r="N7427" s="187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183"/>
      <c r="AF7427" s="183"/>
      <c r="AG7427" s="183"/>
      <c r="AH7427" s="6"/>
      <c r="AI7427" s="6"/>
      <c r="AJ7427" s="6"/>
      <c r="AK7427" s="6"/>
      <c r="AL7427" s="6"/>
      <c r="AM7427" s="183"/>
      <c r="AN7427" s="183"/>
      <c r="AO7427" s="183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BR7427" s="185"/>
    </row>
    <row r="7428" spans="9:70" s="179" customFormat="1" x14ac:dyDescent="0.25">
      <c r="I7428" s="186"/>
      <c r="J7428" s="186"/>
      <c r="K7428" s="186"/>
      <c r="L7428" s="186"/>
      <c r="M7428" s="186"/>
      <c r="N7428" s="187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183"/>
      <c r="AF7428" s="183"/>
      <c r="AG7428" s="183"/>
      <c r="AH7428" s="6"/>
      <c r="AI7428" s="6"/>
      <c r="AJ7428" s="6"/>
      <c r="AK7428" s="6"/>
      <c r="AL7428" s="6"/>
      <c r="AM7428" s="183"/>
      <c r="AN7428" s="183"/>
      <c r="AO7428" s="183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BR7428" s="185"/>
    </row>
    <row r="7429" spans="9:70" s="179" customFormat="1" x14ac:dyDescent="0.25">
      <c r="I7429" s="186"/>
      <c r="J7429" s="186"/>
      <c r="K7429" s="186"/>
      <c r="L7429" s="186"/>
      <c r="M7429" s="186"/>
      <c r="N7429" s="187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183"/>
      <c r="AF7429" s="183"/>
      <c r="AG7429" s="183"/>
      <c r="AH7429" s="6"/>
      <c r="AI7429" s="6"/>
      <c r="AJ7429" s="6"/>
      <c r="AK7429" s="6"/>
      <c r="AL7429" s="6"/>
      <c r="AM7429" s="183"/>
      <c r="AN7429" s="183"/>
      <c r="AO7429" s="183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BR7429" s="185"/>
    </row>
    <row r="7430" spans="9:70" s="179" customFormat="1" x14ac:dyDescent="0.25">
      <c r="I7430" s="186"/>
      <c r="J7430" s="186"/>
      <c r="K7430" s="186"/>
      <c r="L7430" s="186"/>
      <c r="M7430" s="186"/>
      <c r="N7430" s="187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183"/>
      <c r="AF7430" s="183"/>
      <c r="AG7430" s="183"/>
      <c r="AH7430" s="6"/>
      <c r="AI7430" s="6"/>
      <c r="AJ7430" s="6"/>
      <c r="AK7430" s="6"/>
      <c r="AL7430" s="6"/>
      <c r="AM7430" s="183"/>
      <c r="AN7430" s="183"/>
      <c r="AO7430" s="183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BR7430" s="185"/>
    </row>
    <row r="7431" spans="9:70" s="179" customFormat="1" x14ac:dyDescent="0.25">
      <c r="I7431" s="186"/>
      <c r="J7431" s="186"/>
      <c r="K7431" s="186"/>
      <c r="L7431" s="186"/>
      <c r="M7431" s="186"/>
      <c r="N7431" s="187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183"/>
      <c r="AF7431" s="183"/>
      <c r="AG7431" s="183"/>
      <c r="AH7431" s="6"/>
      <c r="AI7431" s="6"/>
      <c r="AJ7431" s="6"/>
      <c r="AK7431" s="6"/>
      <c r="AL7431" s="6"/>
      <c r="AM7431" s="183"/>
      <c r="AN7431" s="183"/>
      <c r="AO7431" s="183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BR7431" s="185"/>
    </row>
    <row r="7432" spans="9:70" s="179" customFormat="1" x14ac:dyDescent="0.25">
      <c r="I7432" s="186"/>
      <c r="J7432" s="186"/>
      <c r="K7432" s="186"/>
      <c r="L7432" s="186"/>
      <c r="M7432" s="186"/>
      <c r="N7432" s="187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183"/>
      <c r="AF7432" s="183"/>
      <c r="AG7432" s="183"/>
      <c r="AH7432" s="6"/>
      <c r="AI7432" s="6"/>
      <c r="AJ7432" s="6"/>
      <c r="AK7432" s="6"/>
      <c r="AL7432" s="6"/>
      <c r="AM7432" s="183"/>
      <c r="AN7432" s="183"/>
      <c r="AO7432" s="183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BR7432" s="185"/>
    </row>
    <row r="7433" spans="9:70" s="179" customFormat="1" x14ac:dyDescent="0.25">
      <c r="I7433" s="186"/>
      <c r="J7433" s="186"/>
      <c r="K7433" s="186"/>
      <c r="L7433" s="186"/>
      <c r="M7433" s="186"/>
      <c r="N7433" s="187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183"/>
      <c r="AF7433" s="183"/>
      <c r="AG7433" s="183"/>
      <c r="AH7433" s="6"/>
      <c r="AI7433" s="6"/>
      <c r="AJ7433" s="6"/>
      <c r="AK7433" s="6"/>
      <c r="AL7433" s="6"/>
      <c r="AM7433" s="183"/>
      <c r="AN7433" s="183"/>
      <c r="AO7433" s="183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BR7433" s="185"/>
    </row>
    <row r="7434" spans="9:70" s="179" customFormat="1" x14ac:dyDescent="0.25">
      <c r="I7434" s="186"/>
      <c r="J7434" s="186"/>
      <c r="K7434" s="186"/>
      <c r="L7434" s="186"/>
      <c r="M7434" s="186"/>
      <c r="N7434" s="187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183"/>
      <c r="AF7434" s="183"/>
      <c r="AG7434" s="183"/>
      <c r="AH7434" s="6"/>
      <c r="AI7434" s="6"/>
      <c r="AJ7434" s="6"/>
      <c r="AK7434" s="6"/>
      <c r="AL7434" s="6"/>
      <c r="AM7434" s="183"/>
      <c r="AN7434" s="183"/>
      <c r="AO7434" s="183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BR7434" s="185"/>
    </row>
    <row r="7435" spans="9:70" s="179" customFormat="1" x14ac:dyDescent="0.25">
      <c r="I7435" s="186"/>
      <c r="J7435" s="186"/>
      <c r="K7435" s="186"/>
      <c r="L7435" s="186"/>
      <c r="M7435" s="186"/>
      <c r="N7435" s="187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183"/>
      <c r="AF7435" s="183"/>
      <c r="AG7435" s="183"/>
      <c r="AH7435" s="6"/>
      <c r="AI7435" s="6"/>
      <c r="AJ7435" s="6"/>
      <c r="AK7435" s="6"/>
      <c r="AL7435" s="6"/>
      <c r="AM7435" s="183"/>
      <c r="AN7435" s="183"/>
      <c r="AO7435" s="183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BR7435" s="185"/>
    </row>
    <row r="7436" spans="9:70" s="179" customFormat="1" x14ac:dyDescent="0.25">
      <c r="I7436" s="186"/>
      <c r="J7436" s="186"/>
      <c r="K7436" s="186"/>
      <c r="L7436" s="186"/>
      <c r="M7436" s="186"/>
      <c r="N7436" s="187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183"/>
      <c r="AF7436" s="183"/>
      <c r="AG7436" s="183"/>
      <c r="AH7436" s="6"/>
      <c r="AI7436" s="6"/>
      <c r="AJ7436" s="6"/>
      <c r="AK7436" s="6"/>
      <c r="AL7436" s="6"/>
      <c r="AM7436" s="183"/>
      <c r="AN7436" s="183"/>
      <c r="AO7436" s="183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BR7436" s="185"/>
    </row>
    <row r="7437" spans="9:70" s="179" customFormat="1" x14ac:dyDescent="0.25">
      <c r="I7437" s="186"/>
      <c r="J7437" s="186"/>
      <c r="K7437" s="186"/>
      <c r="L7437" s="186"/>
      <c r="M7437" s="186"/>
      <c r="N7437" s="187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183"/>
      <c r="AF7437" s="183"/>
      <c r="AG7437" s="183"/>
      <c r="AH7437" s="6"/>
      <c r="AI7437" s="6"/>
      <c r="AJ7437" s="6"/>
      <c r="AK7437" s="6"/>
      <c r="AL7437" s="6"/>
      <c r="AM7437" s="183"/>
      <c r="AN7437" s="183"/>
      <c r="AO7437" s="183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BR7437" s="185"/>
    </row>
    <row r="7438" spans="9:70" s="179" customFormat="1" x14ac:dyDescent="0.25">
      <c r="I7438" s="186"/>
      <c r="J7438" s="186"/>
      <c r="K7438" s="186"/>
      <c r="L7438" s="186"/>
      <c r="M7438" s="186"/>
      <c r="N7438" s="187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183"/>
      <c r="AF7438" s="183"/>
      <c r="AG7438" s="183"/>
      <c r="AH7438" s="6"/>
      <c r="AI7438" s="6"/>
      <c r="AJ7438" s="6"/>
      <c r="AK7438" s="6"/>
      <c r="AL7438" s="6"/>
      <c r="AM7438" s="183"/>
      <c r="AN7438" s="183"/>
      <c r="AO7438" s="183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BR7438" s="185"/>
    </row>
    <row r="7439" spans="9:70" s="179" customFormat="1" x14ac:dyDescent="0.25">
      <c r="I7439" s="186"/>
      <c r="J7439" s="186"/>
      <c r="K7439" s="186"/>
      <c r="L7439" s="186"/>
      <c r="M7439" s="186"/>
      <c r="N7439" s="187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183"/>
      <c r="AF7439" s="183"/>
      <c r="AG7439" s="183"/>
      <c r="AH7439" s="6"/>
      <c r="AI7439" s="6"/>
      <c r="AJ7439" s="6"/>
      <c r="AK7439" s="6"/>
      <c r="AL7439" s="6"/>
      <c r="AM7439" s="183"/>
      <c r="AN7439" s="183"/>
      <c r="AO7439" s="183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BR7439" s="185"/>
    </row>
    <row r="7440" spans="9:70" s="179" customFormat="1" x14ac:dyDescent="0.25">
      <c r="I7440" s="186"/>
      <c r="J7440" s="186"/>
      <c r="K7440" s="186"/>
      <c r="L7440" s="186"/>
      <c r="M7440" s="186"/>
      <c r="N7440" s="187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183"/>
      <c r="AF7440" s="183"/>
      <c r="AG7440" s="183"/>
      <c r="AH7440" s="6"/>
      <c r="AI7440" s="6"/>
      <c r="AJ7440" s="6"/>
      <c r="AK7440" s="6"/>
      <c r="AL7440" s="6"/>
      <c r="AM7440" s="183"/>
      <c r="AN7440" s="183"/>
      <c r="AO7440" s="183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BR7440" s="185"/>
    </row>
    <row r="7441" spans="9:70" s="179" customFormat="1" x14ac:dyDescent="0.25">
      <c r="I7441" s="186"/>
      <c r="J7441" s="186"/>
      <c r="K7441" s="186"/>
      <c r="L7441" s="186"/>
      <c r="M7441" s="186"/>
      <c r="N7441" s="187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183"/>
      <c r="AF7441" s="183"/>
      <c r="AG7441" s="183"/>
      <c r="AH7441" s="6"/>
      <c r="AI7441" s="6"/>
      <c r="AJ7441" s="6"/>
      <c r="AK7441" s="6"/>
      <c r="AL7441" s="6"/>
      <c r="AM7441" s="183"/>
      <c r="AN7441" s="183"/>
      <c r="AO7441" s="183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BR7441" s="185"/>
    </row>
    <row r="7442" spans="9:70" s="179" customFormat="1" x14ac:dyDescent="0.25">
      <c r="I7442" s="186"/>
      <c r="J7442" s="186"/>
      <c r="K7442" s="186"/>
      <c r="L7442" s="186"/>
      <c r="M7442" s="186"/>
      <c r="N7442" s="187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183"/>
      <c r="AF7442" s="183"/>
      <c r="AG7442" s="183"/>
      <c r="AH7442" s="6"/>
      <c r="AI7442" s="6"/>
      <c r="AJ7442" s="6"/>
      <c r="AK7442" s="6"/>
      <c r="AL7442" s="6"/>
      <c r="AM7442" s="183"/>
      <c r="AN7442" s="183"/>
      <c r="AO7442" s="183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BR7442" s="185"/>
    </row>
    <row r="7443" spans="9:70" s="179" customFormat="1" x14ac:dyDescent="0.25">
      <c r="I7443" s="186"/>
      <c r="J7443" s="186"/>
      <c r="K7443" s="186"/>
      <c r="L7443" s="186"/>
      <c r="M7443" s="186"/>
      <c r="N7443" s="187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183"/>
      <c r="AF7443" s="183"/>
      <c r="AG7443" s="183"/>
      <c r="AH7443" s="6"/>
      <c r="AI7443" s="6"/>
      <c r="AJ7443" s="6"/>
      <c r="AK7443" s="6"/>
      <c r="AL7443" s="6"/>
      <c r="AM7443" s="183"/>
      <c r="AN7443" s="183"/>
      <c r="AO7443" s="183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BR7443" s="185"/>
    </row>
    <row r="7444" spans="9:70" s="179" customFormat="1" x14ac:dyDescent="0.25">
      <c r="I7444" s="186"/>
      <c r="J7444" s="186"/>
      <c r="K7444" s="186"/>
      <c r="L7444" s="186"/>
      <c r="M7444" s="186"/>
      <c r="N7444" s="187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183"/>
      <c r="AF7444" s="183"/>
      <c r="AG7444" s="183"/>
      <c r="AH7444" s="6"/>
      <c r="AI7444" s="6"/>
      <c r="AJ7444" s="6"/>
      <c r="AK7444" s="6"/>
      <c r="AL7444" s="6"/>
      <c r="AM7444" s="183"/>
      <c r="AN7444" s="183"/>
      <c r="AO7444" s="183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BR7444" s="185"/>
    </row>
    <row r="7445" spans="9:70" s="179" customFormat="1" x14ac:dyDescent="0.25">
      <c r="I7445" s="186"/>
      <c r="J7445" s="186"/>
      <c r="K7445" s="186"/>
      <c r="L7445" s="186"/>
      <c r="M7445" s="186"/>
      <c r="N7445" s="187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183"/>
      <c r="AF7445" s="183"/>
      <c r="AG7445" s="183"/>
      <c r="AH7445" s="6"/>
      <c r="AI7445" s="6"/>
      <c r="AJ7445" s="6"/>
      <c r="AK7445" s="6"/>
      <c r="AL7445" s="6"/>
      <c r="AM7445" s="183"/>
      <c r="AN7445" s="183"/>
      <c r="AO7445" s="183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BR7445" s="185"/>
    </row>
    <row r="7446" spans="9:70" s="179" customFormat="1" x14ac:dyDescent="0.25">
      <c r="I7446" s="186"/>
      <c r="J7446" s="186"/>
      <c r="K7446" s="186"/>
      <c r="L7446" s="186"/>
      <c r="M7446" s="186"/>
      <c r="N7446" s="187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183"/>
      <c r="AF7446" s="183"/>
      <c r="AG7446" s="183"/>
      <c r="AH7446" s="6"/>
      <c r="AI7446" s="6"/>
      <c r="AJ7446" s="6"/>
      <c r="AK7446" s="6"/>
      <c r="AL7446" s="6"/>
      <c r="AM7446" s="183"/>
      <c r="AN7446" s="183"/>
      <c r="AO7446" s="183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BR7446" s="185"/>
    </row>
    <row r="7447" spans="9:70" s="179" customFormat="1" x14ac:dyDescent="0.25">
      <c r="I7447" s="186"/>
      <c r="J7447" s="186"/>
      <c r="K7447" s="186"/>
      <c r="L7447" s="186"/>
      <c r="M7447" s="186"/>
      <c r="N7447" s="187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183"/>
      <c r="AF7447" s="183"/>
      <c r="AG7447" s="183"/>
      <c r="AH7447" s="6"/>
      <c r="AI7447" s="6"/>
      <c r="AJ7447" s="6"/>
      <c r="AK7447" s="6"/>
      <c r="AL7447" s="6"/>
      <c r="AM7447" s="183"/>
      <c r="AN7447" s="183"/>
      <c r="AO7447" s="183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BR7447" s="185"/>
    </row>
    <row r="7448" spans="9:70" s="179" customFormat="1" x14ac:dyDescent="0.25">
      <c r="I7448" s="186"/>
      <c r="J7448" s="186"/>
      <c r="K7448" s="186"/>
      <c r="L7448" s="186"/>
      <c r="M7448" s="186"/>
      <c r="N7448" s="187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183"/>
      <c r="AF7448" s="183"/>
      <c r="AG7448" s="183"/>
      <c r="AH7448" s="6"/>
      <c r="AI7448" s="6"/>
      <c r="AJ7448" s="6"/>
      <c r="AK7448" s="6"/>
      <c r="AL7448" s="6"/>
      <c r="AM7448" s="183"/>
      <c r="AN7448" s="183"/>
      <c r="AO7448" s="183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BR7448" s="185"/>
    </row>
    <row r="7449" spans="9:70" s="179" customFormat="1" x14ac:dyDescent="0.25">
      <c r="I7449" s="186"/>
      <c r="J7449" s="186"/>
      <c r="K7449" s="186"/>
      <c r="L7449" s="186"/>
      <c r="M7449" s="186"/>
      <c r="N7449" s="187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183"/>
      <c r="AF7449" s="183"/>
      <c r="AG7449" s="183"/>
      <c r="AH7449" s="6"/>
      <c r="AI7449" s="6"/>
      <c r="AJ7449" s="6"/>
      <c r="AK7449" s="6"/>
      <c r="AL7449" s="6"/>
      <c r="AM7449" s="183"/>
      <c r="AN7449" s="183"/>
      <c r="AO7449" s="183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BR7449" s="185"/>
    </row>
    <row r="7450" spans="9:70" s="179" customFormat="1" x14ac:dyDescent="0.25">
      <c r="I7450" s="186"/>
      <c r="J7450" s="186"/>
      <c r="K7450" s="186"/>
      <c r="L7450" s="186"/>
      <c r="M7450" s="186"/>
      <c r="N7450" s="187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183"/>
      <c r="AF7450" s="183"/>
      <c r="AG7450" s="183"/>
      <c r="AH7450" s="6"/>
      <c r="AI7450" s="6"/>
      <c r="AJ7450" s="6"/>
      <c r="AK7450" s="6"/>
      <c r="AL7450" s="6"/>
      <c r="AM7450" s="183"/>
      <c r="AN7450" s="183"/>
      <c r="AO7450" s="183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BR7450" s="185"/>
    </row>
    <row r="7451" spans="9:70" s="179" customFormat="1" x14ac:dyDescent="0.25">
      <c r="I7451" s="186"/>
      <c r="J7451" s="186"/>
      <c r="K7451" s="186"/>
      <c r="L7451" s="186"/>
      <c r="M7451" s="186"/>
      <c r="N7451" s="187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183"/>
      <c r="AF7451" s="183"/>
      <c r="AG7451" s="183"/>
      <c r="AH7451" s="6"/>
      <c r="AI7451" s="6"/>
      <c r="AJ7451" s="6"/>
      <c r="AK7451" s="6"/>
      <c r="AL7451" s="6"/>
      <c r="AM7451" s="183"/>
      <c r="AN7451" s="183"/>
      <c r="AO7451" s="183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BR7451" s="185"/>
    </row>
    <row r="7452" spans="9:70" s="179" customFormat="1" x14ac:dyDescent="0.25">
      <c r="I7452" s="186"/>
      <c r="J7452" s="186"/>
      <c r="K7452" s="186"/>
      <c r="L7452" s="186"/>
      <c r="M7452" s="186"/>
      <c r="N7452" s="187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183"/>
      <c r="AF7452" s="183"/>
      <c r="AG7452" s="183"/>
      <c r="AH7452" s="6"/>
      <c r="AI7452" s="6"/>
      <c r="AJ7452" s="6"/>
      <c r="AK7452" s="6"/>
      <c r="AL7452" s="6"/>
      <c r="AM7452" s="183"/>
      <c r="AN7452" s="183"/>
      <c r="AO7452" s="183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BR7452" s="185"/>
    </row>
    <row r="7453" spans="9:70" s="179" customFormat="1" x14ac:dyDescent="0.25">
      <c r="I7453" s="186"/>
      <c r="J7453" s="186"/>
      <c r="K7453" s="186"/>
      <c r="L7453" s="186"/>
      <c r="M7453" s="186"/>
      <c r="N7453" s="187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183"/>
      <c r="AF7453" s="183"/>
      <c r="AG7453" s="183"/>
      <c r="AH7453" s="6"/>
      <c r="AI7453" s="6"/>
      <c r="AJ7453" s="6"/>
      <c r="AK7453" s="6"/>
      <c r="AL7453" s="6"/>
      <c r="AM7453" s="183"/>
      <c r="AN7453" s="183"/>
      <c r="AO7453" s="183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BR7453" s="185"/>
    </row>
    <row r="7454" spans="9:70" s="179" customFormat="1" x14ac:dyDescent="0.25">
      <c r="I7454" s="186"/>
      <c r="J7454" s="186"/>
      <c r="K7454" s="186"/>
      <c r="L7454" s="186"/>
      <c r="M7454" s="186"/>
      <c r="N7454" s="187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183"/>
      <c r="AF7454" s="183"/>
      <c r="AG7454" s="183"/>
      <c r="AH7454" s="6"/>
      <c r="AI7454" s="6"/>
      <c r="AJ7454" s="6"/>
      <c r="AK7454" s="6"/>
      <c r="AL7454" s="6"/>
      <c r="AM7454" s="183"/>
      <c r="AN7454" s="183"/>
      <c r="AO7454" s="183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BR7454" s="185"/>
    </row>
    <row r="7455" spans="9:70" s="179" customFormat="1" x14ac:dyDescent="0.25">
      <c r="I7455" s="186"/>
      <c r="J7455" s="186"/>
      <c r="K7455" s="186"/>
      <c r="L7455" s="186"/>
      <c r="M7455" s="186"/>
      <c r="N7455" s="187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183"/>
      <c r="AF7455" s="183"/>
      <c r="AG7455" s="183"/>
      <c r="AH7455" s="6"/>
      <c r="AI7455" s="6"/>
      <c r="AJ7455" s="6"/>
      <c r="AK7455" s="6"/>
      <c r="AL7455" s="6"/>
      <c r="AM7455" s="183"/>
      <c r="AN7455" s="183"/>
      <c r="AO7455" s="183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BR7455" s="185"/>
    </row>
    <row r="7456" spans="9:70" s="179" customFormat="1" x14ac:dyDescent="0.25">
      <c r="I7456" s="186"/>
      <c r="J7456" s="186"/>
      <c r="K7456" s="186"/>
      <c r="L7456" s="186"/>
      <c r="M7456" s="186"/>
      <c r="N7456" s="187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183"/>
      <c r="AF7456" s="183"/>
      <c r="AG7456" s="183"/>
      <c r="AH7456" s="6"/>
      <c r="AI7456" s="6"/>
      <c r="AJ7456" s="6"/>
      <c r="AK7456" s="6"/>
      <c r="AL7456" s="6"/>
      <c r="AM7456" s="183"/>
      <c r="AN7456" s="183"/>
      <c r="AO7456" s="183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BR7456" s="185"/>
    </row>
    <row r="7457" spans="9:70" s="179" customFormat="1" x14ac:dyDescent="0.25">
      <c r="I7457" s="186"/>
      <c r="J7457" s="186"/>
      <c r="K7457" s="186"/>
      <c r="L7457" s="186"/>
      <c r="M7457" s="186"/>
      <c r="N7457" s="187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183"/>
      <c r="AF7457" s="183"/>
      <c r="AG7457" s="183"/>
      <c r="AH7457" s="6"/>
      <c r="AI7457" s="6"/>
      <c r="AJ7457" s="6"/>
      <c r="AK7457" s="6"/>
      <c r="AL7457" s="6"/>
      <c r="AM7457" s="183"/>
      <c r="AN7457" s="183"/>
      <c r="AO7457" s="183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BR7457" s="185"/>
    </row>
    <row r="7458" spans="9:70" s="179" customFormat="1" x14ac:dyDescent="0.25">
      <c r="I7458" s="186"/>
      <c r="J7458" s="186"/>
      <c r="K7458" s="186"/>
      <c r="L7458" s="186"/>
      <c r="M7458" s="186"/>
      <c r="N7458" s="187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183"/>
      <c r="AF7458" s="183"/>
      <c r="AG7458" s="183"/>
      <c r="AH7458" s="6"/>
      <c r="AI7458" s="6"/>
      <c r="AJ7458" s="6"/>
      <c r="AK7458" s="6"/>
      <c r="AL7458" s="6"/>
      <c r="AM7458" s="183"/>
      <c r="AN7458" s="183"/>
      <c r="AO7458" s="183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BR7458" s="185"/>
    </row>
    <row r="7459" spans="9:70" s="179" customFormat="1" x14ac:dyDescent="0.25">
      <c r="I7459" s="186"/>
      <c r="J7459" s="186"/>
      <c r="K7459" s="186"/>
      <c r="L7459" s="186"/>
      <c r="M7459" s="186"/>
      <c r="N7459" s="187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183"/>
      <c r="AF7459" s="183"/>
      <c r="AG7459" s="183"/>
      <c r="AH7459" s="6"/>
      <c r="AI7459" s="6"/>
      <c r="AJ7459" s="6"/>
      <c r="AK7459" s="6"/>
      <c r="AL7459" s="6"/>
      <c r="AM7459" s="183"/>
      <c r="AN7459" s="183"/>
      <c r="AO7459" s="183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BR7459" s="185"/>
    </row>
    <row r="7460" spans="9:70" s="179" customFormat="1" x14ac:dyDescent="0.25">
      <c r="I7460" s="186"/>
      <c r="J7460" s="186"/>
      <c r="K7460" s="186"/>
      <c r="L7460" s="186"/>
      <c r="M7460" s="186"/>
      <c r="N7460" s="187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183"/>
      <c r="AF7460" s="183"/>
      <c r="AG7460" s="183"/>
      <c r="AH7460" s="6"/>
      <c r="AI7460" s="6"/>
      <c r="AJ7460" s="6"/>
      <c r="AK7460" s="6"/>
      <c r="AL7460" s="6"/>
      <c r="AM7460" s="183"/>
      <c r="AN7460" s="183"/>
      <c r="AO7460" s="183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BR7460" s="185"/>
    </row>
    <row r="7461" spans="9:70" s="179" customFormat="1" x14ac:dyDescent="0.25">
      <c r="I7461" s="186"/>
      <c r="J7461" s="186"/>
      <c r="K7461" s="186"/>
      <c r="L7461" s="186"/>
      <c r="M7461" s="186"/>
      <c r="N7461" s="187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183"/>
      <c r="AF7461" s="183"/>
      <c r="AG7461" s="183"/>
      <c r="AH7461" s="6"/>
      <c r="AI7461" s="6"/>
      <c r="AJ7461" s="6"/>
      <c r="AK7461" s="6"/>
      <c r="AL7461" s="6"/>
      <c r="AM7461" s="183"/>
      <c r="AN7461" s="183"/>
      <c r="AO7461" s="183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BR7461" s="185"/>
    </row>
    <row r="7462" spans="9:70" s="179" customFormat="1" x14ac:dyDescent="0.25">
      <c r="I7462" s="186"/>
      <c r="J7462" s="186"/>
      <c r="K7462" s="186"/>
      <c r="L7462" s="186"/>
      <c r="M7462" s="186"/>
      <c r="N7462" s="187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183"/>
      <c r="AF7462" s="183"/>
      <c r="AG7462" s="183"/>
      <c r="AH7462" s="6"/>
      <c r="AI7462" s="6"/>
      <c r="AJ7462" s="6"/>
      <c r="AK7462" s="6"/>
      <c r="AL7462" s="6"/>
      <c r="AM7462" s="183"/>
      <c r="AN7462" s="183"/>
      <c r="AO7462" s="183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BR7462" s="185"/>
    </row>
    <row r="7463" spans="9:70" s="179" customFormat="1" x14ac:dyDescent="0.25">
      <c r="I7463" s="186"/>
      <c r="J7463" s="186"/>
      <c r="K7463" s="186"/>
      <c r="L7463" s="186"/>
      <c r="M7463" s="186"/>
      <c r="N7463" s="187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183"/>
      <c r="AF7463" s="183"/>
      <c r="AG7463" s="183"/>
      <c r="AH7463" s="6"/>
      <c r="AI7463" s="6"/>
      <c r="AJ7463" s="6"/>
      <c r="AK7463" s="6"/>
      <c r="AL7463" s="6"/>
      <c r="AM7463" s="183"/>
      <c r="AN7463" s="183"/>
      <c r="AO7463" s="183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BR7463" s="185"/>
    </row>
    <row r="7464" spans="9:70" s="179" customFormat="1" x14ac:dyDescent="0.25">
      <c r="I7464" s="186"/>
      <c r="J7464" s="186"/>
      <c r="K7464" s="186"/>
      <c r="L7464" s="186"/>
      <c r="M7464" s="186"/>
      <c r="N7464" s="187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183"/>
      <c r="AF7464" s="183"/>
      <c r="AG7464" s="183"/>
      <c r="AH7464" s="6"/>
      <c r="AI7464" s="6"/>
      <c r="AJ7464" s="6"/>
      <c r="AK7464" s="6"/>
      <c r="AL7464" s="6"/>
      <c r="AM7464" s="183"/>
      <c r="AN7464" s="183"/>
      <c r="AO7464" s="183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BR7464" s="185"/>
    </row>
    <row r="7465" spans="9:70" s="179" customFormat="1" x14ac:dyDescent="0.25">
      <c r="I7465" s="186"/>
      <c r="J7465" s="186"/>
      <c r="K7465" s="186"/>
      <c r="L7465" s="186"/>
      <c r="M7465" s="186"/>
      <c r="N7465" s="187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183"/>
      <c r="AF7465" s="183"/>
      <c r="AG7465" s="183"/>
      <c r="AH7465" s="6"/>
      <c r="AI7465" s="6"/>
      <c r="AJ7465" s="6"/>
      <c r="AK7465" s="6"/>
      <c r="AL7465" s="6"/>
      <c r="AM7465" s="183"/>
      <c r="AN7465" s="183"/>
      <c r="AO7465" s="183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BR7465" s="185"/>
    </row>
    <row r="7466" spans="9:70" s="179" customFormat="1" x14ac:dyDescent="0.25">
      <c r="I7466" s="186"/>
      <c r="J7466" s="186"/>
      <c r="K7466" s="186"/>
      <c r="L7466" s="186"/>
      <c r="M7466" s="186"/>
      <c r="N7466" s="187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183"/>
      <c r="AF7466" s="183"/>
      <c r="AG7466" s="183"/>
      <c r="AH7466" s="6"/>
      <c r="AI7466" s="6"/>
      <c r="AJ7466" s="6"/>
      <c r="AK7466" s="6"/>
      <c r="AL7466" s="6"/>
      <c r="AM7466" s="183"/>
      <c r="AN7466" s="183"/>
      <c r="AO7466" s="183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BR7466" s="185"/>
    </row>
    <row r="7467" spans="9:70" s="179" customFormat="1" x14ac:dyDescent="0.25">
      <c r="I7467" s="186"/>
      <c r="J7467" s="186"/>
      <c r="K7467" s="186"/>
      <c r="L7467" s="186"/>
      <c r="M7467" s="186"/>
      <c r="N7467" s="187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183"/>
      <c r="AF7467" s="183"/>
      <c r="AG7467" s="183"/>
      <c r="AH7467" s="6"/>
      <c r="AI7467" s="6"/>
      <c r="AJ7467" s="6"/>
      <c r="AK7467" s="6"/>
      <c r="AL7467" s="6"/>
      <c r="AM7467" s="183"/>
      <c r="AN7467" s="183"/>
      <c r="AO7467" s="183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BR7467" s="185"/>
    </row>
    <row r="7468" spans="9:70" s="179" customFormat="1" x14ac:dyDescent="0.25">
      <c r="I7468" s="186"/>
      <c r="J7468" s="186"/>
      <c r="K7468" s="186"/>
      <c r="L7468" s="186"/>
      <c r="M7468" s="186"/>
      <c r="N7468" s="187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183"/>
      <c r="AF7468" s="183"/>
      <c r="AG7468" s="183"/>
      <c r="AH7468" s="6"/>
      <c r="AI7468" s="6"/>
      <c r="AJ7468" s="6"/>
      <c r="AK7468" s="6"/>
      <c r="AL7468" s="6"/>
      <c r="AM7468" s="183"/>
      <c r="AN7468" s="183"/>
      <c r="AO7468" s="183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BR7468" s="185"/>
    </row>
    <row r="7469" spans="9:70" s="179" customFormat="1" x14ac:dyDescent="0.25">
      <c r="I7469" s="186"/>
      <c r="J7469" s="186"/>
      <c r="K7469" s="186"/>
      <c r="L7469" s="186"/>
      <c r="M7469" s="186"/>
      <c r="N7469" s="187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183"/>
      <c r="AF7469" s="183"/>
      <c r="AG7469" s="183"/>
      <c r="AH7469" s="6"/>
      <c r="AI7469" s="6"/>
      <c r="AJ7469" s="6"/>
      <c r="AK7469" s="6"/>
      <c r="AL7469" s="6"/>
      <c r="AM7469" s="183"/>
      <c r="AN7469" s="183"/>
      <c r="AO7469" s="183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BR7469" s="185"/>
    </row>
    <row r="7470" spans="9:70" s="179" customFormat="1" x14ac:dyDescent="0.25">
      <c r="I7470" s="186"/>
      <c r="J7470" s="186"/>
      <c r="K7470" s="186"/>
      <c r="L7470" s="186"/>
      <c r="M7470" s="186"/>
      <c r="N7470" s="187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183"/>
      <c r="AF7470" s="183"/>
      <c r="AG7470" s="183"/>
      <c r="AH7470" s="6"/>
      <c r="AI7470" s="6"/>
      <c r="AJ7470" s="6"/>
      <c r="AK7470" s="6"/>
      <c r="AL7470" s="6"/>
      <c r="AM7470" s="183"/>
      <c r="AN7470" s="183"/>
      <c r="AO7470" s="183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BR7470" s="185"/>
    </row>
    <row r="7471" spans="9:70" s="179" customFormat="1" x14ac:dyDescent="0.25">
      <c r="I7471" s="186"/>
      <c r="J7471" s="186"/>
      <c r="K7471" s="186"/>
      <c r="L7471" s="186"/>
      <c r="M7471" s="186"/>
      <c r="N7471" s="187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183"/>
      <c r="AF7471" s="183"/>
      <c r="AG7471" s="183"/>
      <c r="AH7471" s="6"/>
      <c r="AI7471" s="6"/>
      <c r="AJ7471" s="6"/>
      <c r="AK7471" s="6"/>
      <c r="AL7471" s="6"/>
      <c r="AM7471" s="183"/>
      <c r="AN7471" s="183"/>
      <c r="AO7471" s="183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BR7471" s="185"/>
    </row>
    <row r="7472" spans="9:70" s="179" customFormat="1" x14ac:dyDescent="0.25">
      <c r="I7472" s="186"/>
      <c r="J7472" s="186"/>
      <c r="K7472" s="186"/>
      <c r="L7472" s="186"/>
      <c r="M7472" s="186"/>
      <c r="N7472" s="187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183"/>
      <c r="AF7472" s="183"/>
      <c r="AG7472" s="183"/>
      <c r="AH7472" s="6"/>
      <c r="AI7472" s="6"/>
      <c r="AJ7472" s="6"/>
      <c r="AK7472" s="6"/>
      <c r="AL7472" s="6"/>
      <c r="AM7472" s="183"/>
      <c r="AN7472" s="183"/>
      <c r="AO7472" s="183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BR7472" s="185"/>
    </row>
    <row r="7473" spans="9:70" s="179" customFormat="1" x14ac:dyDescent="0.25">
      <c r="I7473" s="186"/>
      <c r="J7473" s="186"/>
      <c r="K7473" s="186"/>
      <c r="L7473" s="186"/>
      <c r="M7473" s="186"/>
      <c r="N7473" s="187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183"/>
      <c r="AF7473" s="183"/>
      <c r="AG7473" s="183"/>
      <c r="AH7473" s="6"/>
      <c r="AI7473" s="6"/>
      <c r="AJ7473" s="6"/>
      <c r="AK7473" s="6"/>
      <c r="AL7473" s="6"/>
      <c r="AM7473" s="183"/>
      <c r="AN7473" s="183"/>
      <c r="AO7473" s="183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BR7473" s="185"/>
    </row>
    <row r="7474" spans="9:70" s="179" customFormat="1" x14ac:dyDescent="0.25">
      <c r="I7474" s="186"/>
      <c r="J7474" s="186"/>
      <c r="K7474" s="186"/>
      <c r="L7474" s="186"/>
      <c r="M7474" s="186"/>
      <c r="N7474" s="187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183"/>
      <c r="AF7474" s="183"/>
      <c r="AG7474" s="183"/>
      <c r="AH7474" s="6"/>
      <c r="AI7474" s="6"/>
      <c r="AJ7474" s="6"/>
      <c r="AK7474" s="6"/>
      <c r="AL7474" s="6"/>
      <c r="AM7474" s="183"/>
      <c r="AN7474" s="183"/>
      <c r="AO7474" s="183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BR7474" s="185"/>
    </row>
    <row r="7475" spans="9:70" s="179" customFormat="1" x14ac:dyDescent="0.25">
      <c r="I7475" s="186"/>
      <c r="J7475" s="186"/>
      <c r="K7475" s="186"/>
      <c r="L7475" s="186"/>
      <c r="M7475" s="186"/>
      <c r="N7475" s="187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183"/>
      <c r="AF7475" s="183"/>
      <c r="AG7475" s="183"/>
      <c r="AH7475" s="6"/>
      <c r="AI7475" s="6"/>
      <c r="AJ7475" s="6"/>
      <c r="AK7475" s="6"/>
      <c r="AL7475" s="6"/>
      <c r="AM7475" s="183"/>
      <c r="AN7475" s="183"/>
      <c r="AO7475" s="183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BR7475" s="185"/>
    </row>
    <row r="7476" spans="9:70" s="179" customFormat="1" x14ac:dyDescent="0.25">
      <c r="I7476" s="186"/>
      <c r="J7476" s="186"/>
      <c r="K7476" s="186"/>
      <c r="L7476" s="186"/>
      <c r="M7476" s="186"/>
      <c r="N7476" s="187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183"/>
      <c r="AF7476" s="183"/>
      <c r="AG7476" s="183"/>
      <c r="AH7476" s="6"/>
      <c r="AI7476" s="6"/>
      <c r="AJ7476" s="6"/>
      <c r="AK7476" s="6"/>
      <c r="AL7476" s="6"/>
      <c r="AM7476" s="183"/>
      <c r="AN7476" s="183"/>
      <c r="AO7476" s="183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BR7476" s="185"/>
    </row>
    <row r="7477" spans="9:70" s="179" customFormat="1" x14ac:dyDescent="0.25">
      <c r="I7477" s="186"/>
      <c r="J7477" s="186"/>
      <c r="K7477" s="186"/>
      <c r="L7477" s="186"/>
      <c r="M7477" s="186"/>
      <c r="N7477" s="187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183"/>
      <c r="AF7477" s="183"/>
      <c r="AG7477" s="183"/>
      <c r="AH7477" s="6"/>
      <c r="AI7477" s="6"/>
      <c r="AJ7477" s="6"/>
      <c r="AK7477" s="6"/>
      <c r="AL7477" s="6"/>
      <c r="AM7477" s="183"/>
      <c r="AN7477" s="183"/>
      <c r="AO7477" s="183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BR7477" s="185"/>
    </row>
    <row r="7478" spans="9:70" s="179" customFormat="1" x14ac:dyDescent="0.25">
      <c r="I7478" s="186"/>
      <c r="J7478" s="186"/>
      <c r="K7478" s="186"/>
      <c r="L7478" s="186"/>
      <c r="M7478" s="186"/>
      <c r="N7478" s="187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183"/>
      <c r="AF7478" s="183"/>
      <c r="AG7478" s="183"/>
      <c r="AH7478" s="6"/>
      <c r="AI7478" s="6"/>
      <c r="AJ7478" s="6"/>
      <c r="AK7478" s="6"/>
      <c r="AL7478" s="6"/>
      <c r="AM7478" s="183"/>
      <c r="AN7478" s="183"/>
      <c r="AO7478" s="183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BR7478" s="185"/>
    </row>
    <row r="7479" spans="9:70" s="179" customFormat="1" x14ac:dyDescent="0.25">
      <c r="I7479" s="186"/>
      <c r="J7479" s="186"/>
      <c r="K7479" s="186"/>
      <c r="L7479" s="186"/>
      <c r="M7479" s="186"/>
      <c r="N7479" s="187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183"/>
      <c r="AF7479" s="183"/>
      <c r="AG7479" s="183"/>
      <c r="AH7479" s="6"/>
      <c r="AI7479" s="6"/>
      <c r="AJ7479" s="6"/>
      <c r="AK7479" s="6"/>
      <c r="AL7479" s="6"/>
      <c r="AM7479" s="183"/>
      <c r="AN7479" s="183"/>
      <c r="AO7479" s="183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BR7479" s="185"/>
    </row>
    <row r="7480" spans="9:70" s="179" customFormat="1" x14ac:dyDescent="0.25">
      <c r="I7480" s="186"/>
      <c r="J7480" s="186"/>
      <c r="K7480" s="186"/>
      <c r="L7480" s="186"/>
      <c r="M7480" s="186"/>
      <c r="N7480" s="187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183"/>
      <c r="AF7480" s="183"/>
      <c r="AG7480" s="183"/>
      <c r="AH7480" s="6"/>
      <c r="AI7480" s="6"/>
      <c r="AJ7480" s="6"/>
      <c r="AK7480" s="6"/>
      <c r="AL7480" s="6"/>
      <c r="AM7480" s="183"/>
      <c r="AN7480" s="183"/>
      <c r="AO7480" s="183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BR7480" s="185"/>
    </row>
    <row r="7481" spans="9:70" s="179" customFormat="1" x14ac:dyDescent="0.25">
      <c r="I7481" s="186"/>
      <c r="J7481" s="186"/>
      <c r="K7481" s="186"/>
      <c r="L7481" s="186"/>
      <c r="M7481" s="186"/>
      <c r="N7481" s="187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183"/>
      <c r="AF7481" s="183"/>
      <c r="AG7481" s="183"/>
      <c r="AH7481" s="6"/>
      <c r="AI7481" s="6"/>
      <c r="AJ7481" s="6"/>
      <c r="AK7481" s="6"/>
      <c r="AL7481" s="6"/>
      <c r="AM7481" s="183"/>
      <c r="AN7481" s="183"/>
      <c r="AO7481" s="183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BR7481" s="185"/>
    </row>
    <row r="7482" spans="9:70" s="179" customFormat="1" x14ac:dyDescent="0.25">
      <c r="I7482" s="186"/>
      <c r="J7482" s="186"/>
      <c r="K7482" s="186"/>
      <c r="L7482" s="186"/>
      <c r="M7482" s="186"/>
      <c r="N7482" s="187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183"/>
      <c r="AF7482" s="183"/>
      <c r="AG7482" s="183"/>
      <c r="AH7482" s="6"/>
      <c r="AI7482" s="6"/>
      <c r="AJ7482" s="6"/>
      <c r="AK7482" s="6"/>
      <c r="AL7482" s="6"/>
      <c r="AM7482" s="183"/>
      <c r="AN7482" s="183"/>
      <c r="AO7482" s="183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BR7482" s="185"/>
    </row>
    <row r="7483" spans="9:70" s="179" customFormat="1" x14ac:dyDescent="0.25">
      <c r="I7483" s="186"/>
      <c r="J7483" s="186"/>
      <c r="K7483" s="186"/>
      <c r="L7483" s="186"/>
      <c r="M7483" s="186"/>
      <c r="N7483" s="187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183"/>
      <c r="AF7483" s="183"/>
      <c r="AG7483" s="183"/>
      <c r="AH7483" s="6"/>
      <c r="AI7483" s="6"/>
      <c r="AJ7483" s="6"/>
      <c r="AK7483" s="6"/>
      <c r="AL7483" s="6"/>
      <c r="AM7483" s="183"/>
      <c r="AN7483" s="183"/>
      <c r="AO7483" s="183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BR7483" s="185"/>
    </row>
    <row r="7484" spans="9:70" s="179" customFormat="1" x14ac:dyDescent="0.25">
      <c r="I7484" s="186"/>
      <c r="J7484" s="186"/>
      <c r="K7484" s="186"/>
      <c r="L7484" s="186"/>
      <c r="M7484" s="186"/>
      <c r="N7484" s="187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183"/>
      <c r="AF7484" s="183"/>
      <c r="AG7484" s="183"/>
      <c r="AH7484" s="6"/>
      <c r="AI7484" s="6"/>
      <c r="AJ7484" s="6"/>
      <c r="AK7484" s="6"/>
      <c r="AL7484" s="6"/>
      <c r="AM7484" s="183"/>
      <c r="AN7484" s="183"/>
      <c r="AO7484" s="183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BR7484" s="185"/>
    </row>
    <row r="7485" spans="9:70" s="179" customFormat="1" x14ac:dyDescent="0.25">
      <c r="I7485" s="186"/>
      <c r="J7485" s="186"/>
      <c r="K7485" s="186"/>
      <c r="L7485" s="186"/>
      <c r="M7485" s="186"/>
      <c r="N7485" s="187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183"/>
      <c r="AF7485" s="183"/>
      <c r="AG7485" s="183"/>
      <c r="AH7485" s="6"/>
      <c r="AI7485" s="6"/>
      <c r="AJ7485" s="6"/>
      <c r="AK7485" s="6"/>
      <c r="AL7485" s="6"/>
      <c r="AM7485" s="183"/>
      <c r="AN7485" s="183"/>
      <c r="AO7485" s="183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BR7485" s="185"/>
    </row>
    <row r="7486" spans="9:70" s="179" customFormat="1" x14ac:dyDescent="0.25">
      <c r="I7486" s="186"/>
      <c r="J7486" s="186"/>
      <c r="K7486" s="186"/>
      <c r="L7486" s="186"/>
      <c r="M7486" s="186"/>
      <c r="N7486" s="187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183"/>
      <c r="AF7486" s="183"/>
      <c r="AG7486" s="183"/>
      <c r="AH7486" s="6"/>
      <c r="AI7486" s="6"/>
      <c r="AJ7486" s="6"/>
      <c r="AK7486" s="6"/>
      <c r="AL7486" s="6"/>
      <c r="AM7486" s="183"/>
      <c r="AN7486" s="183"/>
      <c r="AO7486" s="183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BR7486" s="185"/>
    </row>
    <row r="7487" spans="9:70" s="179" customFormat="1" x14ac:dyDescent="0.25">
      <c r="I7487" s="186"/>
      <c r="J7487" s="186"/>
      <c r="K7487" s="186"/>
      <c r="L7487" s="186"/>
      <c r="M7487" s="186"/>
      <c r="N7487" s="187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183"/>
      <c r="AF7487" s="183"/>
      <c r="AG7487" s="183"/>
      <c r="AH7487" s="6"/>
      <c r="AI7487" s="6"/>
      <c r="AJ7487" s="6"/>
      <c r="AK7487" s="6"/>
      <c r="AL7487" s="6"/>
      <c r="AM7487" s="183"/>
      <c r="AN7487" s="183"/>
      <c r="AO7487" s="183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BR7487" s="185"/>
    </row>
    <row r="7488" spans="9:70" s="179" customFormat="1" x14ac:dyDescent="0.25">
      <c r="I7488" s="186"/>
      <c r="J7488" s="186"/>
      <c r="K7488" s="186"/>
      <c r="L7488" s="186"/>
      <c r="M7488" s="186"/>
      <c r="N7488" s="187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183"/>
      <c r="AF7488" s="183"/>
      <c r="AG7488" s="183"/>
      <c r="AH7488" s="6"/>
      <c r="AI7488" s="6"/>
      <c r="AJ7488" s="6"/>
      <c r="AK7488" s="6"/>
      <c r="AL7488" s="6"/>
      <c r="AM7488" s="183"/>
      <c r="AN7488" s="183"/>
      <c r="AO7488" s="183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BR7488" s="185"/>
    </row>
    <row r="7489" spans="9:70" s="179" customFormat="1" x14ac:dyDescent="0.25">
      <c r="I7489" s="186"/>
      <c r="J7489" s="186"/>
      <c r="K7489" s="186"/>
      <c r="L7489" s="186"/>
      <c r="M7489" s="186"/>
      <c r="N7489" s="187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183"/>
      <c r="AF7489" s="183"/>
      <c r="AG7489" s="183"/>
      <c r="AH7489" s="6"/>
      <c r="AI7489" s="6"/>
      <c r="AJ7489" s="6"/>
      <c r="AK7489" s="6"/>
      <c r="AL7489" s="6"/>
      <c r="AM7489" s="183"/>
      <c r="AN7489" s="183"/>
      <c r="AO7489" s="183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BR7489" s="185"/>
    </row>
    <row r="7490" spans="9:70" s="179" customFormat="1" x14ac:dyDescent="0.25">
      <c r="I7490" s="186"/>
      <c r="J7490" s="186"/>
      <c r="K7490" s="186"/>
      <c r="L7490" s="186"/>
      <c r="M7490" s="186"/>
      <c r="N7490" s="187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183"/>
      <c r="AF7490" s="183"/>
      <c r="AG7490" s="183"/>
      <c r="AH7490" s="6"/>
      <c r="AI7490" s="6"/>
      <c r="AJ7490" s="6"/>
      <c r="AK7490" s="6"/>
      <c r="AL7490" s="6"/>
      <c r="AM7490" s="183"/>
      <c r="AN7490" s="183"/>
      <c r="AO7490" s="183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BR7490" s="185"/>
    </row>
    <row r="7491" spans="9:70" s="179" customFormat="1" x14ac:dyDescent="0.25">
      <c r="I7491" s="186"/>
      <c r="J7491" s="186"/>
      <c r="K7491" s="186"/>
      <c r="L7491" s="186"/>
      <c r="M7491" s="186"/>
      <c r="N7491" s="187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183"/>
      <c r="AF7491" s="183"/>
      <c r="AG7491" s="183"/>
      <c r="AH7491" s="6"/>
      <c r="AI7491" s="6"/>
      <c r="AJ7491" s="6"/>
      <c r="AK7491" s="6"/>
      <c r="AL7491" s="6"/>
      <c r="AM7491" s="183"/>
      <c r="AN7491" s="183"/>
      <c r="AO7491" s="183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BR7491" s="185"/>
    </row>
    <row r="7492" spans="9:70" s="179" customFormat="1" x14ac:dyDescent="0.25">
      <c r="I7492" s="186"/>
      <c r="J7492" s="186"/>
      <c r="K7492" s="186"/>
      <c r="L7492" s="186"/>
      <c r="M7492" s="186"/>
      <c r="N7492" s="187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183"/>
      <c r="AF7492" s="183"/>
      <c r="AG7492" s="183"/>
      <c r="AH7492" s="6"/>
      <c r="AI7492" s="6"/>
      <c r="AJ7492" s="6"/>
      <c r="AK7492" s="6"/>
      <c r="AL7492" s="6"/>
      <c r="AM7492" s="183"/>
      <c r="AN7492" s="183"/>
      <c r="AO7492" s="183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BR7492" s="185"/>
    </row>
    <row r="7493" spans="9:70" s="179" customFormat="1" x14ac:dyDescent="0.25">
      <c r="I7493" s="186"/>
      <c r="J7493" s="186"/>
      <c r="K7493" s="186"/>
      <c r="L7493" s="186"/>
      <c r="M7493" s="186"/>
      <c r="N7493" s="187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183"/>
      <c r="AF7493" s="183"/>
      <c r="AG7493" s="183"/>
      <c r="AH7493" s="6"/>
      <c r="AI7493" s="6"/>
      <c r="AJ7493" s="6"/>
      <c r="AK7493" s="6"/>
      <c r="AL7493" s="6"/>
      <c r="AM7493" s="183"/>
      <c r="AN7493" s="183"/>
      <c r="AO7493" s="183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BR7493" s="185"/>
    </row>
    <row r="7494" spans="9:70" s="179" customFormat="1" x14ac:dyDescent="0.25">
      <c r="I7494" s="186"/>
      <c r="J7494" s="186"/>
      <c r="K7494" s="186"/>
      <c r="L7494" s="186"/>
      <c r="M7494" s="186"/>
      <c r="N7494" s="187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183"/>
      <c r="AF7494" s="183"/>
      <c r="AG7494" s="183"/>
      <c r="AH7494" s="6"/>
      <c r="AI7494" s="6"/>
      <c r="AJ7494" s="6"/>
      <c r="AK7494" s="6"/>
      <c r="AL7494" s="6"/>
      <c r="AM7494" s="183"/>
      <c r="AN7494" s="183"/>
      <c r="AO7494" s="183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BR7494" s="185"/>
    </row>
    <row r="7495" spans="9:70" s="179" customFormat="1" x14ac:dyDescent="0.25">
      <c r="I7495" s="186"/>
      <c r="J7495" s="186"/>
      <c r="K7495" s="186"/>
      <c r="L7495" s="186"/>
      <c r="M7495" s="186"/>
      <c r="N7495" s="187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183"/>
      <c r="AF7495" s="183"/>
      <c r="AG7495" s="183"/>
      <c r="AH7495" s="6"/>
      <c r="AI7495" s="6"/>
      <c r="AJ7495" s="6"/>
      <c r="AK7495" s="6"/>
      <c r="AL7495" s="6"/>
      <c r="AM7495" s="183"/>
      <c r="AN7495" s="183"/>
      <c r="AO7495" s="183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BR7495" s="185"/>
    </row>
    <row r="7496" spans="9:70" s="179" customFormat="1" x14ac:dyDescent="0.25">
      <c r="I7496" s="186"/>
      <c r="J7496" s="186"/>
      <c r="K7496" s="186"/>
      <c r="L7496" s="186"/>
      <c r="M7496" s="186"/>
      <c r="N7496" s="187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183"/>
      <c r="AF7496" s="183"/>
      <c r="AG7496" s="183"/>
      <c r="AH7496" s="6"/>
      <c r="AI7496" s="6"/>
      <c r="AJ7496" s="6"/>
      <c r="AK7496" s="6"/>
      <c r="AL7496" s="6"/>
      <c r="AM7496" s="183"/>
      <c r="AN7496" s="183"/>
      <c r="AO7496" s="183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BR7496" s="185"/>
    </row>
    <row r="7497" spans="9:70" s="179" customFormat="1" x14ac:dyDescent="0.25">
      <c r="I7497" s="186"/>
      <c r="J7497" s="186"/>
      <c r="K7497" s="186"/>
      <c r="L7497" s="186"/>
      <c r="M7497" s="186"/>
      <c r="N7497" s="187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183"/>
      <c r="AF7497" s="183"/>
      <c r="AG7497" s="183"/>
      <c r="AH7497" s="6"/>
      <c r="AI7497" s="6"/>
      <c r="AJ7497" s="6"/>
      <c r="AK7497" s="6"/>
      <c r="AL7497" s="6"/>
      <c r="AM7497" s="183"/>
      <c r="AN7497" s="183"/>
      <c r="AO7497" s="183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BR7497" s="185"/>
    </row>
    <row r="7498" spans="9:70" s="179" customFormat="1" x14ac:dyDescent="0.25">
      <c r="I7498" s="186"/>
      <c r="J7498" s="186"/>
      <c r="K7498" s="186"/>
      <c r="L7498" s="186"/>
      <c r="M7498" s="186"/>
      <c r="N7498" s="187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183"/>
      <c r="AF7498" s="183"/>
      <c r="AG7498" s="183"/>
      <c r="AH7498" s="6"/>
      <c r="AI7498" s="6"/>
      <c r="AJ7498" s="6"/>
      <c r="AK7498" s="6"/>
      <c r="AL7498" s="6"/>
      <c r="AM7498" s="183"/>
      <c r="AN7498" s="183"/>
      <c r="AO7498" s="183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BR7498" s="185"/>
    </row>
    <row r="7499" spans="9:70" s="179" customFormat="1" x14ac:dyDescent="0.25">
      <c r="I7499" s="186"/>
      <c r="J7499" s="186"/>
      <c r="K7499" s="186"/>
      <c r="L7499" s="186"/>
      <c r="M7499" s="186"/>
      <c r="N7499" s="187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183"/>
      <c r="AF7499" s="183"/>
      <c r="AG7499" s="183"/>
      <c r="AH7499" s="6"/>
      <c r="AI7499" s="6"/>
      <c r="AJ7499" s="6"/>
      <c r="AK7499" s="6"/>
      <c r="AL7499" s="6"/>
      <c r="AM7499" s="183"/>
      <c r="AN7499" s="183"/>
      <c r="AO7499" s="183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BR7499" s="185"/>
    </row>
    <row r="7500" spans="9:70" s="179" customFormat="1" x14ac:dyDescent="0.25">
      <c r="I7500" s="186"/>
      <c r="J7500" s="186"/>
      <c r="K7500" s="186"/>
      <c r="L7500" s="186"/>
      <c r="M7500" s="186"/>
      <c r="N7500" s="187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183"/>
      <c r="AF7500" s="183"/>
      <c r="AG7500" s="183"/>
      <c r="AH7500" s="6"/>
      <c r="AI7500" s="6"/>
      <c r="AJ7500" s="6"/>
      <c r="AK7500" s="6"/>
      <c r="AL7500" s="6"/>
      <c r="AM7500" s="183"/>
      <c r="AN7500" s="183"/>
      <c r="AO7500" s="183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BR7500" s="185"/>
    </row>
    <row r="7501" spans="9:70" s="179" customFormat="1" x14ac:dyDescent="0.25">
      <c r="I7501" s="186"/>
      <c r="J7501" s="186"/>
      <c r="K7501" s="186"/>
      <c r="L7501" s="186"/>
      <c r="M7501" s="186"/>
      <c r="N7501" s="187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183"/>
      <c r="AF7501" s="183"/>
      <c r="AG7501" s="183"/>
      <c r="AH7501" s="6"/>
      <c r="AI7501" s="6"/>
      <c r="AJ7501" s="6"/>
      <c r="AK7501" s="6"/>
      <c r="AL7501" s="6"/>
      <c r="AM7501" s="183"/>
      <c r="AN7501" s="183"/>
      <c r="AO7501" s="183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BR7501" s="185"/>
    </row>
    <row r="7502" spans="9:70" s="179" customFormat="1" x14ac:dyDescent="0.25">
      <c r="I7502" s="186"/>
      <c r="J7502" s="186"/>
      <c r="K7502" s="186"/>
      <c r="L7502" s="186"/>
      <c r="M7502" s="186"/>
      <c r="N7502" s="187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183"/>
      <c r="AF7502" s="183"/>
      <c r="AG7502" s="183"/>
      <c r="AH7502" s="6"/>
      <c r="AI7502" s="6"/>
      <c r="AJ7502" s="6"/>
      <c r="AK7502" s="6"/>
      <c r="AL7502" s="6"/>
      <c r="AM7502" s="183"/>
      <c r="AN7502" s="183"/>
      <c r="AO7502" s="183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BR7502" s="185"/>
    </row>
    <row r="7503" spans="9:70" s="179" customFormat="1" x14ac:dyDescent="0.25">
      <c r="I7503" s="186"/>
      <c r="J7503" s="186"/>
      <c r="K7503" s="186"/>
      <c r="L7503" s="186"/>
      <c r="M7503" s="186"/>
      <c r="N7503" s="187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183"/>
      <c r="AF7503" s="183"/>
      <c r="AG7503" s="183"/>
      <c r="AH7503" s="6"/>
      <c r="AI7503" s="6"/>
      <c r="AJ7503" s="6"/>
      <c r="AK7503" s="6"/>
      <c r="AL7503" s="6"/>
      <c r="AM7503" s="183"/>
      <c r="AN7503" s="183"/>
      <c r="AO7503" s="183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BR7503" s="185"/>
    </row>
    <row r="7504" spans="9:70" s="179" customFormat="1" x14ac:dyDescent="0.25">
      <c r="I7504" s="186"/>
      <c r="J7504" s="186"/>
      <c r="K7504" s="186"/>
      <c r="L7504" s="186"/>
      <c r="M7504" s="186"/>
      <c r="N7504" s="187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183"/>
      <c r="AF7504" s="183"/>
      <c r="AG7504" s="183"/>
      <c r="AH7504" s="6"/>
      <c r="AI7504" s="6"/>
      <c r="AJ7504" s="6"/>
      <c r="AK7504" s="6"/>
      <c r="AL7504" s="6"/>
      <c r="AM7504" s="183"/>
      <c r="AN7504" s="183"/>
      <c r="AO7504" s="183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BR7504" s="185"/>
    </row>
    <row r="7505" spans="9:70" s="179" customFormat="1" x14ac:dyDescent="0.25">
      <c r="I7505" s="186"/>
      <c r="J7505" s="186"/>
      <c r="K7505" s="186"/>
      <c r="L7505" s="186"/>
      <c r="M7505" s="186"/>
      <c r="N7505" s="187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183"/>
      <c r="AF7505" s="183"/>
      <c r="AG7505" s="183"/>
      <c r="AH7505" s="6"/>
      <c r="AI7505" s="6"/>
      <c r="AJ7505" s="6"/>
      <c r="AK7505" s="6"/>
      <c r="AL7505" s="6"/>
      <c r="AM7505" s="183"/>
      <c r="AN7505" s="183"/>
      <c r="AO7505" s="183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BR7505" s="185"/>
    </row>
    <row r="7506" spans="9:70" s="179" customFormat="1" x14ac:dyDescent="0.25">
      <c r="I7506" s="186"/>
      <c r="J7506" s="186"/>
      <c r="K7506" s="186"/>
      <c r="L7506" s="186"/>
      <c r="M7506" s="186"/>
      <c r="N7506" s="187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183"/>
      <c r="AF7506" s="183"/>
      <c r="AG7506" s="183"/>
      <c r="AH7506" s="6"/>
      <c r="AI7506" s="6"/>
      <c r="AJ7506" s="6"/>
      <c r="AK7506" s="6"/>
      <c r="AL7506" s="6"/>
      <c r="AM7506" s="183"/>
      <c r="AN7506" s="183"/>
      <c r="AO7506" s="183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BR7506" s="185"/>
    </row>
    <row r="7507" spans="9:70" s="179" customFormat="1" x14ac:dyDescent="0.25">
      <c r="I7507" s="186"/>
      <c r="J7507" s="186"/>
      <c r="K7507" s="186"/>
      <c r="L7507" s="186"/>
      <c r="M7507" s="186"/>
      <c r="N7507" s="187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183"/>
      <c r="AF7507" s="183"/>
      <c r="AG7507" s="183"/>
      <c r="AH7507" s="6"/>
      <c r="AI7507" s="6"/>
      <c r="AJ7507" s="6"/>
      <c r="AK7507" s="6"/>
      <c r="AL7507" s="6"/>
      <c r="AM7507" s="183"/>
      <c r="AN7507" s="183"/>
      <c r="AO7507" s="183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BR7507" s="185"/>
    </row>
    <row r="7508" spans="9:70" s="179" customFormat="1" x14ac:dyDescent="0.25">
      <c r="I7508" s="186"/>
      <c r="J7508" s="186"/>
      <c r="K7508" s="186"/>
      <c r="L7508" s="186"/>
      <c r="M7508" s="186"/>
      <c r="N7508" s="187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183"/>
      <c r="AF7508" s="183"/>
      <c r="AG7508" s="183"/>
      <c r="AH7508" s="6"/>
      <c r="AI7508" s="6"/>
      <c r="AJ7508" s="6"/>
      <c r="AK7508" s="6"/>
      <c r="AL7508" s="6"/>
      <c r="AM7508" s="183"/>
      <c r="AN7508" s="183"/>
      <c r="AO7508" s="183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BR7508" s="185"/>
    </row>
    <row r="7509" spans="9:70" s="179" customFormat="1" x14ac:dyDescent="0.25">
      <c r="I7509" s="186"/>
      <c r="J7509" s="186"/>
      <c r="K7509" s="186"/>
      <c r="L7509" s="186"/>
      <c r="M7509" s="186"/>
      <c r="N7509" s="187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183"/>
      <c r="AF7509" s="183"/>
      <c r="AG7509" s="183"/>
      <c r="AH7509" s="6"/>
      <c r="AI7509" s="6"/>
      <c r="AJ7509" s="6"/>
      <c r="AK7509" s="6"/>
      <c r="AL7509" s="6"/>
      <c r="AM7509" s="183"/>
      <c r="AN7509" s="183"/>
      <c r="AO7509" s="183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BR7509" s="185"/>
    </row>
    <row r="7510" spans="9:70" s="179" customFormat="1" x14ac:dyDescent="0.25">
      <c r="I7510" s="186"/>
      <c r="J7510" s="186"/>
      <c r="K7510" s="186"/>
      <c r="L7510" s="186"/>
      <c r="M7510" s="186"/>
      <c r="N7510" s="187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183"/>
      <c r="AF7510" s="183"/>
      <c r="AG7510" s="183"/>
      <c r="AH7510" s="6"/>
      <c r="AI7510" s="6"/>
      <c r="AJ7510" s="6"/>
      <c r="AK7510" s="6"/>
      <c r="AL7510" s="6"/>
      <c r="AM7510" s="183"/>
      <c r="AN7510" s="183"/>
      <c r="AO7510" s="183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BR7510" s="185"/>
    </row>
    <row r="7511" spans="9:70" s="179" customFormat="1" x14ac:dyDescent="0.25">
      <c r="I7511" s="186"/>
      <c r="J7511" s="186"/>
      <c r="K7511" s="186"/>
      <c r="L7511" s="186"/>
      <c r="M7511" s="186"/>
      <c r="N7511" s="187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183"/>
      <c r="AF7511" s="183"/>
      <c r="AG7511" s="183"/>
      <c r="AH7511" s="6"/>
      <c r="AI7511" s="6"/>
      <c r="AJ7511" s="6"/>
      <c r="AK7511" s="6"/>
      <c r="AL7511" s="6"/>
      <c r="AM7511" s="183"/>
      <c r="AN7511" s="183"/>
      <c r="AO7511" s="183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BR7511" s="185"/>
    </row>
    <row r="7512" spans="9:70" s="179" customFormat="1" x14ac:dyDescent="0.25">
      <c r="I7512" s="186"/>
      <c r="J7512" s="186"/>
      <c r="K7512" s="186"/>
      <c r="L7512" s="186"/>
      <c r="M7512" s="186"/>
      <c r="N7512" s="187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183"/>
      <c r="AF7512" s="183"/>
      <c r="AG7512" s="183"/>
      <c r="AH7512" s="6"/>
      <c r="AI7512" s="6"/>
      <c r="AJ7512" s="6"/>
      <c r="AK7512" s="6"/>
      <c r="AL7512" s="6"/>
      <c r="AM7512" s="183"/>
      <c r="AN7512" s="183"/>
      <c r="AO7512" s="183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BR7512" s="185"/>
    </row>
    <row r="7513" spans="9:70" s="179" customFormat="1" x14ac:dyDescent="0.25">
      <c r="I7513" s="186"/>
      <c r="J7513" s="186"/>
      <c r="K7513" s="186"/>
      <c r="L7513" s="186"/>
      <c r="M7513" s="186"/>
      <c r="N7513" s="187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183"/>
      <c r="AF7513" s="183"/>
      <c r="AG7513" s="183"/>
      <c r="AH7513" s="6"/>
      <c r="AI7513" s="6"/>
      <c r="AJ7513" s="6"/>
      <c r="AK7513" s="6"/>
      <c r="AL7513" s="6"/>
      <c r="AM7513" s="183"/>
      <c r="AN7513" s="183"/>
      <c r="AO7513" s="183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BR7513" s="185"/>
    </row>
    <row r="7514" spans="9:70" s="179" customFormat="1" x14ac:dyDescent="0.25">
      <c r="I7514" s="186"/>
      <c r="J7514" s="186"/>
      <c r="K7514" s="186"/>
      <c r="L7514" s="186"/>
      <c r="M7514" s="186"/>
      <c r="N7514" s="187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183"/>
      <c r="AF7514" s="183"/>
      <c r="AG7514" s="183"/>
      <c r="AH7514" s="6"/>
      <c r="AI7514" s="6"/>
      <c r="AJ7514" s="6"/>
      <c r="AK7514" s="6"/>
      <c r="AL7514" s="6"/>
      <c r="AM7514" s="183"/>
      <c r="AN7514" s="183"/>
      <c r="AO7514" s="183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BR7514" s="185"/>
    </row>
    <row r="7515" spans="9:70" s="179" customFormat="1" x14ac:dyDescent="0.25">
      <c r="I7515" s="186"/>
      <c r="J7515" s="186"/>
      <c r="K7515" s="186"/>
      <c r="L7515" s="186"/>
      <c r="M7515" s="186"/>
      <c r="N7515" s="187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183"/>
      <c r="AF7515" s="183"/>
      <c r="AG7515" s="183"/>
      <c r="AH7515" s="6"/>
      <c r="AI7515" s="6"/>
      <c r="AJ7515" s="6"/>
      <c r="AK7515" s="6"/>
      <c r="AL7515" s="6"/>
      <c r="AM7515" s="183"/>
      <c r="AN7515" s="183"/>
      <c r="AO7515" s="183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BR7515" s="185"/>
    </row>
    <row r="7516" spans="9:70" s="179" customFormat="1" x14ac:dyDescent="0.25">
      <c r="I7516" s="186"/>
      <c r="J7516" s="186"/>
      <c r="K7516" s="186"/>
      <c r="L7516" s="186"/>
      <c r="M7516" s="186"/>
      <c r="N7516" s="187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183"/>
      <c r="AF7516" s="183"/>
      <c r="AG7516" s="183"/>
      <c r="AH7516" s="6"/>
      <c r="AI7516" s="6"/>
      <c r="AJ7516" s="6"/>
      <c r="AK7516" s="6"/>
      <c r="AL7516" s="6"/>
      <c r="AM7516" s="183"/>
      <c r="AN7516" s="183"/>
      <c r="AO7516" s="183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BR7516" s="185"/>
    </row>
    <row r="7517" spans="9:70" s="179" customFormat="1" x14ac:dyDescent="0.25">
      <c r="I7517" s="186"/>
      <c r="J7517" s="186"/>
      <c r="K7517" s="186"/>
      <c r="L7517" s="186"/>
      <c r="M7517" s="186"/>
      <c r="N7517" s="187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183"/>
      <c r="AF7517" s="183"/>
      <c r="AG7517" s="183"/>
      <c r="AH7517" s="6"/>
      <c r="AI7517" s="6"/>
      <c r="AJ7517" s="6"/>
      <c r="AK7517" s="6"/>
      <c r="AL7517" s="6"/>
      <c r="AM7517" s="183"/>
      <c r="AN7517" s="183"/>
      <c r="AO7517" s="183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BR7517" s="185"/>
    </row>
    <row r="7518" spans="9:70" s="179" customFormat="1" x14ac:dyDescent="0.25">
      <c r="I7518" s="186"/>
      <c r="J7518" s="186"/>
      <c r="K7518" s="186"/>
      <c r="L7518" s="186"/>
      <c r="M7518" s="186"/>
      <c r="N7518" s="187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183"/>
      <c r="AF7518" s="183"/>
      <c r="AG7518" s="183"/>
      <c r="AH7518" s="6"/>
      <c r="AI7518" s="6"/>
      <c r="AJ7518" s="6"/>
      <c r="AK7518" s="6"/>
      <c r="AL7518" s="6"/>
      <c r="AM7518" s="183"/>
      <c r="AN7518" s="183"/>
      <c r="AO7518" s="183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BR7518" s="185"/>
    </row>
    <row r="7519" spans="9:70" s="179" customFormat="1" x14ac:dyDescent="0.25">
      <c r="I7519" s="186"/>
      <c r="J7519" s="186"/>
      <c r="K7519" s="186"/>
      <c r="L7519" s="186"/>
      <c r="M7519" s="186"/>
      <c r="N7519" s="187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183"/>
      <c r="AF7519" s="183"/>
      <c r="AG7519" s="183"/>
      <c r="AH7519" s="6"/>
      <c r="AI7519" s="6"/>
      <c r="AJ7519" s="6"/>
      <c r="AK7519" s="6"/>
      <c r="AL7519" s="6"/>
      <c r="AM7519" s="183"/>
      <c r="AN7519" s="183"/>
      <c r="AO7519" s="183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BR7519" s="185"/>
    </row>
    <row r="7520" spans="9:70" s="179" customFormat="1" x14ac:dyDescent="0.25">
      <c r="I7520" s="186"/>
      <c r="J7520" s="186"/>
      <c r="K7520" s="186"/>
      <c r="L7520" s="186"/>
      <c r="M7520" s="186"/>
      <c r="N7520" s="187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183"/>
      <c r="AF7520" s="183"/>
      <c r="AG7520" s="183"/>
      <c r="AH7520" s="6"/>
      <c r="AI7520" s="6"/>
      <c r="AJ7520" s="6"/>
      <c r="AK7520" s="6"/>
      <c r="AL7520" s="6"/>
      <c r="AM7520" s="183"/>
      <c r="AN7520" s="183"/>
      <c r="AO7520" s="183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BR7520" s="185"/>
    </row>
    <row r="7521" spans="9:70" s="179" customFormat="1" x14ac:dyDescent="0.25">
      <c r="I7521" s="186"/>
      <c r="J7521" s="186"/>
      <c r="K7521" s="186"/>
      <c r="L7521" s="186"/>
      <c r="M7521" s="186"/>
      <c r="N7521" s="187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183"/>
      <c r="AF7521" s="183"/>
      <c r="AG7521" s="183"/>
      <c r="AH7521" s="6"/>
      <c r="AI7521" s="6"/>
      <c r="AJ7521" s="6"/>
      <c r="AK7521" s="6"/>
      <c r="AL7521" s="6"/>
      <c r="AM7521" s="183"/>
      <c r="AN7521" s="183"/>
      <c r="AO7521" s="183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BR7521" s="185"/>
    </row>
    <row r="7522" spans="9:70" s="179" customFormat="1" x14ac:dyDescent="0.25">
      <c r="I7522" s="186"/>
      <c r="J7522" s="186"/>
      <c r="K7522" s="186"/>
      <c r="L7522" s="186"/>
      <c r="M7522" s="186"/>
      <c r="N7522" s="187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183"/>
      <c r="AF7522" s="183"/>
      <c r="AG7522" s="183"/>
      <c r="AH7522" s="6"/>
      <c r="AI7522" s="6"/>
      <c r="AJ7522" s="6"/>
      <c r="AK7522" s="6"/>
      <c r="AL7522" s="6"/>
      <c r="AM7522" s="183"/>
      <c r="AN7522" s="183"/>
      <c r="AO7522" s="183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BR7522" s="185"/>
    </row>
    <row r="7523" spans="9:70" s="179" customFormat="1" x14ac:dyDescent="0.25">
      <c r="I7523" s="186"/>
      <c r="J7523" s="186"/>
      <c r="K7523" s="186"/>
      <c r="L7523" s="186"/>
      <c r="M7523" s="186"/>
      <c r="N7523" s="187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183"/>
      <c r="AF7523" s="183"/>
      <c r="AG7523" s="183"/>
      <c r="AH7523" s="6"/>
      <c r="AI7523" s="6"/>
      <c r="AJ7523" s="6"/>
      <c r="AK7523" s="6"/>
      <c r="AL7523" s="6"/>
      <c r="AM7523" s="183"/>
      <c r="AN7523" s="183"/>
      <c r="AO7523" s="183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BR7523" s="185"/>
    </row>
    <row r="7524" spans="9:70" s="179" customFormat="1" x14ac:dyDescent="0.25">
      <c r="I7524" s="186"/>
      <c r="J7524" s="186"/>
      <c r="K7524" s="186"/>
      <c r="L7524" s="186"/>
      <c r="M7524" s="186"/>
      <c r="N7524" s="187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183"/>
      <c r="AF7524" s="183"/>
      <c r="AG7524" s="183"/>
      <c r="AH7524" s="6"/>
      <c r="AI7524" s="6"/>
      <c r="AJ7524" s="6"/>
      <c r="AK7524" s="6"/>
      <c r="AL7524" s="6"/>
      <c r="AM7524" s="183"/>
      <c r="AN7524" s="183"/>
      <c r="AO7524" s="183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BR7524" s="185"/>
    </row>
    <row r="7525" spans="9:70" s="179" customFormat="1" x14ac:dyDescent="0.25">
      <c r="I7525" s="186"/>
      <c r="J7525" s="186"/>
      <c r="K7525" s="186"/>
      <c r="L7525" s="186"/>
      <c r="M7525" s="186"/>
      <c r="N7525" s="187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183"/>
      <c r="AF7525" s="183"/>
      <c r="AG7525" s="183"/>
      <c r="AH7525" s="6"/>
      <c r="AI7525" s="6"/>
      <c r="AJ7525" s="6"/>
      <c r="AK7525" s="6"/>
      <c r="AL7525" s="6"/>
      <c r="AM7525" s="183"/>
      <c r="AN7525" s="183"/>
      <c r="AO7525" s="183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BR7525" s="185"/>
    </row>
    <row r="7526" spans="9:70" s="179" customFormat="1" x14ac:dyDescent="0.25">
      <c r="I7526" s="186"/>
      <c r="J7526" s="186"/>
      <c r="K7526" s="186"/>
      <c r="L7526" s="186"/>
      <c r="M7526" s="186"/>
      <c r="N7526" s="187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183"/>
      <c r="AF7526" s="183"/>
      <c r="AG7526" s="183"/>
      <c r="AH7526" s="6"/>
      <c r="AI7526" s="6"/>
      <c r="AJ7526" s="6"/>
      <c r="AK7526" s="6"/>
      <c r="AL7526" s="6"/>
      <c r="AM7526" s="183"/>
      <c r="AN7526" s="183"/>
      <c r="AO7526" s="183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BR7526" s="185"/>
    </row>
    <row r="7527" spans="9:70" s="179" customFormat="1" x14ac:dyDescent="0.25">
      <c r="I7527" s="186"/>
      <c r="J7527" s="186"/>
      <c r="K7527" s="186"/>
      <c r="L7527" s="186"/>
      <c r="M7527" s="186"/>
      <c r="N7527" s="187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183"/>
      <c r="AF7527" s="183"/>
      <c r="AG7527" s="183"/>
      <c r="AH7527" s="6"/>
      <c r="AI7527" s="6"/>
      <c r="AJ7527" s="6"/>
      <c r="AK7527" s="6"/>
      <c r="AL7527" s="6"/>
      <c r="AM7527" s="183"/>
      <c r="AN7527" s="183"/>
      <c r="AO7527" s="183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BR7527" s="185"/>
    </row>
    <row r="7528" spans="9:70" s="179" customFormat="1" x14ac:dyDescent="0.25">
      <c r="I7528" s="186"/>
      <c r="J7528" s="186"/>
      <c r="K7528" s="186"/>
      <c r="L7528" s="186"/>
      <c r="M7528" s="186"/>
      <c r="N7528" s="187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183"/>
      <c r="AF7528" s="183"/>
      <c r="AG7528" s="183"/>
      <c r="AH7528" s="6"/>
      <c r="AI7528" s="6"/>
      <c r="AJ7528" s="6"/>
      <c r="AK7528" s="6"/>
      <c r="AL7528" s="6"/>
      <c r="AM7528" s="183"/>
      <c r="AN7528" s="183"/>
      <c r="AO7528" s="183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BR7528" s="185"/>
    </row>
    <row r="7529" spans="9:70" s="179" customFormat="1" x14ac:dyDescent="0.25">
      <c r="I7529" s="186"/>
      <c r="J7529" s="186"/>
      <c r="K7529" s="186"/>
      <c r="L7529" s="186"/>
      <c r="M7529" s="186"/>
      <c r="N7529" s="187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183"/>
      <c r="AF7529" s="183"/>
      <c r="AG7529" s="183"/>
      <c r="AH7529" s="6"/>
      <c r="AI7529" s="6"/>
      <c r="AJ7529" s="6"/>
      <c r="AK7529" s="6"/>
      <c r="AL7529" s="6"/>
      <c r="AM7529" s="183"/>
      <c r="AN7529" s="183"/>
      <c r="AO7529" s="183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BR7529" s="185"/>
    </row>
    <row r="7530" spans="9:70" s="179" customFormat="1" x14ac:dyDescent="0.25">
      <c r="I7530" s="186"/>
      <c r="J7530" s="186"/>
      <c r="K7530" s="186"/>
      <c r="L7530" s="186"/>
      <c r="M7530" s="186"/>
      <c r="N7530" s="187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183"/>
      <c r="AF7530" s="183"/>
      <c r="AG7530" s="183"/>
      <c r="AH7530" s="6"/>
      <c r="AI7530" s="6"/>
      <c r="AJ7530" s="6"/>
      <c r="AK7530" s="6"/>
      <c r="AL7530" s="6"/>
      <c r="AM7530" s="183"/>
      <c r="AN7530" s="183"/>
      <c r="AO7530" s="183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BR7530" s="185"/>
    </row>
    <row r="7531" spans="9:70" s="179" customFormat="1" x14ac:dyDescent="0.25">
      <c r="I7531" s="186"/>
      <c r="J7531" s="186"/>
      <c r="K7531" s="186"/>
      <c r="L7531" s="186"/>
      <c r="M7531" s="186"/>
      <c r="N7531" s="187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183"/>
      <c r="AF7531" s="183"/>
      <c r="AG7531" s="183"/>
      <c r="AH7531" s="6"/>
      <c r="AI7531" s="6"/>
      <c r="AJ7531" s="6"/>
      <c r="AK7531" s="6"/>
      <c r="AL7531" s="6"/>
      <c r="AM7531" s="183"/>
      <c r="AN7531" s="183"/>
      <c r="AO7531" s="183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BR7531" s="185"/>
    </row>
    <row r="7532" spans="9:70" s="179" customFormat="1" x14ac:dyDescent="0.25">
      <c r="I7532" s="186"/>
      <c r="J7532" s="186"/>
      <c r="K7532" s="186"/>
      <c r="L7532" s="186"/>
      <c r="M7532" s="186"/>
      <c r="N7532" s="187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183"/>
      <c r="AF7532" s="183"/>
      <c r="AG7532" s="183"/>
      <c r="AH7532" s="6"/>
      <c r="AI7532" s="6"/>
      <c r="AJ7532" s="6"/>
      <c r="AK7532" s="6"/>
      <c r="AL7532" s="6"/>
      <c r="AM7532" s="183"/>
      <c r="AN7532" s="183"/>
      <c r="AO7532" s="183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BR7532" s="185"/>
    </row>
    <row r="7533" spans="9:70" s="179" customFormat="1" x14ac:dyDescent="0.25">
      <c r="I7533" s="186"/>
      <c r="J7533" s="186"/>
      <c r="K7533" s="186"/>
      <c r="L7533" s="186"/>
      <c r="M7533" s="186"/>
      <c r="N7533" s="187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183"/>
      <c r="AF7533" s="183"/>
      <c r="AG7533" s="183"/>
      <c r="AH7533" s="6"/>
      <c r="AI7533" s="6"/>
      <c r="AJ7533" s="6"/>
      <c r="AK7533" s="6"/>
      <c r="AL7533" s="6"/>
      <c r="AM7533" s="183"/>
      <c r="AN7533" s="183"/>
      <c r="AO7533" s="183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BR7533" s="185"/>
    </row>
    <row r="7534" spans="9:70" s="179" customFormat="1" x14ac:dyDescent="0.25">
      <c r="I7534" s="186"/>
      <c r="J7534" s="186"/>
      <c r="K7534" s="186"/>
      <c r="L7534" s="186"/>
      <c r="M7534" s="186"/>
      <c r="N7534" s="187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183"/>
      <c r="AF7534" s="183"/>
      <c r="AG7534" s="183"/>
      <c r="AH7534" s="6"/>
      <c r="AI7534" s="6"/>
      <c r="AJ7534" s="6"/>
      <c r="AK7534" s="6"/>
      <c r="AL7534" s="6"/>
      <c r="AM7534" s="183"/>
      <c r="AN7534" s="183"/>
      <c r="AO7534" s="183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BR7534" s="185"/>
    </row>
    <row r="7535" spans="9:70" s="179" customFormat="1" x14ac:dyDescent="0.25">
      <c r="I7535" s="186"/>
      <c r="J7535" s="186"/>
      <c r="K7535" s="186"/>
      <c r="L7535" s="186"/>
      <c r="M7535" s="186"/>
      <c r="N7535" s="187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183"/>
      <c r="AF7535" s="183"/>
      <c r="AG7535" s="183"/>
      <c r="AH7535" s="6"/>
      <c r="AI7535" s="6"/>
      <c r="AJ7535" s="6"/>
      <c r="AK7535" s="6"/>
      <c r="AL7535" s="6"/>
      <c r="AM7535" s="183"/>
      <c r="AN7535" s="183"/>
      <c r="AO7535" s="183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BR7535" s="185"/>
    </row>
    <row r="7536" spans="9:70" s="179" customFormat="1" x14ac:dyDescent="0.25">
      <c r="I7536" s="186"/>
      <c r="J7536" s="186"/>
      <c r="K7536" s="186"/>
      <c r="L7536" s="186"/>
      <c r="M7536" s="186"/>
      <c r="N7536" s="187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183"/>
      <c r="AF7536" s="183"/>
      <c r="AG7536" s="183"/>
      <c r="AH7536" s="6"/>
      <c r="AI7536" s="6"/>
      <c r="AJ7536" s="6"/>
      <c r="AK7536" s="6"/>
      <c r="AL7536" s="6"/>
      <c r="AM7536" s="183"/>
      <c r="AN7536" s="183"/>
      <c r="AO7536" s="183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BR7536" s="185"/>
    </row>
    <row r="7537" spans="9:70" s="179" customFormat="1" x14ac:dyDescent="0.25">
      <c r="I7537" s="186"/>
      <c r="J7537" s="186"/>
      <c r="K7537" s="186"/>
      <c r="L7537" s="186"/>
      <c r="M7537" s="186"/>
      <c r="N7537" s="187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183"/>
      <c r="AF7537" s="183"/>
      <c r="AG7537" s="183"/>
      <c r="AH7537" s="6"/>
      <c r="AI7537" s="6"/>
      <c r="AJ7537" s="6"/>
      <c r="AK7537" s="6"/>
      <c r="AL7537" s="6"/>
      <c r="AM7537" s="183"/>
      <c r="AN7537" s="183"/>
      <c r="AO7537" s="183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BR7537" s="185"/>
    </row>
    <row r="7538" spans="9:70" s="179" customFormat="1" x14ac:dyDescent="0.25">
      <c r="I7538" s="186"/>
      <c r="J7538" s="186"/>
      <c r="K7538" s="186"/>
      <c r="L7538" s="186"/>
      <c r="M7538" s="186"/>
      <c r="N7538" s="187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183"/>
      <c r="AF7538" s="183"/>
      <c r="AG7538" s="183"/>
      <c r="AH7538" s="6"/>
      <c r="AI7538" s="6"/>
      <c r="AJ7538" s="6"/>
      <c r="AK7538" s="6"/>
      <c r="AL7538" s="6"/>
      <c r="AM7538" s="183"/>
      <c r="AN7538" s="183"/>
      <c r="AO7538" s="183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BR7538" s="185"/>
    </row>
    <row r="7539" spans="9:70" s="179" customFormat="1" x14ac:dyDescent="0.25">
      <c r="I7539" s="186"/>
      <c r="J7539" s="186"/>
      <c r="K7539" s="186"/>
      <c r="L7539" s="186"/>
      <c r="M7539" s="186"/>
      <c r="N7539" s="187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183"/>
      <c r="AF7539" s="183"/>
      <c r="AG7539" s="183"/>
      <c r="AH7539" s="6"/>
      <c r="AI7539" s="6"/>
      <c r="AJ7539" s="6"/>
      <c r="AK7539" s="6"/>
      <c r="AL7539" s="6"/>
      <c r="AM7539" s="183"/>
      <c r="AN7539" s="183"/>
      <c r="AO7539" s="183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BR7539" s="185"/>
    </row>
    <row r="7540" spans="9:70" s="179" customFormat="1" x14ac:dyDescent="0.25">
      <c r="I7540" s="186"/>
      <c r="J7540" s="186"/>
      <c r="K7540" s="186"/>
      <c r="L7540" s="186"/>
      <c r="M7540" s="186"/>
      <c r="N7540" s="187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183"/>
      <c r="AF7540" s="183"/>
      <c r="AG7540" s="183"/>
      <c r="AH7540" s="6"/>
      <c r="AI7540" s="6"/>
      <c r="AJ7540" s="6"/>
      <c r="AK7540" s="6"/>
      <c r="AL7540" s="6"/>
      <c r="AM7540" s="183"/>
      <c r="AN7540" s="183"/>
      <c r="AO7540" s="183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BR7540" s="185"/>
    </row>
    <row r="7541" spans="9:70" s="179" customFormat="1" x14ac:dyDescent="0.25">
      <c r="I7541" s="186"/>
      <c r="J7541" s="186"/>
      <c r="K7541" s="186"/>
      <c r="L7541" s="186"/>
      <c r="M7541" s="186"/>
      <c r="N7541" s="187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183"/>
      <c r="AF7541" s="183"/>
      <c r="AG7541" s="183"/>
      <c r="AH7541" s="6"/>
      <c r="AI7541" s="6"/>
      <c r="AJ7541" s="6"/>
      <c r="AK7541" s="6"/>
      <c r="AL7541" s="6"/>
      <c r="AM7541" s="183"/>
      <c r="AN7541" s="183"/>
      <c r="AO7541" s="183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BR7541" s="185"/>
    </row>
    <row r="7542" spans="9:70" s="179" customFormat="1" x14ac:dyDescent="0.25">
      <c r="I7542" s="186"/>
      <c r="J7542" s="186"/>
      <c r="K7542" s="186"/>
      <c r="L7542" s="186"/>
      <c r="M7542" s="186"/>
      <c r="N7542" s="187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183"/>
      <c r="AF7542" s="183"/>
      <c r="AG7542" s="183"/>
      <c r="AH7542" s="6"/>
      <c r="AI7542" s="6"/>
      <c r="AJ7542" s="6"/>
      <c r="AK7542" s="6"/>
      <c r="AL7542" s="6"/>
      <c r="AM7542" s="183"/>
      <c r="AN7542" s="183"/>
      <c r="AO7542" s="183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BR7542" s="185"/>
    </row>
    <row r="7543" spans="9:70" s="179" customFormat="1" x14ac:dyDescent="0.25">
      <c r="I7543" s="186"/>
      <c r="J7543" s="186"/>
      <c r="K7543" s="186"/>
      <c r="L7543" s="186"/>
      <c r="M7543" s="186"/>
      <c r="N7543" s="187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183"/>
      <c r="AF7543" s="183"/>
      <c r="AG7543" s="183"/>
      <c r="AH7543" s="6"/>
      <c r="AI7543" s="6"/>
      <c r="AJ7543" s="6"/>
      <c r="AK7543" s="6"/>
      <c r="AL7543" s="6"/>
      <c r="AM7543" s="183"/>
      <c r="AN7543" s="183"/>
      <c r="AO7543" s="183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BR7543" s="185"/>
    </row>
    <row r="7544" spans="9:70" s="179" customFormat="1" x14ac:dyDescent="0.25">
      <c r="I7544" s="186"/>
      <c r="J7544" s="186"/>
      <c r="K7544" s="186"/>
      <c r="L7544" s="186"/>
      <c r="M7544" s="186"/>
      <c r="N7544" s="187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183"/>
      <c r="AF7544" s="183"/>
      <c r="AG7544" s="183"/>
      <c r="AH7544" s="6"/>
      <c r="AI7544" s="6"/>
      <c r="AJ7544" s="6"/>
      <c r="AK7544" s="6"/>
      <c r="AL7544" s="6"/>
      <c r="AM7544" s="183"/>
      <c r="AN7544" s="183"/>
      <c r="AO7544" s="183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BR7544" s="185"/>
    </row>
    <row r="7545" spans="9:70" s="179" customFormat="1" x14ac:dyDescent="0.25">
      <c r="I7545" s="186"/>
      <c r="J7545" s="186"/>
      <c r="K7545" s="186"/>
      <c r="L7545" s="186"/>
      <c r="M7545" s="186"/>
      <c r="N7545" s="187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183"/>
      <c r="AF7545" s="183"/>
      <c r="AG7545" s="183"/>
      <c r="AH7545" s="6"/>
      <c r="AI7545" s="6"/>
      <c r="AJ7545" s="6"/>
      <c r="AK7545" s="6"/>
      <c r="AL7545" s="6"/>
      <c r="AM7545" s="183"/>
      <c r="AN7545" s="183"/>
      <c r="AO7545" s="183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BR7545" s="185"/>
    </row>
    <row r="7546" spans="9:70" s="179" customFormat="1" x14ac:dyDescent="0.25">
      <c r="I7546" s="186"/>
      <c r="J7546" s="186"/>
      <c r="K7546" s="186"/>
      <c r="L7546" s="186"/>
      <c r="M7546" s="186"/>
      <c r="N7546" s="187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183"/>
      <c r="AF7546" s="183"/>
      <c r="AG7546" s="183"/>
      <c r="AH7546" s="6"/>
      <c r="AI7546" s="6"/>
      <c r="AJ7546" s="6"/>
      <c r="AK7546" s="6"/>
      <c r="AL7546" s="6"/>
      <c r="AM7546" s="183"/>
      <c r="AN7546" s="183"/>
      <c r="AO7546" s="183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BR7546" s="185"/>
    </row>
    <row r="7547" spans="9:70" s="179" customFormat="1" x14ac:dyDescent="0.25">
      <c r="I7547" s="186"/>
      <c r="J7547" s="186"/>
      <c r="K7547" s="186"/>
      <c r="L7547" s="186"/>
      <c r="M7547" s="186"/>
      <c r="N7547" s="187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183"/>
      <c r="AF7547" s="183"/>
      <c r="AG7547" s="183"/>
      <c r="AH7547" s="6"/>
      <c r="AI7547" s="6"/>
      <c r="AJ7547" s="6"/>
      <c r="AK7547" s="6"/>
      <c r="AL7547" s="6"/>
      <c r="AM7547" s="183"/>
      <c r="AN7547" s="183"/>
      <c r="AO7547" s="183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BR7547" s="185"/>
    </row>
    <row r="7548" spans="9:70" s="179" customFormat="1" x14ac:dyDescent="0.25">
      <c r="I7548" s="186"/>
      <c r="J7548" s="186"/>
      <c r="K7548" s="186"/>
      <c r="L7548" s="186"/>
      <c r="M7548" s="186"/>
      <c r="N7548" s="187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183"/>
      <c r="AF7548" s="183"/>
      <c r="AG7548" s="183"/>
      <c r="AH7548" s="6"/>
      <c r="AI7548" s="6"/>
      <c r="AJ7548" s="6"/>
      <c r="AK7548" s="6"/>
      <c r="AL7548" s="6"/>
      <c r="AM7548" s="183"/>
      <c r="AN7548" s="183"/>
      <c r="AO7548" s="183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BR7548" s="185"/>
    </row>
    <row r="7549" spans="9:70" s="179" customFormat="1" x14ac:dyDescent="0.25">
      <c r="I7549" s="186"/>
      <c r="J7549" s="186"/>
      <c r="K7549" s="186"/>
      <c r="L7549" s="186"/>
      <c r="M7549" s="186"/>
      <c r="N7549" s="187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183"/>
      <c r="AF7549" s="183"/>
      <c r="AG7549" s="183"/>
      <c r="AH7549" s="6"/>
      <c r="AI7549" s="6"/>
      <c r="AJ7549" s="6"/>
      <c r="AK7549" s="6"/>
      <c r="AL7549" s="6"/>
      <c r="AM7549" s="183"/>
      <c r="AN7549" s="183"/>
      <c r="AO7549" s="183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BR7549" s="185"/>
    </row>
    <row r="7550" spans="9:70" s="179" customFormat="1" x14ac:dyDescent="0.25">
      <c r="I7550" s="186"/>
      <c r="J7550" s="186"/>
      <c r="K7550" s="186"/>
      <c r="L7550" s="186"/>
      <c r="M7550" s="186"/>
      <c r="N7550" s="187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183"/>
      <c r="AF7550" s="183"/>
      <c r="AG7550" s="183"/>
      <c r="AH7550" s="6"/>
      <c r="AI7550" s="6"/>
      <c r="AJ7550" s="6"/>
      <c r="AK7550" s="6"/>
      <c r="AL7550" s="6"/>
      <c r="AM7550" s="183"/>
      <c r="AN7550" s="183"/>
      <c r="AO7550" s="183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BR7550" s="185"/>
    </row>
    <row r="7551" spans="9:70" s="179" customFormat="1" x14ac:dyDescent="0.25">
      <c r="I7551" s="186"/>
      <c r="J7551" s="186"/>
      <c r="K7551" s="186"/>
      <c r="L7551" s="186"/>
      <c r="M7551" s="186"/>
      <c r="N7551" s="187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183"/>
      <c r="AF7551" s="183"/>
      <c r="AG7551" s="183"/>
      <c r="AH7551" s="6"/>
      <c r="AI7551" s="6"/>
      <c r="AJ7551" s="6"/>
      <c r="AK7551" s="6"/>
      <c r="AL7551" s="6"/>
      <c r="AM7551" s="183"/>
      <c r="AN7551" s="183"/>
      <c r="AO7551" s="183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BR7551" s="185"/>
    </row>
    <row r="7552" spans="9:70" s="179" customFormat="1" x14ac:dyDescent="0.25">
      <c r="I7552" s="186"/>
      <c r="J7552" s="186"/>
      <c r="K7552" s="186"/>
      <c r="L7552" s="186"/>
      <c r="M7552" s="186"/>
      <c r="N7552" s="187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183"/>
      <c r="AF7552" s="183"/>
      <c r="AG7552" s="183"/>
      <c r="AH7552" s="6"/>
      <c r="AI7552" s="6"/>
      <c r="AJ7552" s="6"/>
      <c r="AK7552" s="6"/>
      <c r="AL7552" s="6"/>
      <c r="AM7552" s="183"/>
      <c r="AN7552" s="183"/>
      <c r="AO7552" s="183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BR7552" s="185"/>
    </row>
    <row r="7553" spans="9:70" s="179" customFormat="1" x14ac:dyDescent="0.25">
      <c r="I7553" s="186"/>
      <c r="J7553" s="186"/>
      <c r="K7553" s="186"/>
      <c r="L7553" s="186"/>
      <c r="M7553" s="186"/>
      <c r="N7553" s="187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183"/>
      <c r="AF7553" s="183"/>
      <c r="AG7553" s="183"/>
      <c r="AH7553" s="6"/>
      <c r="AI7553" s="6"/>
      <c r="AJ7553" s="6"/>
      <c r="AK7553" s="6"/>
      <c r="AL7553" s="6"/>
      <c r="AM7553" s="183"/>
      <c r="AN7553" s="183"/>
      <c r="AO7553" s="183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BR7553" s="185"/>
    </row>
    <row r="7554" spans="9:70" s="179" customFormat="1" x14ac:dyDescent="0.25">
      <c r="I7554" s="186"/>
      <c r="J7554" s="186"/>
      <c r="K7554" s="186"/>
      <c r="L7554" s="186"/>
      <c r="M7554" s="186"/>
      <c r="N7554" s="187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183"/>
      <c r="AF7554" s="183"/>
      <c r="AG7554" s="183"/>
      <c r="AH7554" s="6"/>
      <c r="AI7554" s="6"/>
      <c r="AJ7554" s="6"/>
      <c r="AK7554" s="6"/>
      <c r="AL7554" s="6"/>
      <c r="AM7554" s="183"/>
      <c r="AN7554" s="183"/>
      <c r="AO7554" s="183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BR7554" s="185"/>
    </row>
    <row r="7555" spans="9:70" s="179" customFormat="1" x14ac:dyDescent="0.25">
      <c r="I7555" s="186"/>
      <c r="J7555" s="186"/>
      <c r="K7555" s="186"/>
      <c r="L7555" s="186"/>
      <c r="M7555" s="186"/>
      <c r="N7555" s="187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183"/>
      <c r="AF7555" s="183"/>
      <c r="AG7555" s="183"/>
      <c r="AH7555" s="6"/>
      <c r="AI7555" s="6"/>
      <c r="AJ7555" s="6"/>
      <c r="AK7555" s="6"/>
      <c r="AL7555" s="6"/>
      <c r="AM7555" s="183"/>
      <c r="AN7555" s="183"/>
      <c r="AO7555" s="183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BR7555" s="185"/>
    </row>
    <row r="7556" spans="9:70" s="179" customFormat="1" x14ac:dyDescent="0.25">
      <c r="I7556" s="186"/>
      <c r="J7556" s="186"/>
      <c r="K7556" s="186"/>
      <c r="L7556" s="186"/>
      <c r="M7556" s="186"/>
      <c r="N7556" s="187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183"/>
      <c r="AF7556" s="183"/>
      <c r="AG7556" s="183"/>
      <c r="AH7556" s="6"/>
      <c r="AI7556" s="6"/>
      <c r="AJ7556" s="6"/>
      <c r="AK7556" s="6"/>
      <c r="AL7556" s="6"/>
      <c r="AM7556" s="183"/>
      <c r="AN7556" s="183"/>
      <c r="AO7556" s="183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BR7556" s="185"/>
    </row>
    <row r="7557" spans="9:70" s="179" customFormat="1" x14ac:dyDescent="0.25">
      <c r="I7557" s="186"/>
      <c r="J7557" s="186"/>
      <c r="K7557" s="186"/>
      <c r="L7557" s="186"/>
      <c r="M7557" s="186"/>
      <c r="N7557" s="187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183"/>
      <c r="AF7557" s="183"/>
      <c r="AG7557" s="183"/>
      <c r="AH7557" s="6"/>
      <c r="AI7557" s="6"/>
      <c r="AJ7557" s="6"/>
      <c r="AK7557" s="6"/>
      <c r="AL7557" s="6"/>
      <c r="AM7557" s="183"/>
      <c r="AN7557" s="183"/>
      <c r="AO7557" s="183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BR7557" s="185"/>
    </row>
    <row r="7558" spans="9:70" s="179" customFormat="1" x14ac:dyDescent="0.25">
      <c r="I7558" s="186"/>
      <c r="J7558" s="186"/>
      <c r="K7558" s="186"/>
      <c r="L7558" s="186"/>
      <c r="M7558" s="186"/>
      <c r="N7558" s="187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183"/>
      <c r="AF7558" s="183"/>
      <c r="AG7558" s="183"/>
      <c r="AH7558" s="6"/>
      <c r="AI7558" s="6"/>
      <c r="AJ7558" s="6"/>
      <c r="AK7558" s="6"/>
      <c r="AL7558" s="6"/>
      <c r="AM7558" s="183"/>
      <c r="AN7558" s="183"/>
      <c r="AO7558" s="183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BR7558" s="185"/>
    </row>
    <row r="7559" spans="9:70" s="179" customFormat="1" x14ac:dyDescent="0.25">
      <c r="I7559" s="186"/>
      <c r="J7559" s="186"/>
      <c r="K7559" s="186"/>
      <c r="L7559" s="186"/>
      <c r="M7559" s="186"/>
      <c r="N7559" s="187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183"/>
      <c r="AF7559" s="183"/>
      <c r="AG7559" s="183"/>
      <c r="AH7559" s="6"/>
      <c r="AI7559" s="6"/>
      <c r="AJ7559" s="6"/>
      <c r="AK7559" s="6"/>
      <c r="AL7559" s="6"/>
      <c r="AM7559" s="183"/>
      <c r="AN7559" s="183"/>
      <c r="AO7559" s="183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BR7559" s="185"/>
    </row>
    <row r="7560" spans="9:70" s="179" customFormat="1" x14ac:dyDescent="0.25">
      <c r="I7560" s="186"/>
      <c r="J7560" s="186"/>
      <c r="K7560" s="186"/>
      <c r="L7560" s="186"/>
      <c r="M7560" s="186"/>
      <c r="N7560" s="187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183"/>
      <c r="AF7560" s="183"/>
      <c r="AG7560" s="183"/>
      <c r="AH7560" s="6"/>
      <c r="AI7560" s="6"/>
      <c r="AJ7560" s="6"/>
      <c r="AK7560" s="6"/>
      <c r="AL7560" s="6"/>
      <c r="AM7560" s="183"/>
      <c r="AN7560" s="183"/>
      <c r="AO7560" s="183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BR7560" s="185"/>
    </row>
    <row r="7561" spans="9:70" s="179" customFormat="1" x14ac:dyDescent="0.25">
      <c r="I7561" s="186"/>
      <c r="J7561" s="186"/>
      <c r="K7561" s="186"/>
      <c r="L7561" s="186"/>
      <c r="M7561" s="186"/>
      <c r="N7561" s="187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183"/>
      <c r="AF7561" s="183"/>
      <c r="AG7561" s="183"/>
      <c r="AH7561" s="6"/>
      <c r="AI7561" s="6"/>
      <c r="AJ7561" s="6"/>
      <c r="AK7561" s="6"/>
      <c r="AL7561" s="6"/>
      <c r="AM7561" s="183"/>
      <c r="AN7561" s="183"/>
      <c r="AO7561" s="183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BR7561" s="185"/>
    </row>
    <row r="7562" spans="9:70" s="179" customFormat="1" x14ac:dyDescent="0.25">
      <c r="I7562" s="186"/>
      <c r="J7562" s="186"/>
      <c r="K7562" s="186"/>
      <c r="L7562" s="186"/>
      <c r="M7562" s="186"/>
      <c r="N7562" s="187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183"/>
      <c r="AF7562" s="183"/>
      <c r="AG7562" s="183"/>
      <c r="AH7562" s="6"/>
      <c r="AI7562" s="6"/>
      <c r="AJ7562" s="6"/>
      <c r="AK7562" s="6"/>
      <c r="AL7562" s="6"/>
      <c r="AM7562" s="183"/>
      <c r="AN7562" s="183"/>
      <c r="AO7562" s="183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BR7562" s="185"/>
    </row>
    <row r="7563" spans="9:70" s="179" customFormat="1" x14ac:dyDescent="0.25">
      <c r="I7563" s="186"/>
      <c r="J7563" s="186"/>
      <c r="K7563" s="186"/>
      <c r="L7563" s="186"/>
      <c r="M7563" s="186"/>
      <c r="N7563" s="187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183"/>
      <c r="AF7563" s="183"/>
      <c r="AG7563" s="183"/>
      <c r="AH7563" s="6"/>
      <c r="AI7563" s="6"/>
      <c r="AJ7563" s="6"/>
      <c r="AK7563" s="6"/>
      <c r="AL7563" s="6"/>
      <c r="AM7563" s="183"/>
      <c r="AN7563" s="183"/>
      <c r="AO7563" s="183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BR7563" s="185"/>
    </row>
    <row r="7564" spans="9:70" s="179" customFormat="1" x14ac:dyDescent="0.25">
      <c r="I7564" s="186"/>
      <c r="J7564" s="186"/>
      <c r="K7564" s="186"/>
      <c r="L7564" s="186"/>
      <c r="M7564" s="186"/>
      <c r="N7564" s="187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183"/>
      <c r="AF7564" s="183"/>
      <c r="AG7564" s="183"/>
      <c r="AH7564" s="6"/>
      <c r="AI7564" s="6"/>
      <c r="AJ7564" s="6"/>
      <c r="AK7564" s="6"/>
      <c r="AL7564" s="6"/>
      <c r="AM7564" s="183"/>
      <c r="AN7564" s="183"/>
      <c r="AO7564" s="183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BR7564" s="185"/>
    </row>
    <row r="7565" spans="9:70" s="179" customFormat="1" x14ac:dyDescent="0.25">
      <c r="I7565" s="186"/>
      <c r="J7565" s="186"/>
      <c r="K7565" s="186"/>
      <c r="L7565" s="186"/>
      <c r="M7565" s="186"/>
      <c r="N7565" s="187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183"/>
      <c r="AF7565" s="183"/>
      <c r="AG7565" s="183"/>
      <c r="AH7565" s="6"/>
      <c r="AI7565" s="6"/>
      <c r="AJ7565" s="6"/>
      <c r="AK7565" s="6"/>
      <c r="AL7565" s="6"/>
      <c r="AM7565" s="183"/>
      <c r="AN7565" s="183"/>
      <c r="AO7565" s="183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BR7565" s="185"/>
    </row>
    <row r="7566" spans="9:70" s="179" customFormat="1" x14ac:dyDescent="0.25">
      <c r="I7566" s="186"/>
      <c r="J7566" s="186"/>
      <c r="K7566" s="186"/>
      <c r="L7566" s="186"/>
      <c r="M7566" s="186"/>
      <c r="N7566" s="187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183"/>
      <c r="AF7566" s="183"/>
      <c r="AG7566" s="183"/>
      <c r="AH7566" s="6"/>
      <c r="AI7566" s="6"/>
      <c r="AJ7566" s="6"/>
      <c r="AK7566" s="6"/>
      <c r="AL7566" s="6"/>
      <c r="AM7566" s="183"/>
      <c r="AN7566" s="183"/>
      <c r="AO7566" s="183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BR7566" s="185"/>
    </row>
    <row r="7567" spans="9:70" s="179" customFormat="1" x14ac:dyDescent="0.25">
      <c r="I7567" s="186"/>
      <c r="J7567" s="186"/>
      <c r="K7567" s="186"/>
      <c r="L7567" s="186"/>
      <c r="M7567" s="186"/>
      <c r="N7567" s="187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183"/>
      <c r="AF7567" s="183"/>
      <c r="AG7567" s="183"/>
      <c r="AH7567" s="6"/>
      <c r="AI7567" s="6"/>
      <c r="AJ7567" s="6"/>
      <c r="AK7567" s="6"/>
      <c r="AL7567" s="6"/>
      <c r="AM7567" s="183"/>
      <c r="AN7567" s="183"/>
      <c r="AO7567" s="183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BR7567" s="185"/>
    </row>
    <row r="7568" spans="9:70" s="179" customFormat="1" x14ac:dyDescent="0.25">
      <c r="I7568" s="186"/>
      <c r="J7568" s="186"/>
      <c r="K7568" s="186"/>
      <c r="L7568" s="186"/>
      <c r="M7568" s="186"/>
      <c r="N7568" s="187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183"/>
      <c r="AF7568" s="183"/>
      <c r="AG7568" s="183"/>
      <c r="AH7568" s="6"/>
      <c r="AI7568" s="6"/>
      <c r="AJ7568" s="6"/>
      <c r="AK7568" s="6"/>
      <c r="AL7568" s="6"/>
      <c r="AM7568" s="183"/>
      <c r="AN7568" s="183"/>
      <c r="AO7568" s="183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BR7568" s="185"/>
    </row>
    <row r="7569" spans="9:70" s="179" customFormat="1" x14ac:dyDescent="0.25">
      <c r="I7569" s="186"/>
      <c r="J7569" s="186"/>
      <c r="K7569" s="186"/>
      <c r="L7569" s="186"/>
      <c r="M7569" s="186"/>
      <c r="N7569" s="187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183"/>
      <c r="AF7569" s="183"/>
      <c r="AG7569" s="183"/>
      <c r="AH7569" s="6"/>
      <c r="AI7569" s="6"/>
      <c r="AJ7569" s="6"/>
      <c r="AK7569" s="6"/>
      <c r="AL7569" s="6"/>
      <c r="AM7569" s="183"/>
      <c r="AN7569" s="183"/>
      <c r="AO7569" s="183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BR7569" s="185"/>
    </row>
    <row r="7570" spans="9:70" s="179" customFormat="1" x14ac:dyDescent="0.25">
      <c r="I7570" s="186"/>
      <c r="J7570" s="186"/>
      <c r="K7570" s="186"/>
      <c r="L7570" s="186"/>
      <c r="M7570" s="186"/>
      <c r="N7570" s="187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183"/>
      <c r="AF7570" s="183"/>
      <c r="AG7570" s="183"/>
      <c r="AH7570" s="6"/>
      <c r="AI7570" s="6"/>
      <c r="AJ7570" s="6"/>
      <c r="AK7570" s="6"/>
      <c r="AL7570" s="6"/>
      <c r="AM7570" s="183"/>
      <c r="AN7570" s="183"/>
      <c r="AO7570" s="183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BR7570" s="185"/>
    </row>
    <row r="7571" spans="9:70" s="179" customFormat="1" x14ac:dyDescent="0.25">
      <c r="I7571" s="186"/>
      <c r="J7571" s="186"/>
      <c r="K7571" s="186"/>
      <c r="L7571" s="186"/>
      <c r="M7571" s="186"/>
      <c r="N7571" s="187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183"/>
      <c r="AF7571" s="183"/>
      <c r="AG7571" s="183"/>
      <c r="AH7571" s="6"/>
      <c r="AI7571" s="6"/>
      <c r="AJ7571" s="6"/>
      <c r="AK7571" s="6"/>
      <c r="AL7571" s="6"/>
      <c r="AM7571" s="183"/>
      <c r="AN7571" s="183"/>
      <c r="AO7571" s="183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BR7571" s="185"/>
    </row>
    <row r="7572" spans="9:70" s="179" customFormat="1" x14ac:dyDescent="0.25">
      <c r="I7572" s="186"/>
      <c r="J7572" s="186"/>
      <c r="K7572" s="186"/>
      <c r="L7572" s="186"/>
      <c r="M7572" s="186"/>
      <c r="N7572" s="187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183"/>
      <c r="AF7572" s="183"/>
      <c r="AG7572" s="183"/>
      <c r="AH7572" s="6"/>
      <c r="AI7572" s="6"/>
      <c r="AJ7572" s="6"/>
      <c r="AK7572" s="6"/>
      <c r="AL7572" s="6"/>
      <c r="AM7572" s="183"/>
      <c r="AN7572" s="183"/>
      <c r="AO7572" s="183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BR7572" s="185"/>
    </row>
    <row r="7573" spans="9:70" s="179" customFormat="1" x14ac:dyDescent="0.25">
      <c r="I7573" s="186"/>
      <c r="J7573" s="186"/>
      <c r="K7573" s="186"/>
      <c r="L7573" s="186"/>
      <c r="M7573" s="186"/>
      <c r="N7573" s="187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183"/>
      <c r="AF7573" s="183"/>
      <c r="AG7573" s="183"/>
      <c r="AH7573" s="6"/>
      <c r="AI7573" s="6"/>
      <c r="AJ7573" s="6"/>
      <c r="AK7573" s="6"/>
      <c r="AL7573" s="6"/>
      <c r="AM7573" s="183"/>
      <c r="AN7573" s="183"/>
      <c r="AO7573" s="183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BR7573" s="185"/>
    </row>
    <row r="7574" spans="9:70" s="179" customFormat="1" x14ac:dyDescent="0.25">
      <c r="I7574" s="186"/>
      <c r="J7574" s="186"/>
      <c r="K7574" s="186"/>
      <c r="L7574" s="186"/>
      <c r="M7574" s="186"/>
      <c r="N7574" s="187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183"/>
      <c r="AF7574" s="183"/>
      <c r="AG7574" s="183"/>
      <c r="AH7574" s="6"/>
      <c r="AI7574" s="6"/>
      <c r="AJ7574" s="6"/>
      <c r="AK7574" s="6"/>
      <c r="AL7574" s="6"/>
      <c r="AM7574" s="183"/>
      <c r="AN7574" s="183"/>
      <c r="AO7574" s="183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BR7574" s="185"/>
    </row>
    <row r="7575" spans="9:70" s="179" customFormat="1" x14ac:dyDescent="0.25">
      <c r="I7575" s="186"/>
      <c r="J7575" s="186"/>
      <c r="K7575" s="186"/>
      <c r="L7575" s="186"/>
      <c r="M7575" s="186"/>
      <c r="N7575" s="187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183"/>
      <c r="AF7575" s="183"/>
      <c r="AG7575" s="183"/>
      <c r="AH7575" s="6"/>
      <c r="AI7575" s="6"/>
      <c r="AJ7575" s="6"/>
      <c r="AK7575" s="6"/>
      <c r="AL7575" s="6"/>
      <c r="AM7575" s="183"/>
      <c r="AN7575" s="183"/>
      <c r="AO7575" s="183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BR7575" s="185"/>
    </row>
    <row r="7576" spans="9:70" s="179" customFormat="1" x14ac:dyDescent="0.25">
      <c r="I7576" s="186"/>
      <c r="J7576" s="186"/>
      <c r="K7576" s="186"/>
      <c r="L7576" s="186"/>
      <c r="M7576" s="186"/>
      <c r="N7576" s="187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183"/>
      <c r="AF7576" s="183"/>
      <c r="AG7576" s="183"/>
      <c r="AH7576" s="6"/>
      <c r="AI7576" s="6"/>
      <c r="AJ7576" s="6"/>
      <c r="AK7576" s="6"/>
      <c r="AL7576" s="6"/>
      <c r="AM7576" s="183"/>
      <c r="AN7576" s="183"/>
      <c r="AO7576" s="183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BR7576" s="185"/>
    </row>
    <row r="7577" spans="9:70" s="179" customFormat="1" x14ac:dyDescent="0.25">
      <c r="I7577" s="186"/>
      <c r="J7577" s="186"/>
      <c r="K7577" s="186"/>
      <c r="L7577" s="186"/>
      <c r="M7577" s="186"/>
      <c r="N7577" s="187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183"/>
      <c r="AF7577" s="183"/>
      <c r="AG7577" s="183"/>
      <c r="AH7577" s="6"/>
      <c r="AI7577" s="6"/>
      <c r="AJ7577" s="6"/>
      <c r="AK7577" s="6"/>
      <c r="AL7577" s="6"/>
      <c r="AM7577" s="183"/>
      <c r="AN7577" s="183"/>
      <c r="AO7577" s="183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BR7577" s="185"/>
    </row>
    <row r="7578" spans="9:70" s="179" customFormat="1" x14ac:dyDescent="0.25">
      <c r="I7578" s="186"/>
      <c r="J7578" s="186"/>
      <c r="K7578" s="186"/>
      <c r="L7578" s="186"/>
      <c r="M7578" s="186"/>
      <c r="N7578" s="187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183"/>
      <c r="AF7578" s="183"/>
      <c r="AG7578" s="183"/>
      <c r="AH7578" s="6"/>
      <c r="AI7578" s="6"/>
      <c r="AJ7578" s="6"/>
      <c r="AK7578" s="6"/>
      <c r="AL7578" s="6"/>
      <c r="AM7578" s="183"/>
      <c r="AN7578" s="183"/>
      <c r="AO7578" s="183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BR7578" s="185"/>
    </row>
    <row r="7579" spans="9:70" s="179" customFormat="1" x14ac:dyDescent="0.25">
      <c r="I7579" s="186"/>
      <c r="J7579" s="186"/>
      <c r="K7579" s="186"/>
      <c r="L7579" s="186"/>
      <c r="M7579" s="186"/>
      <c r="N7579" s="187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183"/>
      <c r="AF7579" s="183"/>
      <c r="AG7579" s="183"/>
      <c r="AH7579" s="6"/>
      <c r="AI7579" s="6"/>
      <c r="AJ7579" s="6"/>
      <c r="AK7579" s="6"/>
      <c r="AL7579" s="6"/>
      <c r="AM7579" s="183"/>
      <c r="AN7579" s="183"/>
      <c r="AO7579" s="183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BR7579" s="185"/>
    </row>
    <row r="7580" spans="9:70" s="179" customFormat="1" x14ac:dyDescent="0.25">
      <c r="I7580" s="186"/>
      <c r="J7580" s="186"/>
      <c r="K7580" s="186"/>
      <c r="L7580" s="186"/>
      <c r="M7580" s="186"/>
      <c r="N7580" s="187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183"/>
      <c r="AF7580" s="183"/>
      <c r="AG7580" s="183"/>
      <c r="AH7580" s="6"/>
      <c r="AI7580" s="6"/>
      <c r="AJ7580" s="6"/>
      <c r="AK7580" s="6"/>
      <c r="AL7580" s="6"/>
      <c r="AM7580" s="183"/>
      <c r="AN7580" s="183"/>
      <c r="AO7580" s="183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BR7580" s="185"/>
    </row>
    <row r="7581" spans="9:70" s="179" customFormat="1" x14ac:dyDescent="0.25">
      <c r="I7581" s="186"/>
      <c r="J7581" s="186"/>
      <c r="K7581" s="186"/>
      <c r="L7581" s="186"/>
      <c r="M7581" s="186"/>
      <c r="N7581" s="187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183"/>
      <c r="AF7581" s="183"/>
      <c r="AG7581" s="183"/>
      <c r="AH7581" s="6"/>
      <c r="AI7581" s="6"/>
      <c r="AJ7581" s="6"/>
      <c r="AK7581" s="6"/>
      <c r="AL7581" s="6"/>
      <c r="AM7581" s="183"/>
      <c r="AN7581" s="183"/>
      <c r="AO7581" s="183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BR7581" s="185"/>
    </row>
    <row r="7582" spans="9:70" s="179" customFormat="1" x14ac:dyDescent="0.25">
      <c r="I7582" s="186"/>
      <c r="J7582" s="186"/>
      <c r="K7582" s="186"/>
      <c r="L7582" s="186"/>
      <c r="M7582" s="186"/>
      <c r="N7582" s="187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183"/>
      <c r="AF7582" s="183"/>
      <c r="AG7582" s="183"/>
      <c r="AH7582" s="6"/>
      <c r="AI7582" s="6"/>
      <c r="AJ7582" s="6"/>
      <c r="AK7582" s="6"/>
      <c r="AL7582" s="6"/>
      <c r="AM7582" s="183"/>
      <c r="AN7582" s="183"/>
      <c r="AO7582" s="183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BR7582" s="185"/>
    </row>
    <row r="7583" spans="9:70" s="179" customFormat="1" x14ac:dyDescent="0.25">
      <c r="I7583" s="186"/>
      <c r="J7583" s="186"/>
      <c r="K7583" s="186"/>
      <c r="L7583" s="186"/>
      <c r="M7583" s="186"/>
      <c r="N7583" s="187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183"/>
      <c r="AF7583" s="183"/>
      <c r="AG7583" s="183"/>
      <c r="AH7583" s="6"/>
      <c r="AI7583" s="6"/>
      <c r="AJ7583" s="6"/>
      <c r="AK7583" s="6"/>
      <c r="AL7583" s="6"/>
      <c r="AM7583" s="183"/>
      <c r="AN7583" s="183"/>
      <c r="AO7583" s="183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BR7583" s="185"/>
    </row>
    <row r="7584" spans="9:70" s="179" customFormat="1" x14ac:dyDescent="0.25">
      <c r="I7584" s="186"/>
      <c r="J7584" s="186"/>
      <c r="K7584" s="186"/>
      <c r="L7584" s="186"/>
      <c r="M7584" s="186"/>
      <c r="N7584" s="187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183"/>
      <c r="AF7584" s="183"/>
      <c r="AG7584" s="183"/>
      <c r="AH7584" s="6"/>
      <c r="AI7584" s="6"/>
      <c r="AJ7584" s="6"/>
      <c r="AK7584" s="6"/>
      <c r="AL7584" s="6"/>
      <c r="AM7584" s="183"/>
      <c r="AN7584" s="183"/>
      <c r="AO7584" s="183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BR7584" s="185"/>
    </row>
    <row r="7585" spans="9:70" s="179" customFormat="1" x14ac:dyDescent="0.25">
      <c r="I7585" s="186"/>
      <c r="J7585" s="186"/>
      <c r="K7585" s="186"/>
      <c r="L7585" s="186"/>
      <c r="M7585" s="186"/>
      <c r="N7585" s="187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183"/>
      <c r="AF7585" s="183"/>
      <c r="AG7585" s="183"/>
      <c r="AH7585" s="6"/>
      <c r="AI7585" s="6"/>
      <c r="AJ7585" s="6"/>
      <c r="AK7585" s="6"/>
      <c r="AL7585" s="6"/>
      <c r="AM7585" s="183"/>
      <c r="AN7585" s="183"/>
      <c r="AO7585" s="183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BR7585" s="185"/>
    </row>
    <row r="7586" spans="9:70" s="179" customFormat="1" x14ac:dyDescent="0.25">
      <c r="I7586" s="186"/>
      <c r="J7586" s="186"/>
      <c r="K7586" s="186"/>
      <c r="L7586" s="186"/>
      <c r="M7586" s="186"/>
      <c r="N7586" s="187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183"/>
      <c r="AF7586" s="183"/>
      <c r="AG7586" s="183"/>
      <c r="AH7586" s="6"/>
      <c r="AI7586" s="6"/>
      <c r="AJ7586" s="6"/>
      <c r="AK7586" s="6"/>
      <c r="AL7586" s="6"/>
      <c r="AM7586" s="183"/>
      <c r="AN7586" s="183"/>
      <c r="AO7586" s="183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BR7586" s="185"/>
    </row>
    <row r="7587" spans="9:70" s="179" customFormat="1" x14ac:dyDescent="0.25">
      <c r="I7587" s="186"/>
      <c r="J7587" s="186"/>
      <c r="K7587" s="186"/>
      <c r="L7587" s="186"/>
      <c r="M7587" s="186"/>
      <c r="N7587" s="187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183"/>
      <c r="AF7587" s="183"/>
      <c r="AG7587" s="183"/>
      <c r="AH7587" s="6"/>
      <c r="AI7587" s="6"/>
      <c r="AJ7587" s="6"/>
      <c r="AK7587" s="6"/>
      <c r="AL7587" s="6"/>
      <c r="AM7587" s="183"/>
      <c r="AN7587" s="183"/>
      <c r="AO7587" s="183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BR7587" s="185"/>
    </row>
    <row r="7588" spans="9:70" s="179" customFormat="1" x14ac:dyDescent="0.25">
      <c r="I7588" s="186"/>
      <c r="J7588" s="186"/>
      <c r="K7588" s="186"/>
      <c r="L7588" s="186"/>
      <c r="M7588" s="186"/>
      <c r="N7588" s="187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183"/>
      <c r="AF7588" s="183"/>
      <c r="AG7588" s="183"/>
      <c r="AH7588" s="6"/>
      <c r="AI7588" s="6"/>
      <c r="AJ7588" s="6"/>
      <c r="AK7588" s="6"/>
      <c r="AL7588" s="6"/>
      <c r="AM7588" s="183"/>
      <c r="AN7588" s="183"/>
      <c r="AO7588" s="183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BR7588" s="185"/>
    </row>
    <row r="7589" spans="9:70" s="179" customFormat="1" x14ac:dyDescent="0.25">
      <c r="I7589" s="186"/>
      <c r="J7589" s="186"/>
      <c r="K7589" s="186"/>
      <c r="L7589" s="186"/>
      <c r="M7589" s="186"/>
      <c r="N7589" s="187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183"/>
      <c r="AF7589" s="183"/>
      <c r="AG7589" s="183"/>
      <c r="AH7589" s="6"/>
      <c r="AI7589" s="6"/>
      <c r="AJ7589" s="6"/>
      <c r="AK7589" s="6"/>
      <c r="AL7589" s="6"/>
      <c r="AM7589" s="183"/>
      <c r="AN7589" s="183"/>
      <c r="AO7589" s="183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BR7589" s="185"/>
    </row>
    <row r="7590" spans="9:70" s="179" customFormat="1" x14ac:dyDescent="0.25">
      <c r="I7590" s="186"/>
      <c r="J7590" s="186"/>
      <c r="K7590" s="186"/>
      <c r="L7590" s="186"/>
      <c r="M7590" s="186"/>
      <c r="N7590" s="187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183"/>
      <c r="AF7590" s="183"/>
      <c r="AG7590" s="183"/>
      <c r="AH7590" s="6"/>
      <c r="AI7590" s="6"/>
      <c r="AJ7590" s="6"/>
      <c r="AK7590" s="6"/>
      <c r="AL7590" s="6"/>
      <c r="AM7590" s="183"/>
      <c r="AN7590" s="183"/>
      <c r="AO7590" s="183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BR7590" s="185"/>
    </row>
    <row r="7591" spans="9:70" s="179" customFormat="1" x14ac:dyDescent="0.25">
      <c r="I7591" s="186"/>
      <c r="J7591" s="186"/>
      <c r="K7591" s="186"/>
      <c r="L7591" s="186"/>
      <c r="M7591" s="186"/>
      <c r="N7591" s="187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183"/>
      <c r="AF7591" s="183"/>
      <c r="AG7591" s="183"/>
      <c r="AH7591" s="6"/>
      <c r="AI7591" s="6"/>
      <c r="AJ7591" s="6"/>
      <c r="AK7591" s="6"/>
      <c r="AL7591" s="6"/>
      <c r="AM7591" s="183"/>
      <c r="AN7591" s="183"/>
      <c r="AO7591" s="183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BR7591" s="185"/>
    </row>
    <row r="7592" spans="9:70" s="179" customFormat="1" x14ac:dyDescent="0.25">
      <c r="I7592" s="186"/>
      <c r="J7592" s="186"/>
      <c r="K7592" s="186"/>
      <c r="L7592" s="186"/>
      <c r="M7592" s="186"/>
      <c r="N7592" s="187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183"/>
      <c r="AF7592" s="183"/>
      <c r="AG7592" s="183"/>
      <c r="AH7592" s="6"/>
      <c r="AI7592" s="6"/>
      <c r="AJ7592" s="6"/>
      <c r="AK7592" s="6"/>
      <c r="AL7592" s="6"/>
      <c r="AM7592" s="183"/>
      <c r="AN7592" s="183"/>
      <c r="AO7592" s="183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BR7592" s="185"/>
    </row>
    <row r="7593" spans="9:70" s="179" customFormat="1" x14ac:dyDescent="0.25">
      <c r="I7593" s="186"/>
      <c r="J7593" s="186"/>
      <c r="K7593" s="186"/>
      <c r="L7593" s="186"/>
      <c r="M7593" s="186"/>
      <c r="N7593" s="187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183"/>
      <c r="AF7593" s="183"/>
      <c r="AG7593" s="183"/>
      <c r="AH7593" s="6"/>
      <c r="AI7593" s="6"/>
      <c r="AJ7593" s="6"/>
      <c r="AK7593" s="6"/>
      <c r="AL7593" s="6"/>
      <c r="AM7593" s="183"/>
      <c r="AN7593" s="183"/>
      <c r="AO7593" s="183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BR7593" s="185"/>
    </row>
    <row r="7594" spans="9:70" s="179" customFormat="1" x14ac:dyDescent="0.25">
      <c r="I7594" s="186"/>
      <c r="J7594" s="186"/>
      <c r="K7594" s="186"/>
      <c r="L7594" s="186"/>
      <c r="M7594" s="186"/>
      <c r="N7594" s="187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183"/>
      <c r="AF7594" s="183"/>
      <c r="AG7594" s="183"/>
      <c r="AH7594" s="6"/>
      <c r="AI7594" s="6"/>
      <c r="AJ7594" s="6"/>
      <c r="AK7594" s="6"/>
      <c r="AL7594" s="6"/>
      <c r="AM7594" s="183"/>
      <c r="AN7594" s="183"/>
      <c r="AO7594" s="183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BR7594" s="185"/>
    </row>
    <row r="7595" spans="9:70" s="179" customFormat="1" x14ac:dyDescent="0.25">
      <c r="I7595" s="186"/>
      <c r="J7595" s="186"/>
      <c r="K7595" s="186"/>
      <c r="L7595" s="186"/>
      <c r="M7595" s="186"/>
      <c r="N7595" s="187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183"/>
      <c r="AF7595" s="183"/>
      <c r="AG7595" s="183"/>
      <c r="AH7595" s="6"/>
      <c r="AI7595" s="6"/>
      <c r="AJ7595" s="6"/>
      <c r="AK7595" s="6"/>
      <c r="AL7595" s="6"/>
      <c r="AM7595" s="183"/>
      <c r="AN7595" s="183"/>
      <c r="AO7595" s="183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BR7595" s="185"/>
    </row>
    <row r="7596" spans="9:70" s="179" customFormat="1" x14ac:dyDescent="0.25">
      <c r="I7596" s="186"/>
      <c r="J7596" s="186"/>
      <c r="K7596" s="186"/>
      <c r="L7596" s="186"/>
      <c r="M7596" s="186"/>
      <c r="N7596" s="187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183"/>
      <c r="AF7596" s="183"/>
      <c r="AG7596" s="183"/>
      <c r="AH7596" s="6"/>
      <c r="AI7596" s="6"/>
      <c r="AJ7596" s="6"/>
      <c r="AK7596" s="6"/>
      <c r="AL7596" s="6"/>
      <c r="AM7596" s="183"/>
      <c r="AN7596" s="183"/>
      <c r="AO7596" s="183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BR7596" s="185"/>
    </row>
    <row r="7597" spans="9:70" s="179" customFormat="1" x14ac:dyDescent="0.25">
      <c r="I7597" s="186"/>
      <c r="J7597" s="186"/>
      <c r="K7597" s="186"/>
      <c r="L7597" s="186"/>
      <c r="M7597" s="186"/>
      <c r="N7597" s="187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183"/>
      <c r="AF7597" s="183"/>
      <c r="AG7597" s="183"/>
      <c r="AH7597" s="6"/>
      <c r="AI7597" s="6"/>
      <c r="AJ7597" s="6"/>
      <c r="AK7597" s="6"/>
      <c r="AL7597" s="6"/>
      <c r="AM7597" s="183"/>
      <c r="AN7597" s="183"/>
      <c r="AO7597" s="183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BR7597" s="185"/>
    </row>
    <row r="7598" spans="9:70" s="179" customFormat="1" x14ac:dyDescent="0.25">
      <c r="I7598" s="186"/>
      <c r="J7598" s="186"/>
      <c r="K7598" s="186"/>
      <c r="L7598" s="186"/>
      <c r="M7598" s="186"/>
      <c r="N7598" s="187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183"/>
      <c r="AF7598" s="183"/>
      <c r="AG7598" s="183"/>
      <c r="AH7598" s="6"/>
      <c r="AI7598" s="6"/>
      <c r="AJ7598" s="6"/>
      <c r="AK7598" s="6"/>
      <c r="AL7598" s="6"/>
      <c r="AM7598" s="183"/>
      <c r="AN7598" s="183"/>
      <c r="AO7598" s="183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BR7598" s="185"/>
    </row>
    <row r="7599" spans="9:70" s="179" customFormat="1" x14ac:dyDescent="0.25">
      <c r="I7599" s="186"/>
      <c r="J7599" s="186"/>
      <c r="K7599" s="186"/>
      <c r="L7599" s="186"/>
      <c r="M7599" s="186"/>
      <c r="N7599" s="187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183"/>
      <c r="AF7599" s="183"/>
      <c r="AG7599" s="183"/>
      <c r="AH7599" s="6"/>
      <c r="AI7599" s="6"/>
      <c r="AJ7599" s="6"/>
      <c r="AK7599" s="6"/>
      <c r="AL7599" s="6"/>
      <c r="AM7599" s="183"/>
      <c r="AN7599" s="183"/>
      <c r="AO7599" s="183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BR7599" s="185"/>
    </row>
    <row r="7600" spans="9:70" s="179" customFormat="1" x14ac:dyDescent="0.25">
      <c r="I7600" s="186"/>
      <c r="J7600" s="186"/>
      <c r="K7600" s="186"/>
      <c r="L7600" s="186"/>
      <c r="M7600" s="186"/>
      <c r="N7600" s="187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183"/>
      <c r="AF7600" s="183"/>
      <c r="AG7600" s="183"/>
      <c r="AH7600" s="6"/>
      <c r="AI7600" s="6"/>
      <c r="AJ7600" s="6"/>
      <c r="AK7600" s="6"/>
      <c r="AL7600" s="6"/>
      <c r="AM7600" s="183"/>
      <c r="AN7600" s="183"/>
      <c r="AO7600" s="183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BR7600" s="185"/>
    </row>
    <row r="7601" spans="9:70" s="179" customFormat="1" x14ac:dyDescent="0.25">
      <c r="I7601" s="186"/>
      <c r="J7601" s="186"/>
      <c r="K7601" s="186"/>
      <c r="L7601" s="186"/>
      <c r="M7601" s="186"/>
      <c r="N7601" s="187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183"/>
      <c r="AF7601" s="183"/>
      <c r="AG7601" s="183"/>
      <c r="AH7601" s="6"/>
      <c r="AI7601" s="6"/>
      <c r="AJ7601" s="6"/>
      <c r="AK7601" s="6"/>
      <c r="AL7601" s="6"/>
      <c r="AM7601" s="183"/>
      <c r="AN7601" s="183"/>
      <c r="AO7601" s="183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BR7601" s="185"/>
    </row>
    <row r="7602" spans="9:70" s="179" customFormat="1" x14ac:dyDescent="0.25">
      <c r="I7602" s="186"/>
      <c r="J7602" s="186"/>
      <c r="K7602" s="186"/>
      <c r="L7602" s="186"/>
      <c r="M7602" s="186"/>
      <c r="N7602" s="187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183"/>
      <c r="AF7602" s="183"/>
      <c r="AG7602" s="183"/>
      <c r="AH7602" s="6"/>
      <c r="AI7602" s="6"/>
      <c r="AJ7602" s="6"/>
      <c r="AK7602" s="6"/>
      <c r="AL7602" s="6"/>
      <c r="AM7602" s="183"/>
      <c r="AN7602" s="183"/>
      <c r="AO7602" s="183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BR7602" s="185"/>
    </row>
    <row r="7603" spans="9:70" s="179" customFormat="1" x14ac:dyDescent="0.25">
      <c r="I7603" s="186"/>
      <c r="J7603" s="186"/>
      <c r="K7603" s="186"/>
      <c r="L7603" s="186"/>
      <c r="M7603" s="186"/>
      <c r="N7603" s="187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183"/>
      <c r="AF7603" s="183"/>
      <c r="AG7603" s="183"/>
      <c r="AH7603" s="6"/>
      <c r="AI7603" s="6"/>
      <c r="AJ7603" s="6"/>
      <c r="AK7603" s="6"/>
      <c r="AL7603" s="6"/>
      <c r="AM7603" s="183"/>
      <c r="AN7603" s="183"/>
      <c r="AO7603" s="183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BR7603" s="185"/>
    </row>
    <row r="7604" spans="9:70" s="179" customFormat="1" x14ac:dyDescent="0.25">
      <c r="I7604" s="186"/>
      <c r="J7604" s="186"/>
      <c r="K7604" s="186"/>
      <c r="L7604" s="186"/>
      <c r="M7604" s="186"/>
      <c r="N7604" s="187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183"/>
      <c r="AF7604" s="183"/>
      <c r="AG7604" s="183"/>
      <c r="AH7604" s="6"/>
      <c r="AI7604" s="6"/>
      <c r="AJ7604" s="6"/>
      <c r="AK7604" s="6"/>
      <c r="AL7604" s="6"/>
      <c r="AM7604" s="183"/>
      <c r="AN7604" s="183"/>
      <c r="AO7604" s="183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BR7604" s="185"/>
    </row>
    <row r="7605" spans="9:70" s="179" customFormat="1" x14ac:dyDescent="0.25">
      <c r="I7605" s="186"/>
      <c r="J7605" s="186"/>
      <c r="K7605" s="186"/>
      <c r="L7605" s="186"/>
      <c r="M7605" s="186"/>
      <c r="N7605" s="187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183"/>
      <c r="AF7605" s="183"/>
      <c r="AG7605" s="183"/>
      <c r="AH7605" s="6"/>
      <c r="AI7605" s="6"/>
      <c r="AJ7605" s="6"/>
      <c r="AK7605" s="6"/>
      <c r="AL7605" s="6"/>
      <c r="AM7605" s="183"/>
      <c r="AN7605" s="183"/>
      <c r="AO7605" s="183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BR7605" s="185"/>
    </row>
    <row r="7606" spans="9:70" s="179" customFormat="1" x14ac:dyDescent="0.25">
      <c r="I7606" s="186"/>
      <c r="J7606" s="186"/>
      <c r="K7606" s="186"/>
      <c r="L7606" s="186"/>
      <c r="M7606" s="186"/>
      <c r="N7606" s="187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183"/>
      <c r="AF7606" s="183"/>
      <c r="AG7606" s="183"/>
      <c r="AH7606" s="6"/>
      <c r="AI7606" s="6"/>
      <c r="AJ7606" s="6"/>
      <c r="AK7606" s="6"/>
      <c r="AL7606" s="6"/>
      <c r="AM7606" s="183"/>
      <c r="AN7606" s="183"/>
      <c r="AO7606" s="183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BR7606" s="185"/>
    </row>
    <row r="7607" spans="9:70" s="179" customFormat="1" x14ac:dyDescent="0.25">
      <c r="I7607" s="186"/>
      <c r="J7607" s="186"/>
      <c r="K7607" s="186"/>
      <c r="L7607" s="186"/>
      <c r="M7607" s="186"/>
      <c r="N7607" s="187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183"/>
      <c r="AF7607" s="183"/>
      <c r="AG7607" s="183"/>
      <c r="AH7607" s="6"/>
      <c r="AI7607" s="6"/>
      <c r="AJ7607" s="6"/>
      <c r="AK7607" s="6"/>
      <c r="AL7607" s="6"/>
      <c r="AM7607" s="183"/>
      <c r="AN7607" s="183"/>
      <c r="AO7607" s="183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BR7607" s="185"/>
    </row>
    <row r="7608" spans="9:70" s="179" customFormat="1" x14ac:dyDescent="0.25">
      <c r="I7608" s="186"/>
      <c r="J7608" s="186"/>
      <c r="K7608" s="186"/>
      <c r="L7608" s="186"/>
      <c r="M7608" s="186"/>
      <c r="N7608" s="187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183"/>
      <c r="AF7608" s="183"/>
      <c r="AG7608" s="183"/>
      <c r="AH7608" s="6"/>
      <c r="AI7608" s="6"/>
      <c r="AJ7608" s="6"/>
      <c r="AK7608" s="6"/>
      <c r="AL7608" s="6"/>
      <c r="AM7608" s="183"/>
      <c r="AN7608" s="183"/>
      <c r="AO7608" s="183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BR7608" s="185"/>
    </row>
    <row r="7609" spans="9:70" s="179" customFormat="1" x14ac:dyDescent="0.25">
      <c r="I7609" s="186"/>
      <c r="J7609" s="186"/>
      <c r="K7609" s="186"/>
      <c r="L7609" s="186"/>
      <c r="M7609" s="186"/>
      <c r="N7609" s="187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183"/>
      <c r="AF7609" s="183"/>
      <c r="AG7609" s="183"/>
      <c r="AH7609" s="6"/>
      <c r="AI7609" s="6"/>
      <c r="AJ7609" s="6"/>
      <c r="AK7609" s="6"/>
      <c r="AL7609" s="6"/>
      <c r="AM7609" s="183"/>
      <c r="AN7609" s="183"/>
      <c r="AO7609" s="183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BR7609" s="185"/>
    </row>
    <row r="7610" spans="9:70" s="179" customFormat="1" x14ac:dyDescent="0.25">
      <c r="I7610" s="186"/>
      <c r="J7610" s="186"/>
      <c r="K7610" s="186"/>
      <c r="L7610" s="186"/>
      <c r="M7610" s="186"/>
      <c r="N7610" s="187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183"/>
      <c r="AF7610" s="183"/>
      <c r="AG7610" s="183"/>
      <c r="AH7610" s="6"/>
      <c r="AI7610" s="6"/>
      <c r="AJ7610" s="6"/>
      <c r="AK7610" s="6"/>
      <c r="AL7610" s="6"/>
      <c r="AM7610" s="183"/>
      <c r="AN7610" s="183"/>
      <c r="AO7610" s="183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BR7610" s="185"/>
    </row>
    <row r="7611" spans="9:70" s="179" customFormat="1" x14ac:dyDescent="0.25">
      <c r="I7611" s="186"/>
      <c r="J7611" s="186"/>
      <c r="K7611" s="186"/>
      <c r="L7611" s="186"/>
      <c r="M7611" s="186"/>
      <c r="N7611" s="187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183"/>
      <c r="AF7611" s="183"/>
      <c r="AG7611" s="183"/>
      <c r="AH7611" s="6"/>
      <c r="AI7611" s="6"/>
      <c r="AJ7611" s="6"/>
      <c r="AK7611" s="6"/>
      <c r="AL7611" s="6"/>
      <c r="AM7611" s="183"/>
      <c r="AN7611" s="183"/>
      <c r="AO7611" s="183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BR7611" s="185"/>
    </row>
    <row r="7612" spans="9:70" s="179" customFormat="1" x14ac:dyDescent="0.25">
      <c r="I7612" s="186"/>
      <c r="J7612" s="186"/>
      <c r="K7612" s="186"/>
      <c r="L7612" s="186"/>
      <c r="M7612" s="186"/>
      <c r="N7612" s="187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183"/>
      <c r="AF7612" s="183"/>
      <c r="AG7612" s="183"/>
      <c r="AH7612" s="6"/>
      <c r="AI7612" s="6"/>
      <c r="AJ7612" s="6"/>
      <c r="AK7612" s="6"/>
      <c r="AL7612" s="6"/>
      <c r="AM7612" s="183"/>
      <c r="AN7612" s="183"/>
      <c r="AO7612" s="183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BR7612" s="185"/>
    </row>
    <row r="7613" spans="9:70" s="179" customFormat="1" x14ac:dyDescent="0.25">
      <c r="I7613" s="186"/>
      <c r="J7613" s="186"/>
      <c r="K7613" s="186"/>
      <c r="L7613" s="186"/>
      <c r="M7613" s="186"/>
      <c r="N7613" s="187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183"/>
      <c r="AF7613" s="183"/>
      <c r="AG7613" s="183"/>
      <c r="AH7613" s="6"/>
      <c r="AI7613" s="6"/>
      <c r="AJ7613" s="6"/>
      <c r="AK7613" s="6"/>
      <c r="AL7613" s="6"/>
      <c r="AM7613" s="183"/>
      <c r="AN7613" s="183"/>
      <c r="AO7613" s="183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BR7613" s="185"/>
    </row>
    <row r="7614" spans="9:70" s="179" customFormat="1" x14ac:dyDescent="0.25">
      <c r="I7614" s="186"/>
      <c r="J7614" s="186"/>
      <c r="K7614" s="186"/>
      <c r="L7614" s="186"/>
      <c r="M7614" s="186"/>
      <c r="N7614" s="187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183"/>
      <c r="AF7614" s="183"/>
      <c r="AG7614" s="183"/>
      <c r="AH7614" s="6"/>
      <c r="AI7614" s="6"/>
      <c r="AJ7614" s="6"/>
      <c r="AK7614" s="6"/>
      <c r="AL7614" s="6"/>
      <c r="AM7614" s="183"/>
      <c r="AN7614" s="183"/>
      <c r="AO7614" s="183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BR7614" s="185"/>
    </row>
    <row r="7615" spans="9:70" s="179" customFormat="1" x14ac:dyDescent="0.25">
      <c r="I7615" s="186"/>
      <c r="J7615" s="186"/>
      <c r="K7615" s="186"/>
      <c r="L7615" s="186"/>
      <c r="M7615" s="186"/>
      <c r="N7615" s="187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183"/>
      <c r="AF7615" s="183"/>
      <c r="AG7615" s="183"/>
      <c r="AH7615" s="6"/>
      <c r="AI7615" s="6"/>
      <c r="AJ7615" s="6"/>
      <c r="AK7615" s="6"/>
      <c r="AL7615" s="6"/>
      <c r="AM7615" s="183"/>
      <c r="AN7615" s="183"/>
      <c r="AO7615" s="183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BR7615" s="185"/>
    </row>
    <row r="7616" spans="9:70" s="179" customFormat="1" x14ac:dyDescent="0.25">
      <c r="I7616" s="186"/>
      <c r="J7616" s="186"/>
      <c r="K7616" s="186"/>
      <c r="L7616" s="186"/>
      <c r="M7616" s="186"/>
      <c r="N7616" s="187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183"/>
      <c r="AF7616" s="183"/>
      <c r="AG7616" s="183"/>
      <c r="AH7616" s="6"/>
      <c r="AI7616" s="6"/>
      <c r="AJ7616" s="6"/>
      <c r="AK7616" s="6"/>
      <c r="AL7616" s="6"/>
      <c r="AM7616" s="183"/>
      <c r="AN7616" s="183"/>
      <c r="AO7616" s="183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BR7616" s="185"/>
    </row>
    <row r="7617" spans="9:70" s="179" customFormat="1" x14ac:dyDescent="0.25">
      <c r="I7617" s="186"/>
      <c r="J7617" s="186"/>
      <c r="K7617" s="186"/>
      <c r="L7617" s="186"/>
      <c r="M7617" s="186"/>
      <c r="N7617" s="187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183"/>
      <c r="AF7617" s="183"/>
      <c r="AG7617" s="183"/>
      <c r="AH7617" s="6"/>
      <c r="AI7617" s="6"/>
      <c r="AJ7617" s="6"/>
      <c r="AK7617" s="6"/>
      <c r="AL7617" s="6"/>
      <c r="AM7617" s="183"/>
      <c r="AN7617" s="183"/>
      <c r="AO7617" s="183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BR7617" s="185"/>
    </row>
    <row r="7618" spans="9:70" s="179" customFormat="1" x14ac:dyDescent="0.25">
      <c r="I7618" s="186"/>
      <c r="J7618" s="186"/>
      <c r="K7618" s="186"/>
      <c r="L7618" s="186"/>
      <c r="M7618" s="186"/>
      <c r="N7618" s="187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183"/>
      <c r="AF7618" s="183"/>
      <c r="AG7618" s="183"/>
      <c r="AH7618" s="6"/>
      <c r="AI7618" s="6"/>
      <c r="AJ7618" s="6"/>
      <c r="AK7618" s="6"/>
      <c r="AL7618" s="6"/>
      <c r="AM7618" s="183"/>
      <c r="AN7618" s="183"/>
      <c r="AO7618" s="183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BR7618" s="185"/>
    </row>
    <row r="7619" spans="9:70" s="179" customFormat="1" x14ac:dyDescent="0.25">
      <c r="I7619" s="186"/>
      <c r="J7619" s="186"/>
      <c r="K7619" s="186"/>
      <c r="L7619" s="186"/>
      <c r="M7619" s="186"/>
      <c r="N7619" s="187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183"/>
      <c r="AF7619" s="183"/>
      <c r="AG7619" s="183"/>
      <c r="AH7619" s="6"/>
      <c r="AI7619" s="6"/>
      <c r="AJ7619" s="6"/>
      <c r="AK7619" s="6"/>
      <c r="AL7619" s="6"/>
      <c r="AM7619" s="183"/>
      <c r="AN7619" s="183"/>
      <c r="AO7619" s="183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BR7619" s="185"/>
    </row>
    <row r="7620" spans="9:70" s="179" customFormat="1" x14ac:dyDescent="0.25">
      <c r="I7620" s="186"/>
      <c r="J7620" s="186"/>
      <c r="K7620" s="186"/>
      <c r="L7620" s="186"/>
      <c r="M7620" s="186"/>
      <c r="N7620" s="187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183"/>
      <c r="AF7620" s="183"/>
      <c r="AG7620" s="183"/>
      <c r="AH7620" s="6"/>
      <c r="AI7620" s="6"/>
      <c r="AJ7620" s="6"/>
      <c r="AK7620" s="6"/>
      <c r="AL7620" s="6"/>
      <c r="AM7620" s="183"/>
      <c r="AN7620" s="183"/>
      <c r="AO7620" s="183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BR7620" s="185"/>
    </row>
    <row r="7621" spans="9:70" s="179" customFormat="1" x14ac:dyDescent="0.25">
      <c r="I7621" s="186"/>
      <c r="J7621" s="186"/>
      <c r="K7621" s="186"/>
      <c r="L7621" s="186"/>
      <c r="M7621" s="186"/>
      <c r="N7621" s="187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183"/>
      <c r="AF7621" s="183"/>
      <c r="AG7621" s="183"/>
      <c r="AH7621" s="6"/>
      <c r="AI7621" s="6"/>
      <c r="AJ7621" s="6"/>
      <c r="AK7621" s="6"/>
      <c r="AL7621" s="6"/>
      <c r="AM7621" s="183"/>
      <c r="AN7621" s="183"/>
      <c r="AO7621" s="183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BR7621" s="185"/>
    </row>
    <row r="7622" spans="9:70" s="179" customFormat="1" x14ac:dyDescent="0.25">
      <c r="I7622" s="186"/>
      <c r="J7622" s="186"/>
      <c r="K7622" s="186"/>
      <c r="L7622" s="186"/>
      <c r="M7622" s="186"/>
      <c r="N7622" s="187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183"/>
      <c r="AF7622" s="183"/>
      <c r="AG7622" s="183"/>
      <c r="AH7622" s="6"/>
      <c r="AI7622" s="6"/>
      <c r="AJ7622" s="6"/>
      <c r="AK7622" s="6"/>
      <c r="AL7622" s="6"/>
      <c r="AM7622" s="183"/>
      <c r="AN7622" s="183"/>
      <c r="AO7622" s="183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BR7622" s="185"/>
    </row>
    <row r="7623" spans="9:70" s="179" customFormat="1" x14ac:dyDescent="0.25">
      <c r="I7623" s="186"/>
      <c r="J7623" s="186"/>
      <c r="K7623" s="186"/>
      <c r="L7623" s="186"/>
      <c r="M7623" s="186"/>
      <c r="N7623" s="187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183"/>
      <c r="AF7623" s="183"/>
      <c r="AG7623" s="183"/>
      <c r="AH7623" s="6"/>
      <c r="AI7623" s="6"/>
      <c r="AJ7623" s="6"/>
      <c r="AK7623" s="6"/>
      <c r="AL7623" s="6"/>
      <c r="AM7623" s="183"/>
      <c r="AN7623" s="183"/>
      <c r="AO7623" s="183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BR7623" s="185"/>
    </row>
    <row r="7624" spans="9:70" s="179" customFormat="1" x14ac:dyDescent="0.25">
      <c r="I7624" s="186"/>
      <c r="J7624" s="186"/>
      <c r="K7624" s="186"/>
      <c r="L7624" s="186"/>
      <c r="M7624" s="186"/>
      <c r="N7624" s="187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183"/>
      <c r="AF7624" s="183"/>
      <c r="AG7624" s="183"/>
      <c r="AH7624" s="6"/>
      <c r="AI7624" s="6"/>
      <c r="AJ7624" s="6"/>
      <c r="AK7624" s="6"/>
      <c r="AL7624" s="6"/>
      <c r="AM7624" s="183"/>
      <c r="AN7624" s="183"/>
      <c r="AO7624" s="183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BR7624" s="185"/>
    </row>
    <row r="7625" spans="9:70" s="179" customFormat="1" x14ac:dyDescent="0.25">
      <c r="I7625" s="186"/>
      <c r="J7625" s="186"/>
      <c r="K7625" s="186"/>
      <c r="L7625" s="186"/>
      <c r="M7625" s="186"/>
      <c r="N7625" s="187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183"/>
      <c r="AF7625" s="183"/>
      <c r="AG7625" s="183"/>
      <c r="AH7625" s="6"/>
      <c r="AI7625" s="6"/>
      <c r="AJ7625" s="6"/>
      <c r="AK7625" s="6"/>
      <c r="AL7625" s="6"/>
      <c r="AM7625" s="183"/>
      <c r="AN7625" s="183"/>
      <c r="AO7625" s="183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BR7625" s="185"/>
    </row>
    <row r="7626" spans="9:70" s="179" customFormat="1" x14ac:dyDescent="0.25">
      <c r="I7626" s="186"/>
      <c r="J7626" s="186"/>
      <c r="K7626" s="186"/>
      <c r="L7626" s="186"/>
      <c r="M7626" s="186"/>
      <c r="N7626" s="187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183"/>
      <c r="AF7626" s="183"/>
      <c r="AG7626" s="183"/>
      <c r="AH7626" s="6"/>
      <c r="AI7626" s="6"/>
      <c r="AJ7626" s="6"/>
      <c r="AK7626" s="6"/>
      <c r="AL7626" s="6"/>
      <c r="AM7626" s="183"/>
      <c r="AN7626" s="183"/>
      <c r="AO7626" s="183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BR7626" s="185"/>
    </row>
    <row r="7627" spans="9:70" s="179" customFormat="1" x14ac:dyDescent="0.25">
      <c r="I7627" s="186"/>
      <c r="J7627" s="186"/>
      <c r="K7627" s="186"/>
      <c r="L7627" s="186"/>
      <c r="M7627" s="186"/>
      <c r="N7627" s="187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183"/>
      <c r="AF7627" s="183"/>
      <c r="AG7627" s="183"/>
      <c r="AH7627" s="6"/>
      <c r="AI7627" s="6"/>
      <c r="AJ7627" s="6"/>
      <c r="AK7627" s="6"/>
      <c r="AL7627" s="6"/>
      <c r="AM7627" s="183"/>
      <c r="AN7627" s="183"/>
      <c r="AO7627" s="183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BR7627" s="185"/>
    </row>
    <row r="7628" spans="9:70" s="179" customFormat="1" x14ac:dyDescent="0.25">
      <c r="I7628" s="186"/>
      <c r="J7628" s="186"/>
      <c r="K7628" s="186"/>
      <c r="L7628" s="186"/>
      <c r="M7628" s="186"/>
      <c r="N7628" s="187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183"/>
      <c r="AF7628" s="183"/>
      <c r="AG7628" s="183"/>
      <c r="AH7628" s="6"/>
      <c r="AI7628" s="6"/>
      <c r="AJ7628" s="6"/>
      <c r="AK7628" s="6"/>
      <c r="AL7628" s="6"/>
      <c r="AM7628" s="183"/>
      <c r="AN7628" s="183"/>
      <c r="AO7628" s="183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BR7628" s="185"/>
    </row>
    <row r="7629" spans="9:70" s="179" customFormat="1" x14ac:dyDescent="0.25">
      <c r="I7629" s="186"/>
      <c r="J7629" s="186"/>
      <c r="K7629" s="186"/>
      <c r="L7629" s="186"/>
      <c r="M7629" s="186"/>
      <c r="N7629" s="187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183"/>
      <c r="AF7629" s="183"/>
      <c r="AG7629" s="183"/>
      <c r="AH7629" s="6"/>
      <c r="AI7629" s="6"/>
      <c r="AJ7629" s="6"/>
      <c r="AK7629" s="6"/>
      <c r="AL7629" s="6"/>
      <c r="AM7629" s="183"/>
      <c r="AN7629" s="183"/>
      <c r="AO7629" s="183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BR7629" s="185"/>
    </row>
    <row r="7630" spans="9:70" s="179" customFormat="1" x14ac:dyDescent="0.25">
      <c r="I7630" s="186"/>
      <c r="J7630" s="186"/>
      <c r="K7630" s="186"/>
      <c r="L7630" s="186"/>
      <c r="M7630" s="186"/>
      <c r="N7630" s="187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183"/>
      <c r="AF7630" s="183"/>
      <c r="AG7630" s="183"/>
      <c r="AH7630" s="6"/>
      <c r="AI7630" s="6"/>
      <c r="AJ7630" s="6"/>
      <c r="AK7630" s="6"/>
      <c r="AL7630" s="6"/>
      <c r="AM7630" s="183"/>
      <c r="AN7630" s="183"/>
      <c r="AO7630" s="183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BR7630" s="185"/>
    </row>
    <row r="7631" spans="9:70" s="179" customFormat="1" x14ac:dyDescent="0.25">
      <c r="I7631" s="186"/>
      <c r="J7631" s="186"/>
      <c r="K7631" s="186"/>
      <c r="L7631" s="186"/>
      <c r="M7631" s="186"/>
      <c r="N7631" s="187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183"/>
      <c r="AF7631" s="183"/>
      <c r="AG7631" s="183"/>
      <c r="AH7631" s="6"/>
      <c r="AI7631" s="6"/>
      <c r="AJ7631" s="6"/>
      <c r="AK7631" s="6"/>
      <c r="AL7631" s="6"/>
      <c r="AM7631" s="183"/>
      <c r="AN7631" s="183"/>
      <c r="AO7631" s="183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BR7631" s="185"/>
    </row>
    <row r="7632" spans="9:70" s="179" customFormat="1" x14ac:dyDescent="0.25">
      <c r="I7632" s="186"/>
      <c r="J7632" s="186"/>
      <c r="K7632" s="186"/>
      <c r="L7632" s="186"/>
      <c r="M7632" s="186"/>
      <c r="N7632" s="187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183"/>
      <c r="AF7632" s="183"/>
      <c r="AG7632" s="183"/>
      <c r="AH7632" s="6"/>
      <c r="AI7632" s="6"/>
      <c r="AJ7632" s="6"/>
      <c r="AK7632" s="6"/>
      <c r="AL7632" s="6"/>
      <c r="AM7632" s="183"/>
      <c r="AN7632" s="183"/>
      <c r="AO7632" s="183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BR7632" s="185"/>
    </row>
    <row r="7633" spans="9:70" s="179" customFormat="1" x14ac:dyDescent="0.25">
      <c r="I7633" s="186"/>
      <c r="J7633" s="186"/>
      <c r="K7633" s="186"/>
      <c r="L7633" s="186"/>
      <c r="M7633" s="186"/>
      <c r="N7633" s="187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183"/>
      <c r="AF7633" s="183"/>
      <c r="AG7633" s="183"/>
      <c r="AH7633" s="6"/>
      <c r="AI7633" s="6"/>
      <c r="AJ7633" s="6"/>
      <c r="AK7633" s="6"/>
      <c r="AL7633" s="6"/>
      <c r="AM7633" s="183"/>
      <c r="AN7633" s="183"/>
      <c r="AO7633" s="183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BR7633" s="185"/>
    </row>
    <row r="7634" spans="9:70" s="179" customFormat="1" x14ac:dyDescent="0.25">
      <c r="I7634" s="186"/>
      <c r="J7634" s="186"/>
      <c r="K7634" s="186"/>
      <c r="L7634" s="186"/>
      <c r="M7634" s="186"/>
      <c r="N7634" s="187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183"/>
      <c r="AF7634" s="183"/>
      <c r="AG7634" s="183"/>
      <c r="AH7634" s="6"/>
      <c r="AI7634" s="6"/>
      <c r="AJ7634" s="6"/>
      <c r="AK7634" s="6"/>
      <c r="AL7634" s="6"/>
      <c r="AM7634" s="183"/>
      <c r="AN7634" s="183"/>
      <c r="AO7634" s="183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BR7634" s="185"/>
    </row>
    <row r="7635" spans="9:70" s="179" customFormat="1" x14ac:dyDescent="0.25">
      <c r="I7635" s="186"/>
      <c r="J7635" s="186"/>
      <c r="K7635" s="186"/>
      <c r="L7635" s="186"/>
      <c r="M7635" s="186"/>
      <c r="N7635" s="187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183"/>
      <c r="AF7635" s="183"/>
      <c r="AG7635" s="183"/>
      <c r="AH7635" s="6"/>
      <c r="AI7635" s="6"/>
      <c r="AJ7635" s="6"/>
      <c r="AK7635" s="6"/>
      <c r="AL7635" s="6"/>
      <c r="AM7635" s="183"/>
      <c r="AN7635" s="183"/>
      <c r="AO7635" s="183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BR7635" s="185"/>
    </row>
    <row r="7636" spans="9:70" s="179" customFormat="1" x14ac:dyDescent="0.25">
      <c r="I7636" s="186"/>
      <c r="J7636" s="186"/>
      <c r="K7636" s="186"/>
      <c r="L7636" s="186"/>
      <c r="M7636" s="186"/>
      <c r="N7636" s="187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183"/>
      <c r="AF7636" s="183"/>
      <c r="AG7636" s="183"/>
      <c r="AH7636" s="6"/>
      <c r="AI7636" s="6"/>
      <c r="AJ7636" s="6"/>
      <c r="AK7636" s="6"/>
      <c r="AL7636" s="6"/>
      <c r="AM7636" s="183"/>
      <c r="AN7636" s="183"/>
      <c r="AO7636" s="183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BR7636" s="185"/>
    </row>
    <row r="7637" spans="9:70" s="179" customFormat="1" x14ac:dyDescent="0.25">
      <c r="I7637" s="186"/>
      <c r="J7637" s="186"/>
      <c r="K7637" s="186"/>
      <c r="L7637" s="186"/>
      <c r="M7637" s="186"/>
      <c r="N7637" s="187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183"/>
      <c r="AF7637" s="183"/>
      <c r="AG7637" s="183"/>
      <c r="AH7637" s="6"/>
      <c r="AI7637" s="6"/>
      <c r="AJ7637" s="6"/>
      <c r="AK7637" s="6"/>
      <c r="AL7637" s="6"/>
      <c r="AM7637" s="183"/>
      <c r="AN7637" s="183"/>
      <c r="AO7637" s="183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BR7637" s="185"/>
    </row>
    <row r="7638" spans="9:70" s="179" customFormat="1" x14ac:dyDescent="0.25">
      <c r="I7638" s="186"/>
      <c r="J7638" s="186"/>
      <c r="K7638" s="186"/>
      <c r="L7638" s="186"/>
      <c r="M7638" s="186"/>
      <c r="N7638" s="187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183"/>
      <c r="AF7638" s="183"/>
      <c r="AG7638" s="183"/>
      <c r="AH7638" s="6"/>
      <c r="AI7638" s="6"/>
      <c r="AJ7638" s="6"/>
      <c r="AK7638" s="6"/>
      <c r="AL7638" s="6"/>
      <c r="AM7638" s="183"/>
      <c r="AN7638" s="183"/>
      <c r="AO7638" s="183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BR7638" s="185"/>
    </row>
    <row r="7639" spans="9:70" s="179" customFormat="1" x14ac:dyDescent="0.25">
      <c r="I7639" s="186"/>
      <c r="J7639" s="186"/>
      <c r="K7639" s="186"/>
      <c r="L7639" s="186"/>
      <c r="M7639" s="186"/>
      <c r="N7639" s="187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183"/>
      <c r="AF7639" s="183"/>
      <c r="AG7639" s="183"/>
      <c r="AH7639" s="6"/>
      <c r="AI7639" s="6"/>
      <c r="AJ7639" s="6"/>
      <c r="AK7639" s="6"/>
      <c r="AL7639" s="6"/>
      <c r="AM7639" s="183"/>
      <c r="AN7639" s="183"/>
      <c r="AO7639" s="183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BR7639" s="185"/>
    </row>
    <row r="7640" spans="9:70" s="179" customFormat="1" x14ac:dyDescent="0.25">
      <c r="I7640" s="186"/>
      <c r="J7640" s="186"/>
      <c r="K7640" s="186"/>
      <c r="L7640" s="186"/>
      <c r="M7640" s="186"/>
      <c r="N7640" s="187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183"/>
      <c r="AF7640" s="183"/>
      <c r="AG7640" s="183"/>
      <c r="AH7640" s="6"/>
      <c r="AI7640" s="6"/>
      <c r="AJ7640" s="6"/>
      <c r="AK7640" s="6"/>
      <c r="AL7640" s="6"/>
      <c r="AM7640" s="183"/>
      <c r="AN7640" s="183"/>
      <c r="AO7640" s="183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BR7640" s="185"/>
    </row>
    <row r="7641" spans="9:70" s="179" customFormat="1" x14ac:dyDescent="0.25">
      <c r="I7641" s="186"/>
      <c r="J7641" s="186"/>
      <c r="K7641" s="186"/>
      <c r="L7641" s="186"/>
      <c r="M7641" s="186"/>
      <c r="N7641" s="187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183"/>
      <c r="AF7641" s="183"/>
      <c r="AG7641" s="183"/>
      <c r="AH7641" s="6"/>
      <c r="AI7641" s="6"/>
      <c r="AJ7641" s="6"/>
      <c r="AK7641" s="6"/>
      <c r="AL7641" s="6"/>
      <c r="AM7641" s="183"/>
      <c r="AN7641" s="183"/>
      <c r="AO7641" s="183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BR7641" s="185"/>
    </row>
    <row r="7642" spans="9:70" s="179" customFormat="1" x14ac:dyDescent="0.25">
      <c r="I7642" s="186"/>
      <c r="J7642" s="186"/>
      <c r="K7642" s="186"/>
      <c r="L7642" s="186"/>
      <c r="M7642" s="186"/>
      <c r="N7642" s="187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183"/>
      <c r="AF7642" s="183"/>
      <c r="AG7642" s="183"/>
      <c r="AH7642" s="6"/>
      <c r="AI7642" s="6"/>
      <c r="AJ7642" s="6"/>
      <c r="AK7642" s="6"/>
      <c r="AL7642" s="6"/>
      <c r="AM7642" s="183"/>
      <c r="AN7642" s="183"/>
      <c r="AO7642" s="183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BR7642" s="185"/>
    </row>
    <row r="7643" spans="9:70" s="179" customFormat="1" x14ac:dyDescent="0.25">
      <c r="I7643" s="186"/>
      <c r="J7643" s="186"/>
      <c r="K7643" s="186"/>
      <c r="L7643" s="186"/>
      <c r="M7643" s="186"/>
      <c r="N7643" s="187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183"/>
      <c r="AF7643" s="183"/>
      <c r="AG7643" s="183"/>
      <c r="AH7643" s="6"/>
      <c r="AI7643" s="6"/>
      <c r="AJ7643" s="6"/>
      <c r="AK7643" s="6"/>
      <c r="AL7643" s="6"/>
      <c r="AM7643" s="183"/>
      <c r="AN7643" s="183"/>
      <c r="AO7643" s="183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BR7643" s="185"/>
    </row>
    <row r="7644" spans="9:70" s="179" customFormat="1" x14ac:dyDescent="0.25">
      <c r="I7644" s="186"/>
      <c r="J7644" s="186"/>
      <c r="K7644" s="186"/>
      <c r="L7644" s="186"/>
      <c r="M7644" s="186"/>
      <c r="N7644" s="187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183"/>
      <c r="AF7644" s="183"/>
      <c r="AG7644" s="183"/>
      <c r="AH7644" s="6"/>
      <c r="AI7644" s="6"/>
      <c r="AJ7644" s="6"/>
      <c r="AK7644" s="6"/>
      <c r="AL7644" s="6"/>
      <c r="AM7644" s="183"/>
      <c r="AN7644" s="183"/>
      <c r="AO7644" s="183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BR7644" s="185"/>
    </row>
    <row r="7645" spans="9:70" s="179" customFormat="1" x14ac:dyDescent="0.25">
      <c r="I7645" s="186"/>
      <c r="J7645" s="186"/>
      <c r="K7645" s="186"/>
      <c r="L7645" s="186"/>
      <c r="M7645" s="186"/>
      <c r="N7645" s="187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183"/>
      <c r="AF7645" s="183"/>
      <c r="AG7645" s="183"/>
      <c r="AH7645" s="6"/>
      <c r="AI7645" s="6"/>
      <c r="AJ7645" s="6"/>
      <c r="AK7645" s="6"/>
      <c r="AL7645" s="6"/>
      <c r="AM7645" s="183"/>
      <c r="AN7645" s="183"/>
      <c r="AO7645" s="183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BR7645" s="185"/>
    </row>
    <row r="7646" spans="9:70" s="179" customFormat="1" x14ac:dyDescent="0.25">
      <c r="I7646" s="186"/>
      <c r="J7646" s="186"/>
      <c r="K7646" s="186"/>
      <c r="L7646" s="186"/>
      <c r="M7646" s="186"/>
      <c r="N7646" s="187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183"/>
      <c r="AF7646" s="183"/>
      <c r="AG7646" s="183"/>
      <c r="AH7646" s="6"/>
      <c r="AI7646" s="6"/>
      <c r="AJ7646" s="6"/>
      <c r="AK7646" s="6"/>
      <c r="AL7646" s="6"/>
      <c r="AM7646" s="183"/>
      <c r="AN7646" s="183"/>
      <c r="AO7646" s="183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BR7646" s="185"/>
    </row>
    <row r="7647" spans="9:70" s="179" customFormat="1" x14ac:dyDescent="0.25">
      <c r="I7647" s="186"/>
      <c r="J7647" s="186"/>
      <c r="K7647" s="186"/>
      <c r="L7647" s="186"/>
      <c r="M7647" s="186"/>
      <c r="N7647" s="187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183"/>
      <c r="AF7647" s="183"/>
      <c r="AG7647" s="183"/>
      <c r="AH7647" s="6"/>
      <c r="AI7647" s="6"/>
      <c r="AJ7647" s="6"/>
      <c r="AK7647" s="6"/>
      <c r="AL7647" s="6"/>
      <c r="AM7647" s="183"/>
      <c r="AN7647" s="183"/>
      <c r="AO7647" s="183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BR7647" s="185"/>
    </row>
    <row r="7648" spans="9:70" s="179" customFormat="1" x14ac:dyDescent="0.25">
      <c r="I7648" s="186"/>
      <c r="J7648" s="186"/>
      <c r="K7648" s="186"/>
      <c r="L7648" s="186"/>
      <c r="M7648" s="186"/>
      <c r="N7648" s="187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183"/>
      <c r="AF7648" s="183"/>
      <c r="AG7648" s="183"/>
      <c r="AH7648" s="6"/>
      <c r="AI7648" s="6"/>
      <c r="AJ7648" s="6"/>
      <c r="AK7648" s="6"/>
      <c r="AL7648" s="6"/>
      <c r="AM7648" s="183"/>
      <c r="AN7648" s="183"/>
      <c r="AO7648" s="183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BR7648" s="185"/>
    </row>
    <row r="7649" spans="9:70" s="179" customFormat="1" x14ac:dyDescent="0.25">
      <c r="I7649" s="186"/>
      <c r="J7649" s="186"/>
      <c r="K7649" s="186"/>
      <c r="L7649" s="186"/>
      <c r="M7649" s="186"/>
      <c r="N7649" s="187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183"/>
      <c r="AF7649" s="183"/>
      <c r="AG7649" s="183"/>
      <c r="AH7649" s="6"/>
      <c r="AI7649" s="6"/>
      <c r="AJ7649" s="6"/>
      <c r="AK7649" s="6"/>
      <c r="AL7649" s="6"/>
      <c r="AM7649" s="183"/>
      <c r="AN7649" s="183"/>
      <c r="AO7649" s="183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BR7649" s="185"/>
    </row>
    <row r="7650" spans="9:70" s="179" customFormat="1" x14ac:dyDescent="0.25">
      <c r="I7650" s="186"/>
      <c r="J7650" s="186"/>
      <c r="K7650" s="186"/>
      <c r="L7650" s="186"/>
      <c r="M7650" s="186"/>
      <c r="N7650" s="187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183"/>
      <c r="AF7650" s="183"/>
      <c r="AG7650" s="183"/>
      <c r="AH7650" s="6"/>
      <c r="AI7650" s="6"/>
      <c r="AJ7650" s="6"/>
      <c r="AK7650" s="6"/>
      <c r="AL7650" s="6"/>
      <c r="AM7650" s="183"/>
      <c r="AN7650" s="183"/>
      <c r="AO7650" s="183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BR7650" s="185"/>
    </row>
    <row r="7651" spans="9:70" s="179" customFormat="1" x14ac:dyDescent="0.25">
      <c r="I7651" s="186"/>
      <c r="J7651" s="186"/>
      <c r="K7651" s="186"/>
      <c r="L7651" s="186"/>
      <c r="M7651" s="186"/>
      <c r="N7651" s="187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183"/>
      <c r="AF7651" s="183"/>
      <c r="AG7651" s="183"/>
      <c r="AH7651" s="6"/>
      <c r="AI7651" s="6"/>
      <c r="AJ7651" s="6"/>
      <c r="AK7651" s="6"/>
      <c r="AL7651" s="6"/>
      <c r="AM7651" s="183"/>
      <c r="AN7651" s="183"/>
      <c r="AO7651" s="183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BR7651" s="185"/>
    </row>
    <row r="7652" spans="9:70" s="179" customFormat="1" x14ac:dyDescent="0.25">
      <c r="I7652" s="186"/>
      <c r="J7652" s="186"/>
      <c r="K7652" s="186"/>
      <c r="L7652" s="186"/>
      <c r="M7652" s="186"/>
      <c r="N7652" s="187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183"/>
      <c r="AF7652" s="183"/>
      <c r="AG7652" s="183"/>
      <c r="AH7652" s="6"/>
      <c r="AI7652" s="6"/>
      <c r="AJ7652" s="6"/>
      <c r="AK7652" s="6"/>
      <c r="AL7652" s="6"/>
      <c r="AM7652" s="183"/>
      <c r="AN7652" s="183"/>
      <c r="AO7652" s="183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BR7652" s="185"/>
    </row>
    <row r="7653" spans="9:70" s="179" customFormat="1" x14ac:dyDescent="0.25">
      <c r="I7653" s="186"/>
      <c r="J7653" s="186"/>
      <c r="K7653" s="186"/>
      <c r="L7653" s="186"/>
      <c r="M7653" s="186"/>
      <c r="N7653" s="187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183"/>
      <c r="AF7653" s="183"/>
      <c r="AG7653" s="183"/>
      <c r="AH7653" s="6"/>
      <c r="AI7653" s="6"/>
      <c r="AJ7653" s="6"/>
      <c r="AK7653" s="6"/>
      <c r="AL7653" s="6"/>
      <c r="AM7653" s="183"/>
      <c r="AN7653" s="183"/>
      <c r="AO7653" s="183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BR7653" s="185"/>
    </row>
    <row r="7654" spans="9:70" s="179" customFormat="1" x14ac:dyDescent="0.25">
      <c r="I7654" s="186"/>
      <c r="J7654" s="186"/>
      <c r="K7654" s="186"/>
      <c r="L7654" s="186"/>
      <c r="M7654" s="186"/>
      <c r="N7654" s="187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183"/>
      <c r="AF7654" s="183"/>
      <c r="AG7654" s="183"/>
      <c r="AH7654" s="6"/>
      <c r="AI7654" s="6"/>
      <c r="AJ7654" s="6"/>
      <c r="AK7654" s="6"/>
      <c r="AL7654" s="6"/>
      <c r="AM7654" s="183"/>
      <c r="AN7654" s="183"/>
      <c r="AO7654" s="183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BR7654" s="185"/>
    </row>
    <row r="7655" spans="9:70" s="179" customFormat="1" x14ac:dyDescent="0.25">
      <c r="I7655" s="186"/>
      <c r="J7655" s="186"/>
      <c r="K7655" s="186"/>
      <c r="L7655" s="186"/>
      <c r="M7655" s="186"/>
      <c r="N7655" s="187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183"/>
      <c r="AF7655" s="183"/>
      <c r="AG7655" s="183"/>
      <c r="AH7655" s="6"/>
      <c r="AI7655" s="6"/>
      <c r="AJ7655" s="6"/>
      <c r="AK7655" s="6"/>
      <c r="AL7655" s="6"/>
      <c r="AM7655" s="183"/>
      <c r="AN7655" s="183"/>
      <c r="AO7655" s="183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BR7655" s="185"/>
    </row>
    <row r="7656" spans="9:70" s="179" customFormat="1" x14ac:dyDescent="0.25">
      <c r="I7656" s="186"/>
      <c r="J7656" s="186"/>
      <c r="K7656" s="186"/>
      <c r="L7656" s="186"/>
      <c r="M7656" s="186"/>
      <c r="N7656" s="187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183"/>
      <c r="AF7656" s="183"/>
      <c r="AG7656" s="183"/>
      <c r="AH7656" s="6"/>
      <c r="AI7656" s="6"/>
      <c r="AJ7656" s="6"/>
      <c r="AK7656" s="6"/>
      <c r="AL7656" s="6"/>
      <c r="AM7656" s="183"/>
      <c r="AN7656" s="183"/>
      <c r="AO7656" s="183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BR7656" s="185"/>
    </row>
    <row r="7657" spans="9:70" s="179" customFormat="1" x14ac:dyDescent="0.25">
      <c r="I7657" s="186"/>
      <c r="J7657" s="186"/>
      <c r="K7657" s="186"/>
      <c r="L7657" s="186"/>
      <c r="M7657" s="186"/>
      <c r="N7657" s="187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183"/>
      <c r="AF7657" s="183"/>
      <c r="AG7657" s="183"/>
      <c r="AH7657" s="6"/>
      <c r="AI7657" s="6"/>
      <c r="AJ7657" s="6"/>
      <c r="AK7657" s="6"/>
      <c r="AL7657" s="6"/>
      <c r="AM7657" s="183"/>
      <c r="AN7657" s="183"/>
      <c r="AO7657" s="183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BR7657" s="185"/>
    </row>
    <row r="7658" spans="9:70" s="179" customFormat="1" x14ac:dyDescent="0.25">
      <c r="I7658" s="186"/>
      <c r="J7658" s="186"/>
      <c r="K7658" s="186"/>
      <c r="L7658" s="186"/>
      <c r="M7658" s="186"/>
      <c r="N7658" s="187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183"/>
      <c r="AF7658" s="183"/>
      <c r="AG7658" s="183"/>
      <c r="AH7658" s="6"/>
      <c r="AI7658" s="6"/>
      <c r="AJ7658" s="6"/>
      <c r="AK7658" s="6"/>
      <c r="AL7658" s="6"/>
      <c r="AM7658" s="183"/>
      <c r="AN7658" s="183"/>
      <c r="AO7658" s="183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BR7658" s="185"/>
    </row>
    <row r="7659" spans="9:70" s="179" customFormat="1" x14ac:dyDescent="0.25">
      <c r="I7659" s="186"/>
      <c r="J7659" s="186"/>
      <c r="K7659" s="186"/>
      <c r="L7659" s="186"/>
      <c r="M7659" s="186"/>
      <c r="N7659" s="187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183"/>
      <c r="AF7659" s="183"/>
      <c r="AG7659" s="183"/>
      <c r="AH7659" s="6"/>
      <c r="AI7659" s="6"/>
      <c r="AJ7659" s="6"/>
      <c r="AK7659" s="6"/>
      <c r="AL7659" s="6"/>
      <c r="AM7659" s="183"/>
      <c r="AN7659" s="183"/>
      <c r="AO7659" s="183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BR7659" s="185"/>
    </row>
    <row r="7660" spans="9:70" s="179" customFormat="1" x14ac:dyDescent="0.25">
      <c r="I7660" s="186"/>
      <c r="J7660" s="186"/>
      <c r="K7660" s="186"/>
      <c r="L7660" s="186"/>
      <c r="M7660" s="186"/>
      <c r="N7660" s="187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183"/>
      <c r="AF7660" s="183"/>
      <c r="AG7660" s="183"/>
      <c r="AH7660" s="6"/>
      <c r="AI7660" s="6"/>
      <c r="AJ7660" s="6"/>
      <c r="AK7660" s="6"/>
      <c r="AL7660" s="6"/>
      <c r="AM7660" s="183"/>
      <c r="AN7660" s="183"/>
      <c r="AO7660" s="183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BR7660" s="185"/>
    </row>
    <row r="7661" spans="9:70" s="179" customFormat="1" x14ac:dyDescent="0.25">
      <c r="I7661" s="186"/>
      <c r="J7661" s="186"/>
      <c r="K7661" s="186"/>
      <c r="L7661" s="186"/>
      <c r="M7661" s="186"/>
      <c r="N7661" s="187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183"/>
      <c r="AF7661" s="183"/>
      <c r="AG7661" s="183"/>
      <c r="AH7661" s="6"/>
      <c r="AI7661" s="6"/>
      <c r="AJ7661" s="6"/>
      <c r="AK7661" s="6"/>
      <c r="AL7661" s="6"/>
      <c r="AM7661" s="183"/>
      <c r="AN7661" s="183"/>
      <c r="AO7661" s="183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BR7661" s="185"/>
    </row>
    <row r="7662" spans="9:70" s="179" customFormat="1" x14ac:dyDescent="0.25">
      <c r="I7662" s="186"/>
      <c r="J7662" s="186"/>
      <c r="K7662" s="186"/>
      <c r="L7662" s="186"/>
      <c r="M7662" s="186"/>
      <c r="N7662" s="187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183"/>
      <c r="AF7662" s="183"/>
      <c r="AG7662" s="183"/>
      <c r="AH7662" s="6"/>
      <c r="AI7662" s="6"/>
      <c r="AJ7662" s="6"/>
      <c r="AK7662" s="6"/>
      <c r="AL7662" s="6"/>
      <c r="AM7662" s="183"/>
      <c r="AN7662" s="183"/>
      <c r="AO7662" s="183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BR7662" s="185"/>
    </row>
    <row r="7663" spans="9:70" s="179" customFormat="1" x14ac:dyDescent="0.25">
      <c r="I7663" s="186"/>
      <c r="J7663" s="186"/>
      <c r="K7663" s="186"/>
      <c r="L7663" s="186"/>
      <c r="M7663" s="186"/>
      <c r="N7663" s="187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183"/>
      <c r="AF7663" s="183"/>
      <c r="AG7663" s="183"/>
      <c r="AH7663" s="6"/>
      <c r="AI7663" s="6"/>
      <c r="AJ7663" s="6"/>
      <c r="AK7663" s="6"/>
      <c r="AL7663" s="6"/>
      <c r="AM7663" s="183"/>
      <c r="AN7663" s="183"/>
      <c r="AO7663" s="183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BR7663" s="185"/>
    </row>
    <row r="7664" spans="9:70" s="179" customFormat="1" x14ac:dyDescent="0.25">
      <c r="I7664" s="186"/>
      <c r="J7664" s="186"/>
      <c r="K7664" s="186"/>
      <c r="L7664" s="186"/>
      <c r="M7664" s="186"/>
      <c r="N7664" s="187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183"/>
      <c r="AF7664" s="183"/>
      <c r="AG7664" s="183"/>
      <c r="AH7664" s="6"/>
      <c r="AI7664" s="6"/>
      <c r="AJ7664" s="6"/>
      <c r="AK7664" s="6"/>
      <c r="AL7664" s="6"/>
      <c r="AM7664" s="183"/>
      <c r="AN7664" s="183"/>
      <c r="AO7664" s="183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BR7664" s="185"/>
    </row>
    <row r="7665" spans="9:70" s="179" customFormat="1" x14ac:dyDescent="0.25">
      <c r="I7665" s="186"/>
      <c r="J7665" s="186"/>
      <c r="K7665" s="186"/>
      <c r="L7665" s="186"/>
      <c r="M7665" s="186"/>
      <c r="N7665" s="187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183"/>
      <c r="AF7665" s="183"/>
      <c r="AG7665" s="183"/>
      <c r="AH7665" s="6"/>
      <c r="AI7665" s="6"/>
      <c r="AJ7665" s="6"/>
      <c r="AK7665" s="6"/>
      <c r="AL7665" s="6"/>
      <c r="AM7665" s="183"/>
      <c r="AN7665" s="183"/>
      <c r="AO7665" s="183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BR7665" s="185"/>
    </row>
    <row r="7666" spans="9:70" s="179" customFormat="1" x14ac:dyDescent="0.25">
      <c r="I7666" s="186"/>
      <c r="J7666" s="186"/>
      <c r="K7666" s="186"/>
      <c r="L7666" s="186"/>
      <c r="M7666" s="186"/>
      <c r="N7666" s="187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183"/>
      <c r="AF7666" s="183"/>
      <c r="AG7666" s="183"/>
      <c r="AH7666" s="6"/>
      <c r="AI7666" s="6"/>
      <c r="AJ7666" s="6"/>
      <c r="AK7666" s="6"/>
      <c r="AL7666" s="6"/>
      <c r="AM7666" s="183"/>
      <c r="AN7666" s="183"/>
      <c r="AO7666" s="183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BR7666" s="185"/>
    </row>
    <row r="7667" spans="9:70" s="179" customFormat="1" x14ac:dyDescent="0.25">
      <c r="I7667" s="186"/>
      <c r="J7667" s="186"/>
      <c r="K7667" s="186"/>
      <c r="L7667" s="186"/>
      <c r="M7667" s="186"/>
      <c r="N7667" s="187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183"/>
      <c r="AF7667" s="183"/>
      <c r="AG7667" s="183"/>
      <c r="AH7667" s="6"/>
      <c r="AI7667" s="6"/>
      <c r="AJ7667" s="6"/>
      <c r="AK7667" s="6"/>
      <c r="AL7667" s="6"/>
      <c r="AM7667" s="183"/>
      <c r="AN7667" s="183"/>
      <c r="AO7667" s="183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BR7667" s="185"/>
    </row>
    <row r="7668" spans="9:70" s="179" customFormat="1" x14ac:dyDescent="0.25">
      <c r="I7668" s="186"/>
      <c r="J7668" s="186"/>
      <c r="K7668" s="186"/>
      <c r="L7668" s="186"/>
      <c r="M7668" s="186"/>
      <c r="N7668" s="187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183"/>
      <c r="AF7668" s="183"/>
      <c r="AG7668" s="183"/>
      <c r="AH7668" s="6"/>
      <c r="AI7668" s="6"/>
      <c r="AJ7668" s="6"/>
      <c r="AK7668" s="6"/>
      <c r="AL7668" s="6"/>
      <c r="AM7668" s="183"/>
      <c r="AN7668" s="183"/>
      <c r="AO7668" s="183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BR7668" s="185"/>
    </row>
    <row r="7669" spans="9:70" s="179" customFormat="1" x14ac:dyDescent="0.25">
      <c r="I7669" s="186"/>
      <c r="J7669" s="186"/>
      <c r="K7669" s="186"/>
      <c r="L7669" s="186"/>
      <c r="M7669" s="186"/>
      <c r="N7669" s="187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183"/>
      <c r="AF7669" s="183"/>
      <c r="AG7669" s="183"/>
      <c r="AH7669" s="6"/>
      <c r="AI7669" s="6"/>
      <c r="AJ7669" s="6"/>
      <c r="AK7669" s="6"/>
      <c r="AL7669" s="6"/>
      <c r="AM7669" s="183"/>
      <c r="AN7669" s="183"/>
      <c r="AO7669" s="183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BR7669" s="185"/>
    </row>
    <row r="7670" spans="9:70" s="179" customFormat="1" x14ac:dyDescent="0.25">
      <c r="I7670" s="186"/>
      <c r="J7670" s="186"/>
      <c r="K7670" s="186"/>
      <c r="L7670" s="186"/>
      <c r="M7670" s="186"/>
      <c r="N7670" s="187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183"/>
      <c r="AF7670" s="183"/>
      <c r="AG7670" s="183"/>
      <c r="AH7670" s="6"/>
      <c r="AI7670" s="6"/>
      <c r="AJ7670" s="6"/>
      <c r="AK7670" s="6"/>
      <c r="AL7670" s="6"/>
      <c r="AM7670" s="183"/>
      <c r="AN7670" s="183"/>
      <c r="AO7670" s="183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BR7670" s="185"/>
    </row>
    <row r="7671" spans="9:70" s="179" customFormat="1" x14ac:dyDescent="0.25">
      <c r="I7671" s="186"/>
      <c r="J7671" s="186"/>
      <c r="K7671" s="186"/>
      <c r="L7671" s="186"/>
      <c r="M7671" s="186"/>
      <c r="N7671" s="187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183"/>
      <c r="AF7671" s="183"/>
      <c r="AG7671" s="183"/>
      <c r="AH7671" s="6"/>
      <c r="AI7671" s="6"/>
      <c r="AJ7671" s="6"/>
      <c r="AK7671" s="6"/>
      <c r="AL7671" s="6"/>
      <c r="AM7671" s="183"/>
      <c r="AN7671" s="183"/>
      <c r="AO7671" s="183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BR7671" s="185"/>
    </row>
    <row r="7672" spans="9:70" s="179" customFormat="1" x14ac:dyDescent="0.25">
      <c r="I7672" s="186"/>
      <c r="J7672" s="186"/>
      <c r="K7672" s="186"/>
      <c r="L7672" s="186"/>
      <c r="M7672" s="186"/>
      <c r="N7672" s="187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183"/>
      <c r="AF7672" s="183"/>
      <c r="AG7672" s="183"/>
      <c r="AH7672" s="6"/>
      <c r="AI7672" s="6"/>
      <c r="AJ7672" s="6"/>
      <c r="AK7672" s="6"/>
      <c r="AL7672" s="6"/>
      <c r="AM7672" s="183"/>
      <c r="AN7672" s="183"/>
      <c r="AO7672" s="183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BR7672" s="185"/>
    </row>
    <row r="7673" spans="9:70" s="179" customFormat="1" x14ac:dyDescent="0.25">
      <c r="I7673" s="186"/>
      <c r="J7673" s="186"/>
      <c r="K7673" s="186"/>
      <c r="L7673" s="186"/>
      <c r="M7673" s="186"/>
      <c r="N7673" s="187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183"/>
      <c r="AF7673" s="183"/>
      <c r="AG7673" s="183"/>
      <c r="AH7673" s="6"/>
      <c r="AI7673" s="6"/>
      <c r="AJ7673" s="6"/>
      <c r="AK7673" s="6"/>
      <c r="AL7673" s="6"/>
      <c r="AM7673" s="183"/>
      <c r="AN7673" s="183"/>
      <c r="AO7673" s="183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BR7673" s="185"/>
    </row>
    <row r="7674" spans="9:70" s="179" customFormat="1" x14ac:dyDescent="0.25">
      <c r="I7674" s="186"/>
      <c r="J7674" s="186"/>
      <c r="K7674" s="186"/>
      <c r="L7674" s="186"/>
      <c r="M7674" s="186"/>
      <c r="N7674" s="187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183"/>
      <c r="AF7674" s="183"/>
      <c r="AG7674" s="183"/>
      <c r="AH7674" s="6"/>
      <c r="AI7674" s="6"/>
      <c r="AJ7674" s="6"/>
      <c r="AK7674" s="6"/>
      <c r="AL7674" s="6"/>
      <c r="AM7674" s="183"/>
      <c r="AN7674" s="183"/>
      <c r="AO7674" s="183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BR7674" s="185"/>
    </row>
    <row r="7675" spans="9:70" s="179" customFormat="1" x14ac:dyDescent="0.25">
      <c r="I7675" s="186"/>
      <c r="J7675" s="186"/>
      <c r="K7675" s="186"/>
      <c r="L7675" s="186"/>
      <c r="M7675" s="186"/>
      <c r="N7675" s="187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183"/>
      <c r="AF7675" s="183"/>
      <c r="AG7675" s="183"/>
      <c r="AH7675" s="6"/>
      <c r="AI7675" s="6"/>
      <c r="AJ7675" s="6"/>
      <c r="AK7675" s="6"/>
      <c r="AL7675" s="6"/>
      <c r="AM7675" s="183"/>
      <c r="AN7675" s="183"/>
      <c r="AO7675" s="183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BR7675" s="185"/>
    </row>
    <row r="7676" spans="9:70" s="179" customFormat="1" x14ac:dyDescent="0.25">
      <c r="I7676" s="186"/>
      <c r="J7676" s="186"/>
      <c r="K7676" s="186"/>
      <c r="L7676" s="186"/>
      <c r="M7676" s="186"/>
      <c r="N7676" s="187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183"/>
      <c r="AF7676" s="183"/>
      <c r="AG7676" s="183"/>
      <c r="AH7676" s="6"/>
      <c r="AI7676" s="6"/>
      <c r="AJ7676" s="6"/>
      <c r="AK7676" s="6"/>
      <c r="AL7676" s="6"/>
      <c r="AM7676" s="183"/>
      <c r="AN7676" s="183"/>
      <c r="AO7676" s="183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BR7676" s="185"/>
    </row>
    <row r="7677" spans="9:70" s="179" customFormat="1" x14ac:dyDescent="0.25">
      <c r="I7677" s="186"/>
      <c r="J7677" s="186"/>
      <c r="K7677" s="186"/>
      <c r="L7677" s="186"/>
      <c r="M7677" s="186"/>
      <c r="N7677" s="187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183"/>
      <c r="AF7677" s="183"/>
      <c r="AG7677" s="183"/>
      <c r="AH7677" s="6"/>
      <c r="AI7677" s="6"/>
      <c r="AJ7677" s="6"/>
      <c r="AK7677" s="6"/>
      <c r="AL7677" s="6"/>
      <c r="AM7677" s="183"/>
      <c r="AN7677" s="183"/>
      <c r="AO7677" s="183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BR7677" s="185"/>
    </row>
    <row r="7678" spans="9:70" s="179" customFormat="1" x14ac:dyDescent="0.25">
      <c r="I7678" s="186"/>
      <c r="J7678" s="186"/>
      <c r="K7678" s="186"/>
      <c r="L7678" s="186"/>
      <c r="M7678" s="186"/>
      <c r="N7678" s="187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183"/>
      <c r="AF7678" s="183"/>
      <c r="AG7678" s="183"/>
      <c r="AH7678" s="6"/>
      <c r="AI7678" s="6"/>
      <c r="AJ7678" s="6"/>
      <c r="AK7678" s="6"/>
      <c r="AL7678" s="6"/>
      <c r="AM7678" s="183"/>
      <c r="AN7678" s="183"/>
      <c r="AO7678" s="183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BR7678" s="185"/>
    </row>
    <row r="7679" spans="9:70" s="179" customFormat="1" x14ac:dyDescent="0.25">
      <c r="I7679" s="186"/>
      <c r="J7679" s="186"/>
      <c r="K7679" s="186"/>
      <c r="L7679" s="186"/>
      <c r="M7679" s="186"/>
      <c r="N7679" s="187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183"/>
      <c r="AF7679" s="183"/>
      <c r="AG7679" s="183"/>
      <c r="AH7679" s="6"/>
      <c r="AI7679" s="6"/>
      <c r="AJ7679" s="6"/>
      <c r="AK7679" s="6"/>
      <c r="AL7679" s="6"/>
      <c r="AM7679" s="183"/>
      <c r="AN7679" s="183"/>
      <c r="AO7679" s="183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BR7679" s="185"/>
    </row>
    <row r="7680" spans="9:70" s="179" customFormat="1" x14ac:dyDescent="0.25">
      <c r="I7680" s="186"/>
      <c r="J7680" s="186"/>
      <c r="K7680" s="186"/>
      <c r="L7680" s="186"/>
      <c r="M7680" s="186"/>
      <c r="N7680" s="187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183"/>
      <c r="AF7680" s="183"/>
      <c r="AG7680" s="183"/>
      <c r="AH7680" s="6"/>
      <c r="AI7680" s="6"/>
      <c r="AJ7680" s="6"/>
      <c r="AK7680" s="6"/>
      <c r="AL7680" s="6"/>
      <c r="AM7680" s="183"/>
      <c r="AN7680" s="183"/>
      <c r="AO7680" s="183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BR7680" s="185"/>
    </row>
    <row r="7681" spans="9:70" s="179" customFormat="1" x14ac:dyDescent="0.25">
      <c r="I7681" s="186"/>
      <c r="J7681" s="186"/>
      <c r="K7681" s="186"/>
      <c r="L7681" s="186"/>
      <c r="M7681" s="186"/>
      <c r="N7681" s="187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183"/>
      <c r="AF7681" s="183"/>
      <c r="AG7681" s="183"/>
      <c r="AH7681" s="6"/>
      <c r="AI7681" s="6"/>
      <c r="AJ7681" s="6"/>
      <c r="AK7681" s="6"/>
      <c r="AL7681" s="6"/>
      <c r="AM7681" s="183"/>
      <c r="AN7681" s="183"/>
      <c r="AO7681" s="183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BR7681" s="185"/>
    </row>
    <row r="7682" spans="9:70" s="179" customFormat="1" x14ac:dyDescent="0.25">
      <c r="I7682" s="186"/>
      <c r="J7682" s="186"/>
      <c r="K7682" s="186"/>
      <c r="L7682" s="186"/>
      <c r="M7682" s="186"/>
      <c r="N7682" s="187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183"/>
      <c r="AF7682" s="183"/>
      <c r="AG7682" s="183"/>
      <c r="AH7682" s="6"/>
      <c r="AI7682" s="6"/>
      <c r="AJ7682" s="6"/>
      <c r="AK7682" s="6"/>
      <c r="AL7682" s="6"/>
      <c r="AM7682" s="183"/>
      <c r="AN7682" s="183"/>
      <c r="AO7682" s="183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BR7682" s="185"/>
    </row>
    <row r="7683" spans="9:70" s="179" customFormat="1" x14ac:dyDescent="0.25">
      <c r="I7683" s="186"/>
      <c r="J7683" s="186"/>
      <c r="K7683" s="186"/>
      <c r="L7683" s="186"/>
      <c r="M7683" s="186"/>
      <c r="N7683" s="187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183"/>
      <c r="AF7683" s="183"/>
      <c r="AG7683" s="183"/>
      <c r="AH7683" s="6"/>
      <c r="AI7683" s="6"/>
      <c r="AJ7683" s="6"/>
      <c r="AK7683" s="6"/>
      <c r="AL7683" s="6"/>
      <c r="AM7683" s="183"/>
      <c r="AN7683" s="183"/>
      <c r="AO7683" s="183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BR7683" s="185"/>
    </row>
    <row r="7684" spans="9:70" s="179" customFormat="1" x14ac:dyDescent="0.25">
      <c r="I7684" s="186"/>
      <c r="J7684" s="186"/>
      <c r="K7684" s="186"/>
      <c r="L7684" s="186"/>
      <c r="M7684" s="186"/>
      <c r="N7684" s="187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183"/>
      <c r="AF7684" s="183"/>
      <c r="AG7684" s="183"/>
      <c r="AH7684" s="6"/>
      <c r="AI7684" s="6"/>
      <c r="AJ7684" s="6"/>
      <c r="AK7684" s="6"/>
      <c r="AL7684" s="6"/>
      <c r="AM7684" s="183"/>
      <c r="AN7684" s="183"/>
      <c r="AO7684" s="183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BR7684" s="185"/>
    </row>
    <row r="7685" spans="9:70" s="179" customFormat="1" x14ac:dyDescent="0.25">
      <c r="I7685" s="186"/>
      <c r="J7685" s="186"/>
      <c r="K7685" s="186"/>
      <c r="L7685" s="186"/>
      <c r="M7685" s="186"/>
      <c r="N7685" s="187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183"/>
      <c r="AF7685" s="183"/>
      <c r="AG7685" s="183"/>
      <c r="AH7685" s="6"/>
      <c r="AI7685" s="6"/>
      <c r="AJ7685" s="6"/>
      <c r="AK7685" s="6"/>
      <c r="AL7685" s="6"/>
      <c r="AM7685" s="183"/>
      <c r="AN7685" s="183"/>
      <c r="AO7685" s="183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BR7685" s="185"/>
    </row>
    <row r="7686" spans="9:70" s="179" customFormat="1" x14ac:dyDescent="0.25">
      <c r="I7686" s="186"/>
      <c r="J7686" s="186"/>
      <c r="K7686" s="186"/>
      <c r="L7686" s="186"/>
      <c r="M7686" s="186"/>
      <c r="N7686" s="187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183"/>
      <c r="AF7686" s="183"/>
      <c r="AG7686" s="183"/>
      <c r="AH7686" s="6"/>
      <c r="AI7686" s="6"/>
      <c r="AJ7686" s="6"/>
      <c r="AK7686" s="6"/>
      <c r="AL7686" s="6"/>
      <c r="AM7686" s="183"/>
      <c r="AN7686" s="183"/>
      <c r="AO7686" s="183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BR7686" s="185"/>
    </row>
    <row r="7687" spans="9:70" s="179" customFormat="1" x14ac:dyDescent="0.25">
      <c r="I7687" s="186"/>
      <c r="J7687" s="186"/>
      <c r="K7687" s="186"/>
      <c r="L7687" s="186"/>
      <c r="M7687" s="186"/>
      <c r="N7687" s="187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183"/>
      <c r="AF7687" s="183"/>
      <c r="AG7687" s="183"/>
      <c r="AH7687" s="6"/>
      <c r="AI7687" s="6"/>
      <c r="AJ7687" s="6"/>
      <c r="AK7687" s="6"/>
      <c r="AL7687" s="6"/>
      <c r="AM7687" s="183"/>
      <c r="AN7687" s="183"/>
      <c r="AO7687" s="183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BR7687" s="185"/>
    </row>
    <row r="7688" spans="9:70" s="179" customFormat="1" x14ac:dyDescent="0.25">
      <c r="I7688" s="186"/>
      <c r="J7688" s="186"/>
      <c r="K7688" s="186"/>
      <c r="L7688" s="186"/>
      <c r="M7688" s="186"/>
      <c r="N7688" s="187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183"/>
      <c r="AF7688" s="183"/>
      <c r="AG7688" s="183"/>
      <c r="AH7688" s="6"/>
      <c r="AI7688" s="6"/>
      <c r="AJ7688" s="6"/>
      <c r="AK7688" s="6"/>
      <c r="AL7688" s="6"/>
      <c r="AM7688" s="183"/>
      <c r="AN7688" s="183"/>
      <c r="AO7688" s="183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BR7688" s="185"/>
    </row>
    <row r="7689" spans="9:70" s="179" customFormat="1" x14ac:dyDescent="0.25">
      <c r="I7689" s="186"/>
      <c r="J7689" s="186"/>
      <c r="K7689" s="186"/>
      <c r="L7689" s="186"/>
      <c r="M7689" s="186"/>
      <c r="N7689" s="187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183"/>
      <c r="AF7689" s="183"/>
      <c r="AG7689" s="183"/>
      <c r="AH7689" s="6"/>
      <c r="AI7689" s="6"/>
      <c r="AJ7689" s="6"/>
      <c r="AK7689" s="6"/>
      <c r="AL7689" s="6"/>
      <c r="AM7689" s="183"/>
      <c r="AN7689" s="183"/>
      <c r="AO7689" s="183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BR7689" s="185"/>
    </row>
    <row r="7690" spans="9:70" s="179" customFormat="1" x14ac:dyDescent="0.25">
      <c r="I7690" s="186"/>
      <c r="J7690" s="186"/>
      <c r="K7690" s="186"/>
      <c r="L7690" s="186"/>
      <c r="M7690" s="186"/>
      <c r="N7690" s="187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183"/>
      <c r="AF7690" s="183"/>
      <c r="AG7690" s="183"/>
      <c r="AH7690" s="6"/>
      <c r="AI7690" s="6"/>
      <c r="AJ7690" s="6"/>
      <c r="AK7690" s="6"/>
      <c r="AL7690" s="6"/>
      <c r="AM7690" s="183"/>
      <c r="AN7690" s="183"/>
      <c r="AO7690" s="183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BR7690" s="185"/>
    </row>
    <row r="7691" spans="9:70" s="179" customFormat="1" x14ac:dyDescent="0.25">
      <c r="I7691" s="186"/>
      <c r="J7691" s="186"/>
      <c r="K7691" s="186"/>
      <c r="L7691" s="186"/>
      <c r="M7691" s="186"/>
      <c r="N7691" s="187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183"/>
      <c r="AF7691" s="183"/>
      <c r="AG7691" s="183"/>
      <c r="AH7691" s="6"/>
      <c r="AI7691" s="6"/>
      <c r="AJ7691" s="6"/>
      <c r="AK7691" s="6"/>
      <c r="AL7691" s="6"/>
      <c r="AM7691" s="183"/>
      <c r="AN7691" s="183"/>
      <c r="AO7691" s="183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BR7691" s="185"/>
    </row>
    <row r="7692" spans="9:70" s="179" customFormat="1" x14ac:dyDescent="0.25">
      <c r="I7692" s="186"/>
      <c r="J7692" s="186"/>
      <c r="K7692" s="186"/>
      <c r="L7692" s="186"/>
      <c r="M7692" s="186"/>
      <c r="N7692" s="187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183"/>
      <c r="AF7692" s="183"/>
      <c r="AG7692" s="183"/>
      <c r="AH7692" s="6"/>
      <c r="AI7692" s="6"/>
      <c r="AJ7692" s="6"/>
      <c r="AK7692" s="6"/>
      <c r="AL7692" s="6"/>
      <c r="AM7692" s="183"/>
      <c r="AN7692" s="183"/>
      <c r="AO7692" s="183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BR7692" s="185"/>
    </row>
    <row r="7693" spans="9:70" s="179" customFormat="1" x14ac:dyDescent="0.25">
      <c r="I7693" s="186"/>
      <c r="J7693" s="186"/>
      <c r="K7693" s="186"/>
      <c r="L7693" s="186"/>
      <c r="M7693" s="186"/>
      <c r="N7693" s="187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183"/>
      <c r="AF7693" s="183"/>
      <c r="AG7693" s="183"/>
      <c r="AH7693" s="6"/>
      <c r="AI7693" s="6"/>
      <c r="AJ7693" s="6"/>
      <c r="AK7693" s="6"/>
      <c r="AL7693" s="6"/>
      <c r="AM7693" s="183"/>
      <c r="AN7693" s="183"/>
      <c r="AO7693" s="183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BR7693" s="185"/>
    </row>
    <row r="7694" spans="9:70" s="179" customFormat="1" x14ac:dyDescent="0.25">
      <c r="I7694" s="186"/>
      <c r="J7694" s="186"/>
      <c r="K7694" s="186"/>
      <c r="L7694" s="186"/>
      <c r="M7694" s="186"/>
      <c r="N7694" s="187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183"/>
      <c r="AF7694" s="183"/>
      <c r="AG7694" s="183"/>
      <c r="AH7694" s="6"/>
      <c r="AI7694" s="6"/>
      <c r="AJ7694" s="6"/>
      <c r="AK7694" s="6"/>
      <c r="AL7694" s="6"/>
      <c r="AM7694" s="183"/>
      <c r="AN7694" s="183"/>
      <c r="AO7694" s="183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BR7694" s="185"/>
    </row>
    <row r="7695" spans="9:70" s="179" customFormat="1" x14ac:dyDescent="0.25">
      <c r="I7695" s="186"/>
      <c r="J7695" s="186"/>
      <c r="K7695" s="186"/>
      <c r="L7695" s="186"/>
      <c r="M7695" s="186"/>
      <c r="N7695" s="187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183"/>
      <c r="AF7695" s="183"/>
      <c r="AG7695" s="183"/>
      <c r="AH7695" s="6"/>
      <c r="AI7695" s="6"/>
      <c r="AJ7695" s="6"/>
      <c r="AK7695" s="6"/>
      <c r="AL7695" s="6"/>
      <c r="AM7695" s="183"/>
      <c r="AN7695" s="183"/>
      <c r="AO7695" s="183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BR7695" s="185"/>
    </row>
    <row r="7696" spans="9:70" s="179" customFormat="1" x14ac:dyDescent="0.25">
      <c r="I7696" s="186"/>
      <c r="J7696" s="186"/>
      <c r="K7696" s="186"/>
      <c r="L7696" s="186"/>
      <c r="M7696" s="186"/>
      <c r="N7696" s="187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183"/>
      <c r="AF7696" s="183"/>
      <c r="AG7696" s="183"/>
      <c r="AH7696" s="6"/>
      <c r="AI7696" s="6"/>
      <c r="AJ7696" s="6"/>
      <c r="AK7696" s="6"/>
      <c r="AL7696" s="6"/>
      <c r="AM7696" s="183"/>
      <c r="AN7696" s="183"/>
      <c r="AO7696" s="183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BR7696" s="185"/>
    </row>
    <row r="7697" spans="9:70" s="179" customFormat="1" x14ac:dyDescent="0.25">
      <c r="I7697" s="186"/>
      <c r="J7697" s="186"/>
      <c r="K7697" s="186"/>
      <c r="L7697" s="186"/>
      <c r="M7697" s="186"/>
      <c r="N7697" s="187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183"/>
      <c r="AF7697" s="183"/>
      <c r="AG7697" s="183"/>
      <c r="AH7697" s="6"/>
      <c r="AI7697" s="6"/>
      <c r="AJ7697" s="6"/>
      <c r="AK7697" s="6"/>
      <c r="AL7697" s="6"/>
      <c r="AM7697" s="183"/>
      <c r="AN7697" s="183"/>
      <c r="AO7697" s="183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BR7697" s="185"/>
    </row>
    <row r="7698" spans="9:70" s="179" customFormat="1" x14ac:dyDescent="0.25">
      <c r="I7698" s="186"/>
      <c r="J7698" s="186"/>
      <c r="K7698" s="186"/>
      <c r="L7698" s="186"/>
      <c r="M7698" s="186"/>
      <c r="N7698" s="187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183"/>
      <c r="AF7698" s="183"/>
      <c r="AG7698" s="183"/>
      <c r="AH7698" s="6"/>
      <c r="AI7698" s="6"/>
      <c r="AJ7698" s="6"/>
      <c r="AK7698" s="6"/>
      <c r="AL7698" s="6"/>
      <c r="AM7698" s="183"/>
      <c r="AN7698" s="183"/>
      <c r="AO7698" s="183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BR7698" s="185"/>
    </row>
    <row r="7699" spans="9:70" s="179" customFormat="1" x14ac:dyDescent="0.25">
      <c r="I7699" s="186"/>
      <c r="J7699" s="186"/>
      <c r="K7699" s="186"/>
      <c r="L7699" s="186"/>
      <c r="M7699" s="186"/>
      <c r="N7699" s="187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183"/>
      <c r="AF7699" s="183"/>
      <c r="AG7699" s="183"/>
      <c r="AH7699" s="6"/>
      <c r="AI7699" s="6"/>
      <c r="AJ7699" s="6"/>
      <c r="AK7699" s="6"/>
      <c r="AL7699" s="6"/>
      <c r="AM7699" s="183"/>
      <c r="AN7699" s="183"/>
      <c r="AO7699" s="183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BR7699" s="185"/>
    </row>
    <row r="7700" spans="9:70" s="179" customFormat="1" x14ac:dyDescent="0.25">
      <c r="I7700" s="186"/>
      <c r="J7700" s="186"/>
      <c r="K7700" s="186"/>
      <c r="L7700" s="186"/>
      <c r="M7700" s="186"/>
      <c r="N7700" s="187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183"/>
      <c r="AF7700" s="183"/>
      <c r="AG7700" s="183"/>
      <c r="AH7700" s="6"/>
      <c r="AI7700" s="6"/>
      <c r="AJ7700" s="6"/>
      <c r="AK7700" s="6"/>
      <c r="AL7700" s="6"/>
      <c r="AM7700" s="183"/>
      <c r="AN7700" s="183"/>
      <c r="AO7700" s="183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BR7700" s="185"/>
    </row>
    <row r="7701" spans="9:70" s="179" customFormat="1" x14ac:dyDescent="0.25">
      <c r="I7701" s="186"/>
      <c r="J7701" s="186"/>
      <c r="K7701" s="186"/>
      <c r="L7701" s="186"/>
      <c r="M7701" s="186"/>
      <c r="N7701" s="187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183"/>
      <c r="AF7701" s="183"/>
      <c r="AG7701" s="183"/>
      <c r="AH7701" s="6"/>
      <c r="AI7701" s="6"/>
      <c r="AJ7701" s="6"/>
      <c r="AK7701" s="6"/>
      <c r="AL7701" s="6"/>
      <c r="AM7701" s="183"/>
      <c r="AN7701" s="183"/>
      <c r="AO7701" s="183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BR7701" s="185"/>
    </row>
    <row r="7702" spans="9:70" s="179" customFormat="1" x14ac:dyDescent="0.25">
      <c r="I7702" s="186"/>
      <c r="J7702" s="186"/>
      <c r="K7702" s="186"/>
      <c r="L7702" s="186"/>
      <c r="M7702" s="186"/>
      <c r="N7702" s="187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183"/>
      <c r="AF7702" s="183"/>
      <c r="AG7702" s="183"/>
      <c r="AH7702" s="6"/>
      <c r="AI7702" s="6"/>
      <c r="AJ7702" s="6"/>
      <c r="AK7702" s="6"/>
      <c r="AL7702" s="6"/>
      <c r="AM7702" s="183"/>
      <c r="AN7702" s="183"/>
      <c r="AO7702" s="183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BR7702" s="185"/>
    </row>
    <row r="7703" spans="9:70" s="179" customFormat="1" x14ac:dyDescent="0.25">
      <c r="I7703" s="186"/>
      <c r="J7703" s="186"/>
      <c r="K7703" s="186"/>
      <c r="L7703" s="186"/>
      <c r="M7703" s="186"/>
      <c r="N7703" s="187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183"/>
      <c r="AF7703" s="183"/>
      <c r="AG7703" s="183"/>
      <c r="AH7703" s="6"/>
      <c r="AI7703" s="6"/>
      <c r="AJ7703" s="6"/>
      <c r="AK7703" s="6"/>
      <c r="AL7703" s="6"/>
      <c r="AM7703" s="183"/>
      <c r="AN7703" s="183"/>
      <c r="AO7703" s="183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BR7703" s="185"/>
    </row>
    <row r="7704" spans="9:70" s="179" customFormat="1" x14ac:dyDescent="0.25">
      <c r="I7704" s="186"/>
      <c r="J7704" s="186"/>
      <c r="K7704" s="186"/>
      <c r="L7704" s="186"/>
      <c r="M7704" s="186"/>
      <c r="N7704" s="187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183"/>
      <c r="AF7704" s="183"/>
      <c r="AG7704" s="183"/>
      <c r="AH7704" s="6"/>
      <c r="AI7704" s="6"/>
      <c r="AJ7704" s="6"/>
      <c r="AK7704" s="6"/>
      <c r="AL7704" s="6"/>
      <c r="AM7704" s="183"/>
      <c r="AN7704" s="183"/>
      <c r="AO7704" s="183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BR7704" s="185"/>
    </row>
    <row r="7705" spans="9:70" s="179" customFormat="1" x14ac:dyDescent="0.25">
      <c r="I7705" s="186"/>
      <c r="J7705" s="186"/>
      <c r="K7705" s="186"/>
      <c r="L7705" s="186"/>
      <c r="M7705" s="186"/>
      <c r="N7705" s="187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183"/>
      <c r="AF7705" s="183"/>
      <c r="AG7705" s="183"/>
      <c r="AH7705" s="6"/>
      <c r="AI7705" s="6"/>
      <c r="AJ7705" s="6"/>
      <c r="AK7705" s="6"/>
      <c r="AL7705" s="6"/>
      <c r="AM7705" s="183"/>
      <c r="AN7705" s="183"/>
      <c r="AO7705" s="183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BR7705" s="185"/>
    </row>
    <row r="7706" spans="9:70" s="179" customFormat="1" x14ac:dyDescent="0.25">
      <c r="I7706" s="186"/>
      <c r="J7706" s="186"/>
      <c r="K7706" s="186"/>
      <c r="L7706" s="186"/>
      <c r="M7706" s="186"/>
      <c r="N7706" s="187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183"/>
      <c r="AF7706" s="183"/>
      <c r="AG7706" s="183"/>
      <c r="AH7706" s="6"/>
      <c r="AI7706" s="6"/>
      <c r="AJ7706" s="6"/>
      <c r="AK7706" s="6"/>
      <c r="AL7706" s="6"/>
      <c r="AM7706" s="183"/>
      <c r="AN7706" s="183"/>
      <c r="AO7706" s="183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BR7706" s="185"/>
    </row>
    <row r="7707" spans="9:70" s="179" customFormat="1" x14ac:dyDescent="0.25">
      <c r="I7707" s="186"/>
      <c r="J7707" s="186"/>
      <c r="K7707" s="186"/>
      <c r="L7707" s="186"/>
      <c r="M7707" s="186"/>
      <c r="N7707" s="187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183"/>
      <c r="AF7707" s="183"/>
      <c r="AG7707" s="183"/>
      <c r="AH7707" s="6"/>
      <c r="AI7707" s="6"/>
      <c r="AJ7707" s="6"/>
      <c r="AK7707" s="6"/>
      <c r="AL7707" s="6"/>
      <c r="AM7707" s="183"/>
      <c r="AN7707" s="183"/>
      <c r="AO7707" s="183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BR7707" s="185"/>
    </row>
    <row r="7708" spans="9:70" s="179" customFormat="1" x14ac:dyDescent="0.25">
      <c r="I7708" s="186"/>
      <c r="J7708" s="186"/>
      <c r="K7708" s="186"/>
      <c r="L7708" s="186"/>
      <c r="M7708" s="186"/>
      <c r="N7708" s="187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183"/>
      <c r="AF7708" s="183"/>
      <c r="AG7708" s="183"/>
      <c r="AH7708" s="6"/>
      <c r="AI7708" s="6"/>
      <c r="AJ7708" s="6"/>
      <c r="AK7708" s="6"/>
      <c r="AL7708" s="6"/>
      <c r="AM7708" s="183"/>
      <c r="AN7708" s="183"/>
      <c r="AO7708" s="183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BR7708" s="185"/>
    </row>
    <row r="7709" spans="9:70" s="179" customFormat="1" x14ac:dyDescent="0.25">
      <c r="I7709" s="186"/>
      <c r="J7709" s="186"/>
      <c r="K7709" s="186"/>
      <c r="L7709" s="186"/>
      <c r="M7709" s="186"/>
      <c r="N7709" s="187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183"/>
      <c r="AF7709" s="183"/>
      <c r="AG7709" s="183"/>
      <c r="AH7709" s="6"/>
      <c r="AI7709" s="6"/>
      <c r="AJ7709" s="6"/>
      <c r="AK7709" s="6"/>
      <c r="AL7709" s="6"/>
      <c r="AM7709" s="183"/>
      <c r="AN7709" s="183"/>
      <c r="AO7709" s="183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BR7709" s="185"/>
    </row>
    <row r="7710" spans="9:70" s="179" customFormat="1" x14ac:dyDescent="0.25">
      <c r="I7710" s="186"/>
      <c r="J7710" s="186"/>
      <c r="K7710" s="186"/>
      <c r="L7710" s="186"/>
      <c r="M7710" s="186"/>
      <c r="N7710" s="187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183"/>
      <c r="AF7710" s="183"/>
      <c r="AG7710" s="183"/>
      <c r="AH7710" s="6"/>
      <c r="AI7710" s="6"/>
      <c r="AJ7710" s="6"/>
      <c r="AK7710" s="6"/>
      <c r="AL7710" s="6"/>
      <c r="AM7710" s="183"/>
      <c r="AN7710" s="183"/>
      <c r="AO7710" s="183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BR7710" s="185"/>
    </row>
    <row r="7711" spans="9:70" s="179" customFormat="1" x14ac:dyDescent="0.25">
      <c r="I7711" s="186"/>
      <c r="J7711" s="186"/>
      <c r="K7711" s="186"/>
      <c r="L7711" s="186"/>
      <c r="M7711" s="186"/>
      <c r="N7711" s="187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183"/>
      <c r="AF7711" s="183"/>
      <c r="AG7711" s="183"/>
      <c r="AH7711" s="6"/>
      <c r="AI7711" s="6"/>
      <c r="AJ7711" s="6"/>
      <c r="AK7711" s="6"/>
      <c r="AL7711" s="6"/>
      <c r="AM7711" s="183"/>
      <c r="AN7711" s="183"/>
      <c r="AO7711" s="183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BR7711" s="185"/>
    </row>
    <row r="7712" spans="9:70" s="179" customFormat="1" x14ac:dyDescent="0.25">
      <c r="I7712" s="186"/>
      <c r="J7712" s="186"/>
      <c r="K7712" s="186"/>
      <c r="L7712" s="186"/>
      <c r="M7712" s="186"/>
      <c r="N7712" s="187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183"/>
      <c r="AF7712" s="183"/>
      <c r="AG7712" s="183"/>
      <c r="AH7712" s="6"/>
      <c r="AI7712" s="6"/>
      <c r="AJ7712" s="6"/>
      <c r="AK7712" s="6"/>
      <c r="AL7712" s="6"/>
      <c r="AM7712" s="183"/>
      <c r="AN7712" s="183"/>
      <c r="AO7712" s="183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BR7712" s="185"/>
    </row>
    <row r="7713" spans="9:70" s="179" customFormat="1" x14ac:dyDescent="0.25">
      <c r="I7713" s="186"/>
      <c r="J7713" s="186"/>
      <c r="K7713" s="186"/>
      <c r="L7713" s="186"/>
      <c r="M7713" s="186"/>
      <c r="N7713" s="187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183"/>
      <c r="AF7713" s="183"/>
      <c r="AG7713" s="183"/>
      <c r="AH7713" s="6"/>
      <c r="AI7713" s="6"/>
      <c r="AJ7713" s="6"/>
      <c r="AK7713" s="6"/>
      <c r="AL7713" s="6"/>
      <c r="AM7713" s="183"/>
      <c r="AN7713" s="183"/>
      <c r="AO7713" s="183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BR7713" s="185"/>
    </row>
    <row r="7714" spans="9:70" s="179" customFormat="1" x14ac:dyDescent="0.25">
      <c r="I7714" s="186"/>
      <c r="J7714" s="186"/>
      <c r="K7714" s="186"/>
      <c r="L7714" s="186"/>
      <c r="M7714" s="186"/>
      <c r="N7714" s="187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183"/>
      <c r="AF7714" s="183"/>
      <c r="AG7714" s="183"/>
      <c r="AH7714" s="6"/>
      <c r="AI7714" s="6"/>
      <c r="AJ7714" s="6"/>
      <c r="AK7714" s="6"/>
      <c r="AL7714" s="6"/>
      <c r="AM7714" s="183"/>
      <c r="AN7714" s="183"/>
      <c r="AO7714" s="183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BR7714" s="185"/>
    </row>
    <row r="7715" spans="9:70" s="179" customFormat="1" x14ac:dyDescent="0.25">
      <c r="I7715" s="186"/>
      <c r="J7715" s="186"/>
      <c r="K7715" s="186"/>
      <c r="L7715" s="186"/>
      <c r="M7715" s="186"/>
      <c r="N7715" s="187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183"/>
      <c r="AF7715" s="183"/>
      <c r="AG7715" s="183"/>
      <c r="AH7715" s="6"/>
      <c r="AI7715" s="6"/>
      <c r="AJ7715" s="6"/>
      <c r="AK7715" s="6"/>
      <c r="AL7715" s="6"/>
      <c r="AM7715" s="183"/>
      <c r="AN7715" s="183"/>
      <c r="AO7715" s="183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BR7715" s="185"/>
    </row>
    <row r="7716" spans="9:70" s="179" customFormat="1" x14ac:dyDescent="0.25">
      <c r="I7716" s="186"/>
      <c r="J7716" s="186"/>
      <c r="K7716" s="186"/>
      <c r="L7716" s="186"/>
      <c r="M7716" s="186"/>
      <c r="N7716" s="187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183"/>
      <c r="AF7716" s="183"/>
      <c r="AG7716" s="183"/>
      <c r="AH7716" s="6"/>
      <c r="AI7716" s="6"/>
      <c r="AJ7716" s="6"/>
      <c r="AK7716" s="6"/>
      <c r="AL7716" s="6"/>
      <c r="AM7716" s="183"/>
      <c r="AN7716" s="183"/>
      <c r="AO7716" s="183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BR7716" s="185"/>
    </row>
    <row r="7717" spans="9:70" s="179" customFormat="1" x14ac:dyDescent="0.25">
      <c r="I7717" s="186"/>
      <c r="J7717" s="186"/>
      <c r="K7717" s="186"/>
      <c r="L7717" s="186"/>
      <c r="M7717" s="186"/>
      <c r="N7717" s="187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183"/>
      <c r="AF7717" s="183"/>
      <c r="AG7717" s="183"/>
      <c r="AH7717" s="6"/>
      <c r="AI7717" s="6"/>
      <c r="AJ7717" s="6"/>
      <c r="AK7717" s="6"/>
      <c r="AL7717" s="6"/>
      <c r="AM7717" s="183"/>
      <c r="AN7717" s="183"/>
      <c r="AO7717" s="183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BR7717" s="185"/>
    </row>
    <row r="7718" spans="9:70" s="179" customFormat="1" x14ac:dyDescent="0.25">
      <c r="I7718" s="186"/>
      <c r="J7718" s="186"/>
      <c r="K7718" s="186"/>
      <c r="L7718" s="186"/>
      <c r="M7718" s="186"/>
      <c r="N7718" s="187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183"/>
      <c r="AF7718" s="183"/>
      <c r="AG7718" s="183"/>
      <c r="AH7718" s="6"/>
      <c r="AI7718" s="6"/>
      <c r="AJ7718" s="6"/>
      <c r="AK7718" s="6"/>
      <c r="AL7718" s="6"/>
      <c r="AM7718" s="183"/>
      <c r="AN7718" s="183"/>
      <c r="AO7718" s="183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BR7718" s="185"/>
    </row>
    <row r="7719" spans="9:70" s="179" customFormat="1" x14ac:dyDescent="0.25">
      <c r="I7719" s="186"/>
      <c r="J7719" s="186"/>
      <c r="K7719" s="186"/>
      <c r="L7719" s="186"/>
      <c r="M7719" s="186"/>
      <c r="N7719" s="187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183"/>
      <c r="AF7719" s="183"/>
      <c r="AG7719" s="183"/>
      <c r="AH7719" s="6"/>
      <c r="AI7719" s="6"/>
      <c r="AJ7719" s="6"/>
      <c r="AK7719" s="6"/>
      <c r="AL7719" s="6"/>
      <c r="AM7719" s="183"/>
      <c r="AN7719" s="183"/>
      <c r="AO7719" s="183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BR7719" s="185"/>
    </row>
    <row r="7720" spans="9:70" s="179" customFormat="1" x14ac:dyDescent="0.25">
      <c r="I7720" s="186"/>
      <c r="J7720" s="186"/>
      <c r="K7720" s="186"/>
      <c r="L7720" s="186"/>
      <c r="M7720" s="186"/>
      <c r="N7720" s="187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183"/>
      <c r="AF7720" s="183"/>
      <c r="AG7720" s="183"/>
      <c r="AH7720" s="6"/>
      <c r="AI7720" s="6"/>
      <c r="AJ7720" s="6"/>
      <c r="AK7720" s="6"/>
      <c r="AL7720" s="6"/>
      <c r="AM7720" s="183"/>
      <c r="AN7720" s="183"/>
      <c r="AO7720" s="183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BR7720" s="185"/>
    </row>
    <row r="7721" spans="9:70" s="179" customFormat="1" x14ac:dyDescent="0.25">
      <c r="I7721" s="186"/>
      <c r="J7721" s="186"/>
      <c r="K7721" s="186"/>
      <c r="L7721" s="186"/>
      <c r="M7721" s="186"/>
      <c r="N7721" s="187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183"/>
      <c r="AF7721" s="183"/>
      <c r="AG7721" s="183"/>
      <c r="AH7721" s="6"/>
      <c r="AI7721" s="6"/>
      <c r="AJ7721" s="6"/>
      <c r="AK7721" s="6"/>
      <c r="AL7721" s="6"/>
      <c r="AM7721" s="183"/>
      <c r="AN7721" s="183"/>
      <c r="AO7721" s="183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BR7721" s="185"/>
    </row>
    <row r="7722" spans="9:70" s="179" customFormat="1" x14ac:dyDescent="0.25">
      <c r="I7722" s="186"/>
      <c r="J7722" s="186"/>
      <c r="K7722" s="186"/>
      <c r="L7722" s="186"/>
      <c r="M7722" s="186"/>
      <c r="N7722" s="187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183"/>
      <c r="AF7722" s="183"/>
      <c r="AG7722" s="183"/>
      <c r="AH7722" s="6"/>
      <c r="AI7722" s="6"/>
      <c r="AJ7722" s="6"/>
      <c r="AK7722" s="6"/>
      <c r="AL7722" s="6"/>
      <c r="AM7722" s="183"/>
      <c r="AN7722" s="183"/>
      <c r="AO7722" s="183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BR7722" s="185"/>
    </row>
    <row r="7723" spans="9:70" s="179" customFormat="1" x14ac:dyDescent="0.25">
      <c r="I7723" s="186"/>
      <c r="J7723" s="186"/>
      <c r="K7723" s="186"/>
      <c r="L7723" s="186"/>
      <c r="M7723" s="186"/>
      <c r="N7723" s="187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183"/>
      <c r="AF7723" s="183"/>
      <c r="AG7723" s="183"/>
      <c r="AH7723" s="6"/>
      <c r="AI7723" s="6"/>
      <c r="AJ7723" s="6"/>
      <c r="AK7723" s="6"/>
      <c r="AL7723" s="6"/>
      <c r="AM7723" s="183"/>
      <c r="AN7723" s="183"/>
      <c r="AO7723" s="183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BR7723" s="185"/>
    </row>
    <row r="7724" spans="9:70" s="179" customFormat="1" x14ac:dyDescent="0.25">
      <c r="I7724" s="186"/>
      <c r="J7724" s="186"/>
      <c r="K7724" s="186"/>
      <c r="L7724" s="186"/>
      <c r="M7724" s="186"/>
      <c r="N7724" s="187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183"/>
      <c r="AF7724" s="183"/>
      <c r="AG7724" s="183"/>
      <c r="AH7724" s="6"/>
      <c r="AI7724" s="6"/>
      <c r="AJ7724" s="6"/>
      <c r="AK7724" s="6"/>
      <c r="AL7724" s="6"/>
      <c r="AM7724" s="183"/>
      <c r="AN7724" s="183"/>
      <c r="AO7724" s="183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BR7724" s="185"/>
    </row>
    <row r="7725" spans="9:70" s="179" customFormat="1" x14ac:dyDescent="0.25">
      <c r="I7725" s="186"/>
      <c r="J7725" s="186"/>
      <c r="K7725" s="186"/>
      <c r="L7725" s="186"/>
      <c r="M7725" s="186"/>
      <c r="N7725" s="187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183"/>
      <c r="AF7725" s="183"/>
      <c r="AG7725" s="183"/>
      <c r="AH7725" s="6"/>
      <c r="AI7725" s="6"/>
      <c r="AJ7725" s="6"/>
      <c r="AK7725" s="6"/>
      <c r="AL7725" s="6"/>
      <c r="AM7725" s="183"/>
      <c r="AN7725" s="183"/>
      <c r="AO7725" s="183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BR7725" s="185"/>
    </row>
    <row r="7726" spans="9:70" s="179" customFormat="1" x14ac:dyDescent="0.25">
      <c r="I7726" s="186"/>
      <c r="J7726" s="186"/>
      <c r="K7726" s="186"/>
      <c r="L7726" s="186"/>
      <c r="M7726" s="186"/>
      <c r="N7726" s="187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183"/>
      <c r="AF7726" s="183"/>
      <c r="AG7726" s="183"/>
      <c r="AH7726" s="6"/>
      <c r="AI7726" s="6"/>
      <c r="AJ7726" s="6"/>
      <c r="AK7726" s="6"/>
      <c r="AL7726" s="6"/>
      <c r="AM7726" s="183"/>
      <c r="AN7726" s="183"/>
      <c r="AO7726" s="183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BR7726" s="185"/>
    </row>
    <row r="7727" spans="9:70" s="179" customFormat="1" x14ac:dyDescent="0.25">
      <c r="I7727" s="186"/>
      <c r="J7727" s="186"/>
      <c r="K7727" s="186"/>
      <c r="L7727" s="186"/>
      <c r="M7727" s="186"/>
      <c r="N7727" s="187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183"/>
      <c r="AF7727" s="183"/>
      <c r="AG7727" s="183"/>
      <c r="AH7727" s="6"/>
      <c r="AI7727" s="6"/>
      <c r="AJ7727" s="6"/>
      <c r="AK7727" s="6"/>
      <c r="AL7727" s="6"/>
      <c r="AM7727" s="183"/>
      <c r="AN7727" s="183"/>
      <c r="AO7727" s="183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BR7727" s="185"/>
    </row>
    <row r="7728" spans="9:70" s="179" customFormat="1" x14ac:dyDescent="0.25">
      <c r="I7728" s="186"/>
      <c r="J7728" s="186"/>
      <c r="K7728" s="186"/>
      <c r="L7728" s="186"/>
      <c r="M7728" s="186"/>
      <c r="N7728" s="187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183"/>
      <c r="AF7728" s="183"/>
      <c r="AG7728" s="183"/>
      <c r="AH7728" s="6"/>
      <c r="AI7728" s="6"/>
      <c r="AJ7728" s="6"/>
      <c r="AK7728" s="6"/>
      <c r="AL7728" s="6"/>
      <c r="AM7728" s="183"/>
      <c r="AN7728" s="183"/>
      <c r="AO7728" s="183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BR7728" s="185"/>
    </row>
    <row r="7729" spans="9:70" s="179" customFormat="1" x14ac:dyDescent="0.25">
      <c r="I7729" s="186"/>
      <c r="J7729" s="186"/>
      <c r="K7729" s="186"/>
      <c r="L7729" s="186"/>
      <c r="M7729" s="186"/>
      <c r="N7729" s="187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183"/>
      <c r="AF7729" s="183"/>
      <c r="AG7729" s="183"/>
      <c r="AH7729" s="6"/>
      <c r="AI7729" s="6"/>
      <c r="AJ7729" s="6"/>
      <c r="AK7729" s="6"/>
      <c r="AL7729" s="6"/>
      <c r="AM7729" s="183"/>
      <c r="AN7729" s="183"/>
      <c r="AO7729" s="183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BR7729" s="185"/>
    </row>
    <row r="7730" spans="9:70" s="179" customFormat="1" x14ac:dyDescent="0.25">
      <c r="I7730" s="186"/>
      <c r="J7730" s="186"/>
      <c r="K7730" s="186"/>
      <c r="L7730" s="186"/>
      <c r="M7730" s="186"/>
      <c r="N7730" s="187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183"/>
      <c r="AF7730" s="183"/>
      <c r="AG7730" s="183"/>
      <c r="AH7730" s="6"/>
      <c r="AI7730" s="6"/>
      <c r="AJ7730" s="6"/>
      <c r="AK7730" s="6"/>
      <c r="AL7730" s="6"/>
      <c r="AM7730" s="183"/>
      <c r="AN7730" s="183"/>
      <c r="AO7730" s="183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BR7730" s="185"/>
    </row>
    <row r="7731" spans="9:70" s="179" customFormat="1" x14ac:dyDescent="0.25">
      <c r="I7731" s="186"/>
      <c r="J7731" s="186"/>
      <c r="K7731" s="186"/>
      <c r="L7731" s="186"/>
      <c r="M7731" s="186"/>
      <c r="N7731" s="187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183"/>
      <c r="AF7731" s="183"/>
      <c r="AG7731" s="183"/>
      <c r="AH7731" s="6"/>
      <c r="AI7731" s="6"/>
      <c r="AJ7731" s="6"/>
      <c r="AK7731" s="6"/>
      <c r="AL7731" s="6"/>
      <c r="AM7731" s="183"/>
      <c r="AN7731" s="183"/>
      <c r="AO7731" s="183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BR7731" s="185"/>
    </row>
    <row r="7732" spans="9:70" s="179" customFormat="1" x14ac:dyDescent="0.25">
      <c r="I7732" s="186"/>
      <c r="J7732" s="186"/>
      <c r="K7732" s="186"/>
      <c r="L7732" s="186"/>
      <c r="M7732" s="186"/>
      <c r="N7732" s="187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183"/>
      <c r="AF7732" s="183"/>
      <c r="AG7732" s="183"/>
      <c r="AH7732" s="6"/>
      <c r="AI7732" s="6"/>
      <c r="AJ7732" s="6"/>
      <c r="AK7732" s="6"/>
      <c r="AL7732" s="6"/>
      <c r="AM7732" s="183"/>
      <c r="AN7732" s="183"/>
      <c r="AO7732" s="183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BR7732" s="185"/>
    </row>
    <row r="7733" spans="9:70" s="179" customFormat="1" x14ac:dyDescent="0.25">
      <c r="I7733" s="186"/>
      <c r="J7733" s="186"/>
      <c r="K7733" s="186"/>
      <c r="L7733" s="186"/>
      <c r="M7733" s="186"/>
      <c r="N7733" s="187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183"/>
      <c r="AF7733" s="183"/>
      <c r="AG7733" s="183"/>
      <c r="AH7733" s="6"/>
      <c r="AI7733" s="6"/>
      <c r="AJ7733" s="6"/>
      <c r="AK7733" s="6"/>
      <c r="AL7733" s="6"/>
      <c r="AM7733" s="183"/>
      <c r="AN7733" s="183"/>
      <c r="AO7733" s="183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BR7733" s="185"/>
    </row>
    <row r="7734" spans="9:70" s="179" customFormat="1" x14ac:dyDescent="0.25">
      <c r="I7734" s="186"/>
      <c r="J7734" s="186"/>
      <c r="K7734" s="186"/>
      <c r="L7734" s="186"/>
      <c r="M7734" s="186"/>
      <c r="N7734" s="187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183"/>
      <c r="AF7734" s="183"/>
      <c r="AG7734" s="183"/>
      <c r="AH7734" s="6"/>
      <c r="AI7734" s="6"/>
      <c r="AJ7734" s="6"/>
      <c r="AK7734" s="6"/>
      <c r="AL7734" s="6"/>
      <c r="AM7734" s="183"/>
      <c r="AN7734" s="183"/>
      <c r="AO7734" s="183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BR7734" s="185"/>
    </row>
    <row r="7735" spans="9:70" s="179" customFormat="1" x14ac:dyDescent="0.25">
      <c r="I7735" s="186"/>
      <c r="J7735" s="186"/>
      <c r="K7735" s="186"/>
      <c r="L7735" s="186"/>
      <c r="M7735" s="186"/>
      <c r="N7735" s="187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183"/>
      <c r="AF7735" s="183"/>
      <c r="AG7735" s="183"/>
      <c r="AH7735" s="6"/>
      <c r="AI7735" s="6"/>
      <c r="AJ7735" s="6"/>
      <c r="AK7735" s="6"/>
      <c r="AL7735" s="6"/>
      <c r="AM7735" s="183"/>
      <c r="AN7735" s="183"/>
      <c r="AO7735" s="183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BR7735" s="185"/>
    </row>
    <row r="7736" spans="9:70" s="179" customFormat="1" x14ac:dyDescent="0.25">
      <c r="I7736" s="186"/>
      <c r="J7736" s="186"/>
      <c r="K7736" s="186"/>
      <c r="L7736" s="186"/>
      <c r="M7736" s="186"/>
      <c r="N7736" s="187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183"/>
      <c r="AF7736" s="183"/>
      <c r="AG7736" s="183"/>
      <c r="AH7736" s="6"/>
      <c r="AI7736" s="6"/>
      <c r="AJ7736" s="6"/>
      <c r="AK7736" s="6"/>
      <c r="AL7736" s="6"/>
      <c r="AM7736" s="183"/>
      <c r="AN7736" s="183"/>
      <c r="AO7736" s="183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BR7736" s="185"/>
    </row>
    <row r="7737" spans="9:70" s="179" customFormat="1" x14ac:dyDescent="0.25">
      <c r="I7737" s="186"/>
      <c r="J7737" s="186"/>
      <c r="K7737" s="186"/>
      <c r="L7737" s="186"/>
      <c r="M7737" s="186"/>
      <c r="N7737" s="187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183"/>
      <c r="AF7737" s="183"/>
      <c r="AG7737" s="183"/>
      <c r="AH7737" s="6"/>
      <c r="AI7737" s="6"/>
      <c r="AJ7737" s="6"/>
      <c r="AK7737" s="6"/>
      <c r="AL7737" s="6"/>
      <c r="AM7737" s="183"/>
      <c r="AN7737" s="183"/>
      <c r="AO7737" s="183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BR7737" s="185"/>
    </row>
    <row r="7738" spans="9:70" s="179" customFormat="1" x14ac:dyDescent="0.25">
      <c r="I7738" s="186"/>
      <c r="J7738" s="186"/>
      <c r="K7738" s="186"/>
      <c r="L7738" s="186"/>
      <c r="M7738" s="186"/>
      <c r="N7738" s="187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183"/>
      <c r="AF7738" s="183"/>
      <c r="AG7738" s="183"/>
      <c r="AH7738" s="6"/>
      <c r="AI7738" s="6"/>
      <c r="AJ7738" s="6"/>
      <c r="AK7738" s="6"/>
      <c r="AL7738" s="6"/>
      <c r="AM7738" s="183"/>
      <c r="AN7738" s="183"/>
      <c r="AO7738" s="183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BR7738" s="185"/>
    </row>
    <row r="7739" spans="9:70" s="179" customFormat="1" x14ac:dyDescent="0.25">
      <c r="I7739" s="186"/>
      <c r="J7739" s="186"/>
      <c r="K7739" s="186"/>
      <c r="L7739" s="186"/>
      <c r="M7739" s="186"/>
      <c r="N7739" s="187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183"/>
      <c r="AF7739" s="183"/>
      <c r="AG7739" s="183"/>
      <c r="AH7739" s="6"/>
      <c r="AI7739" s="6"/>
      <c r="AJ7739" s="6"/>
      <c r="AK7739" s="6"/>
      <c r="AL7739" s="6"/>
      <c r="AM7739" s="183"/>
      <c r="AN7739" s="183"/>
      <c r="AO7739" s="183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BR7739" s="185"/>
    </row>
    <row r="7740" spans="9:70" s="179" customFormat="1" x14ac:dyDescent="0.25">
      <c r="I7740" s="186"/>
      <c r="J7740" s="186"/>
      <c r="K7740" s="186"/>
      <c r="L7740" s="186"/>
      <c r="M7740" s="186"/>
      <c r="N7740" s="187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183"/>
      <c r="AF7740" s="183"/>
      <c r="AG7740" s="183"/>
      <c r="AH7740" s="6"/>
      <c r="AI7740" s="6"/>
      <c r="AJ7740" s="6"/>
      <c r="AK7740" s="6"/>
      <c r="AL7740" s="6"/>
      <c r="AM7740" s="183"/>
      <c r="AN7740" s="183"/>
      <c r="AO7740" s="183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BR7740" s="185"/>
    </row>
    <row r="7741" spans="9:70" s="179" customFormat="1" x14ac:dyDescent="0.25">
      <c r="I7741" s="186"/>
      <c r="J7741" s="186"/>
      <c r="K7741" s="186"/>
      <c r="L7741" s="186"/>
      <c r="M7741" s="186"/>
      <c r="N7741" s="187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183"/>
      <c r="AF7741" s="183"/>
      <c r="AG7741" s="183"/>
      <c r="AH7741" s="6"/>
      <c r="AI7741" s="6"/>
      <c r="AJ7741" s="6"/>
      <c r="AK7741" s="6"/>
      <c r="AL7741" s="6"/>
      <c r="AM7741" s="183"/>
      <c r="AN7741" s="183"/>
      <c r="AO7741" s="183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BR7741" s="185"/>
    </row>
    <row r="7742" spans="9:70" s="179" customFormat="1" x14ac:dyDescent="0.25">
      <c r="I7742" s="186"/>
      <c r="J7742" s="186"/>
      <c r="K7742" s="186"/>
      <c r="L7742" s="186"/>
      <c r="M7742" s="186"/>
      <c r="N7742" s="187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183"/>
      <c r="AF7742" s="183"/>
      <c r="AG7742" s="183"/>
      <c r="AH7742" s="6"/>
      <c r="AI7742" s="6"/>
      <c r="AJ7742" s="6"/>
      <c r="AK7742" s="6"/>
      <c r="AL7742" s="6"/>
      <c r="AM7742" s="183"/>
      <c r="AN7742" s="183"/>
      <c r="AO7742" s="183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BR7742" s="185"/>
    </row>
    <row r="7743" spans="9:70" s="179" customFormat="1" x14ac:dyDescent="0.25">
      <c r="I7743" s="186"/>
      <c r="J7743" s="186"/>
      <c r="K7743" s="186"/>
      <c r="L7743" s="186"/>
      <c r="M7743" s="186"/>
      <c r="N7743" s="187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183"/>
      <c r="AF7743" s="183"/>
      <c r="AG7743" s="183"/>
      <c r="AH7743" s="6"/>
      <c r="AI7743" s="6"/>
      <c r="AJ7743" s="6"/>
      <c r="AK7743" s="6"/>
      <c r="AL7743" s="6"/>
      <c r="AM7743" s="183"/>
      <c r="AN7743" s="183"/>
      <c r="AO7743" s="183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BR7743" s="185"/>
    </row>
    <row r="7744" spans="9:70" s="179" customFormat="1" x14ac:dyDescent="0.25">
      <c r="I7744" s="186"/>
      <c r="J7744" s="186"/>
      <c r="K7744" s="186"/>
      <c r="L7744" s="186"/>
      <c r="M7744" s="186"/>
      <c r="N7744" s="187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183"/>
      <c r="AF7744" s="183"/>
      <c r="AG7744" s="183"/>
      <c r="AH7744" s="6"/>
      <c r="AI7744" s="6"/>
      <c r="AJ7744" s="6"/>
      <c r="AK7744" s="6"/>
      <c r="AL7744" s="6"/>
      <c r="AM7744" s="183"/>
      <c r="AN7744" s="183"/>
      <c r="AO7744" s="183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BR7744" s="185"/>
    </row>
    <row r="7745" spans="9:70" s="179" customFormat="1" x14ac:dyDescent="0.25">
      <c r="I7745" s="186"/>
      <c r="J7745" s="186"/>
      <c r="K7745" s="186"/>
      <c r="L7745" s="186"/>
      <c r="M7745" s="186"/>
      <c r="N7745" s="187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183"/>
      <c r="AF7745" s="183"/>
      <c r="AG7745" s="183"/>
      <c r="AH7745" s="6"/>
      <c r="AI7745" s="6"/>
      <c r="AJ7745" s="6"/>
      <c r="AK7745" s="6"/>
      <c r="AL7745" s="6"/>
      <c r="AM7745" s="183"/>
      <c r="AN7745" s="183"/>
      <c r="AO7745" s="183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BR7745" s="185"/>
    </row>
    <row r="7746" spans="9:70" s="179" customFormat="1" x14ac:dyDescent="0.25">
      <c r="I7746" s="186"/>
      <c r="J7746" s="186"/>
      <c r="K7746" s="186"/>
      <c r="L7746" s="186"/>
      <c r="M7746" s="186"/>
      <c r="N7746" s="187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183"/>
      <c r="AF7746" s="183"/>
      <c r="AG7746" s="183"/>
      <c r="AH7746" s="6"/>
      <c r="AI7746" s="6"/>
      <c r="AJ7746" s="6"/>
      <c r="AK7746" s="6"/>
      <c r="AL7746" s="6"/>
      <c r="AM7746" s="183"/>
      <c r="AN7746" s="183"/>
      <c r="AO7746" s="183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BR7746" s="185"/>
    </row>
    <row r="7747" spans="9:70" s="179" customFormat="1" x14ac:dyDescent="0.25">
      <c r="I7747" s="186"/>
      <c r="J7747" s="186"/>
      <c r="K7747" s="186"/>
      <c r="L7747" s="186"/>
      <c r="M7747" s="186"/>
      <c r="N7747" s="187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183"/>
      <c r="AF7747" s="183"/>
      <c r="AG7747" s="183"/>
      <c r="AH7747" s="6"/>
      <c r="AI7747" s="6"/>
      <c r="AJ7747" s="6"/>
      <c r="AK7747" s="6"/>
      <c r="AL7747" s="6"/>
      <c r="AM7747" s="183"/>
      <c r="AN7747" s="183"/>
      <c r="AO7747" s="183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BR7747" s="185"/>
    </row>
    <row r="7748" spans="9:70" s="179" customFormat="1" x14ac:dyDescent="0.25">
      <c r="I7748" s="186"/>
      <c r="J7748" s="186"/>
      <c r="K7748" s="186"/>
      <c r="L7748" s="186"/>
      <c r="M7748" s="186"/>
      <c r="N7748" s="187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183"/>
      <c r="AF7748" s="183"/>
      <c r="AG7748" s="183"/>
      <c r="AH7748" s="6"/>
      <c r="AI7748" s="6"/>
      <c r="AJ7748" s="6"/>
      <c r="AK7748" s="6"/>
      <c r="AL7748" s="6"/>
      <c r="AM7748" s="183"/>
      <c r="AN7748" s="183"/>
      <c r="AO7748" s="183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BR7748" s="185"/>
    </row>
    <row r="7749" spans="9:70" s="179" customFormat="1" x14ac:dyDescent="0.25">
      <c r="I7749" s="186"/>
      <c r="J7749" s="186"/>
      <c r="K7749" s="186"/>
      <c r="L7749" s="186"/>
      <c r="M7749" s="186"/>
      <c r="N7749" s="187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183"/>
      <c r="AF7749" s="183"/>
      <c r="AG7749" s="183"/>
      <c r="AH7749" s="6"/>
      <c r="AI7749" s="6"/>
      <c r="AJ7749" s="6"/>
      <c r="AK7749" s="6"/>
      <c r="AL7749" s="6"/>
      <c r="AM7749" s="183"/>
      <c r="AN7749" s="183"/>
      <c r="AO7749" s="183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BR7749" s="185"/>
    </row>
    <row r="7750" spans="9:70" s="179" customFormat="1" x14ac:dyDescent="0.25">
      <c r="I7750" s="186"/>
      <c r="J7750" s="186"/>
      <c r="K7750" s="186"/>
      <c r="L7750" s="186"/>
      <c r="M7750" s="186"/>
      <c r="N7750" s="187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183"/>
      <c r="AF7750" s="183"/>
      <c r="AG7750" s="183"/>
      <c r="AH7750" s="6"/>
      <c r="AI7750" s="6"/>
      <c r="AJ7750" s="6"/>
      <c r="AK7750" s="6"/>
      <c r="AL7750" s="6"/>
      <c r="AM7750" s="183"/>
      <c r="AN7750" s="183"/>
      <c r="AO7750" s="183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BR7750" s="185"/>
    </row>
    <row r="7751" spans="9:70" s="179" customFormat="1" x14ac:dyDescent="0.25">
      <c r="I7751" s="186"/>
      <c r="J7751" s="186"/>
      <c r="K7751" s="186"/>
      <c r="L7751" s="186"/>
      <c r="M7751" s="186"/>
      <c r="N7751" s="187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183"/>
      <c r="AF7751" s="183"/>
      <c r="AG7751" s="183"/>
      <c r="AH7751" s="6"/>
      <c r="AI7751" s="6"/>
      <c r="AJ7751" s="6"/>
      <c r="AK7751" s="6"/>
      <c r="AL7751" s="6"/>
      <c r="AM7751" s="183"/>
      <c r="AN7751" s="183"/>
      <c r="AO7751" s="183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BR7751" s="185"/>
    </row>
    <row r="7752" spans="9:70" s="179" customFormat="1" x14ac:dyDescent="0.25">
      <c r="I7752" s="186"/>
      <c r="J7752" s="186"/>
      <c r="K7752" s="186"/>
      <c r="L7752" s="186"/>
      <c r="M7752" s="186"/>
      <c r="N7752" s="187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183"/>
      <c r="AF7752" s="183"/>
      <c r="AG7752" s="183"/>
      <c r="AH7752" s="6"/>
      <c r="AI7752" s="6"/>
      <c r="AJ7752" s="6"/>
      <c r="AK7752" s="6"/>
      <c r="AL7752" s="6"/>
      <c r="AM7752" s="183"/>
      <c r="AN7752" s="183"/>
      <c r="AO7752" s="183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BR7752" s="185"/>
    </row>
    <row r="7753" spans="9:70" s="179" customFormat="1" x14ac:dyDescent="0.25">
      <c r="I7753" s="186"/>
      <c r="J7753" s="186"/>
      <c r="K7753" s="186"/>
      <c r="L7753" s="186"/>
      <c r="M7753" s="186"/>
      <c r="N7753" s="187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183"/>
      <c r="AF7753" s="183"/>
      <c r="AG7753" s="183"/>
      <c r="AH7753" s="6"/>
      <c r="AI7753" s="6"/>
      <c r="AJ7753" s="6"/>
      <c r="AK7753" s="6"/>
      <c r="AL7753" s="6"/>
      <c r="AM7753" s="183"/>
      <c r="AN7753" s="183"/>
      <c r="AO7753" s="183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BR7753" s="185"/>
    </row>
    <row r="7754" spans="9:70" s="179" customFormat="1" x14ac:dyDescent="0.25">
      <c r="I7754" s="186"/>
      <c r="J7754" s="186"/>
      <c r="K7754" s="186"/>
      <c r="L7754" s="186"/>
      <c r="M7754" s="186"/>
      <c r="N7754" s="187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183"/>
      <c r="AF7754" s="183"/>
      <c r="AG7754" s="183"/>
      <c r="AH7754" s="6"/>
      <c r="AI7754" s="6"/>
      <c r="AJ7754" s="6"/>
      <c r="AK7754" s="6"/>
      <c r="AL7754" s="6"/>
      <c r="AM7754" s="183"/>
      <c r="AN7754" s="183"/>
      <c r="AO7754" s="183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BR7754" s="185"/>
    </row>
    <row r="7755" spans="9:70" s="179" customFormat="1" x14ac:dyDescent="0.25">
      <c r="I7755" s="186"/>
      <c r="J7755" s="186"/>
      <c r="K7755" s="186"/>
      <c r="L7755" s="186"/>
      <c r="M7755" s="186"/>
      <c r="N7755" s="187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183"/>
      <c r="AF7755" s="183"/>
      <c r="AG7755" s="183"/>
      <c r="AH7755" s="6"/>
      <c r="AI7755" s="6"/>
      <c r="AJ7755" s="6"/>
      <c r="AK7755" s="6"/>
      <c r="AL7755" s="6"/>
      <c r="AM7755" s="183"/>
      <c r="AN7755" s="183"/>
      <c r="AO7755" s="183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BR7755" s="185"/>
    </row>
    <row r="7756" spans="9:70" s="179" customFormat="1" x14ac:dyDescent="0.25">
      <c r="I7756" s="186"/>
      <c r="J7756" s="186"/>
      <c r="K7756" s="186"/>
      <c r="L7756" s="186"/>
      <c r="M7756" s="186"/>
      <c r="N7756" s="187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183"/>
      <c r="AF7756" s="183"/>
      <c r="AG7756" s="183"/>
      <c r="AH7756" s="6"/>
      <c r="AI7756" s="6"/>
      <c r="AJ7756" s="6"/>
      <c r="AK7756" s="6"/>
      <c r="AL7756" s="6"/>
      <c r="AM7756" s="183"/>
      <c r="AN7756" s="183"/>
      <c r="AO7756" s="183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BR7756" s="185"/>
    </row>
    <row r="7757" spans="9:70" s="179" customFormat="1" x14ac:dyDescent="0.25">
      <c r="I7757" s="186"/>
      <c r="J7757" s="186"/>
      <c r="K7757" s="186"/>
      <c r="L7757" s="186"/>
      <c r="M7757" s="186"/>
      <c r="N7757" s="187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183"/>
      <c r="AF7757" s="183"/>
      <c r="AG7757" s="183"/>
      <c r="AH7757" s="6"/>
      <c r="AI7757" s="6"/>
      <c r="AJ7757" s="6"/>
      <c r="AK7757" s="6"/>
      <c r="AL7757" s="6"/>
      <c r="AM7757" s="183"/>
      <c r="AN7757" s="183"/>
      <c r="AO7757" s="183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BR7757" s="185"/>
    </row>
    <row r="7758" spans="9:70" s="179" customFormat="1" x14ac:dyDescent="0.25">
      <c r="I7758" s="186"/>
      <c r="J7758" s="186"/>
      <c r="K7758" s="186"/>
      <c r="L7758" s="186"/>
      <c r="M7758" s="186"/>
      <c r="N7758" s="187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183"/>
      <c r="AF7758" s="183"/>
      <c r="AG7758" s="183"/>
      <c r="AH7758" s="6"/>
      <c r="AI7758" s="6"/>
      <c r="AJ7758" s="6"/>
      <c r="AK7758" s="6"/>
      <c r="AL7758" s="6"/>
      <c r="AM7758" s="183"/>
      <c r="AN7758" s="183"/>
      <c r="AO7758" s="183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BR7758" s="185"/>
    </row>
    <row r="7759" spans="9:70" s="179" customFormat="1" x14ac:dyDescent="0.25">
      <c r="I7759" s="186"/>
      <c r="J7759" s="186"/>
      <c r="K7759" s="186"/>
      <c r="L7759" s="186"/>
      <c r="M7759" s="186"/>
      <c r="N7759" s="187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183"/>
      <c r="AF7759" s="183"/>
      <c r="AG7759" s="183"/>
      <c r="AH7759" s="6"/>
      <c r="AI7759" s="6"/>
      <c r="AJ7759" s="6"/>
      <c r="AK7759" s="6"/>
      <c r="AL7759" s="6"/>
      <c r="AM7759" s="183"/>
      <c r="AN7759" s="183"/>
      <c r="AO7759" s="183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BR7759" s="185"/>
    </row>
    <row r="7760" spans="9:70" s="179" customFormat="1" x14ac:dyDescent="0.25">
      <c r="I7760" s="186"/>
      <c r="J7760" s="186"/>
      <c r="K7760" s="186"/>
      <c r="L7760" s="186"/>
      <c r="M7760" s="186"/>
      <c r="N7760" s="187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183"/>
      <c r="AF7760" s="183"/>
      <c r="AG7760" s="183"/>
      <c r="AH7760" s="6"/>
      <c r="AI7760" s="6"/>
      <c r="AJ7760" s="6"/>
      <c r="AK7760" s="6"/>
      <c r="AL7760" s="6"/>
      <c r="AM7760" s="183"/>
      <c r="AN7760" s="183"/>
      <c r="AO7760" s="183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BR7760" s="185"/>
    </row>
    <row r="7761" spans="9:70" s="179" customFormat="1" x14ac:dyDescent="0.25">
      <c r="I7761" s="186"/>
      <c r="J7761" s="186"/>
      <c r="K7761" s="186"/>
      <c r="L7761" s="186"/>
      <c r="M7761" s="186"/>
      <c r="N7761" s="187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183"/>
      <c r="AF7761" s="183"/>
      <c r="AG7761" s="183"/>
      <c r="AH7761" s="6"/>
      <c r="AI7761" s="6"/>
      <c r="AJ7761" s="6"/>
      <c r="AK7761" s="6"/>
      <c r="AL7761" s="6"/>
      <c r="AM7761" s="183"/>
      <c r="AN7761" s="183"/>
      <c r="AO7761" s="183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BR7761" s="185"/>
    </row>
    <row r="7762" spans="9:70" s="179" customFormat="1" x14ac:dyDescent="0.25">
      <c r="I7762" s="186"/>
      <c r="J7762" s="186"/>
      <c r="K7762" s="186"/>
      <c r="L7762" s="186"/>
      <c r="M7762" s="186"/>
      <c r="N7762" s="187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183"/>
      <c r="AF7762" s="183"/>
      <c r="AG7762" s="183"/>
      <c r="AH7762" s="6"/>
      <c r="AI7762" s="6"/>
      <c r="AJ7762" s="6"/>
      <c r="AK7762" s="6"/>
      <c r="AL7762" s="6"/>
      <c r="AM7762" s="183"/>
      <c r="AN7762" s="183"/>
      <c r="AO7762" s="183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BR7762" s="185"/>
    </row>
    <row r="7763" spans="9:70" s="179" customFormat="1" x14ac:dyDescent="0.25">
      <c r="I7763" s="186"/>
      <c r="J7763" s="186"/>
      <c r="K7763" s="186"/>
      <c r="L7763" s="186"/>
      <c r="M7763" s="186"/>
      <c r="N7763" s="187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183"/>
      <c r="AF7763" s="183"/>
      <c r="AG7763" s="183"/>
      <c r="AH7763" s="6"/>
      <c r="AI7763" s="6"/>
      <c r="AJ7763" s="6"/>
      <c r="AK7763" s="6"/>
      <c r="AL7763" s="6"/>
      <c r="AM7763" s="183"/>
      <c r="AN7763" s="183"/>
      <c r="AO7763" s="183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BR7763" s="185"/>
    </row>
    <row r="7764" spans="9:70" s="179" customFormat="1" x14ac:dyDescent="0.25">
      <c r="I7764" s="186"/>
      <c r="J7764" s="186"/>
      <c r="K7764" s="186"/>
      <c r="L7764" s="186"/>
      <c r="M7764" s="186"/>
      <c r="N7764" s="187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183"/>
      <c r="AF7764" s="183"/>
      <c r="AG7764" s="183"/>
      <c r="AH7764" s="6"/>
      <c r="AI7764" s="6"/>
      <c r="AJ7764" s="6"/>
      <c r="AK7764" s="6"/>
      <c r="AL7764" s="6"/>
      <c r="AM7764" s="183"/>
      <c r="AN7764" s="183"/>
      <c r="AO7764" s="183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BR7764" s="185"/>
    </row>
    <row r="7765" spans="9:70" s="179" customFormat="1" x14ac:dyDescent="0.25">
      <c r="I7765" s="186"/>
      <c r="J7765" s="186"/>
      <c r="K7765" s="186"/>
      <c r="L7765" s="186"/>
      <c r="M7765" s="186"/>
      <c r="N7765" s="187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183"/>
      <c r="AF7765" s="183"/>
      <c r="AG7765" s="183"/>
      <c r="AH7765" s="6"/>
      <c r="AI7765" s="6"/>
      <c r="AJ7765" s="6"/>
      <c r="AK7765" s="6"/>
      <c r="AL7765" s="6"/>
      <c r="AM7765" s="183"/>
      <c r="AN7765" s="183"/>
      <c r="AO7765" s="183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BR7765" s="185"/>
    </row>
    <row r="7766" spans="9:70" s="179" customFormat="1" x14ac:dyDescent="0.25">
      <c r="I7766" s="186"/>
      <c r="J7766" s="186"/>
      <c r="K7766" s="186"/>
      <c r="L7766" s="186"/>
      <c r="M7766" s="186"/>
      <c r="N7766" s="187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183"/>
      <c r="AF7766" s="183"/>
      <c r="AG7766" s="183"/>
      <c r="AH7766" s="6"/>
      <c r="AI7766" s="6"/>
      <c r="AJ7766" s="6"/>
      <c r="AK7766" s="6"/>
      <c r="AL7766" s="6"/>
      <c r="AM7766" s="183"/>
      <c r="AN7766" s="183"/>
      <c r="AO7766" s="183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BR7766" s="185"/>
    </row>
    <row r="7767" spans="9:70" s="179" customFormat="1" x14ac:dyDescent="0.25">
      <c r="I7767" s="186"/>
      <c r="J7767" s="186"/>
      <c r="K7767" s="186"/>
      <c r="L7767" s="186"/>
      <c r="M7767" s="186"/>
      <c r="N7767" s="187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183"/>
      <c r="AF7767" s="183"/>
      <c r="AG7767" s="183"/>
      <c r="AH7767" s="6"/>
      <c r="AI7767" s="6"/>
      <c r="AJ7767" s="6"/>
      <c r="AK7767" s="6"/>
      <c r="AL7767" s="6"/>
      <c r="AM7767" s="183"/>
      <c r="AN7767" s="183"/>
      <c r="AO7767" s="183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BR7767" s="185"/>
    </row>
    <row r="7768" spans="9:70" s="179" customFormat="1" x14ac:dyDescent="0.25">
      <c r="I7768" s="186"/>
      <c r="J7768" s="186"/>
      <c r="K7768" s="186"/>
      <c r="L7768" s="186"/>
      <c r="M7768" s="186"/>
      <c r="N7768" s="187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183"/>
      <c r="AF7768" s="183"/>
      <c r="AG7768" s="183"/>
      <c r="AH7768" s="6"/>
      <c r="AI7768" s="6"/>
      <c r="AJ7768" s="6"/>
      <c r="AK7768" s="6"/>
      <c r="AL7768" s="6"/>
      <c r="AM7768" s="183"/>
      <c r="AN7768" s="183"/>
      <c r="AO7768" s="183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BR7768" s="185"/>
    </row>
    <row r="7769" spans="9:70" s="179" customFormat="1" x14ac:dyDescent="0.25">
      <c r="I7769" s="186"/>
      <c r="J7769" s="186"/>
      <c r="K7769" s="186"/>
      <c r="L7769" s="186"/>
      <c r="M7769" s="186"/>
      <c r="N7769" s="187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183"/>
      <c r="AF7769" s="183"/>
      <c r="AG7769" s="183"/>
      <c r="AH7769" s="6"/>
      <c r="AI7769" s="6"/>
      <c r="AJ7769" s="6"/>
      <c r="AK7769" s="6"/>
      <c r="AL7769" s="6"/>
      <c r="AM7769" s="183"/>
      <c r="AN7769" s="183"/>
      <c r="AO7769" s="183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BR7769" s="185"/>
    </row>
    <row r="7770" spans="9:70" s="179" customFormat="1" x14ac:dyDescent="0.25">
      <c r="I7770" s="186"/>
      <c r="J7770" s="186"/>
      <c r="K7770" s="186"/>
      <c r="L7770" s="186"/>
      <c r="M7770" s="186"/>
      <c r="N7770" s="187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183"/>
      <c r="AF7770" s="183"/>
      <c r="AG7770" s="183"/>
      <c r="AH7770" s="6"/>
      <c r="AI7770" s="6"/>
      <c r="AJ7770" s="6"/>
      <c r="AK7770" s="6"/>
      <c r="AL7770" s="6"/>
      <c r="AM7770" s="183"/>
      <c r="AN7770" s="183"/>
      <c r="AO7770" s="183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BR7770" s="185"/>
    </row>
    <row r="7771" spans="9:70" s="179" customFormat="1" x14ac:dyDescent="0.25">
      <c r="I7771" s="186"/>
      <c r="J7771" s="186"/>
      <c r="K7771" s="186"/>
      <c r="L7771" s="186"/>
      <c r="M7771" s="186"/>
      <c r="N7771" s="187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183"/>
      <c r="AF7771" s="183"/>
      <c r="AG7771" s="183"/>
      <c r="AH7771" s="6"/>
      <c r="AI7771" s="6"/>
      <c r="AJ7771" s="6"/>
      <c r="AK7771" s="6"/>
      <c r="AL7771" s="6"/>
      <c r="AM7771" s="183"/>
      <c r="AN7771" s="183"/>
      <c r="AO7771" s="183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BR7771" s="185"/>
    </row>
    <row r="7772" spans="9:70" s="179" customFormat="1" x14ac:dyDescent="0.25">
      <c r="I7772" s="186"/>
      <c r="J7772" s="186"/>
      <c r="K7772" s="186"/>
      <c r="L7772" s="186"/>
      <c r="M7772" s="186"/>
      <c r="N7772" s="187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183"/>
      <c r="AF7772" s="183"/>
      <c r="AG7772" s="183"/>
      <c r="AH7772" s="6"/>
      <c r="AI7772" s="6"/>
      <c r="AJ7772" s="6"/>
      <c r="AK7772" s="6"/>
      <c r="AL7772" s="6"/>
      <c r="AM7772" s="183"/>
      <c r="AN7772" s="183"/>
      <c r="AO7772" s="183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BR7772" s="185"/>
    </row>
    <row r="7773" spans="9:70" s="179" customFormat="1" x14ac:dyDescent="0.25">
      <c r="I7773" s="186"/>
      <c r="J7773" s="186"/>
      <c r="K7773" s="186"/>
      <c r="L7773" s="186"/>
      <c r="M7773" s="186"/>
      <c r="N7773" s="187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183"/>
      <c r="AF7773" s="183"/>
      <c r="AG7773" s="183"/>
      <c r="AH7773" s="6"/>
      <c r="AI7773" s="6"/>
      <c r="AJ7773" s="6"/>
      <c r="AK7773" s="6"/>
      <c r="AL7773" s="6"/>
      <c r="AM7773" s="183"/>
      <c r="AN7773" s="183"/>
      <c r="AO7773" s="183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BR7773" s="185"/>
    </row>
    <row r="7774" spans="9:70" s="179" customFormat="1" x14ac:dyDescent="0.25">
      <c r="I7774" s="186"/>
      <c r="J7774" s="186"/>
      <c r="K7774" s="186"/>
      <c r="L7774" s="186"/>
      <c r="M7774" s="186"/>
      <c r="N7774" s="187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183"/>
      <c r="AF7774" s="183"/>
      <c r="AG7774" s="183"/>
      <c r="AH7774" s="6"/>
      <c r="AI7774" s="6"/>
      <c r="AJ7774" s="6"/>
      <c r="AK7774" s="6"/>
      <c r="AL7774" s="6"/>
      <c r="AM7774" s="183"/>
      <c r="AN7774" s="183"/>
      <c r="AO7774" s="183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BR7774" s="185"/>
    </row>
    <row r="7775" spans="9:70" s="179" customFormat="1" x14ac:dyDescent="0.25">
      <c r="I7775" s="186"/>
      <c r="J7775" s="186"/>
      <c r="K7775" s="186"/>
      <c r="L7775" s="186"/>
      <c r="M7775" s="186"/>
      <c r="N7775" s="187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183"/>
      <c r="AF7775" s="183"/>
      <c r="AG7775" s="183"/>
      <c r="AH7775" s="6"/>
      <c r="AI7775" s="6"/>
      <c r="AJ7775" s="6"/>
      <c r="AK7775" s="6"/>
      <c r="AL7775" s="6"/>
      <c r="AM7775" s="183"/>
      <c r="AN7775" s="183"/>
      <c r="AO7775" s="183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BR7775" s="185"/>
    </row>
    <row r="7776" spans="9:70" s="179" customFormat="1" x14ac:dyDescent="0.25">
      <c r="I7776" s="186"/>
      <c r="J7776" s="186"/>
      <c r="K7776" s="186"/>
      <c r="L7776" s="186"/>
      <c r="M7776" s="186"/>
      <c r="N7776" s="187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183"/>
      <c r="AF7776" s="183"/>
      <c r="AG7776" s="183"/>
      <c r="AH7776" s="6"/>
      <c r="AI7776" s="6"/>
      <c r="AJ7776" s="6"/>
      <c r="AK7776" s="6"/>
      <c r="AL7776" s="6"/>
      <c r="AM7776" s="183"/>
      <c r="AN7776" s="183"/>
      <c r="AO7776" s="183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BR7776" s="185"/>
    </row>
    <row r="7777" spans="9:70" s="179" customFormat="1" x14ac:dyDescent="0.25">
      <c r="I7777" s="186"/>
      <c r="J7777" s="186"/>
      <c r="K7777" s="186"/>
      <c r="L7777" s="186"/>
      <c r="M7777" s="186"/>
      <c r="N7777" s="187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183"/>
      <c r="AF7777" s="183"/>
      <c r="AG7777" s="183"/>
      <c r="AH7777" s="6"/>
      <c r="AI7777" s="6"/>
      <c r="AJ7777" s="6"/>
      <c r="AK7777" s="6"/>
      <c r="AL7777" s="6"/>
      <c r="AM7777" s="183"/>
      <c r="AN7777" s="183"/>
      <c r="AO7777" s="183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BR7777" s="185"/>
    </row>
    <row r="7778" spans="9:70" s="179" customFormat="1" x14ac:dyDescent="0.25">
      <c r="I7778" s="186"/>
      <c r="J7778" s="186"/>
      <c r="K7778" s="186"/>
      <c r="L7778" s="186"/>
      <c r="M7778" s="186"/>
      <c r="N7778" s="187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183"/>
      <c r="AF7778" s="183"/>
      <c r="AG7778" s="183"/>
      <c r="AH7778" s="6"/>
      <c r="AI7778" s="6"/>
      <c r="AJ7778" s="6"/>
      <c r="AK7778" s="6"/>
      <c r="AL7778" s="6"/>
      <c r="AM7778" s="183"/>
      <c r="AN7778" s="183"/>
      <c r="AO7778" s="183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BR7778" s="185"/>
    </row>
    <row r="7779" spans="9:70" s="179" customFormat="1" x14ac:dyDescent="0.25">
      <c r="I7779" s="186"/>
      <c r="J7779" s="186"/>
      <c r="K7779" s="186"/>
      <c r="L7779" s="186"/>
      <c r="M7779" s="186"/>
      <c r="N7779" s="187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183"/>
      <c r="AF7779" s="183"/>
      <c r="AG7779" s="183"/>
      <c r="AH7779" s="6"/>
      <c r="AI7779" s="6"/>
      <c r="AJ7779" s="6"/>
      <c r="AK7779" s="6"/>
      <c r="AL7779" s="6"/>
      <c r="AM7779" s="183"/>
      <c r="AN7779" s="183"/>
      <c r="AO7779" s="183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BR7779" s="185"/>
    </row>
    <row r="7780" spans="9:70" s="179" customFormat="1" x14ac:dyDescent="0.25">
      <c r="I7780" s="186"/>
      <c r="J7780" s="186"/>
      <c r="K7780" s="186"/>
      <c r="L7780" s="186"/>
      <c r="M7780" s="186"/>
      <c r="N7780" s="187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183"/>
      <c r="AF7780" s="183"/>
      <c r="AG7780" s="183"/>
      <c r="AH7780" s="6"/>
      <c r="AI7780" s="6"/>
      <c r="AJ7780" s="6"/>
      <c r="AK7780" s="6"/>
      <c r="AL7780" s="6"/>
      <c r="AM7780" s="183"/>
      <c r="AN7780" s="183"/>
      <c r="AO7780" s="183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BR7780" s="185"/>
    </row>
    <row r="7781" spans="9:70" s="179" customFormat="1" x14ac:dyDescent="0.25">
      <c r="I7781" s="186"/>
      <c r="J7781" s="186"/>
      <c r="K7781" s="186"/>
      <c r="L7781" s="186"/>
      <c r="M7781" s="186"/>
      <c r="N7781" s="187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183"/>
      <c r="AF7781" s="183"/>
      <c r="AG7781" s="183"/>
      <c r="AH7781" s="6"/>
      <c r="AI7781" s="6"/>
      <c r="AJ7781" s="6"/>
      <c r="AK7781" s="6"/>
      <c r="AL7781" s="6"/>
      <c r="AM7781" s="183"/>
      <c r="AN7781" s="183"/>
      <c r="AO7781" s="183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BR7781" s="185"/>
    </row>
    <row r="7782" spans="9:70" s="179" customFormat="1" x14ac:dyDescent="0.25">
      <c r="I7782" s="186"/>
      <c r="J7782" s="186"/>
      <c r="K7782" s="186"/>
      <c r="L7782" s="186"/>
      <c r="M7782" s="186"/>
      <c r="N7782" s="187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183"/>
      <c r="AF7782" s="183"/>
      <c r="AG7782" s="183"/>
      <c r="AH7782" s="6"/>
      <c r="AI7782" s="6"/>
      <c r="AJ7782" s="6"/>
      <c r="AK7782" s="6"/>
      <c r="AL7782" s="6"/>
      <c r="AM7782" s="183"/>
      <c r="AN7782" s="183"/>
      <c r="AO7782" s="183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BR7782" s="185"/>
    </row>
    <row r="7783" spans="9:70" s="179" customFormat="1" x14ac:dyDescent="0.25">
      <c r="I7783" s="186"/>
      <c r="J7783" s="186"/>
      <c r="K7783" s="186"/>
      <c r="L7783" s="186"/>
      <c r="M7783" s="186"/>
      <c r="N7783" s="187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183"/>
      <c r="AF7783" s="183"/>
      <c r="AG7783" s="183"/>
      <c r="AH7783" s="6"/>
      <c r="AI7783" s="6"/>
      <c r="AJ7783" s="6"/>
      <c r="AK7783" s="6"/>
      <c r="AL7783" s="6"/>
      <c r="AM7783" s="183"/>
      <c r="AN7783" s="183"/>
      <c r="AO7783" s="183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BR7783" s="185"/>
    </row>
    <row r="7784" spans="9:70" s="179" customFormat="1" x14ac:dyDescent="0.25">
      <c r="I7784" s="186"/>
      <c r="J7784" s="186"/>
      <c r="K7784" s="186"/>
      <c r="L7784" s="186"/>
      <c r="M7784" s="186"/>
      <c r="N7784" s="187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183"/>
      <c r="AF7784" s="183"/>
      <c r="AG7784" s="183"/>
      <c r="AH7784" s="6"/>
      <c r="AI7784" s="6"/>
      <c r="AJ7784" s="6"/>
      <c r="AK7784" s="6"/>
      <c r="AL7784" s="6"/>
      <c r="AM7784" s="183"/>
      <c r="AN7784" s="183"/>
      <c r="AO7784" s="183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BR7784" s="185"/>
    </row>
    <row r="7785" spans="9:70" s="179" customFormat="1" x14ac:dyDescent="0.25">
      <c r="I7785" s="186"/>
      <c r="J7785" s="186"/>
      <c r="K7785" s="186"/>
      <c r="L7785" s="186"/>
      <c r="M7785" s="186"/>
      <c r="N7785" s="187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183"/>
      <c r="AF7785" s="183"/>
      <c r="AG7785" s="183"/>
      <c r="AH7785" s="6"/>
      <c r="AI7785" s="6"/>
      <c r="AJ7785" s="6"/>
      <c r="AK7785" s="6"/>
      <c r="AL7785" s="6"/>
      <c r="AM7785" s="183"/>
      <c r="AN7785" s="183"/>
      <c r="AO7785" s="183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BR7785" s="185"/>
    </row>
    <row r="7786" spans="9:70" s="179" customFormat="1" x14ac:dyDescent="0.25">
      <c r="I7786" s="186"/>
      <c r="J7786" s="186"/>
      <c r="K7786" s="186"/>
      <c r="L7786" s="186"/>
      <c r="M7786" s="186"/>
      <c r="N7786" s="187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183"/>
      <c r="AF7786" s="183"/>
      <c r="AG7786" s="183"/>
      <c r="AH7786" s="6"/>
      <c r="AI7786" s="6"/>
      <c r="AJ7786" s="6"/>
      <c r="AK7786" s="6"/>
      <c r="AL7786" s="6"/>
      <c r="AM7786" s="183"/>
      <c r="AN7786" s="183"/>
      <c r="AO7786" s="183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BR7786" s="185"/>
    </row>
    <row r="7787" spans="9:70" s="179" customFormat="1" x14ac:dyDescent="0.25">
      <c r="I7787" s="186"/>
      <c r="J7787" s="186"/>
      <c r="K7787" s="186"/>
      <c r="L7787" s="186"/>
      <c r="M7787" s="186"/>
      <c r="N7787" s="187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183"/>
      <c r="AF7787" s="183"/>
      <c r="AG7787" s="183"/>
      <c r="AH7787" s="6"/>
      <c r="AI7787" s="6"/>
      <c r="AJ7787" s="6"/>
      <c r="AK7787" s="6"/>
      <c r="AL7787" s="6"/>
      <c r="AM7787" s="183"/>
      <c r="AN7787" s="183"/>
      <c r="AO7787" s="183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BR7787" s="185"/>
    </row>
    <row r="7788" spans="9:70" s="179" customFormat="1" x14ac:dyDescent="0.25">
      <c r="I7788" s="186"/>
      <c r="J7788" s="186"/>
      <c r="K7788" s="186"/>
      <c r="L7788" s="186"/>
      <c r="M7788" s="186"/>
      <c r="N7788" s="187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183"/>
      <c r="AF7788" s="183"/>
      <c r="AG7788" s="183"/>
      <c r="AH7788" s="6"/>
      <c r="AI7788" s="6"/>
      <c r="AJ7788" s="6"/>
      <c r="AK7788" s="6"/>
      <c r="AL7788" s="6"/>
      <c r="AM7788" s="183"/>
      <c r="AN7788" s="183"/>
      <c r="AO7788" s="183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BR7788" s="185"/>
    </row>
    <row r="7789" spans="9:70" s="179" customFormat="1" x14ac:dyDescent="0.25">
      <c r="I7789" s="186"/>
      <c r="J7789" s="186"/>
      <c r="K7789" s="186"/>
      <c r="L7789" s="186"/>
      <c r="M7789" s="186"/>
      <c r="N7789" s="187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183"/>
      <c r="AF7789" s="183"/>
      <c r="AG7789" s="183"/>
      <c r="AH7789" s="6"/>
      <c r="AI7789" s="6"/>
      <c r="AJ7789" s="6"/>
      <c r="AK7789" s="6"/>
      <c r="AL7789" s="6"/>
      <c r="AM7789" s="183"/>
      <c r="AN7789" s="183"/>
      <c r="AO7789" s="183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BR7789" s="185"/>
    </row>
    <row r="7790" spans="9:70" s="179" customFormat="1" x14ac:dyDescent="0.25">
      <c r="I7790" s="186"/>
      <c r="J7790" s="186"/>
      <c r="K7790" s="186"/>
      <c r="L7790" s="186"/>
      <c r="M7790" s="186"/>
      <c r="N7790" s="187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183"/>
      <c r="AF7790" s="183"/>
      <c r="AG7790" s="183"/>
      <c r="AH7790" s="6"/>
      <c r="AI7790" s="6"/>
      <c r="AJ7790" s="6"/>
      <c r="AK7790" s="6"/>
      <c r="AL7790" s="6"/>
      <c r="AM7790" s="183"/>
      <c r="AN7790" s="183"/>
      <c r="AO7790" s="183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BR7790" s="185"/>
    </row>
    <row r="7791" spans="9:70" s="179" customFormat="1" x14ac:dyDescent="0.25">
      <c r="I7791" s="186"/>
      <c r="J7791" s="186"/>
      <c r="K7791" s="186"/>
      <c r="L7791" s="186"/>
      <c r="M7791" s="186"/>
      <c r="N7791" s="187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183"/>
      <c r="AF7791" s="183"/>
      <c r="AG7791" s="183"/>
      <c r="AH7791" s="6"/>
      <c r="AI7791" s="6"/>
      <c r="AJ7791" s="6"/>
      <c r="AK7791" s="6"/>
      <c r="AL7791" s="6"/>
      <c r="AM7791" s="183"/>
      <c r="AN7791" s="183"/>
      <c r="AO7791" s="183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BR7791" s="185"/>
    </row>
    <row r="7792" spans="9:70" s="179" customFormat="1" x14ac:dyDescent="0.25">
      <c r="I7792" s="186"/>
      <c r="J7792" s="186"/>
      <c r="K7792" s="186"/>
      <c r="L7792" s="186"/>
      <c r="M7792" s="186"/>
      <c r="N7792" s="187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183"/>
      <c r="AF7792" s="183"/>
      <c r="AG7792" s="183"/>
      <c r="AH7792" s="6"/>
      <c r="AI7792" s="6"/>
      <c r="AJ7792" s="6"/>
      <c r="AK7792" s="6"/>
      <c r="AL7792" s="6"/>
      <c r="AM7792" s="183"/>
      <c r="AN7792" s="183"/>
      <c r="AO7792" s="183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BR7792" s="185"/>
    </row>
    <row r="7793" spans="9:70" s="179" customFormat="1" x14ac:dyDescent="0.25">
      <c r="I7793" s="186"/>
      <c r="J7793" s="186"/>
      <c r="K7793" s="186"/>
      <c r="L7793" s="186"/>
      <c r="M7793" s="186"/>
      <c r="N7793" s="187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183"/>
      <c r="AF7793" s="183"/>
      <c r="AG7793" s="183"/>
      <c r="AH7793" s="6"/>
      <c r="AI7793" s="6"/>
      <c r="AJ7793" s="6"/>
      <c r="AK7793" s="6"/>
      <c r="AL7793" s="6"/>
      <c r="AM7793" s="183"/>
      <c r="AN7793" s="183"/>
      <c r="AO7793" s="183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BR7793" s="185"/>
    </row>
    <row r="7794" spans="9:70" s="179" customFormat="1" x14ac:dyDescent="0.25">
      <c r="I7794" s="186"/>
      <c r="J7794" s="186"/>
      <c r="K7794" s="186"/>
      <c r="L7794" s="186"/>
      <c r="M7794" s="186"/>
      <c r="N7794" s="187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183"/>
      <c r="AF7794" s="183"/>
      <c r="AG7794" s="183"/>
      <c r="AH7794" s="6"/>
      <c r="AI7794" s="6"/>
      <c r="AJ7794" s="6"/>
      <c r="AK7794" s="6"/>
      <c r="AL7794" s="6"/>
      <c r="AM7794" s="183"/>
      <c r="AN7794" s="183"/>
      <c r="AO7794" s="183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BR7794" s="185"/>
    </row>
    <row r="7795" spans="9:70" s="179" customFormat="1" x14ac:dyDescent="0.25">
      <c r="I7795" s="186"/>
      <c r="J7795" s="186"/>
      <c r="K7795" s="186"/>
      <c r="L7795" s="186"/>
      <c r="M7795" s="186"/>
      <c r="N7795" s="187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183"/>
      <c r="AF7795" s="183"/>
      <c r="AG7795" s="183"/>
      <c r="AH7795" s="6"/>
      <c r="AI7795" s="6"/>
      <c r="AJ7795" s="6"/>
      <c r="AK7795" s="6"/>
      <c r="AL7795" s="6"/>
      <c r="AM7795" s="183"/>
      <c r="AN7795" s="183"/>
      <c r="AO7795" s="183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BR7795" s="185"/>
    </row>
    <row r="7796" spans="9:70" s="179" customFormat="1" x14ac:dyDescent="0.25">
      <c r="I7796" s="186"/>
      <c r="J7796" s="186"/>
      <c r="K7796" s="186"/>
      <c r="L7796" s="186"/>
      <c r="M7796" s="186"/>
      <c r="N7796" s="187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183"/>
      <c r="AF7796" s="183"/>
      <c r="AG7796" s="183"/>
      <c r="AH7796" s="6"/>
      <c r="AI7796" s="6"/>
      <c r="AJ7796" s="6"/>
      <c r="AK7796" s="6"/>
      <c r="AL7796" s="6"/>
      <c r="AM7796" s="183"/>
      <c r="AN7796" s="183"/>
      <c r="AO7796" s="183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BR7796" s="185"/>
    </row>
    <row r="7797" spans="9:70" s="179" customFormat="1" x14ac:dyDescent="0.25">
      <c r="I7797" s="186"/>
      <c r="J7797" s="186"/>
      <c r="K7797" s="186"/>
      <c r="L7797" s="186"/>
      <c r="M7797" s="186"/>
      <c r="N7797" s="187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183"/>
      <c r="AF7797" s="183"/>
      <c r="AG7797" s="183"/>
      <c r="AH7797" s="6"/>
      <c r="AI7797" s="6"/>
      <c r="AJ7797" s="6"/>
      <c r="AK7797" s="6"/>
      <c r="AL7797" s="6"/>
      <c r="AM7797" s="183"/>
      <c r="AN7797" s="183"/>
      <c r="AO7797" s="183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BR7797" s="185"/>
    </row>
    <row r="7798" spans="9:70" s="179" customFormat="1" x14ac:dyDescent="0.25">
      <c r="I7798" s="186"/>
      <c r="J7798" s="186"/>
      <c r="K7798" s="186"/>
      <c r="L7798" s="186"/>
      <c r="M7798" s="186"/>
      <c r="N7798" s="187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183"/>
      <c r="AF7798" s="183"/>
      <c r="AG7798" s="183"/>
      <c r="AH7798" s="6"/>
      <c r="AI7798" s="6"/>
      <c r="AJ7798" s="6"/>
      <c r="AK7798" s="6"/>
      <c r="AL7798" s="6"/>
      <c r="AM7798" s="183"/>
      <c r="AN7798" s="183"/>
      <c r="AO7798" s="183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BR7798" s="185"/>
    </row>
    <row r="7799" spans="9:70" s="179" customFormat="1" x14ac:dyDescent="0.25">
      <c r="I7799" s="186"/>
      <c r="J7799" s="186"/>
      <c r="K7799" s="186"/>
      <c r="L7799" s="186"/>
      <c r="M7799" s="186"/>
      <c r="N7799" s="187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183"/>
      <c r="AF7799" s="183"/>
      <c r="AG7799" s="183"/>
      <c r="AH7799" s="6"/>
      <c r="AI7799" s="6"/>
      <c r="AJ7799" s="6"/>
      <c r="AK7799" s="6"/>
      <c r="AL7799" s="6"/>
      <c r="AM7799" s="183"/>
      <c r="AN7799" s="183"/>
      <c r="AO7799" s="183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BR7799" s="185"/>
    </row>
    <row r="7800" spans="9:70" s="179" customFormat="1" x14ac:dyDescent="0.25">
      <c r="I7800" s="186"/>
      <c r="J7800" s="186"/>
      <c r="K7800" s="186"/>
      <c r="L7800" s="186"/>
      <c r="M7800" s="186"/>
      <c r="N7800" s="187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183"/>
      <c r="AF7800" s="183"/>
      <c r="AG7800" s="183"/>
      <c r="AH7800" s="6"/>
      <c r="AI7800" s="6"/>
      <c r="AJ7800" s="6"/>
      <c r="AK7800" s="6"/>
      <c r="AL7800" s="6"/>
      <c r="AM7800" s="183"/>
      <c r="AN7800" s="183"/>
      <c r="AO7800" s="183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BR7800" s="185"/>
    </row>
    <row r="7801" spans="9:70" s="179" customFormat="1" x14ac:dyDescent="0.25">
      <c r="I7801" s="186"/>
      <c r="J7801" s="186"/>
      <c r="K7801" s="186"/>
      <c r="L7801" s="186"/>
      <c r="M7801" s="186"/>
      <c r="N7801" s="187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183"/>
      <c r="AF7801" s="183"/>
      <c r="AG7801" s="183"/>
      <c r="AH7801" s="6"/>
      <c r="AI7801" s="6"/>
      <c r="AJ7801" s="6"/>
      <c r="AK7801" s="6"/>
      <c r="AL7801" s="6"/>
      <c r="AM7801" s="183"/>
      <c r="AN7801" s="183"/>
      <c r="AO7801" s="183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BR7801" s="185"/>
    </row>
    <row r="7802" spans="9:70" s="179" customFormat="1" x14ac:dyDescent="0.25">
      <c r="I7802" s="186"/>
      <c r="J7802" s="186"/>
      <c r="K7802" s="186"/>
      <c r="L7802" s="186"/>
      <c r="M7802" s="186"/>
      <c r="N7802" s="187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183"/>
      <c r="AF7802" s="183"/>
      <c r="AG7802" s="183"/>
      <c r="AH7802" s="6"/>
      <c r="AI7802" s="6"/>
      <c r="AJ7802" s="6"/>
      <c r="AK7802" s="6"/>
      <c r="AL7802" s="6"/>
      <c r="AM7802" s="183"/>
      <c r="AN7802" s="183"/>
      <c r="AO7802" s="183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BR7802" s="185"/>
    </row>
    <row r="7803" spans="9:70" s="179" customFormat="1" x14ac:dyDescent="0.25">
      <c r="I7803" s="186"/>
      <c r="J7803" s="186"/>
      <c r="K7803" s="186"/>
      <c r="L7803" s="186"/>
      <c r="M7803" s="186"/>
      <c r="N7803" s="187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183"/>
      <c r="AF7803" s="183"/>
      <c r="AG7803" s="183"/>
      <c r="AH7803" s="6"/>
      <c r="AI7803" s="6"/>
      <c r="AJ7803" s="6"/>
      <c r="AK7803" s="6"/>
      <c r="AL7803" s="6"/>
      <c r="AM7803" s="183"/>
      <c r="AN7803" s="183"/>
      <c r="AO7803" s="183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BR7803" s="185"/>
    </row>
    <row r="7804" spans="9:70" s="179" customFormat="1" x14ac:dyDescent="0.25">
      <c r="I7804" s="186"/>
      <c r="J7804" s="186"/>
      <c r="K7804" s="186"/>
      <c r="L7804" s="186"/>
      <c r="M7804" s="186"/>
      <c r="N7804" s="187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183"/>
      <c r="AF7804" s="183"/>
      <c r="AG7804" s="183"/>
      <c r="AH7804" s="6"/>
      <c r="AI7804" s="6"/>
      <c r="AJ7804" s="6"/>
      <c r="AK7804" s="6"/>
      <c r="AL7804" s="6"/>
      <c r="AM7804" s="183"/>
      <c r="AN7804" s="183"/>
      <c r="AO7804" s="183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BR7804" s="185"/>
    </row>
    <row r="7805" spans="9:70" s="179" customFormat="1" x14ac:dyDescent="0.25">
      <c r="I7805" s="186"/>
      <c r="J7805" s="186"/>
      <c r="K7805" s="186"/>
      <c r="L7805" s="186"/>
      <c r="M7805" s="186"/>
      <c r="N7805" s="187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183"/>
      <c r="AF7805" s="183"/>
      <c r="AG7805" s="183"/>
      <c r="AH7805" s="6"/>
      <c r="AI7805" s="6"/>
      <c r="AJ7805" s="6"/>
      <c r="AK7805" s="6"/>
      <c r="AL7805" s="6"/>
      <c r="AM7805" s="183"/>
      <c r="AN7805" s="183"/>
      <c r="AO7805" s="183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BR7805" s="185"/>
    </row>
    <row r="7806" spans="9:70" s="179" customFormat="1" x14ac:dyDescent="0.25">
      <c r="I7806" s="186"/>
      <c r="J7806" s="186"/>
      <c r="K7806" s="186"/>
      <c r="L7806" s="186"/>
      <c r="M7806" s="186"/>
      <c r="N7806" s="187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183"/>
      <c r="AF7806" s="183"/>
      <c r="AG7806" s="183"/>
      <c r="AH7806" s="6"/>
      <c r="AI7806" s="6"/>
      <c r="AJ7806" s="6"/>
      <c r="AK7806" s="6"/>
      <c r="AL7806" s="6"/>
      <c r="AM7806" s="183"/>
      <c r="AN7806" s="183"/>
      <c r="AO7806" s="183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BR7806" s="185"/>
    </row>
    <row r="7807" spans="9:70" s="179" customFormat="1" x14ac:dyDescent="0.25">
      <c r="I7807" s="186"/>
      <c r="J7807" s="186"/>
      <c r="K7807" s="186"/>
      <c r="L7807" s="186"/>
      <c r="M7807" s="186"/>
      <c r="N7807" s="187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183"/>
      <c r="AF7807" s="183"/>
      <c r="AG7807" s="183"/>
      <c r="AH7807" s="6"/>
      <c r="AI7807" s="6"/>
      <c r="AJ7807" s="6"/>
      <c r="AK7807" s="6"/>
      <c r="AL7807" s="6"/>
      <c r="AM7807" s="183"/>
      <c r="AN7807" s="183"/>
      <c r="AO7807" s="183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BR7807" s="185"/>
    </row>
    <row r="7808" spans="9:70" s="179" customFormat="1" x14ac:dyDescent="0.25">
      <c r="I7808" s="186"/>
      <c r="J7808" s="186"/>
      <c r="K7808" s="186"/>
      <c r="L7808" s="186"/>
      <c r="M7808" s="186"/>
      <c r="N7808" s="187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183"/>
      <c r="AF7808" s="183"/>
      <c r="AG7808" s="183"/>
      <c r="AH7808" s="6"/>
      <c r="AI7808" s="6"/>
      <c r="AJ7808" s="6"/>
      <c r="AK7808" s="6"/>
      <c r="AL7808" s="6"/>
      <c r="AM7808" s="183"/>
      <c r="AN7808" s="183"/>
      <c r="AO7808" s="183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BR7808" s="185"/>
    </row>
    <row r="7809" spans="9:70" s="179" customFormat="1" x14ac:dyDescent="0.25">
      <c r="I7809" s="186"/>
      <c r="J7809" s="186"/>
      <c r="K7809" s="186"/>
      <c r="L7809" s="186"/>
      <c r="M7809" s="186"/>
      <c r="N7809" s="187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183"/>
      <c r="AF7809" s="183"/>
      <c r="AG7809" s="183"/>
      <c r="AH7809" s="6"/>
      <c r="AI7809" s="6"/>
      <c r="AJ7809" s="6"/>
      <c r="AK7809" s="6"/>
      <c r="AL7809" s="6"/>
      <c r="AM7809" s="183"/>
      <c r="AN7809" s="183"/>
      <c r="AO7809" s="183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BR7809" s="185"/>
    </row>
    <row r="7810" spans="9:70" s="179" customFormat="1" x14ac:dyDescent="0.25">
      <c r="I7810" s="186"/>
      <c r="J7810" s="186"/>
      <c r="K7810" s="186"/>
      <c r="L7810" s="186"/>
      <c r="M7810" s="186"/>
      <c r="N7810" s="187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183"/>
      <c r="AF7810" s="183"/>
      <c r="AG7810" s="183"/>
      <c r="AH7810" s="6"/>
      <c r="AI7810" s="6"/>
      <c r="AJ7810" s="6"/>
      <c r="AK7810" s="6"/>
      <c r="AL7810" s="6"/>
      <c r="AM7810" s="183"/>
      <c r="AN7810" s="183"/>
      <c r="AO7810" s="183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BR7810" s="185"/>
    </row>
    <row r="7811" spans="9:70" s="179" customFormat="1" x14ac:dyDescent="0.25">
      <c r="I7811" s="186"/>
      <c r="J7811" s="186"/>
      <c r="K7811" s="186"/>
      <c r="L7811" s="186"/>
      <c r="M7811" s="186"/>
      <c r="N7811" s="187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183"/>
      <c r="AF7811" s="183"/>
      <c r="AG7811" s="183"/>
      <c r="AH7811" s="6"/>
      <c r="AI7811" s="6"/>
      <c r="AJ7811" s="6"/>
      <c r="AK7811" s="6"/>
      <c r="AL7811" s="6"/>
      <c r="AM7811" s="183"/>
      <c r="AN7811" s="183"/>
      <c r="AO7811" s="183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BR7811" s="185"/>
    </row>
    <row r="7812" spans="9:70" s="179" customFormat="1" x14ac:dyDescent="0.25">
      <c r="I7812" s="186"/>
      <c r="J7812" s="186"/>
      <c r="K7812" s="186"/>
      <c r="L7812" s="186"/>
      <c r="M7812" s="186"/>
      <c r="N7812" s="187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183"/>
      <c r="AF7812" s="183"/>
      <c r="AG7812" s="183"/>
      <c r="AH7812" s="6"/>
      <c r="AI7812" s="6"/>
      <c r="AJ7812" s="6"/>
      <c r="AK7812" s="6"/>
      <c r="AL7812" s="6"/>
      <c r="AM7812" s="183"/>
      <c r="AN7812" s="183"/>
      <c r="AO7812" s="183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BR7812" s="185"/>
    </row>
    <row r="7813" spans="9:70" s="179" customFormat="1" x14ac:dyDescent="0.25">
      <c r="I7813" s="186"/>
      <c r="J7813" s="186"/>
      <c r="K7813" s="186"/>
      <c r="L7813" s="186"/>
      <c r="M7813" s="186"/>
      <c r="N7813" s="187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183"/>
      <c r="AF7813" s="183"/>
      <c r="AG7813" s="183"/>
      <c r="AH7813" s="6"/>
      <c r="AI7813" s="6"/>
      <c r="AJ7813" s="6"/>
      <c r="AK7813" s="6"/>
      <c r="AL7813" s="6"/>
      <c r="AM7813" s="183"/>
      <c r="AN7813" s="183"/>
      <c r="AO7813" s="183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BR7813" s="185"/>
    </row>
    <row r="7814" spans="9:70" s="179" customFormat="1" x14ac:dyDescent="0.25">
      <c r="I7814" s="186"/>
      <c r="J7814" s="186"/>
      <c r="K7814" s="186"/>
      <c r="L7814" s="186"/>
      <c r="M7814" s="186"/>
      <c r="N7814" s="187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183"/>
      <c r="AF7814" s="183"/>
      <c r="AG7814" s="183"/>
      <c r="AH7814" s="6"/>
      <c r="AI7814" s="6"/>
      <c r="AJ7814" s="6"/>
      <c r="AK7814" s="6"/>
      <c r="AL7814" s="6"/>
      <c r="AM7814" s="183"/>
      <c r="AN7814" s="183"/>
      <c r="AO7814" s="183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BR7814" s="185"/>
    </row>
    <row r="7815" spans="9:70" s="179" customFormat="1" x14ac:dyDescent="0.25">
      <c r="I7815" s="186"/>
      <c r="J7815" s="186"/>
      <c r="K7815" s="186"/>
      <c r="L7815" s="186"/>
      <c r="M7815" s="186"/>
      <c r="N7815" s="187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183"/>
      <c r="AF7815" s="183"/>
      <c r="AG7815" s="183"/>
      <c r="AH7815" s="6"/>
      <c r="AI7815" s="6"/>
      <c r="AJ7815" s="6"/>
      <c r="AK7815" s="6"/>
      <c r="AL7815" s="6"/>
      <c r="AM7815" s="183"/>
      <c r="AN7815" s="183"/>
      <c r="AO7815" s="183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BR7815" s="185"/>
    </row>
    <row r="7816" spans="9:70" s="179" customFormat="1" x14ac:dyDescent="0.25">
      <c r="I7816" s="186"/>
      <c r="J7816" s="186"/>
      <c r="K7816" s="186"/>
      <c r="L7816" s="186"/>
      <c r="M7816" s="186"/>
      <c r="N7816" s="187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183"/>
      <c r="AF7816" s="183"/>
      <c r="AG7816" s="183"/>
      <c r="AH7816" s="6"/>
      <c r="AI7816" s="6"/>
      <c r="AJ7816" s="6"/>
      <c r="AK7816" s="6"/>
      <c r="AL7816" s="6"/>
      <c r="AM7816" s="183"/>
      <c r="AN7816" s="183"/>
      <c r="AO7816" s="183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BR7816" s="185"/>
    </row>
    <row r="7817" spans="9:70" s="179" customFormat="1" x14ac:dyDescent="0.25">
      <c r="I7817" s="186"/>
      <c r="J7817" s="186"/>
      <c r="K7817" s="186"/>
      <c r="L7817" s="186"/>
      <c r="M7817" s="186"/>
      <c r="N7817" s="187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183"/>
      <c r="AF7817" s="183"/>
      <c r="AG7817" s="183"/>
      <c r="AH7817" s="6"/>
      <c r="AI7817" s="6"/>
      <c r="AJ7817" s="6"/>
      <c r="AK7817" s="6"/>
      <c r="AL7817" s="6"/>
      <c r="AM7817" s="183"/>
      <c r="AN7817" s="183"/>
      <c r="AO7817" s="183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BR7817" s="185"/>
    </row>
    <row r="7818" spans="9:70" s="179" customFormat="1" x14ac:dyDescent="0.25">
      <c r="I7818" s="186"/>
      <c r="J7818" s="186"/>
      <c r="K7818" s="186"/>
      <c r="L7818" s="186"/>
      <c r="M7818" s="186"/>
      <c r="N7818" s="187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183"/>
      <c r="AF7818" s="183"/>
      <c r="AG7818" s="183"/>
      <c r="AH7818" s="6"/>
      <c r="AI7818" s="6"/>
      <c r="AJ7818" s="6"/>
      <c r="AK7818" s="6"/>
      <c r="AL7818" s="6"/>
      <c r="AM7818" s="183"/>
      <c r="AN7818" s="183"/>
      <c r="AO7818" s="183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BR7818" s="185"/>
    </row>
    <row r="7819" spans="9:70" s="179" customFormat="1" x14ac:dyDescent="0.25">
      <c r="I7819" s="186"/>
      <c r="J7819" s="186"/>
      <c r="K7819" s="186"/>
      <c r="L7819" s="186"/>
      <c r="M7819" s="186"/>
      <c r="N7819" s="187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183"/>
      <c r="AF7819" s="183"/>
      <c r="AG7819" s="183"/>
      <c r="AH7819" s="6"/>
      <c r="AI7819" s="6"/>
      <c r="AJ7819" s="6"/>
      <c r="AK7819" s="6"/>
      <c r="AL7819" s="6"/>
      <c r="AM7819" s="183"/>
      <c r="AN7819" s="183"/>
      <c r="AO7819" s="183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BR7819" s="185"/>
    </row>
    <row r="7820" spans="9:70" s="179" customFormat="1" x14ac:dyDescent="0.25">
      <c r="I7820" s="186"/>
      <c r="J7820" s="186"/>
      <c r="K7820" s="186"/>
      <c r="L7820" s="186"/>
      <c r="M7820" s="186"/>
      <c r="N7820" s="187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183"/>
      <c r="AF7820" s="183"/>
      <c r="AG7820" s="183"/>
      <c r="AH7820" s="6"/>
      <c r="AI7820" s="6"/>
      <c r="AJ7820" s="6"/>
      <c r="AK7820" s="6"/>
      <c r="AL7820" s="6"/>
      <c r="AM7820" s="183"/>
      <c r="AN7820" s="183"/>
      <c r="AO7820" s="183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BR7820" s="185"/>
    </row>
    <row r="7821" spans="9:70" s="179" customFormat="1" x14ac:dyDescent="0.25">
      <c r="I7821" s="186"/>
      <c r="J7821" s="186"/>
      <c r="K7821" s="186"/>
      <c r="L7821" s="186"/>
      <c r="M7821" s="186"/>
      <c r="N7821" s="187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183"/>
      <c r="AF7821" s="183"/>
      <c r="AG7821" s="183"/>
      <c r="AH7821" s="6"/>
      <c r="AI7821" s="6"/>
      <c r="AJ7821" s="6"/>
      <c r="AK7821" s="6"/>
      <c r="AL7821" s="6"/>
      <c r="AM7821" s="183"/>
      <c r="AN7821" s="183"/>
      <c r="AO7821" s="183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BR7821" s="185"/>
    </row>
    <row r="7822" spans="9:70" s="179" customFormat="1" x14ac:dyDescent="0.25">
      <c r="I7822" s="186"/>
      <c r="J7822" s="186"/>
      <c r="K7822" s="186"/>
      <c r="L7822" s="186"/>
      <c r="M7822" s="186"/>
      <c r="N7822" s="187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183"/>
      <c r="AF7822" s="183"/>
      <c r="AG7822" s="183"/>
      <c r="AH7822" s="6"/>
      <c r="AI7822" s="6"/>
      <c r="AJ7822" s="6"/>
      <c r="AK7822" s="6"/>
      <c r="AL7822" s="6"/>
      <c r="AM7822" s="183"/>
      <c r="AN7822" s="183"/>
      <c r="AO7822" s="183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BR7822" s="185"/>
    </row>
    <row r="7823" spans="9:70" s="179" customFormat="1" x14ac:dyDescent="0.25">
      <c r="I7823" s="186"/>
      <c r="J7823" s="186"/>
      <c r="K7823" s="186"/>
      <c r="L7823" s="186"/>
      <c r="M7823" s="186"/>
      <c r="N7823" s="187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183"/>
      <c r="AF7823" s="183"/>
      <c r="AG7823" s="183"/>
      <c r="AH7823" s="6"/>
      <c r="AI7823" s="6"/>
      <c r="AJ7823" s="6"/>
      <c r="AK7823" s="6"/>
      <c r="AL7823" s="6"/>
      <c r="AM7823" s="183"/>
      <c r="AN7823" s="183"/>
      <c r="AO7823" s="183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BR7823" s="185"/>
    </row>
    <row r="7824" spans="9:70" s="179" customFormat="1" x14ac:dyDescent="0.25">
      <c r="I7824" s="186"/>
      <c r="J7824" s="186"/>
      <c r="K7824" s="186"/>
      <c r="L7824" s="186"/>
      <c r="M7824" s="186"/>
      <c r="N7824" s="187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183"/>
      <c r="AF7824" s="183"/>
      <c r="AG7824" s="183"/>
      <c r="AH7824" s="6"/>
      <c r="AI7824" s="6"/>
      <c r="AJ7824" s="6"/>
      <c r="AK7824" s="6"/>
      <c r="AL7824" s="6"/>
      <c r="AM7824" s="183"/>
      <c r="AN7824" s="183"/>
      <c r="AO7824" s="183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BR7824" s="185"/>
    </row>
    <row r="7825" spans="9:70" s="179" customFormat="1" x14ac:dyDescent="0.25">
      <c r="I7825" s="186"/>
      <c r="J7825" s="186"/>
      <c r="K7825" s="186"/>
      <c r="L7825" s="186"/>
      <c r="M7825" s="186"/>
      <c r="N7825" s="187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183"/>
      <c r="AF7825" s="183"/>
      <c r="AG7825" s="183"/>
      <c r="AH7825" s="6"/>
      <c r="AI7825" s="6"/>
      <c r="AJ7825" s="6"/>
      <c r="AK7825" s="6"/>
      <c r="AL7825" s="6"/>
      <c r="AM7825" s="183"/>
      <c r="AN7825" s="183"/>
      <c r="AO7825" s="183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BR7825" s="185"/>
    </row>
    <row r="7826" spans="9:70" s="179" customFormat="1" x14ac:dyDescent="0.25">
      <c r="I7826" s="186"/>
      <c r="J7826" s="186"/>
      <c r="K7826" s="186"/>
      <c r="L7826" s="186"/>
      <c r="M7826" s="186"/>
      <c r="N7826" s="187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183"/>
      <c r="AF7826" s="183"/>
      <c r="AG7826" s="183"/>
      <c r="AH7826" s="6"/>
      <c r="AI7826" s="6"/>
      <c r="AJ7826" s="6"/>
      <c r="AK7826" s="6"/>
      <c r="AL7826" s="6"/>
      <c r="AM7826" s="183"/>
      <c r="AN7826" s="183"/>
      <c r="AO7826" s="183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BR7826" s="185"/>
    </row>
    <row r="7827" spans="9:70" s="179" customFormat="1" x14ac:dyDescent="0.25">
      <c r="I7827" s="186"/>
      <c r="J7827" s="186"/>
      <c r="K7827" s="186"/>
      <c r="L7827" s="186"/>
      <c r="M7827" s="186"/>
      <c r="N7827" s="187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183"/>
      <c r="AF7827" s="183"/>
      <c r="AG7827" s="183"/>
      <c r="AH7827" s="6"/>
      <c r="AI7827" s="6"/>
      <c r="AJ7827" s="6"/>
      <c r="AK7827" s="6"/>
      <c r="AL7827" s="6"/>
      <c r="AM7827" s="183"/>
      <c r="AN7827" s="183"/>
      <c r="AO7827" s="183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BR7827" s="185"/>
    </row>
    <row r="7828" spans="9:70" s="179" customFormat="1" x14ac:dyDescent="0.25">
      <c r="I7828" s="186"/>
      <c r="J7828" s="186"/>
      <c r="K7828" s="186"/>
      <c r="L7828" s="186"/>
      <c r="M7828" s="186"/>
      <c r="N7828" s="187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183"/>
      <c r="AF7828" s="183"/>
      <c r="AG7828" s="183"/>
      <c r="AH7828" s="6"/>
      <c r="AI7828" s="6"/>
      <c r="AJ7828" s="6"/>
      <c r="AK7828" s="6"/>
      <c r="AL7828" s="6"/>
      <c r="AM7828" s="183"/>
      <c r="AN7828" s="183"/>
      <c r="AO7828" s="183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BR7828" s="185"/>
    </row>
    <row r="7829" spans="9:70" s="179" customFormat="1" x14ac:dyDescent="0.25">
      <c r="I7829" s="186"/>
      <c r="J7829" s="186"/>
      <c r="K7829" s="186"/>
      <c r="L7829" s="186"/>
      <c r="M7829" s="186"/>
      <c r="N7829" s="187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183"/>
      <c r="AF7829" s="183"/>
      <c r="AG7829" s="183"/>
      <c r="AH7829" s="6"/>
      <c r="AI7829" s="6"/>
      <c r="AJ7829" s="6"/>
      <c r="AK7829" s="6"/>
      <c r="AL7829" s="6"/>
      <c r="AM7829" s="183"/>
      <c r="AN7829" s="183"/>
      <c r="AO7829" s="183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BR7829" s="185"/>
    </row>
    <row r="7830" spans="9:70" s="179" customFormat="1" x14ac:dyDescent="0.25">
      <c r="I7830" s="186"/>
      <c r="J7830" s="186"/>
      <c r="K7830" s="186"/>
      <c r="L7830" s="186"/>
      <c r="M7830" s="186"/>
      <c r="N7830" s="187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183"/>
      <c r="AF7830" s="183"/>
      <c r="AG7830" s="183"/>
      <c r="AH7830" s="6"/>
      <c r="AI7830" s="6"/>
      <c r="AJ7830" s="6"/>
      <c r="AK7830" s="6"/>
      <c r="AL7830" s="6"/>
      <c r="AM7830" s="183"/>
      <c r="AN7830" s="183"/>
      <c r="AO7830" s="183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BR7830" s="185"/>
    </row>
    <row r="7831" spans="9:70" s="179" customFormat="1" x14ac:dyDescent="0.25">
      <c r="I7831" s="186"/>
      <c r="J7831" s="186"/>
      <c r="K7831" s="186"/>
      <c r="L7831" s="186"/>
      <c r="M7831" s="186"/>
      <c r="N7831" s="187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183"/>
      <c r="AF7831" s="183"/>
      <c r="AG7831" s="183"/>
      <c r="AH7831" s="6"/>
      <c r="AI7831" s="6"/>
      <c r="AJ7831" s="6"/>
      <c r="AK7831" s="6"/>
      <c r="AL7831" s="6"/>
      <c r="AM7831" s="183"/>
      <c r="AN7831" s="183"/>
      <c r="AO7831" s="183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BR7831" s="185"/>
    </row>
    <row r="7832" spans="9:70" s="179" customFormat="1" x14ac:dyDescent="0.25">
      <c r="I7832" s="186"/>
      <c r="J7832" s="186"/>
      <c r="K7832" s="186"/>
      <c r="L7832" s="186"/>
      <c r="M7832" s="186"/>
      <c r="N7832" s="187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183"/>
      <c r="AF7832" s="183"/>
      <c r="AG7832" s="183"/>
      <c r="AH7832" s="6"/>
      <c r="AI7832" s="6"/>
      <c r="AJ7832" s="6"/>
      <c r="AK7832" s="6"/>
      <c r="AL7832" s="6"/>
      <c r="AM7832" s="183"/>
      <c r="AN7832" s="183"/>
      <c r="AO7832" s="183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BR7832" s="185"/>
    </row>
    <row r="7833" spans="9:70" s="179" customFormat="1" x14ac:dyDescent="0.25">
      <c r="I7833" s="186"/>
      <c r="J7833" s="186"/>
      <c r="K7833" s="186"/>
      <c r="L7833" s="186"/>
      <c r="M7833" s="186"/>
      <c r="N7833" s="187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183"/>
      <c r="AF7833" s="183"/>
      <c r="AG7833" s="183"/>
      <c r="AH7833" s="6"/>
      <c r="AI7833" s="6"/>
      <c r="AJ7833" s="6"/>
      <c r="AK7833" s="6"/>
      <c r="AL7833" s="6"/>
      <c r="AM7833" s="183"/>
      <c r="AN7833" s="183"/>
      <c r="AO7833" s="183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BR7833" s="185"/>
    </row>
    <row r="7834" spans="9:70" s="179" customFormat="1" x14ac:dyDescent="0.25">
      <c r="I7834" s="186"/>
      <c r="J7834" s="186"/>
      <c r="K7834" s="186"/>
      <c r="L7834" s="186"/>
      <c r="M7834" s="186"/>
      <c r="N7834" s="187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183"/>
      <c r="AF7834" s="183"/>
      <c r="AG7834" s="183"/>
      <c r="AH7834" s="6"/>
      <c r="AI7834" s="6"/>
      <c r="AJ7834" s="6"/>
      <c r="AK7834" s="6"/>
      <c r="AL7834" s="6"/>
      <c r="AM7834" s="183"/>
      <c r="AN7834" s="183"/>
      <c r="AO7834" s="183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BR7834" s="185"/>
    </row>
    <row r="7835" spans="9:70" s="179" customFormat="1" x14ac:dyDescent="0.25">
      <c r="I7835" s="186"/>
      <c r="J7835" s="186"/>
      <c r="K7835" s="186"/>
      <c r="L7835" s="186"/>
      <c r="M7835" s="186"/>
      <c r="N7835" s="187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183"/>
      <c r="AF7835" s="183"/>
      <c r="AG7835" s="183"/>
      <c r="AH7835" s="6"/>
      <c r="AI7835" s="6"/>
      <c r="AJ7835" s="6"/>
      <c r="AK7835" s="6"/>
      <c r="AL7835" s="6"/>
      <c r="AM7835" s="183"/>
      <c r="AN7835" s="183"/>
      <c r="AO7835" s="183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BR7835" s="185"/>
    </row>
    <row r="7836" spans="9:70" s="179" customFormat="1" x14ac:dyDescent="0.25">
      <c r="I7836" s="186"/>
      <c r="J7836" s="186"/>
      <c r="K7836" s="186"/>
      <c r="L7836" s="186"/>
      <c r="M7836" s="186"/>
      <c r="N7836" s="187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183"/>
      <c r="AF7836" s="183"/>
      <c r="AG7836" s="183"/>
      <c r="AH7836" s="6"/>
      <c r="AI7836" s="6"/>
      <c r="AJ7836" s="6"/>
      <c r="AK7836" s="6"/>
      <c r="AL7836" s="6"/>
      <c r="AM7836" s="183"/>
      <c r="AN7836" s="183"/>
      <c r="AO7836" s="183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BR7836" s="185"/>
    </row>
    <row r="7837" spans="9:70" s="179" customFormat="1" x14ac:dyDescent="0.25">
      <c r="I7837" s="186"/>
      <c r="J7837" s="186"/>
      <c r="K7837" s="186"/>
      <c r="L7837" s="186"/>
      <c r="M7837" s="186"/>
      <c r="N7837" s="187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183"/>
      <c r="AF7837" s="183"/>
      <c r="AG7837" s="183"/>
      <c r="AH7837" s="6"/>
      <c r="AI7837" s="6"/>
      <c r="AJ7837" s="6"/>
      <c r="AK7837" s="6"/>
      <c r="AL7837" s="6"/>
      <c r="AM7837" s="183"/>
      <c r="AN7837" s="183"/>
      <c r="AO7837" s="183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BR7837" s="185"/>
    </row>
    <row r="7838" spans="9:70" s="179" customFormat="1" x14ac:dyDescent="0.25">
      <c r="I7838" s="186"/>
      <c r="J7838" s="186"/>
      <c r="K7838" s="186"/>
      <c r="L7838" s="186"/>
      <c r="M7838" s="186"/>
      <c r="N7838" s="187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183"/>
      <c r="AF7838" s="183"/>
      <c r="AG7838" s="183"/>
      <c r="AH7838" s="6"/>
      <c r="AI7838" s="6"/>
      <c r="AJ7838" s="6"/>
      <c r="AK7838" s="6"/>
      <c r="AL7838" s="6"/>
      <c r="AM7838" s="183"/>
      <c r="AN7838" s="183"/>
      <c r="AO7838" s="183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BR7838" s="185"/>
    </row>
    <row r="7839" spans="9:70" s="179" customFormat="1" x14ac:dyDescent="0.25">
      <c r="I7839" s="186"/>
      <c r="J7839" s="186"/>
      <c r="K7839" s="186"/>
      <c r="L7839" s="186"/>
      <c r="M7839" s="186"/>
      <c r="N7839" s="187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183"/>
      <c r="AF7839" s="183"/>
      <c r="AG7839" s="183"/>
      <c r="AH7839" s="6"/>
      <c r="AI7839" s="6"/>
      <c r="AJ7839" s="6"/>
      <c r="AK7839" s="6"/>
      <c r="AL7839" s="6"/>
      <c r="AM7839" s="183"/>
      <c r="AN7839" s="183"/>
      <c r="AO7839" s="183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BR7839" s="185"/>
    </row>
    <row r="7840" spans="9:70" s="179" customFormat="1" x14ac:dyDescent="0.25">
      <c r="I7840" s="186"/>
      <c r="J7840" s="186"/>
      <c r="K7840" s="186"/>
      <c r="L7840" s="186"/>
      <c r="M7840" s="186"/>
      <c r="N7840" s="187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183"/>
      <c r="AF7840" s="183"/>
      <c r="AG7840" s="183"/>
      <c r="AH7840" s="6"/>
      <c r="AI7840" s="6"/>
      <c r="AJ7840" s="6"/>
      <c r="AK7840" s="6"/>
      <c r="AL7840" s="6"/>
      <c r="AM7840" s="183"/>
      <c r="AN7840" s="183"/>
      <c r="AO7840" s="183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BR7840" s="185"/>
    </row>
    <row r="7841" spans="9:70" s="179" customFormat="1" x14ac:dyDescent="0.25">
      <c r="I7841" s="186"/>
      <c r="J7841" s="186"/>
      <c r="K7841" s="186"/>
      <c r="L7841" s="186"/>
      <c r="M7841" s="186"/>
      <c r="N7841" s="187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183"/>
      <c r="AF7841" s="183"/>
      <c r="AG7841" s="183"/>
      <c r="AH7841" s="6"/>
      <c r="AI7841" s="6"/>
      <c r="AJ7841" s="6"/>
      <c r="AK7841" s="6"/>
      <c r="AL7841" s="6"/>
      <c r="AM7841" s="183"/>
      <c r="AN7841" s="183"/>
      <c r="AO7841" s="183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BR7841" s="185"/>
    </row>
    <row r="7842" spans="9:70" s="179" customFormat="1" x14ac:dyDescent="0.25">
      <c r="I7842" s="186"/>
      <c r="J7842" s="186"/>
      <c r="K7842" s="186"/>
      <c r="L7842" s="186"/>
      <c r="M7842" s="186"/>
      <c r="N7842" s="187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183"/>
      <c r="AF7842" s="183"/>
      <c r="AG7842" s="183"/>
      <c r="AH7842" s="6"/>
      <c r="AI7842" s="6"/>
      <c r="AJ7842" s="6"/>
      <c r="AK7842" s="6"/>
      <c r="AL7842" s="6"/>
      <c r="AM7842" s="183"/>
      <c r="AN7842" s="183"/>
      <c r="AO7842" s="183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BR7842" s="185"/>
    </row>
    <row r="7843" spans="9:70" s="179" customFormat="1" x14ac:dyDescent="0.25">
      <c r="I7843" s="186"/>
      <c r="J7843" s="186"/>
      <c r="K7843" s="186"/>
      <c r="L7843" s="186"/>
      <c r="M7843" s="186"/>
      <c r="N7843" s="187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183"/>
      <c r="AF7843" s="183"/>
      <c r="AG7843" s="183"/>
      <c r="AH7843" s="6"/>
      <c r="AI7843" s="6"/>
      <c r="AJ7843" s="6"/>
      <c r="AK7843" s="6"/>
      <c r="AL7843" s="6"/>
      <c r="AM7843" s="183"/>
      <c r="AN7843" s="183"/>
      <c r="AO7843" s="183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BR7843" s="185"/>
    </row>
    <row r="7844" spans="9:70" s="179" customFormat="1" x14ac:dyDescent="0.25">
      <c r="I7844" s="186"/>
      <c r="J7844" s="186"/>
      <c r="K7844" s="186"/>
      <c r="L7844" s="186"/>
      <c r="M7844" s="186"/>
      <c r="N7844" s="187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183"/>
      <c r="AF7844" s="183"/>
      <c r="AG7844" s="183"/>
      <c r="AH7844" s="6"/>
      <c r="AI7844" s="6"/>
      <c r="AJ7844" s="6"/>
      <c r="AK7844" s="6"/>
      <c r="AL7844" s="6"/>
      <c r="AM7844" s="183"/>
      <c r="AN7844" s="183"/>
      <c r="AO7844" s="183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BR7844" s="185"/>
    </row>
    <row r="7845" spans="9:70" s="179" customFormat="1" x14ac:dyDescent="0.25">
      <c r="I7845" s="186"/>
      <c r="J7845" s="186"/>
      <c r="K7845" s="186"/>
      <c r="L7845" s="186"/>
      <c r="M7845" s="186"/>
      <c r="N7845" s="187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183"/>
      <c r="AF7845" s="183"/>
      <c r="AG7845" s="183"/>
      <c r="AH7845" s="6"/>
      <c r="AI7845" s="6"/>
      <c r="AJ7845" s="6"/>
      <c r="AK7845" s="6"/>
      <c r="AL7845" s="6"/>
      <c r="AM7845" s="183"/>
      <c r="AN7845" s="183"/>
      <c r="AO7845" s="183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BR7845" s="185"/>
    </row>
    <row r="7846" spans="9:70" s="179" customFormat="1" x14ac:dyDescent="0.25">
      <c r="I7846" s="186"/>
      <c r="J7846" s="186"/>
      <c r="K7846" s="186"/>
      <c r="L7846" s="186"/>
      <c r="M7846" s="186"/>
      <c r="N7846" s="187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183"/>
      <c r="AF7846" s="183"/>
      <c r="AG7846" s="183"/>
      <c r="AH7846" s="6"/>
      <c r="AI7846" s="6"/>
      <c r="AJ7846" s="6"/>
      <c r="AK7846" s="6"/>
      <c r="AL7846" s="6"/>
      <c r="AM7846" s="183"/>
      <c r="AN7846" s="183"/>
      <c r="AO7846" s="183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BR7846" s="185"/>
    </row>
    <row r="7847" spans="9:70" s="179" customFormat="1" x14ac:dyDescent="0.25">
      <c r="I7847" s="186"/>
      <c r="J7847" s="186"/>
      <c r="K7847" s="186"/>
      <c r="L7847" s="186"/>
      <c r="M7847" s="186"/>
      <c r="N7847" s="187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183"/>
      <c r="AF7847" s="183"/>
      <c r="AG7847" s="183"/>
      <c r="AH7847" s="6"/>
      <c r="AI7847" s="6"/>
      <c r="AJ7847" s="6"/>
      <c r="AK7847" s="6"/>
      <c r="AL7847" s="6"/>
      <c r="AM7847" s="183"/>
      <c r="AN7847" s="183"/>
      <c r="AO7847" s="183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BR7847" s="185"/>
    </row>
    <row r="7848" spans="9:70" s="179" customFormat="1" x14ac:dyDescent="0.25">
      <c r="I7848" s="186"/>
      <c r="J7848" s="186"/>
      <c r="K7848" s="186"/>
      <c r="L7848" s="186"/>
      <c r="M7848" s="186"/>
      <c r="N7848" s="187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183"/>
      <c r="AF7848" s="183"/>
      <c r="AG7848" s="183"/>
      <c r="AH7848" s="6"/>
      <c r="AI7848" s="6"/>
      <c r="AJ7848" s="6"/>
      <c r="AK7848" s="6"/>
      <c r="AL7848" s="6"/>
      <c r="AM7848" s="183"/>
      <c r="AN7848" s="183"/>
      <c r="AO7848" s="183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BR7848" s="185"/>
    </row>
    <row r="7849" spans="9:70" s="179" customFormat="1" x14ac:dyDescent="0.25">
      <c r="I7849" s="186"/>
      <c r="J7849" s="186"/>
      <c r="K7849" s="186"/>
      <c r="L7849" s="186"/>
      <c r="M7849" s="186"/>
      <c r="N7849" s="187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183"/>
      <c r="AF7849" s="183"/>
      <c r="AG7849" s="183"/>
      <c r="AH7849" s="6"/>
      <c r="AI7849" s="6"/>
      <c r="AJ7849" s="6"/>
      <c r="AK7849" s="6"/>
      <c r="AL7849" s="6"/>
      <c r="AM7849" s="183"/>
      <c r="AN7849" s="183"/>
      <c r="AO7849" s="183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BR7849" s="185"/>
    </row>
    <row r="7850" spans="9:70" s="179" customFormat="1" x14ac:dyDescent="0.25">
      <c r="I7850" s="186"/>
      <c r="J7850" s="186"/>
      <c r="K7850" s="186"/>
      <c r="L7850" s="186"/>
      <c r="M7850" s="186"/>
      <c r="N7850" s="187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183"/>
      <c r="AF7850" s="183"/>
      <c r="AG7850" s="183"/>
      <c r="AH7850" s="6"/>
      <c r="AI7850" s="6"/>
      <c r="AJ7850" s="6"/>
      <c r="AK7850" s="6"/>
      <c r="AL7850" s="6"/>
      <c r="AM7850" s="183"/>
      <c r="AN7850" s="183"/>
      <c r="AO7850" s="183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BR7850" s="185"/>
    </row>
    <row r="7851" spans="9:70" s="179" customFormat="1" x14ac:dyDescent="0.25">
      <c r="I7851" s="186"/>
      <c r="J7851" s="186"/>
      <c r="K7851" s="186"/>
      <c r="L7851" s="186"/>
      <c r="M7851" s="186"/>
      <c r="N7851" s="187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183"/>
      <c r="AF7851" s="183"/>
      <c r="AG7851" s="183"/>
      <c r="AH7851" s="6"/>
      <c r="AI7851" s="6"/>
      <c r="AJ7851" s="6"/>
      <c r="AK7851" s="6"/>
      <c r="AL7851" s="6"/>
      <c r="AM7851" s="183"/>
      <c r="AN7851" s="183"/>
      <c r="AO7851" s="183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BR7851" s="185"/>
    </row>
    <row r="7852" spans="9:70" s="179" customFormat="1" x14ac:dyDescent="0.25">
      <c r="I7852" s="186"/>
      <c r="J7852" s="186"/>
      <c r="K7852" s="186"/>
      <c r="L7852" s="186"/>
      <c r="M7852" s="186"/>
      <c r="N7852" s="187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183"/>
      <c r="AF7852" s="183"/>
      <c r="AG7852" s="183"/>
      <c r="AH7852" s="6"/>
      <c r="AI7852" s="6"/>
      <c r="AJ7852" s="6"/>
      <c r="AK7852" s="6"/>
      <c r="AL7852" s="6"/>
      <c r="AM7852" s="183"/>
      <c r="AN7852" s="183"/>
      <c r="AO7852" s="183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BR7852" s="185"/>
    </row>
    <row r="7853" spans="9:70" s="179" customFormat="1" x14ac:dyDescent="0.25">
      <c r="I7853" s="186"/>
      <c r="J7853" s="186"/>
      <c r="K7853" s="186"/>
      <c r="L7853" s="186"/>
      <c r="M7853" s="186"/>
      <c r="N7853" s="187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183"/>
      <c r="AF7853" s="183"/>
      <c r="AG7853" s="183"/>
      <c r="AH7853" s="6"/>
      <c r="AI7853" s="6"/>
      <c r="AJ7853" s="6"/>
      <c r="AK7853" s="6"/>
      <c r="AL7853" s="6"/>
      <c r="AM7853" s="183"/>
      <c r="AN7853" s="183"/>
      <c r="AO7853" s="183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BR7853" s="185"/>
    </row>
    <row r="7854" spans="9:70" s="179" customFormat="1" x14ac:dyDescent="0.25">
      <c r="I7854" s="186"/>
      <c r="J7854" s="186"/>
      <c r="K7854" s="186"/>
      <c r="L7854" s="186"/>
      <c r="M7854" s="186"/>
      <c r="N7854" s="187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183"/>
      <c r="AF7854" s="183"/>
      <c r="AG7854" s="183"/>
      <c r="AH7854" s="6"/>
      <c r="AI7854" s="6"/>
      <c r="AJ7854" s="6"/>
      <c r="AK7854" s="6"/>
      <c r="AL7854" s="6"/>
      <c r="AM7854" s="183"/>
      <c r="AN7854" s="183"/>
      <c r="AO7854" s="183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BR7854" s="185"/>
    </row>
    <row r="7855" spans="9:70" s="179" customFormat="1" x14ac:dyDescent="0.25">
      <c r="I7855" s="186"/>
      <c r="J7855" s="186"/>
      <c r="K7855" s="186"/>
      <c r="L7855" s="186"/>
      <c r="M7855" s="186"/>
      <c r="N7855" s="187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183"/>
      <c r="AF7855" s="183"/>
      <c r="AG7855" s="183"/>
      <c r="AH7855" s="6"/>
      <c r="AI7855" s="6"/>
      <c r="AJ7855" s="6"/>
      <c r="AK7855" s="6"/>
      <c r="AL7855" s="6"/>
      <c r="AM7855" s="183"/>
      <c r="AN7855" s="183"/>
      <c r="AO7855" s="183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BR7855" s="185"/>
    </row>
    <row r="7856" spans="9:70" s="179" customFormat="1" x14ac:dyDescent="0.25">
      <c r="I7856" s="186"/>
      <c r="J7856" s="186"/>
      <c r="K7856" s="186"/>
      <c r="L7856" s="186"/>
      <c r="M7856" s="186"/>
      <c r="N7856" s="187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183"/>
      <c r="AF7856" s="183"/>
      <c r="AG7856" s="183"/>
      <c r="AH7856" s="6"/>
      <c r="AI7856" s="6"/>
      <c r="AJ7856" s="6"/>
      <c r="AK7856" s="6"/>
      <c r="AL7856" s="6"/>
      <c r="AM7856" s="183"/>
      <c r="AN7856" s="183"/>
      <c r="AO7856" s="183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BR7856" s="185"/>
    </row>
    <row r="7857" spans="9:70" s="179" customFormat="1" x14ac:dyDescent="0.25">
      <c r="I7857" s="186"/>
      <c r="J7857" s="186"/>
      <c r="K7857" s="186"/>
      <c r="L7857" s="186"/>
      <c r="M7857" s="186"/>
      <c r="N7857" s="187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183"/>
      <c r="AF7857" s="183"/>
      <c r="AG7857" s="183"/>
      <c r="AH7857" s="6"/>
      <c r="AI7857" s="6"/>
      <c r="AJ7857" s="6"/>
      <c r="AK7857" s="6"/>
      <c r="AL7857" s="6"/>
      <c r="AM7857" s="183"/>
      <c r="AN7857" s="183"/>
      <c r="AO7857" s="183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BR7857" s="185"/>
    </row>
    <row r="7858" spans="9:70" s="179" customFormat="1" x14ac:dyDescent="0.25">
      <c r="I7858" s="186"/>
      <c r="J7858" s="186"/>
      <c r="K7858" s="186"/>
      <c r="L7858" s="186"/>
      <c r="M7858" s="186"/>
      <c r="N7858" s="187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183"/>
      <c r="AF7858" s="183"/>
      <c r="AG7858" s="183"/>
      <c r="AH7858" s="6"/>
      <c r="AI7858" s="6"/>
      <c r="AJ7858" s="6"/>
      <c r="AK7858" s="6"/>
      <c r="AL7858" s="6"/>
      <c r="AM7858" s="183"/>
      <c r="AN7858" s="183"/>
      <c r="AO7858" s="183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BR7858" s="185"/>
    </row>
    <row r="7859" spans="9:70" s="179" customFormat="1" x14ac:dyDescent="0.25">
      <c r="I7859" s="186"/>
      <c r="J7859" s="186"/>
      <c r="K7859" s="186"/>
      <c r="L7859" s="186"/>
      <c r="M7859" s="186"/>
      <c r="N7859" s="187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183"/>
      <c r="AF7859" s="183"/>
      <c r="AG7859" s="183"/>
      <c r="AH7859" s="6"/>
      <c r="AI7859" s="6"/>
      <c r="AJ7859" s="6"/>
      <c r="AK7859" s="6"/>
      <c r="AL7859" s="6"/>
      <c r="AM7859" s="183"/>
      <c r="AN7859" s="183"/>
      <c r="AO7859" s="183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BR7859" s="185"/>
    </row>
    <row r="7860" spans="9:70" s="179" customFormat="1" x14ac:dyDescent="0.25">
      <c r="I7860" s="186"/>
      <c r="J7860" s="186"/>
      <c r="K7860" s="186"/>
      <c r="L7860" s="186"/>
      <c r="M7860" s="186"/>
      <c r="N7860" s="187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183"/>
      <c r="AF7860" s="183"/>
      <c r="AG7860" s="183"/>
      <c r="AH7860" s="6"/>
      <c r="AI7860" s="6"/>
      <c r="AJ7860" s="6"/>
      <c r="AK7860" s="6"/>
      <c r="AL7860" s="6"/>
      <c r="AM7860" s="183"/>
      <c r="AN7860" s="183"/>
      <c r="AO7860" s="183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BR7860" s="185"/>
    </row>
    <row r="7861" spans="9:70" s="179" customFormat="1" x14ac:dyDescent="0.25">
      <c r="I7861" s="186"/>
      <c r="J7861" s="186"/>
      <c r="K7861" s="186"/>
      <c r="L7861" s="186"/>
      <c r="M7861" s="186"/>
      <c r="N7861" s="187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183"/>
      <c r="AF7861" s="183"/>
      <c r="AG7861" s="183"/>
      <c r="AH7861" s="6"/>
      <c r="AI7861" s="6"/>
      <c r="AJ7861" s="6"/>
      <c r="AK7861" s="6"/>
      <c r="AL7861" s="6"/>
      <c r="AM7861" s="183"/>
      <c r="AN7861" s="183"/>
      <c r="AO7861" s="183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BR7861" s="185"/>
    </row>
    <row r="7862" spans="9:70" s="179" customFormat="1" x14ac:dyDescent="0.25">
      <c r="I7862" s="186"/>
      <c r="J7862" s="186"/>
      <c r="K7862" s="186"/>
      <c r="L7862" s="186"/>
      <c r="M7862" s="186"/>
      <c r="N7862" s="187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183"/>
      <c r="AF7862" s="183"/>
      <c r="AG7862" s="183"/>
      <c r="AH7862" s="6"/>
      <c r="AI7862" s="6"/>
      <c r="AJ7862" s="6"/>
      <c r="AK7862" s="6"/>
      <c r="AL7862" s="6"/>
      <c r="AM7862" s="183"/>
      <c r="AN7862" s="183"/>
      <c r="AO7862" s="183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BR7862" s="185"/>
    </row>
    <row r="7863" spans="9:70" s="179" customFormat="1" x14ac:dyDescent="0.25">
      <c r="I7863" s="186"/>
      <c r="J7863" s="186"/>
      <c r="K7863" s="186"/>
      <c r="L7863" s="186"/>
      <c r="M7863" s="186"/>
      <c r="N7863" s="187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183"/>
      <c r="AF7863" s="183"/>
      <c r="AG7863" s="183"/>
      <c r="AH7863" s="6"/>
      <c r="AI7863" s="6"/>
      <c r="AJ7863" s="6"/>
      <c r="AK7863" s="6"/>
      <c r="AL7863" s="6"/>
      <c r="AM7863" s="183"/>
      <c r="AN7863" s="183"/>
      <c r="AO7863" s="183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BR7863" s="185"/>
    </row>
    <row r="7864" spans="9:70" s="179" customFormat="1" x14ac:dyDescent="0.25">
      <c r="I7864" s="186"/>
      <c r="J7864" s="186"/>
      <c r="K7864" s="186"/>
      <c r="L7864" s="186"/>
      <c r="M7864" s="186"/>
      <c r="N7864" s="187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183"/>
      <c r="AF7864" s="183"/>
      <c r="AG7864" s="183"/>
      <c r="AH7864" s="6"/>
      <c r="AI7864" s="6"/>
      <c r="AJ7864" s="6"/>
      <c r="AK7864" s="6"/>
      <c r="AL7864" s="6"/>
      <c r="AM7864" s="183"/>
      <c r="AN7864" s="183"/>
      <c r="AO7864" s="183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BR7864" s="185"/>
    </row>
    <row r="7865" spans="9:70" s="179" customFormat="1" x14ac:dyDescent="0.25">
      <c r="I7865" s="186"/>
      <c r="J7865" s="186"/>
      <c r="K7865" s="186"/>
      <c r="L7865" s="186"/>
      <c r="M7865" s="186"/>
      <c r="N7865" s="187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183"/>
      <c r="AF7865" s="183"/>
      <c r="AG7865" s="183"/>
      <c r="AH7865" s="6"/>
      <c r="AI7865" s="6"/>
      <c r="AJ7865" s="6"/>
      <c r="AK7865" s="6"/>
      <c r="AL7865" s="6"/>
      <c r="AM7865" s="183"/>
      <c r="AN7865" s="183"/>
      <c r="AO7865" s="183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BR7865" s="185"/>
    </row>
    <row r="7866" spans="9:70" s="179" customFormat="1" x14ac:dyDescent="0.25">
      <c r="I7866" s="186"/>
      <c r="J7866" s="186"/>
      <c r="K7866" s="186"/>
      <c r="L7866" s="186"/>
      <c r="M7866" s="186"/>
      <c r="N7866" s="187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183"/>
      <c r="AF7866" s="183"/>
      <c r="AG7866" s="183"/>
      <c r="AH7866" s="6"/>
      <c r="AI7866" s="6"/>
      <c r="AJ7866" s="6"/>
      <c r="AK7866" s="6"/>
      <c r="AL7866" s="6"/>
      <c r="AM7866" s="183"/>
      <c r="AN7866" s="183"/>
      <c r="AO7866" s="183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BR7866" s="185"/>
    </row>
    <row r="7867" spans="9:70" s="179" customFormat="1" x14ac:dyDescent="0.25">
      <c r="I7867" s="186"/>
      <c r="J7867" s="186"/>
      <c r="K7867" s="186"/>
      <c r="L7867" s="186"/>
      <c r="M7867" s="186"/>
      <c r="N7867" s="187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183"/>
      <c r="AF7867" s="183"/>
      <c r="AG7867" s="183"/>
      <c r="AH7867" s="6"/>
      <c r="AI7867" s="6"/>
      <c r="AJ7867" s="6"/>
      <c r="AK7867" s="6"/>
      <c r="AL7867" s="6"/>
      <c r="AM7867" s="183"/>
      <c r="AN7867" s="183"/>
      <c r="AO7867" s="183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BR7867" s="185"/>
    </row>
    <row r="7868" spans="9:70" s="179" customFormat="1" x14ac:dyDescent="0.25">
      <c r="I7868" s="186"/>
      <c r="J7868" s="186"/>
      <c r="K7868" s="186"/>
      <c r="L7868" s="186"/>
      <c r="M7868" s="186"/>
      <c r="N7868" s="187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183"/>
      <c r="AF7868" s="183"/>
      <c r="AG7868" s="183"/>
      <c r="AH7868" s="6"/>
      <c r="AI7868" s="6"/>
      <c r="AJ7868" s="6"/>
      <c r="AK7868" s="6"/>
      <c r="AL7868" s="6"/>
      <c r="AM7868" s="183"/>
      <c r="AN7868" s="183"/>
      <c r="AO7868" s="183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BR7868" s="185"/>
    </row>
    <row r="7869" spans="9:70" s="179" customFormat="1" x14ac:dyDescent="0.25">
      <c r="I7869" s="186"/>
      <c r="J7869" s="186"/>
      <c r="K7869" s="186"/>
      <c r="L7869" s="186"/>
      <c r="M7869" s="186"/>
      <c r="N7869" s="187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183"/>
      <c r="AF7869" s="183"/>
      <c r="AG7869" s="183"/>
      <c r="AH7869" s="6"/>
      <c r="AI7869" s="6"/>
      <c r="AJ7869" s="6"/>
      <c r="AK7869" s="6"/>
      <c r="AL7869" s="6"/>
      <c r="AM7869" s="183"/>
      <c r="AN7869" s="183"/>
      <c r="AO7869" s="183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BR7869" s="185"/>
    </row>
    <row r="7870" spans="9:70" s="179" customFormat="1" x14ac:dyDescent="0.25">
      <c r="I7870" s="186"/>
      <c r="J7870" s="186"/>
      <c r="K7870" s="186"/>
      <c r="L7870" s="186"/>
      <c r="M7870" s="186"/>
      <c r="N7870" s="187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183"/>
      <c r="AF7870" s="183"/>
      <c r="AG7870" s="183"/>
      <c r="AH7870" s="6"/>
      <c r="AI7870" s="6"/>
      <c r="AJ7870" s="6"/>
      <c r="AK7870" s="6"/>
      <c r="AL7870" s="6"/>
      <c r="AM7870" s="183"/>
      <c r="AN7870" s="183"/>
      <c r="AO7870" s="183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BR7870" s="185"/>
    </row>
    <row r="7871" spans="9:70" s="179" customFormat="1" x14ac:dyDescent="0.25">
      <c r="I7871" s="186"/>
      <c r="J7871" s="186"/>
      <c r="K7871" s="186"/>
      <c r="L7871" s="186"/>
      <c r="M7871" s="186"/>
      <c r="N7871" s="187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183"/>
      <c r="AF7871" s="183"/>
      <c r="AG7871" s="183"/>
      <c r="AH7871" s="6"/>
      <c r="AI7871" s="6"/>
      <c r="AJ7871" s="6"/>
      <c r="AK7871" s="6"/>
      <c r="AL7871" s="6"/>
      <c r="AM7871" s="183"/>
      <c r="AN7871" s="183"/>
      <c r="AO7871" s="183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BR7871" s="185"/>
    </row>
    <row r="7872" spans="9:70" s="179" customFormat="1" x14ac:dyDescent="0.25">
      <c r="I7872" s="186"/>
      <c r="J7872" s="186"/>
      <c r="K7872" s="186"/>
      <c r="L7872" s="186"/>
      <c r="M7872" s="186"/>
      <c r="N7872" s="187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183"/>
      <c r="AF7872" s="183"/>
      <c r="AG7872" s="183"/>
      <c r="AH7872" s="6"/>
      <c r="AI7872" s="6"/>
      <c r="AJ7872" s="6"/>
      <c r="AK7872" s="6"/>
      <c r="AL7872" s="6"/>
      <c r="AM7872" s="183"/>
      <c r="AN7872" s="183"/>
      <c r="AO7872" s="183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BR7872" s="185"/>
    </row>
    <row r="7873" spans="9:70" s="179" customFormat="1" x14ac:dyDescent="0.25">
      <c r="I7873" s="186"/>
      <c r="J7873" s="186"/>
      <c r="K7873" s="186"/>
      <c r="L7873" s="186"/>
      <c r="M7873" s="186"/>
      <c r="N7873" s="187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183"/>
      <c r="AF7873" s="183"/>
      <c r="AG7873" s="183"/>
      <c r="AH7873" s="6"/>
      <c r="AI7873" s="6"/>
      <c r="AJ7873" s="6"/>
      <c r="AK7873" s="6"/>
      <c r="AL7873" s="6"/>
      <c r="AM7873" s="183"/>
      <c r="AN7873" s="183"/>
      <c r="AO7873" s="183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BR7873" s="185"/>
    </row>
    <row r="7874" spans="9:70" s="179" customFormat="1" x14ac:dyDescent="0.25">
      <c r="I7874" s="186"/>
      <c r="J7874" s="186"/>
      <c r="K7874" s="186"/>
      <c r="L7874" s="186"/>
      <c r="M7874" s="186"/>
      <c r="N7874" s="187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183"/>
      <c r="AF7874" s="183"/>
      <c r="AG7874" s="183"/>
      <c r="AH7874" s="6"/>
      <c r="AI7874" s="6"/>
      <c r="AJ7874" s="6"/>
      <c r="AK7874" s="6"/>
      <c r="AL7874" s="6"/>
      <c r="AM7874" s="183"/>
      <c r="AN7874" s="183"/>
      <c r="AO7874" s="183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BR7874" s="185"/>
    </row>
    <row r="7875" spans="9:70" s="179" customFormat="1" x14ac:dyDescent="0.25">
      <c r="I7875" s="186"/>
      <c r="J7875" s="186"/>
      <c r="K7875" s="186"/>
      <c r="L7875" s="186"/>
      <c r="M7875" s="186"/>
      <c r="N7875" s="187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183"/>
      <c r="AF7875" s="183"/>
      <c r="AG7875" s="183"/>
      <c r="AH7875" s="6"/>
      <c r="AI7875" s="6"/>
      <c r="AJ7875" s="6"/>
      <c r="AK7875" s="6"/>
      <c r="AL7875" s="6"/>
      <c r="AM7875" s="183"/>
      <c r="AN7875" s="183"/>
      <c r="AO7875" s="183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BR7875" s="185"/>
    </row>
    <row r="7876" spans="9:70" s="179" customFormat="1" x14ac:dyDescent="0.25">
      <c r="I7876" s="186"/>
      <c r="J7876" s="186"/>
      <c r="K7876" s="186"/>
      <c r="L7876" s="186"/>
      <c r="M7876" s="186"/>
      <c r="N7876" s="187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183"/>
      <c r="AF7876" s="183"/>
      <c r="AG7876" s="183"/>
      <c r="AH7876" s="6"/>
      <c r="AI7876" s="6"/>
      <c r="AJ7876" s="6"/>
      <c r="AK7876" s="6"/>
      <c r="AL7876" s="6"/>
      <c r="AM7876" s="183"/>
      <c r="AN7876" s="183"/>
      <c r="AO7876" s="183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BR7876" s="185"/>
    </row>
    <row r="7877" spans="9:70" s="179" customFormat="1" x14ac:dyDescent="0.25">
      <c r="I7877" s="186"/>
      <c r="J7877" s="186"/>
      <c r="K7877" s="186"/>
      <c r="L7877" s="186"/>
      <c r="M7877" s="186"/>
      <c r="N7877" s="187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183"/>
      <c r="AF7877" s="183"/>
      <c r="AG7877" s="183"/>
      <c r="AH7877" s="6"/>
      <c r="AI7877" s="6"/>
      <c r="AJ7877" s="6"/>
      <c r="AK7877" s="6"/>
      <c r="AL7877" s="6"/>
      <c r="AM7877" s="183"/>
      <c r="AN7877" s="183"/>
      <c r="AO7877" s="183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BR7877" s="185"/>
    </row>
    <row r="7878" spans="9:70" s="179" customFormat="1" x14ac:dyDescent="0.25">
      <c r="I7878" s="186"/>
      <c r="J7878" s="186"/>
      <c r="K7878" s="186"/>
      <c r="L7878" s="186"/>
      <c r="M7878" s="186"/>
      <c r="N7878" s="187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183"/>
      <c r="AF7878" s="183"/>
      <c r="AG7878" s="183"/>
      <c r="AH7878" s="6"/>
      <c r="AI7878" s="6"/>
      <c r="AJ7878" s="6"/>
      <c r="AK7878" s="6"/>
      <c r="AL7878" s="6"/>
      <c r="AM7878" s="183"/>
      <c r="AN7878" s="183"/>
      <c r="AO7878" s="183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BR7878" s="185"/>
    </row>
    <row r="7879" spans="9:70" s="179" customFormat="1" x14ac:dyDescent="0.25">
      <c r="I7879" s="186"/>
      <c r="J7879" s="186"/>
      <c r="K7879" s="186"/>
      <c r="L7879" s="186"/>
      <c r="M7879" s="186"/>
      <c r="N7879" s="187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183"/>
      <c r="AF7879" s="183"/>
      <c r="AG7879" s="183"/>
      <c r="AH7879" s="6"/>
      <c r="AI7879" s="6"/>
      <c r="AJ7879" s="6"/>
      <c r="AK7879" s="6"/>
      <c r="AL7879" s="6"/>
      <c r="AM7879" s="183"/>
      <c r="AN7879" s="183"/>
      <c r="AO7879" s="183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BR7879" s="185"/>
    </row>
    <row r="7880" spans="9:70" s="179" customFormat="1" x14ac:dyDescent="0.25">
      <c r="I7880" s="186"/>
      <c r="J7880" s="186"/>
      <c r="K7880" s="186"/>
      <c r="L7880" s="186"/>
      <c r="M7880" s="186"/>
      <c r="N7880" s="187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183"/>
      <c r="AF7880" s="183"/>
      <c r="AG7880" s="183"/>
      <c r="AH7880" s="6"/>
      <c r="AI7880" s="6"/>
      <c r="AJ7880" s="6"/>
      <c r="AK7880" s="6"/>
      <c r="AL7880" s="6"/>
      <c r="AM7880" s="183"/>
      <c r="AN7880" s="183"/>
      <c r="AO7880" s="183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BR7880" s="185"/>
    </row>
    <row r="7881" spans="9:70" s="179" customFormat="1" x14ac:dyDescent="0.25">
      <c r="I7881" s="186"/>
      <c r="J7881" s="186"/>
      <c r="K7881" s="186"/>
      <c r="L7881" s="186"/>
      <c r="M7881" s="186"/>
      <c r="N7881" s="187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183"/>
      <c r="AF7881" s="183"/>
      <c r="AG7881" s="183"/>
      <c r="AH7881" s="6"/>
      <c r="AI7881" s="6"/>
      <c r="AJ7881" s="6"/>
      <c r="AK7881" s="6"/>
      <c r="AL7881" s="6"/>
      <c r="AM7881" s="183"/>
      <c r="AN7881" s="183"/>
      <c r="AO7881" s="183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BR7881" s="185"/>
    </row>
    <row r="7882" spans="9:70" s="179" customFormat="1" x14ac:dyDescent="0.25">
      <c r="I7882" s="186"/>
      <c r="J7882" s="186"/>
      <c r="K7882" s="186"/>
      <c r="L7882" s="186"/>
      <c r="M7882" s="186"/>
      <c r="N7882" s="187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183"/>
      <c r="AF7882" s="183"/>
      <c r="AG7882" s="183"/>
      <c r="AH7882" s="6"/>
      <c r="AI7882" s="6"/>
      <c r="AJ7882" s="6"/>
      <c r="AK7882" s="6"/>
      <c r="AL7882" s="6"/>
      <c r="AM7882" s="183"/>
      <c r="AN7882" s="183"/>
      <c r="AO7882" s="183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BR7882" s="185"/>
    </row>
    <row r="7883" spans="9:70" s="179" customFormat="1" x14ac:dyDescent="0.25">
      <c r="I7883" s="186"/>
      <c r="J7883" s="186"/>
      <c r="K7883" s="186"/>
      <c r="L7883" s="186"/>
      <c r="M7883" s="186"/>
      <c r="N7883" s="187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183"/>
      <c r="AF7883" s="183"/>
      <c r="AG7883" s="183"/>
      <c r="AH7883" s="6"/>
      <c r="AI7883" s="6"/>
      <c r="AJ7883" s="6"/>
      <c r="AK7883" s="6"/>
      <c r="AL7883" s="6"/>
      <c r="AM7883" s="183"/>
      <c r="AN7883" s="183"/>
      <c r="AO7883" s="183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BR7883" s="185"/>
    </row>
    <row r="7884" spans="9:70" s="179" customFormat="1" x14ac:dyDescent="0.25">
      <c r="I7884" s="186"/>
      <c r="J7884" s="186"/>
      <c r="K7884" s="186"/>
      <c r="L7884" s="186"/>
      <c r="M7884" s="186"/>
      <c r="N7884" s="187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183"/>
      <c r="AF7884" s="183"/>
      <c r="AG7884" s="183"/>
      <c r="AH7884" s="6"/>
      <c r="AI7884" s="6"/>
      <c r="AJ7884" s="6"/>
      <c r="AK7884" s="6"/>
      <c r="AL7884" s="6"/>
      <c r="AM7884" s="183"/>
      <c r="AN7884" s="183"/>
      <c r="AO7884" s="183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BR7884" s="185"/>
    </row>
    <row r="7885" spans="9:70" s="179" customFormat="1" x14ac:dyDescent="0.25">
      <c r="I7885" s="186"/>
      <c r="J7885" s="186"/>
      <c r="K7885" s="186"/>
      <c r="L7885" s="186"/>
      <c r="M7885" s="186"/>
      <c r="N7885" s="187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183"/>
      <c r="AF7885" s="183"/>
      <c r="AG7885" s="183"/>
      <c r="AH7885" s="6"/>
      <c r="AI7885" s="6"/>
      <c r="AJ7885" s="6"/>
      <c r="AK7885" s="6"/>
      <c r="AL7885" s="6"/>
      <c r="AM7885" s="183"/>
      <c r="AN7885" s="183"/>
      <c r="AO7885" s="183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BR7885" s="185"/>
    </row>
    <row r="7886" spans="9:70" s="179" customFormat="1" x14ac:dyDescent="0.25">
      <c r="I7886" s="186"/>
      <c r="J7886" s="186"/>
      <c r="K7886" s="186"/>
      <c r="L7886" s="186"/>
      <c r="M7886" s="186"/>
      <c r="N7886" s="187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183"/>
      <c r="AF7886" s="183"/>
      <c r="AG7886" s="183"/>
      <c r="AH7886" s="6"/>
      <c r="AI7886" s="6"/>
      <c r="AJ7886" s="6"/>
      <c r="AK7886" s="6"/>
      <c r="AL7886" s="6"/>
      <c r="AM7886" s="183"/>
      <c r="AN7886" s="183"/>
      <c r="AO7886" s="183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BR7886" s="185"/>
    </row>
    <row r="7887" spans="9:70" s="179" customFormat="1" x14ac:dyDescent="0.25">
      <c r="I7887" s="186"/>
      <c r="J7887" s="186"/>
      <c r="K7887" s="186"/>
      <c r="L7887" s="186"/>
      <c r="M7887" s="186"/>
      <c r="N7887" s="187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183"/>
      <c r="AF7887" s="183"/>
      <c r="AG7887" s="183"/>
      <c r="AH7887" s="6"/>
      <c r="AI7887" s="6"/>
      <c r="AJ7887" s="6"/>
      <c r="AK7887" s="6"/>
      <c r="AL7887" s="6"/>
      <c r="AM7887" s="183"/>
      <c r="AN7887" s="183"/>
      <c r="AO7887" s="183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BR7887" s="185"/>
    </row>
    <row r="7888" spans="9:70" s="179" customFormat="1" x14ac:dyDescent="0.25">
      <c r="I7888" s="186"/>
      <c r="J7888" s="186"/>
      <c r="K7888" s="186"/>
      <c r="L7888" s="186"/>
      <c r="M7888" s="186"/>
      <c r="N7888" s="187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183"/>
      <c r="AF7888" s="183"/>
      <c r="AG7888" s="183"/>
      <c r="AH7888" s="6"/>
      <c r="AI7888" s="6"/>
      <c r="AJ7888" s="6"/>
      <c r="AK7888" s="6"/>
      <c r="AL7888" s="6"/>
      <c r="AM7888" s="183"/>
      <c r="AN7888" s="183"/>
      <c r="AO7888" s="183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BR7888" s="185"/>
    </row>
    <row r="7889" spans="9:70" s="179" customFormat="1" x14ac:dyDescent="0.25">
      <c r="I7889" s="186"/>
      <c r="J7889" s="186"/>
      <c r="K7889" s="186"/>
      <c r="L7889" s="186"/>
      <c r="M7889" s="186"/>
      <c r="N7889" s="187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183"/>
      <c r="AF7889" s="183"/>
      <c r="AG7889" s="183"/>
      <c r="AH7889" s="6"/>
      <c r="AI7889" s="6"/>
      <c r="AJ7889" s="6"/>
      <c r="AK7889" s="6"/>
      <c r="AL7889" s="6"/>
      <c r="AM7889" s="183"/>
      <c r="AN7889" s="183"/>
      <c r="AO7889" s="183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BR7889" s="185"/>
    </row>
    <row r="7890" spans="9:70" s="179" customFormat="1" x14ac:dyDescent="0.25">
      <c r="I7890" s="186"/>
      <c r="J7890" s="186"/>
      <c r="K7890" s="186"/>
      <c r="L7890" s="186"/>
      <c r="M7890" s="186"/>
      <c r="N7890" s="187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183"/>
      <c r="AF7890" s="183"/>
      <c r="AG7890" s="183"/>
      <c r="AH7890" s="6"/>
      <c r="AI7890" s="6"/>
      <c r="AJ7890" s="6"/>
      <c r="AK7890" s="6"/>
      <c r="AL7890" s="6"/>
      <c r="AM7890" s="183"/>
      <c r="AN7890" s="183"/>
      <c r="AO7890" s="183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BR7890" s="185"/>
    </row>
    <row r="7891" spans="9:70" s="179" customFormat="1" x14ac:dyDescent="0.25">
      <c r="I7891" s="186"/>
      <c r="J7891" s="186"/>
      <c r="K7891" s="186"/>
      <c r="L7891" s="186"/>
      <c r="M7891" s="186"/>
      <c r="N7891" s="187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183"/>
      <c r="AF7891" s="183"/>
      <c r="AG7891" s="183"/>
      <c r="AH7891" s="6"/>
      <c r="AI7891" s="6"/>
      <c r="AJ7891" s="6"/>
      <c r="AK7891" s="6"/>
      <c r="AL7891" s="6"/>
      <c r="AM7891" s="183"/>
      <c r="AN7891" s="183"/>
      <c r="AO7891" s="183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BR7891" s="185"/>
    </row>
    <row r="7892" spans="9:70" s="179" customFormat="1" x14ac:dyDescent="0.25">
      <c r="I7892" s="186"/>
      <c r="J7892" s="186"/>
      <c r="K7892" s="186"/>
      <c r="L7892" s="186"/>
      <c r="M7892" s="186"/>
      <c r="N7892" s="187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183"/>
      <c r="AF7892" s="183"/>
      <c r="AG7892" s="183"/>
      <c r="AH7892" s="6"/>
      <c r="AI7892" s="6"/>
      <c r="AJ7892" s="6"/>
      <c r="AK7892" s="6"/>
      <c r="AL7892" s="6"/>
      <c r="AM7892" s="183"/>
      <c r="AN7892" s="183"/>
      <c r="AO7892" s="183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BR7892" s="185"/>
    </row>
    <row r="7893" spans="9:70" s="179" customFormat="1" x14ac:dyDescent="0.25">
      <c r="I7893" s="186"/>
      <c r="J7893" s="186"/>
      <c r="K7893" s="186"/>
      <c r="L7893" s="186"/>
      <c r="M7893" s="186"/>
      <c r="N7893" s="187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183"/>
      <c r="AF7893" s="183"/>
      <c r="AG7893" s="183"/>
      <c r="AH7893" s="6"/>
      <c r="AI7893" s="6"/>
      <c r="AJ7893" s="6"/>
      <c r="AK7893" s="6"/>
      <c r="AL7893" s="6"/>
      <c r="AM7893" s="183"/>
      <c r="AN7893" s="183"/>
      <c r="AO7893" s="183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BR7893" s="185"/>
    </row>
    <row r="7894" spans="9:70" s="179" customFormat="1" x14ac:dyDescent="0.25">
      <c r="I7894" s="186"/>
      <c r="J7894" s="186"/>
      <c r="K7894" s="186"/>
      <c r="L7894" s="186"/>
      <c r="M7894" s="186"/>
      <c r="N7894" s="187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183"/>
      <c r="AF7894" s="183"/>
      <c r="AG7894" s="183"/>
      <c r="AH7894" s="6"/>
      <c r="AI7894" s="6"/>
      <c r="AJ7894" s="6"/>
      <c r="AK7894" s="6"/>
      <c r="AL7894" s="6"/>
      <c r="AM7894" s="183"/>
      <c r="AN7894" s="183"/>
      <c r="AO7894" s="183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BR7894" s="185"/>
    </row>
    <row r="7895" spans="9:70" s="179" customFormat="1" x14ac:dyDescent="0.25">
      <c r="I7895" s="186"/>
      <c r="J7895" s="186"/>
      <c r="K7895" s="186"/>
      <c r="L7895" s="186"/>
      <c r="M7895" s="186"/>
      <c r="N7895" s="187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183"/>
      <c r="AF7895" s="183"/>
      <c r="AG7895" s="183"/>
      <c r="AH7895" s="6"/>
      <c r="AI7895" s="6"/>
      <c r="AJ7895" s="6"/>
      <c r="AK7895" s="6"/>
      <c r="AL7895" s="6"/>
      <c r="AM7895" s="183"/>
      <c r="AN7895" s="183"/>
      <c r="AO7895" s="183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BR7895" s="185"/>
    </row>
    <row r="7896" spans="9:70" s="179" customFormat="1" x14ac:dyDescent="0.25">
      <c r="I7896" s="186"/>
      <c r="J7896" s="186"/>
      <c r="K7896" s="186"/>
      <c r="L7896" s="186"/>
      <c r="M7896" s="186"/>
      <c r="N7896" s="187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183"/>
      <c r="AF7896" s="183"/>
      <c r="AG7896" s="183"/>
      <c r="AH7896" s="6"/>
      <c r="AI7896" s="6"/>
      <c r="AJ7896" s="6"/>
      <c r="AK7896" s="6"/>
      <c r="AL7896" s="6"/>
      <c r="AM7896" s="183"/>
      <c r="AN7896" s="183"/>
      <c r="AO7896" s="183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BR7896" s="185"/>
    </row>
    <row r="7897" spans="9:70" s="179" customFormat="1" x14ac:dyDescent="0.25">
      <c r="I7897" s="186"/>
      <c r="J7897" s="186"/>
      <c r="K7897" s="186"/>
      <c r="L7897" s="186"/>
      <c r="M7897" s="186"/>
      <c r="N7897" s="187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183"/>
      <c r="AF7897" s="183"/>
      <c r="AG7897" s="183"/>
      <c r="AH7897" s="6"/>
      <c r="AI7897" s="6"/>
      <c r="AJ7897" s="6"/>
      <c r="AK7897" s="6"/>
      <c r="AL7897" s="6"/>
      <c r="AM7897" s="183"/>
      <c r="AN7897" s="183"/>
      <c r="AO7897" s="183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BR7897" s="185"/>
    </row>
    <row r="7898" spans="9:70" s="179" customFormat="1" x14ac:dyDescent="0.25">
      <c r="I7898" s="186"/>
      <c r="J7898" s="186"/>
      <c r="K7898" s="186"/>
      <c r="L7898" s="186"/>
      <c r="M7898" s="186"/>
      <c r="N7898" s="187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183"/>
      <c r="AF7898" s="183"/>
      <c r="AG7898" s="183"/>
      <c r="AH7898" s="6"/>
      <c r="AI7898" s="6"/>
      <c r="AJ7898" s="6"/>
      <c r="AK7898" s="6"/>
      <c r="AL7898" s="6"/>
      <c r="AM7898" s="183"/>
      <c r="AN7898" s="183"/>
      <c r="AO7898" s="183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BR7898" s="185"/>
    </row>
    <row r="7899" spans="9:70" s="179" customFormat="1" x14ac:dyDescent="0.25">
      <c r="I7899" s="186"/>
      <c r="J7899" s="186"/>
      <c r="K7899" s="186"/>
      <c r="L7899" s="186"/>
      <c r="M7899" s="186"/>
      <c r="N7899" s="187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183"/>
      <c r="AF7899" s="183"/>
      <c r="AG7899" s="183"/>
      <c r="AH7899" s="6"/>
      <c r="AI7899" s="6"/>
      <c r="AJ7899" s="6"/>
      <c r="AK7899" s="6"/>
      <c r="AL7899" s="6"/>
      <c r="AM7899" s="183"/>
      <c r="AN7899" s="183"/>
      <c r="AO7899" s="183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BR7899" s="185"/>
    </row>
    <row r="7900" spans="9:70" s="179" customFormat="1" x14ac:dyDescent="0.25">
      <c r="I7900" s="186"/>
      <c r="J7900" s="186"/>
      <c r="K7900" s="186"/>
      <c r="L7900" s="186"/>
      <c r="M7900" s="186"/>
      <c r="N7900" s="187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183"/>
      <c r="AF7900" s="183"/>
      <c r="AG7900" s="183"/>
      <c r="AH7900" s="6"/>
      <c r="AI7900" s="6"/>
      <c r="AJ7900" s="6"/>
      <c r="AK7900" s="6"/>
      <c r="AL7900" s="6"/>
      <c r="AM7900" s="183"/>
      <c r="AN7900" s="183"/>
      <c r="AO7900" s="183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BR7900" s="185"/>
    </row>
    <row r="7901" spans="9:70" s="179" customFormat="1" x14ac:dyDescent="0.25">
      <c r="I7901" s="186"/>
      <c r="J7901" s="186"/>
      <c r="K7901" s="186"/>
      <c r="L7901" s="186"/>
      <c r="M7901" s="186"/>
      <c r="N7901" s="187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183"/>
      <c r="AF7901" s="183"/>
      <c r="AG7901" s="183"/>
      <c r="AH7901" s="6"/>
      <c r="AI7901" s="6"/>
      <c r="AJ7901" s="6"/>
      <c r="AK7901" s="6"/>
      <c r="AL7901" s="6"/>
      <c r="AM7901" s="183"/>
      <c r="AN7901" s="183"/>
      <c r="AO7901" s="183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BR7901" s="185"/>
    </row>
    <row r="7902" spans="9:70" s="179" customFormat="1" x14ac:dyDescent="0.25">
      <c r="I7902" s="186"/>
      <c r="J7902" s="186"/>
      <c r="K7902" s="186"/>
      <c r="L7902" s="186"/>
      <c r="M7902" s="186"/>
      <c r="N7902" s="187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183"/>
      <c r="AF7902" s="183"/>
      <c r="AG7902" s="183"/>
      <c r="AH7902" s="6"/>
      <c r="AI7902" s="6"/>
      <c r="AJ7902" s="6"/>
      <c r="AK7902" s="6"/>
      <c r="AL7902" s="6"/>
      <c r="AM7902" s="183"/>
      <c r="AN7902" s="183"/>
      <c r="AO7902" s="183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BR7902" s="185"/>
    </row>
    <row r="7903" spans="9:70" s="179" customFormat="1" x14ac:dyDescent="0.25">
      <c r="I7903" s="186"/>
      <c r="J7903" s="186"/>
      <c r="K7903" s="186"/>
      <c r="L7903" s="186"/>
      <c r="M7903" s="186"/>
      <c r="N7903" s="187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183"/>
      <c r="AF7903" s="183"/>
      <c r="AG7903" s="183"/>
      <c r="AH7903" s="6"/>
      <c r="AI7903" s="6"/>
      <c r="AJ7903" s="6"/>
      <c r="AK7903" s="6"/>
      <c r="AL7903" s="6"/>
      <c r="AM7903" s="183"/>
      <c r="AN7903" s="183"/>
      <c r="AO7903" s="183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BR7903" s="185"/>
    </row>
    <row r="7904" spans="9:70" s="179" customFormat="1" x14ac:dyDescent="0.25">
      <c r="I7904" s="186"/>
      <c r="J7904" s="186"/>
      <c r="K7904" s="186"/>
      <c r="L7904" s="186"/>
      <c r="M7904" s="186"/>
      <c r="N7904" s="187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183"/>
      <c r="AF7904" s="183"/>
      <c r="AG7904" s="183"/>
      <c r="AH7904" s="6"/>
      <c r="AI7904" s="6"/>
      <c r="AJ7904" s="6"/>
      <c r="AK7904" s="6"/>
      <c r="AL7904" s="6"/>
      <c r="AM7904" s="183"/>
      <c r="AN7904" s="183"/>
      <c r="AO7904" s="183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BR7904" s="185"/>
    </row>
    <row r="7905" spans="9:70" s="179" customFormat="1" x14ac:dyDescent="0.25">
      <c r="I7905" s="186"/>
      <c r="J7905" s="186"/>
      <c r="K7905" s="186"/>
      <c r="L7905" s="186"/>
      <c r="M7905" s="186"/>
      <c r="N7905" s="187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183"/>
      <c r="AF7905" s="183"/>
      <c r="AG7905" s="183"/>
      <c r="AH7905" s="6"/>
      <c r="AI7905" s="6"/>
      <c r="AJ7905" s="6"/>
      <c r="AK7905" s="6"/>
      <c r="AL7905" s="6"/>
      <c r="AM7905" s="183"/>
      <c r="AN7905" s="183"/>
      <c r="AO7905" s="183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BR7905" s="185"/>
    </row>
    <row r="7906" spans="9:70" s="179" customFormat="1" x14ac:dyDescent="0.25">
      <c r="I7906" s="186"/>
      <c r="J7906" s="186"/>
      <c r="K7906" s="186"/>
      <c r="L7906" s="186"/>
      <c r="M7906" s="186"/>
      <c r="N7906" s="187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183"/>
      <c r="AF7906" s="183"/>
      <c r="AG7906" s="183"/>
      <c r="AH7906" s="6"/>
      <c r="AI7906" s="6"/>
      <c r="AJ7906" s="6"/>
      <c r="AK7906" s="6"/>
      <c r="AL7906" s="6"/>
      <c r="AM7906" s="183"/>
      <c r="AN7906" s="183"/>
      <c r="AO7906" s="183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BR7906" s="185"/>
    </row>
    <row r="7907" spans="9:70" s="179" customFormat="1" x14ac:dyDescent="0.25">
      <c r="I7907" s="186"/>
      <c r="J7907" s="186"/>
      <c r="K7907" s="186"/>
      <c r="L7907" s="186"/>
      <c r="M7907" s="186"/>
      <c r="N7907" s="187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183"/>
      <c r="AF7907" s="183"/>
      <c r="AG7907" s="183"/>
      <c r="AH7907" s="6"/>
      <c r="AI7907" s="6"/>
      <c r="AJ7907" s="6"/>
      <c r="AK7907" s="6"/>
      <c r="AL7907" s="6"/>
      <c r="AM7907" s="183"/>
      <c r="AN7907" s="183"/>
      <c r="AO7907" s="183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BR7907" s="185"/>
    </row>
    <row r="7908" spans="9:70" s="179" customFormat="1" x14ac:dyDescent="0.25">
      <c r="I7908" s="186"/>
      <c r="J7908" s="186"/>
      <c r="K7908" s="186"/>
      <c r="L7908" s="186"/>
      <c r="M7908" s="186"/>
      <c r="N7908" s="187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183"/>
      <c r="AF7908" s="183"/>
      <c r="AG7908" s="183"/>
      <c r="AH7908" s="6"/>
      <c r="AI7908" s="6"/>
      <c r="AJ7908" s="6"/>
      <c r="AK7908" s="6"/>
      <c r="AL7908" s="6"/>
      <c r="AM7908" s="183"/>
      <c r="AN7908" s="183"/>
      <c r="AO7908" s="183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BR7908" s="185"/>
    </row>
    <row r="7909" spans="9:70" s="179" customFormat="1" x14ac:dyDescent="0.25">
      <c r="I7909" s="186"/>
      <c r="J7909" s="186"/>
      <c r="K7909" s="186"/>
      <c r="L7909" s="186"/>
      <c r="M7909" s="186"/>
      <c r="N7909" s="187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183"/>
      <c r="AF7909" s="183"/>
      <c r="AG7909" s="183"/>
      <c r="AH7909" s="6"/>
      <c r="AI7909" s="6"/>
      <c r="AJ7909" s="6"/>
      <c r="AK7909" s="6"/>
      <c r="AL7909" s="6"/>
      <c r="AM7909" s="183"/>
      <c r="AN7909" s="183"/>
      <c r="AO7909" s="183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BR7909" s="185"/>
    </row>
    <row r="7910" spans="9:70" s="179" customFormat="1" x14ac:dyDescent="0.25">
      <c r="I7910" s="186"/>
      <c r="J7910" s="186"/>
      <c r="K7910" s="186"/>
      <c r="L7910" s="186"/>
      <c r="M7910" s="186"/>
      <c r="N7910" s="187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183"/>
      <c r="AF7910" s="183"/>
      <c r="AG7910" s="183"/>
      <c r="AH7910" s="6"/>
      <c r="AI7910" s="6"/>
      <c r="AJ7910" s="6"/>
      <c r="AK7910" s="6"/>
      <c r="AL7910" s="6"/>
      <c r="AM7910" s="183"/>
      <c r="AN7910" s="183"/>
      <c r="AO7910" s="183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BR7910" s="185"/>
    </row>
    <row r="7911" spans="9:70" s="179" customFormat="1" x14ac:dyDescent="0.25">
      <c r="I7911" s="186"/>
      <c r="J7911" s="186"/>
      <c r="K7911" s="186"/>
      <c r="L7911" s="186"/>
      <c r="M7911" s="186"/>
      <c r="N7911" s="187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183"/>
      <c r="AF7911" s="183"/>
      <c r="AG7911" s="183"/>
      <c r="AH7911" s="6"/>
      <c r="AI7911" s="6"/>
      <c r="AJ7911" s="6"/>
      <c r="AK7911" s="6"/>
      <c r="AL7911" s="6"/>
      <c r="AM7911" s="183"/>
      <c r="AN7911" s="183"/>
      <c r="AO7911" s="183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BR7911" s="185"/>
    </row>
    <row r="7912" spans="9:70" s="179" customFormat="1" x14ac:dyDescent="0.25">
      <c r="I7912" s="186"/>
      <c r="J7912" s="186"/>
      <c r="K7912" s="186"/>
      <c r="L7912" s="186"/>
      <c r="M7912" s="186"/>
      <c r="N7912" s="187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183"/>
      <c r="AF7912" s="183"/>
      <c r="AG7912" s="183"/>
      <c r="AH7912" s="6"/>
      <c r="AI7912" s="6"/>
      <c r="AJ7912" s="6"/>
      <c r="AK7912" s="6"/>
      <c r="AL7912" s="6"/>
      <c r="AM7912" s="183"/>
      <c r="AN7912" s="183"/>
      <c r="AO7912" s="183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BR7912" s="185"/>
    </row>
    <row r="7913" spans="9:70" s="179" customFormat="1" x14ac:dyDescent="0.25">
      <c r="I7913" s="186"/>
      <c r="J7913" s="186"/>
      <c r="K7913" s="186"/>
      <c r="L7913" s="186"/>
      <c r="M7913" s="186"/>
      <c r="N7913" s="187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183"/>
      <c r="AF7913" s="183"/>
      <c r="AG7913" s="183"/>
      <c r="AH7913" s="6"/>
      <c r="AI7913" s="6"/>
      <c r="AJ7913" s="6"/>
      <c r="AK7913" s="6"/>
      <c r="AL7913" s="6"/>
      <c r="AM7913" s="183"/>
      <c r="AN7913" s="183"/>
      <c r="AO7913" s="183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BR7913" s="185"/>
    </row>
    <row r="7914" spans="9:70" s="179" customFormat="1" x14ac:dyDescent="0.25">
      <c r="I7914" s="186"/>
      <c r="J7914" s="186"/>
      <c r="K7914" s="186"/>
      <c r="L7914" s="186"/>
      <c r="M7914" s="186"/>
      <c r="N7914" s="187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183"/>
      <c r="AF7914" s="183"/>
      <c r="AG7914" s="183"/>
      <c r="AH7914" s="6"/>
      <c r="AI7914" s="6"/>
      <c r="AJ7914" s="6"/>
      <c r="AK7914" s="6"/>
      <c r="AL7914" s="6"/>
      <c r="AM7914" s="183"/>
      <c r="AN7914" s="183"/>
      <c r="AO7914" s="183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BR7914" s="185"/>
    </row>
    <row r="7915" spans="9:70" s="179" customFormat="1" x14ac:dyDescent="0.25">
      <c r="I7915" s="186"/>
      <c r="J7915" s="186"/>
      <c r="K7915" s="186"/>
      <c r="L7915" s="186"/>
      <c r="M7915" s="186"/>
      <c r="N7915" s="187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183"/>
      <c r="AF7915" s="183"/>
      <c r="AG7915" s="183"/>
      <c r="AH7915" s="6"/>
      <c r="AI7915" s="6"/>
      <c r="AJ7915" s="6"/>
      <c r="AK7915" s="6"/>
      <c r="AL7915" s="6"/>
      <c r="AM7915" s="183"/>
      <c r="AN7915" s="183"/>
      <c r="AO7915" s="183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BR7915" s="185"/>
    </row>
    <row r="7916" spans="9:70" s="179" customFormat="1" x14ac:dyDescent="0.25">
      <c r="I7916" s="186"/>
      <c r="J7916" s="186"/>
      <c r="K7916" s="186"/>
      <c r="L7916" s="186"/>
      <c r="M7916" s="186"/>
      <c r="N7916" s="187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183"/>
      <c r="AF7916" s="183"/>
      <c r="AG7916" s="183"/>
      <c r="AH7916" s="6"/>
      <c r="AI7916" s="6"/>
      <c r="AJ7916" s="6"/>
      <c r="AK7916" s="6"/>
      <c r="AL7916" s="6"/>
      <c r="AM7916" s="183"/>
      <c r="AN7916" s="183"/>
      <c r="AO7916" s="183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BR7916" s="185"/>
    </row>
    <row r="7917" spans="9:70" s="179" customFormat="1" x14ac:dyDescent="0.25">
      <c r="I7917" s="186"/>
      <c r="J7917" s="186"/>
      <c r="K7917" s="186"/>
      <c r="L7917" s="186"/>
      <c r="M7917" s="186"/>
      <c r="N7917" s="187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183"/>
      <c r="AF7917" s="183"/>
      <c r="AG7917" s="183"/>
      <c r="AH7917" s="6"/>
      <c r="AI7917" s="6"/>
      <c r="AJ7917" s="6"/>
      <c r="AK7917" s="6"/>
      <c r="AL7917" s="6"/>
      <c r="AM7917" s="183"/>
      <c r="AN7917" s="183"/>
      <c r="AO7917" s="183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BR7917" s="185"/>
    </row>
    <row r="7918" spans="9:70" s="179" customFormat="1" x14ac:dyDescent="0.25">
      <c r="I7918" s="186"/>
      <c r="J7918" s="186"/>
      <c r="K7918" s="186"/>
      <c r="L7918" s="186"/>
      <c r="M7918" s="186"/>
      <c r="N7918" s="187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183"/>
      <c r="AF7918" s="183"/>
      <c r="AG7918" s="183"/>
      <c r="AH7918" s="6"/>
      <c r="AI7918" s="6"/>
      <c r="AJ7918" s="6"/>
      <c r="AK7918" s="6"/>
      <c r="AL7918" s="6"/>
      <c r="AM7918" s="183"/>
      <c r="AN7918" s="183"/>
      <c r="AO7918" s="183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BR7918" s="185"/>
    </row>
    <row r="7919" spans="9:70" s="179" customFormat="1" x14ac:dyDescent="0.25">
      <c r="I7919" s="186"/>
      <c r="J7919" s="186"/>
      <c r="K7919" s="186"/>
      <c r="L7919" s="186"/>
      <c r="M7919" s="186"/>
      <c r="N7919" s="187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183"/>
      <c r="AF7919" s="183"/>
      <c r="AG7919" s="183"/>
      <c r="AH7919" s="6"/>
      <c r="AI7919" s="6"/>
      <c r="AJ7919" s="6"/>
      <c r="AK7919" s="6"/>
      <c r="AL7919" s="6"/>
      <c r="AM7919" s="183"/>
      <c r="AN7919" s="183"/>
      <c r="AO7919" s="183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BR7919" s="185"/>
    </row>
    <row r="7920" spans="9:70" s="179" customFormat="1" x14ac:dyDescent="0.25">
      <c r="I7920" s="186"/>
      <c r="J7920" s="186"/>
      <c r="K7920" s="186"/>
      <c r="L7920" s="186"/>
      <c r="M7920" s="186"/>
      <c r="N7920" s="187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183"/>
      <c r="AF7920" s="183"/>
      <c r="AG7920" s="183"/>
      <c r="AH7920" s="6"/>
      <c r="AI7920" s="6"/>
      <c r="AJ7920" s="6"/>
      <c r="AK7920" s="6"/>
      <c r="AL7920" s="6"/>
      <c r="AM7920" s="183"/>
      <c r="AN7920" s="183"/>
      <c r="AO7920" s="183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BR7920" s="185"/>
    </row>
    <row r="7921" spans="9:70" s="179" customFormat="1" x14ac:dyDescent="0.25">
      <c r="I7921" s="186"/>
      <c r="J7921" s="186"/>
      <c r="K7921" s="186"/>
      <c r="L7921" s="186"/>
      <c r="M7921" s="186"/>
      <c r="N7921" s="187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183"/>
      <c r="AF7921" s="183"/>
      <c r="AG7921" s="183"/>
      <c r="AH7921" s="6"/>
      <c r="AI7921" s="6"/>
      <c r="AJ7921" s="6"/>
      <c r="AK7921" s="6"/>
      <c r="AL7921" s="6"/>
      <c r="AM7921" s="183"/>
      <c r="AN7921" s="183"/>
      <c r="AO7921" s="183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BR7921" s="185"/>
    </row>
    <row r="7922" spans="9:70" s="179" customFormat="1" x14ac:dyDescent="0.25">
      <c r="I7922" s="186"/>
      <c r="J7922" s="186"/>
      <c r="K7922" s="186"/>
      <c r="L7922" s="186"/>
      <c r="M7922" s="186"/>
      <c r="N7922" s="187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183"/>
      <c r="AF7922" s="183"/>
      <c r="AG7922" s="183"/>
      <c r="AH7922" s="6"/>
      <c r="AI7922" s="6"/>
      <c r="AJ7922" s="6"/>
      <c r="AK7922" s="6"/>
      <c r="AL7922" s="6"/>
      <c r="AM7922" s="183"/>
      <c r="AN7922" s="183"/>
      <c r="AO7922" s="183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BR7922" s="185"/>
    </row>
    <row r="7923" spans="9:70" s="179" customFormat="1" x14ac:dyDescent="0.25">
      <c r="I7923" s="186"/>
      <c r="J7923" s="186"/>
      <c r="K7923" s="186"/>
      <c r="L7923" s="186"/>
      <c r="M7923" s="186"/>
      <c r="N7923" s="187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183"/>
      <c r="AF7923" s="183"/>
      <c r="AG7923" s="183"/>
      <c r="AH7923" s="6"/>
      <c r="AI7923" s="6"/>
      <c r="AJ7923" s="6"/>
      <c r="AK7923" s="6"/>
      <c r="AL7923" s="6"/>
      <c r="AM7923" s="183"/>
      <c r="AN7923" s="183"/>
      <c r="AO7923" s="183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BR7923" s="185"/>
    </row>
    <row r="7924" spans="9:70" s="179" customFormat="1" x14ac:dyDescent="0.25">
      <c r="I7924" s="186"/>
      <c r="J7924" s="186"/>
      <c r="K7924" s="186"/>
      <c r="L7924" s="186"/>
      <c r="M7924" s="186"/>
      <c r="N7924" s="187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183"/>
      <c r="AF7924" s="183"/>
      <c r="AG7924" s="183"/>
      <c r="AH7924" s="6"/>
      <c r="AI7924" s="6"/>
      <c r="AJ7924" s="6"/>
      <c r="AK7924" s="6"/>
      <c r="AL7924" s="6"/>
      <c r="AM7924" s="183"/>
      <c r="AN7924" s="183"/>
      <c r="AO7924" s="183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BR7924" s="185"/>
    </row>
    <row r="7925" spans="9:70" s="179" customFormat="1" x14ac:dyDescent="0.25">
      <c r="I7925" s="186"/>
      <c r="J7925" s="186"/>
      <c r="K7925" s="186"/>
      <c r="L7925" s="186"/>
      <c r="M7925" s="186"/>
      <c r="N7925" s="187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183"/>
      <c r="AF7925" s="183"/>
      <c r="AG7925" s="183"/>
      <c r="AH7925" s="6"/>
      <c r="AI7925" s="6"/>
      <c r="AJ7925" s="6"/>
      <c r="AK7925" s="6"/>
      <c r="AL7925" s="6"/>
      <c r="AM7925" s="183"/>
      <c r="AN7925" s="183"/>
      <c r="AO7925" s="183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BR7925" s="185"/>
    </row>
    <row r="7926" spans="9:70" s="179" customFormat="1" x14ac:dyDescent="0.25">
      <c r="I7926" s="186"/>
      <c r="J7926" s="186"/>
      <c r="K7926" s="186"/>
      <c r="L7926" s="186"/>
      <c r="M7926" s="186"/>
      <c r="N7926" s="187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183"/>
      <c r="AF7926" s="183"/>
      <c r="AG7926" s="183"/>
      <c r="AH7926" s="6"/>
      <c r="AI7926" s="6"/>
      <c r="AJ7926" s="6"/>
      <c r="AK7926" s="6"/>
      <c r="AL7926" s="6"/>
      <c r="AM7926" s="183"/>
      <c r="AN7926" s="183"/>
      <c r="AO7926" s="183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BR7926" s="185"/>
    </row>
    <row r="7927" spans="9:70" s="179" customFormat="1" x14ac:dyDescent="0.25">
      <c r="I7927" s="186"/>
      <c r="J7927" s="186"/>
      <c r="K7927" s="186"/>
      <c r="L7927" s="186"/>
      <c r="M7927" s="186"/>
      <c r="N7927" s="187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183"/>
      <c r="AF7927" s="183"/>
      <c r="AG7927" s="183"/>
      <c r="AH7927" s="6"/>
      <c r="AI7927" s="6"/>
      <c r="AJ7927" s="6"/>
      <c r="AK7927" s="6"/>
      <c r="AL7927" s="6"/>
      <c r="AM7927" s="183"/>
      <c r="AN7927" s="183"/>
      <c r="AO7927" s="183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BR7927" s="185"/>
    </row>
    <row r="7928" spans="9:70" s="179" customFormat="1" x14ac:dyDescent="0.25">
      <c r="I7928" s="186"/>
      <c r="J7928" s="186"/>
      <c r="K7928" s="186"/>
      <c r="L7928" s="186"/>
      <c r="M7928" s="186"/>
      <c r="N7928" s="187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183"/>
      <c r="AF7928" s="183"/>
      <c r="AG7928" s="183"/>
      <c r="AH7928" s="6"/>
      <c r="AI7928" s="6"/>
      <c r="AJ7928" s="6"/>
      <c r="AK7928" s="6"/>
      <c r="AL7928" s="6"/>
      <c r="AM7928" s="183"/>
      <c r="AN7928" s="183"/>
      <c r="AO7928" s="183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BR7928" s="185"/>
    </row>
    <row r="7929" spans="9:70" s="179" customFormat="1" x14ac:dyDescent="0.25">
      <c r="I7929" s="186"/>
      <c r="J7929" s="186"/>
      <c r="K7929" s="186"/>
      <c r="L7929" s="186"/>
      <c r="M7929" s="186"/>
      <c r="N7929" s="187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183"/>
      <c r="AF7929" s="183"/>
      <c r="AG7929" s="183"/>
      <c r="AH7929" s="6"/>
      <c r="AI7929" s="6"/>
      <c r="AJ7929" s="6"/>
      <c r="AK7929" s="6"/>
      <c r="AL7929" s="6"/>
      <c r="AM7929" s="183"/>
      <c r="AN7929" s="183"/>
      <c r="AO7929" s="183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BR7929" s="185"/>
    </row>
    <row r="7930" spans="9:70" s="179" customFormat="1" x14ac:dyDescent="0.25">
      <c r="I7930" s="186"/>
      <c r="J7930" s="186"/>
      <c r="K7930" s="186"/>
      <c r="L7930" s="186"/>
      <c r="M7930" s="186"/>
      <c r="N7930" s="187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183"/>
      <c r="AF7930" s="183"/>
      <c r="AG7930" s="183"/>
      <c r="AH7930" s="6"/>
      <c r="AI7930" s="6"/>
      <c r="AJ7930" s="6"/>
      <c r="AK7930" s="6"/>
      <c r="AL7930" s="6"/>
      <c r="AM7930" s="183"/>
      <c r="AN7930" s="183"/>
      <c r="AO7930" s="183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BR7930" s="185"/>
    </row>
    <row r="7931" spans="9:70" s="179" customFormat="1" x14ac:dyDescent="0.25">
      <c r="I7931" s="186"/>
      <c r="J7931" s="186"/>
      <c r="K7931" s="186"/>
      <c r="L7931" s="186"/>
      <c r="M7931" s="186"/>
      <c r="N7931" s="187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183"/>
      <c r="AF7931" s="183"/>
      <c r="AG7931" s="183"/>
      <c r="AH7931" s="6"/>
      <c r="AI7931" s="6"/>
      <c r="AJ7931" s="6"/>
      <c r="AK7931" s="6"/>
      <c r="AL7931" s="6"/>
      <c r="AM7931" s="183"/>
      <c r="AN7931" s="183"/>
      <c r="AO7931" s="183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BR7931" s="185"/>
    </row>
    <row r="7932" spans="9:70" s="179" customFormat="1" x14ac:dyDescent="0.25">
      <c r="I7932" s="186"/>
      <c r="J7932" s="186"/>
      <c r="K7932" s="186"/>
      <c r="L7932" s="186"/>
      <c r="M7932" s="186"/>
      <c r="N7932" s="187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183"/>
      <c r="AF7932" s="183"/>
      <c r="AG7932" s="183"/>
      <c r="AH7932" s="6"/>
      <c r="AI7932" s="6"/>
      <c r="AJ7932" s="6"/>
      <c r="AK7932" s="6"/>
      <c r="AL7932" s="6"/>
      <c r="AM7932" s="183"/>
      <c r="AN7932" s="183"/>
      <c r="AO7932" s="183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BR7932" s="185"/>
    </row>
    <row r="7933" spans="9:70" s="179" customFormat="1" x14ac:dyDescent="0.25">
      <c r="I7933" s="186"/>
      <c r="J7933" s="186"/>
      <c r="K7933" s="186"/>
      <c r="L7933" s="186"/>
      <c r="M7933" s="186"/>
      <c r="N7933" s="187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183"/>
      <c r="AF7933" s="183"/>
      <c r="AG7933" s="183"/>
      <c r="AH7933" s="6"/>
      <c r="AI7933" s="6"/>
      <c r="AJ7933" s="6"/>
      <c r="AK7933" s="6"/>
      <c r="AL7933" s="6"/>
      <c r="AM7933" s="183"/>
      <c r="AN7933" s="183"/>
      <c r="AO7933" s="183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BR7933" s="185"/>
    </row>
    <row r="7934" spans="9:70" s="179" customFormat="1" x14ac:dyDescent="0.25">
      <c r="I7934" s="186"/>
      <c r="J7934" s="186"/>
      <c r="K7934" s="186"/>
      <c r="L7934" s="186"/>
      <c r="M7934" s="186"/>
      <c r="N7934" s="187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183"/>
      <c r="AF7934" s="183"/>
      <c r="AG7934" s="183"/>
      <c r="AH7934" s="6"/>
      <c r="AI7934" s="6"/>
      <c r="AJ7934" s="6"/>
      <c r="AK7934" s="6"/>
      <c r="AL7934" s="6"/>
      <c r="AM7934" s="183"/>
      <c r="AN7934" s="183"/>
      <c r="AO7934" s="183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BR7934" s="185"/>
    </row>
    <row r="7935" spans="9:70" s="179" customFormat="1" x14ac:dyDescent="0.25">
      <c r="I7935" s="186"/>
      <c r="J7935" s="186"/>
      <c r="K7935" s="186"/>
      <c r="L7935" s="186"/>
      <c r="M7935" s="186"/>
      <c r="N7935" s="187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183"/>
      <c r="AF7935" s="183"/>
      <c r="AG7935" s="183"/>
      <c r="AH7935" s="6"/>
      <c r="AI7935" s="6"/>
      <c r="AJ7935" s="6"/>
      <c r="AK7935" s="6"/>
      <c r="AL7935" s="6"/>
      <c r="AM7935" s="183"/>
      <c r="AN7935" s="183"/>
      <c r="AO7935" s="183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BR7935" s="185"/>
    </row>
    <row r="7936" spans="9:70" s="179" customFormat="1" x14ac:dyDescent="0.25">
      <c r="I7936" s="186"/>
      <c r="J7936" s="186"/>
      <c r="K7936" s="186"/>
      <c r="L7936" s="186"/>
      <c r="M7936" s="186"/>
      <c r="N7936" s="187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183"/>
      <c r="AF7936" s="183"/>
      <c r="AG7936" s="183"/>
      <c r="AH7936" s="6"/>
      <c r="AI7936" s="6"/>
      <c r="AJ7936" s="6"/>
      <c r="AK7936" s="6"/>
      <c r="AL7936" s="6"/>
      <c r="AM7936" s="183"/>
      <c r="AN7936" s="183"/>
      <c r="AO7936" s="183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BR7936" s="185"/>
    </row>
    <row r="7937" spans="9:70" s="179" customFormat="1" x14ac:dyDescent="0.25">
      <c r="I7937" s="186"/>
      <c r="J7937" s="186"/>
      <c r="K7937" s="186"/>
      <c r="L7937" s="186"/>
      <c r="M7937" s="186"/>
      <c r="N7937" s="187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183"/>
      <c r="AF7937" s="183"/>
      <c r="AG7937" s="183"/>
      <c r="AH7937" s="6"/>
      <c r="AI7937" s="6"/>
      <c r="AJ7937" s="6"/>
      <c r="AK7937" s="6"/>
      <c r="AL7937" s="6"/>
      <c r="AM7937" s="183"/>
      <c r="AN7937" s="183"/>
      <c r="AO7937" s="183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BR7937" s="185"/>
    </row>
    <row r="7938" spans="9:70" s="179" customFormat="1" x14ac:dyDescent="0.25">
      <c r="I7938" s="186"/>
      <c r="J7938" s="186"/>
      <c r="K7938" s="186"/>
      <c r="L7938" s="186"/>
      <c r="M7938" s="186"/>
      <c r="N7938" s="187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183"/>
      <c r="AF7938" s="183"/>
      <c r="AG7938" s="183"/>
      <c r="AH7938" s="6"/>
      <c r="AI7938" s="6"/>
      <c r="AJ7938" s="6"/>
      <c r="AK7938" s="6"/>
      <c r="AL7938" s="6"/>
      <c r="AM7938" s="183"/>
      <c r="AN7938" s="183"/>
      <c r="AO7938" s="183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BR7938" s="185"/>
    </row>
    <row r="7939" spans="9:70" s="179" customFormat="1" x14ac:dyDescent="0.25">
      <c r="I7939" s="186"/>
      <c r="J7939" s="186"/>
      <c r="K7939" s="186"/>
      <c r="L7939" s="186"/>
      <c r="M7939" s="186"/>
      <c r="N7939" s="187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183"/>
      <c r="AF7939" s="183"/>
      <c r="AG7939" s="183"/>
      <c r="AH7939" s="6"/>
      <c r="AI7939" s="6"/>
      <c r="AJ7939" s="6"/>
      <c r="AK7939" s="6"/>
      <c r="AL7939" s="6"/>
      <c r="AM7939" s="183"/>
      <c r="AN7939" s="183"/>
      <c r="AO7939" s="183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BR7939" s="185"/>
    </row>
    <row r="7940" spans="9:70" s="179" customFormat="1" x14ac:dyDescent="0.25">
      <c r="I7940" s="186"/>
      <c r="J7940" s="186"/>
      <c r="K7940" s="186"/>
      <c r="L7940" s="186"/>
      <c r="M7940" s="186"/>
      <c r="N7940" s="187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183"/>
      <c r="AF7940" s="183"/>
      <c r="AG7940" s="183"/>
      <c r="AH7940" s="6"/>
      <c r="AI7940" s="6"/>
      <c r="AJ7940" s="6"/>
      <c r="AK7940" s="6"/>
      <c r="AL7940" s="6"/>
      <c r="AM7940" s="183"/>
      <c r="AN7940" s="183"/>
      <c r="AO7940" s="183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BR7940" s="185"/>
    </row>
    <row r="7941" spans="9:70" s="179" customFormat="1" x14ac:dyDescent="0.25">
      <c r="I7941" s="186"/>
      <c r="J7941" s="186"/>
      <c r="K7941" s="186"/>
      <c r="L7941" s="186"/>
      <c r="M7941" s="186"/>
      <c r="N7941" s="187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183"/>
      <c r="AF7941" s="183"/>
      <c r="AG7941" s="183"/>
      <c r="AH7941" s="6"/>
      <c r="AI7941" s="6"/>
      <c r="AJ7941" s="6"/>
      <c r="AK7941" s="6"/>
      <c r="AL7941" s="6"/>
      <c r="AM7941" s="183"/>
      <c r="AN7941" s="183"/>
      <c r="AO7941" s="183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BR7941" s="185"/>
    </row>
    <row r="7942" spans="9:70" s="179" customFormat="1" x14ac:dyDescent="0.25">
      <c r="I7942" s="186"/>
      <c r="J7942" s="186"/>
      <c r="K7942" s="186"/>
      <c r="L7942" s="186"/>
      <c r="M7942" s="186"/>
      <c r="N7942" s="187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183"/>
      <c r="AF7942" s="183"/>
      <c r="AG7942" s="183"/>
      <c r="AH7942" s="6"/>
      <c r="AI7942" s="6"/>
      <c r="AJ7942" s="6"/>
      <c r="AK7942" s="6"/>
      <c r="AL7942" s="6"/>
      <c r="AM7942" s="183"/>
      <c r="AN7942" s="183"/>
      <c r="AO7942" s="183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BR7942" s="185"/>
    </row>
    <row r="7943" spans="9:70" s="179" customFormat="1" x14ac:dyDescent="0.25">
      <c r="I7943" s="186"/>
      <c r="J7943" s="186"/>
      <c r="K7943" s="186"/>
      <c r="L7943" s="186"/>
      <c r="M7943" s="186"/>
      <c r="N7943" s="187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183"/>
      <c r="AF7943" s="183"/>
      <c r="AG7943" s="183"/>
      <c r="AH7943" s="6"/>
      <c r="AI7943" s="6"/>
      <c r="AJ7943" s="6"/>
      <c r="AK7943" s="6"/>
      <c r="AL7943" s="6"/>
      <c r="AM7943" s="183"/>
      <c r="AN7943" s="183"/>
      <c r="AO7943" s="183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BR7943" s="185"/>
    </row>
    <row r="7944" spans="9:70" s="179" customFormat="1" x14ac:dyDescent="0.25">
      <c r="I7944" s="186"/>
      <c r="J7944" s="186"/>
      <c r="K7944" s="186"/>
      <c r="L7944" s="186"/>
      <c r="M7944" s="186"/>
      <c r="N7944" s="187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183"/>
      <c r="AF7944" s="183"/>
      <c r="AG7944" s="183"/>
      <c r="AH7944" s="6"/>
      <c r="AI7944" s="6"/>
      <c r="AJ7944" s="6"/>
      <c r="AK7944" s="6"/>
      <c r="AL7944" s="6"/>
      <c r="AM7944" s="183"/>
      <c r="AN7944" s="183"/>
      <c r="AO7944" s="183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BR7944" s="185"/>
    </row>
    <row r="7945" spans="9:70" s="179" customFormat="1" x14ac:dyDescent="0.25">
      <c r="I7945" s="186"/>
      <c r="J7945" s="186"/>
      <c r="K7945" s="186"/>
      <c r="L7945" s="186"/>
      <c r="M7945" s="186"/>
      <c r="N7945" s="187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183"/>
      <c r="AF7945" s="183"/>
      <c r="AG7945" s="183"/>
      <c r="AH7945" s="6"/>
      <c r="AI7945" s="6"/>
      <c r="AJ7945" s="6"/>
      <c r="AK7945" s="6"/>
      <c r="AL7945" s="6"/>
      <c r="AM7945" s="183"/>
      <c r="AN7945" s="183"/>
      <c r="AO7945" s="183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BR7945" s="185"/>
    </row>
    <row r="7946" spans="9:70" s="179" customFormat="1" x14ac:dyDescent="0.25">
      <c r="I7946" s="186"/>
      <c r="J7946" s="186"/>
      <c r="K7946" s="186"/>
      <c r="L7946" s="186"/>
      <c r="M7946" s="186"/>
      <c r="N7946" s="187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183"/>
      <c r="AF7946" s="183"/>
      <c r="AG7946" s="183"/>
      <c r="AH7946" s="6"/>
      <c r="AI7946" s="6"/>
      <c r="AJ7946" s="6"/>
      <c r="AK7946" s="6"/>
      <c r="AL7946" s="6"/>
      <c r="AM7946" s="183"/>
      <c r="AN7946" s="183"/>
      <c r="AO7946" s="183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BR7946" s="185"/>
    </row>
    <row r="7947" spans="9:70" s="179" customFormat="1" x14ac:dyDescent="0.25">
      <c r="I7947" s="186"/>
      <c r="J7947" s="186"/>
      <c r="K7947" s="186"/>
      <c r="L7947" s="186"/>
      <c r="M7947" s="186"/>
      <c r="N7947" s="187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183"/>
      <c r="AF7947" s="183"/>
      <c r="AG7947" s="183"/>
      <c r="AH7947" s="6"/>
      <c r="AI7947" s="6"/>
      <c r="AJ7947" s="6"/>
      <c r="AK7947" s="6"/>
      <c r="AL7947" s="6"/>
      <c r="AM7947" s="183"/>
      <c r="AN7947" s="183"/>
      <c r="AO7947" s="183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BR7947" s="185"/>
    </row>
    <row r="7948" spans="9:70" s="179" customFormat="1" x14ac:dyDescent="0.25">
      <c r="I7948" s="186"/>
      <c r="J7948" s="186"/>
      <c r="K7948" s="186"/>
      <c r="L7948" s="186"/>
      <c r="M7948" s="186"/>
      <c r="N7948" s="187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183"/>
      <c r="AF7948" s="183"/>
      <c r="AG7948" s="183"/>
      <c r="AH7948" s="6"/>
      <c r="AI7948" s="6"/>
      <c r="AJ7948" s="6"/>
      <c r="AK7948" s="6"/>
      <c r="AL7948" s="6"/>
      <c r="AM7948" s="183"/>
      <c r="AN7948" s="183"/>
      <c r="AO7948" s="183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BR7948" s="185"/>
    </row>
    <row r="7949" spans="9:70" s="179" customFormat="1" x14ac:dyDescent="0.25">
      <c r="I7949" s="186"/>
      <c r="J7949" s="186"/>
      <c r="K7949" s="186"/>
      <c r="L7949" s="186"/>
      <c r="M7949" s="186"/>
      <c r="N7949" s="187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183"/>
      <c r="AF7949" s="183"/>
      <c r="AG7949" s="183"/>
      <c r="AH7949" s="6"/>
      <c r="AI7949" s="6"/>
      <c r="AJ7949" s="6"/>
      <c r="AK7949" s="6"/>
      <c r="AL7949" s="6"/>
      <c r="AM7949" s="183"/>
      <c r="AN7949" s="183"/>
      <c r="AO7949" s="183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BR7949" s="185"/>
    </row>
    <row r="7950" spans="9:70" s="179" customFormat="1" x14ac:dyDescent="0.25">
      <c r="I7950" s="186"/>
      <c r="J7950" s="186"/>
      <c r="K7950" s="186"/>
      <c r="L7950" s="186"/>
      <c r="M7950" s="186"/>
      <c r="N7950" s="187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183"/>
      <c r="AF7950" s="183"/>
      <c r="AG7950" s="183"/>
      <c r="AH7950" s="6"/>
      <c r="AI7950" s="6"/>
      <c r="AJ7950" s="6"/>
      <c r="AK7950" s="6"/>
      <c r="AL7950" s="6"/>
      <c r="AM7950" s="183"/>
      <c r="AN7950" s="183"/>
      <c r="AO7950" s="183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BR7950" s="185"/>
    </row>
    <row r="7951" spans="9:70" s="179" customFormat="1" x14ac:dyDescent="0.25">
      <c r="I7951" s="186"/>
      <c r="J7951" s="186"/>
      <c r="K7951" s="186"/>
      <c r="L7951" s="186"/>
      <c r="M7951" s="186"/>
      <c r="N7951" s="187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183"/>
      <c r="AF7951" s="183"/>
      <c r="AG7951" s="183"/>
      <c r="AH7951" s="6"/>
      <c r="AI7951" s="6"/>
      <c r="AJ7951" s="6"/>
      <c r="AK7951" s="6"/>
      <c r="AL7951" s="6"/>
      <c r="AM7951" s="183"/>
      <c r="AN7951" s="183"/>
      <c r="AO7951" s="183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BR7951" s="185"/>
    </row>
    <row r="7952" spans="9:70" s="179" customFormat="1" x14ac:dyDescent="0.25">
      <c r="I7952" s="186"/>
      <c r="J7952" s="186"/>
      <c r="K7952" s="186"/>
      <c r="L7952" s="186"/>
      <c r="M7952" s="186"/>
      <c r="N7952" s="187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183"/>
      <c r="AF7952" s="183"/>
      <c r="AG7952" s="183"/>
      <c r="AH7952" s="6"/>
      <c r="AI7952" s="6"/>
      <c r="AJ7952" s="6"/>
      <c r="AK7952" s="6"/>
      <c r="AL7952" s="6"/>
      <c r="AM7952" s="183"/>
      <c r="AN7952" s="183"/>
      <c r="AO7952" s="183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BR7952" s="185"/>
    </row>
    <row r="7953" spans="9:70" s="179" customFormat="1" x14ac:dyDescent="0.25">
      <c r="I7953" s="186"/>
      <c r="J7953" s="186"/>
      <c r="K7953" s="186"/>
      <c r="L7953" s="186"/>
      <c r="M7953" s="186"/>
      <c r="N7953" s="187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183"/>
      <c r="AF7953" s="183"/>
      <c r="AG7953" s="183"/>
      <c r="AH7953" s="6"/>
      <c r="AI7953" s="6"/>
      <c r="AJ7953" s="6"/>
      <c r="AK7953" s="6"/>
      <c r="AL7953" s="6"/>
      <c r="AM7953" s="183"/>
      <c r="AN7953" s="183"/>
      <c r="AO7953" s="183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BR7953" s="185"/>
    </row>
    <row r="7954" spans="9:70" s="179" customFormat="1" x14ac:dyDescent="0.25">
      <c r="I7954" s="186"/>
      <c r="J7954" s="186"/>
      <c r="K7954" s="186"/>
      <c r="L7954" s="186"/>
      <c r="M7954" s="186"/>
      <c r="N7954" s="187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183"/>
      <c r="AF7954" s="183"/>
      <c r="AG7954" s="183"/>
      <c r="AH7954" s="6"/>
      <c r="AI7954" s="6"/>
      <c r="AJ7954" s="6"/>
      <c r="AK7954" s="6"/>
      <c r="AL7954" s="6"/>
      <c r="AM7954" s="183"/>
      <c r="AN7954" s="183"/>
      <c r="AO7954" s="183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BR7954" s="185"/>
    </row>
    <row r="7955" spans="9:70" s="179" customFormat="1" x14ac:dyDescent="0.25">
      <c r="I7955" s="186"/>
      <c r="J7955" s="186"/>
      <c r="K7955" s="186"/>
      <c r="L7955" s="186"/>
      <c r="M7955" s="186"/>
      <c r="N7955" s="187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183"/>
      <c r="AF7955" s="183"/>
      <c r="AG7955" s="183"/>
      <c r="AH7955" s="6"/>
      <c r="AI7955" s="6"/>
      <c r="AJ7955" s="6"/>
      <c r="AK7955" s="6"/>
      <c r="AL7955" s="6"/>
      <c r="AM7955" s="183"/>
      <c r="AN7955" s="183"/>
      <c r="AO7955" s="183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BR7955" s="185"/>
    </row>
    <row r="7956" spans="9:70" s="179" customFormat="1" x14ac:dyDescent="0.25">
      <c r="I7956" s="186"/>
      <c r="J7956" s="186"/>
      <c r="K7956" s="186"/>
      <c r="L7956" s="186"/>
      <c r="M7956" s="186"/>
      <c r="N7956" s="187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183"/>
      <c r="AF7956" s="183"/>
      <c r="AG7956" s="183"/>
      <c r="AH7956" s="6"/>
      <c r="AI7956" s="6"/>
      <c r="AJ7956" s="6"/>
      <c r="AK7956" s="6"/>
      <c r="AL7956" s="6"/>
      <c r="AM7956" s="183"/>
      <c r="AN7956" s="183"/>
      <c r="AO7956" s="183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BR7956" s="185"/>
    </row>
    <row r="7957" spans="9:70" s="179" customFormat="1" x14ac:dyDescent="0.25">
      <c r="I7957" s="186"/>
      <c r="J7957" s="186"/>
      <c r="K7957" s="186"/>
      <c r="L7957" s="186"/>
      <c r="M7957" s="186"/>
      <c r="N7957" s="187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183"/>
      <c r="AF7957" s="183"/>
      <c r="AG7957" s="183"/>
      <c r="AH7957" s="6"/>
      <c r="AI7957" s="6"/>
      <c r="AJ7957" s="6"/>
      <c r="AK7957" s="6"/>
      <c r="AL7957" s="6"/>
      <c r="AM7957" s="183"/>
      <c r="AN7957" s="183"/>
      <c r="AO7957" s="183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BR7957" s="185"/>
    </row>
    <row r="7958" spans="9:70" s="179" customFormat="1" x14ac:dyDescent="0.25">
      <c r="I7958" s="186"/>
      <c r="J7958" s="186"/>
      <c r="K7958" s="186"/>
      <c r="L7958" s="186"/>
      <c r="M7958" s="186"/>
      <c r="N7958" s="187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183"/>
      <c r="AF7958" s="183"/>
      <c r="AG7958" s="183"/>
      <c r="AH7958" s="6"/>
      <c r="AI7958" s="6"/>
      <c r="AJ7958" s="6"/>
      <c r="AK7958" s="6"/>
      <c r="AL7958" s="6"/>
      <c r="AM7958" s="183"/>
      <c r="AN7958" s="183"/>
      <c r="AO7958" s="183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BR7958" s="185"/>
    </row>
    <row r="7959" spans="9:70" s="179" customFormat="1" x14ac:dyDescent="0.25">
      <c r="I7959" s="186"/>
      <c r="J7959" s="186"/>
      <c r="K7959" s="186"/>
      <c r="L7959" s="186"/>
      <c r="M7959" s="186"/>
      <c r="N7959" s="187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183"/>
      <c r="AF7959" s="183"/>
      <c r="AG7959" s="183"/>
      <c r="AH7959" s="6"/>
      <c r="AI7959" s="6"/>
      <c r="AJ7959" s="6"/>
      <c r="AK7959" s="6"/>
      <c r="AL7959" s="6"/>
      <c r="AM7959" s="183"/>
      <c r="AN7959" s="183"/>
      <c r="AO7959" s="183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BR7959" s="185"/>
    </row>
    <row r="7960" spans="9:70" s="179" customFormat="1" x14ac:dyDescent="0.25">
      <c r="I7960" s="186"/>
      <c r="J7960" s="186"/>
      <c r="K7960" s="186"/>
      <c r="L7960" s="186"/>
      <c r="M7960" s="186"/>
      <c r="N7960" s="187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183"/>
      <c r="AF7960" s="183"/>
      <c r="AG7960" s="183"/>
      <c r="AH7960" s="6"/>
      <c r="AI7960" s="6"/>
      <c r="AJ7960" s="6"/>
      <c r="AK7960" s="6"/>
      <c r="AL7960" s="6"/>
      <c r="AM7960" s="183"/>
      <c r="AN7960" s="183"/>
      <c r="AO7960" s="183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BR7960" s="185"/>
    </row>
    <row r="7961" spans="9:70" s="179" customFormat="1" x14ac:dyDescent="0.25">
      <c r="I7961" s="186"/>
      <c r="J7961" s="186"/>
      <c r="K7961" s="186"/>
      <c r="L7961" s="186"/>
      <c r="M7961" s="186"/>
      <c r="N7961" s="187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183"/>
      <c r="AF7961" s="183"/>
      <c r="AG7961" s="183"/>
      <c r="AH7961" s="6"/>
      <c r="AI7961" s="6"/>
      <c r="AJ7961" s="6"/>
      <c r="AK7961" s="6"/>
      <c r="AL7961" s="6"/>
      <c r="AM7961" s="183"/>
      <c r="AN7961" s="183"/>
      <c r="AO7961" s="183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BR7961" s="185"/>
    </row>
    <row r="7962" spans="9:70" s="179" customFormat="1" x14ac:dyDescent="0.25">
      <c r="I7962" s="186"/>
      <c r="J7962" s="186"/>
      <c r="K7962" s="186"/>
      <c r="L7962" s="186"/>
      <c r="M7962" s="186"/>
      <c r="N7962" s="187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183"/>
      <c r="AF7962" s="183"/>
      <c r="AG7962" s="183"/>
      <c r="AH7962" s="6"/>
      <c r="AI7962" s="6"/>
      <c r="AJ7962" s="6"/>
      <c r="AK7962" s="6"/>
      <c r="AL7962" s="6"/>
      <c r="AM7962" s="183"/>
      <c r="AN7962" s="183"/>
      <c r="AO7962" s="183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BR7962" s="185"/>
    </row>
    <row r="7963" spans="9:70" s="179" customFormat="1" x14ac:dyDescent="0.25">
      <c r="I7963" s="186"/>
      <c r="J7963" s="186"/>
      <c r="K7963" s="186"/>
      <c r="L7963" s="186"/>
      <c r="M7963" s="186"/>
      <c r="N7963" s="187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183"/>
      <c r="AF7963" s="183"/>
      <c r="AG7963" s="183"/>
      <c r="AH7963" s="6"/>
      <c r="AI7963" s="6"/>
      <c r="AJ7963" s="6"/>
      <c r="AK7963" s="6"/>
      <c r="AL7963" s="6"/>
      <c r="AM7963" s="183"/>
      <c r="AN7963" s="183"/>
      <c r="AO7963" s="183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BR7963" s="185"/>
    </row>
    <row r="7964" spans="9:70" s="179" customFormat="1" x14ac:dyDescent="0.25">
      <c r="I7964" s="186"/>
      <c r="J7964" s="186"/>
      <c r="K7964" s="186"/>
      <c r="L7964" s="186"/>
      <c r="M7964" s="186"/>
      <c r="N7964" s="187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183"/>
      <c r="AF7964" s="183"/>
      <c r="AG7964" s="183"/>
      <c r="AH7964" s="6"/>
      <c r="AI7964" s="6"/>
      <c r="AJ7964" s="6"/>
      <c r="AK7964" s="6"/>
      <c r="AL7964" s="6"/>
      <c r="AM7964" s="183"/>
      <c r="AN7964" s="183"/>
      <c r="AO7964" s="183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BR7964" s="185"/>
    </row>
    <row r="7965" spans="9:70" s="179" customFormat="1" x14ac:dyDescent="0.25">
      <c r="I7965" s="186"/>
      <c r="J7965" s="186"/>
      <c r="K7965" s="186"/>
      <c r="L7965" s="186"/>
      <c r="M7965" s="186"/>
      <c r="N7965" s="187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183"/>
      <c r="AF7965" s="183"/>
      <c r="AG7965" s="183"/>
      <c r="AH7965" s="6"/>
      <c r="AI7965" s="6"/>
      <c r="AJ7965" s="6"/>
      <c r="AK7965" s="6"/>
      <c r="AL7965" s="6"/>
      <c r="AM7965" s="183"/>
      <c r="AN7965" s="183"/>
      <c r="AO7965" s="183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BR7965" s="185"/>
    </row>
    <row r="7966" spans="9:70" s="179" customFormat="1" x14ac:dyDescent="0.25">
      <c r="I7966" s="186"/>
      <c r="J7966" s="186"/>
      <c r="K7966" s="186"/>
      <c r="L7966" s="186"/>
      <c r="M7966" s="186"/>
      <c r="N7966" s="187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183"/>
      <c r="AF7966" s="183"/>
      <c r="AG7966" s="183"/>
      <c r="AH7966" s="6"/>
      <c r="AI7966" s="6"/>
      <c r="AJ7966" s="6"/>
      <c r="AK7966" s="6"/>
      <c r="AL7966" s="6"/>
      <c r="AM7966" s="183"/>
      <c r="AN7966" s="183"/>
      <c r="AO7966" s="183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BR7966" s="185"/>
    </row>
    <row r="7967" spans="9:70" s="179" customFormat="1" x14ac:dyDescent="0.25">
      <c r="I7967" s="186"/>
      <c r="J7967" s="186"/>
      <c r="K7967" s="186"/>
      <c r="L7967" s="186"/>
      <c r="M7967" s="186"/>
      <c r="N7967" s="187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183"/>
      <c r="AF7967" s="183"/>
      <c r="AG7967" s="183"/>
      <c r="AH7967" s="6"/>
      <c r="AI7967" s="6"/>
      <c r="AJ7967" s="6"/>
      <c r="AK7967" s="6"/>
      <c r="AL7967" s="6"/>
      <c r="AM7967" s="183"/>
      <c r="AN7967" s="183"/>
      <c r="AO7967" s="183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BR7967" s="185"/>
    </row>
    <row r="7968" spans="9:70" s="179" customFormat="1" x14ac:dyDescent="0.25">
      <c r="I7968" s="186"/>
      <c r="J7968" s="186"/>
      <c r="K7968" s="186"/>
      <c r="L7968" s="186"/>
      <c r="M7968" s="186"/>
      <c r="N7968" s="187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183"/>
      <c r="AF7968" s="183"/>
      <c r="AG7968" s="183"/>
      <c r="AH7968" s="6"/>
      <c r="AI7968" s="6"/>
      <c r="AJ7968" s="6"/>
      <c r="AK7968" s="6"/>
      <c r="AL7968" s="6"/>
      <c r="AM7968" s="183"/>
      <c r="AN7968" s="183"/>
      <c r="AO7968" s="183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BR7968" s="185"/>
    </row>
    <row r="7969" spans="9:70" s="179" customFormat="1" x14ac:dyDescent="0.25">
      <c r="I7969" s="186"/>
      <c r="J7969" s="186"/>
      <c r="K7969" s="186"/>
      <c r="L7969" s="186"/>
      <c r="M7969" s="186"/>
      <c r="N7969" s="187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183"/>
      <c r="AF7969" s="183"/>
      <c r="AG7969" s="183"/>
      <c r="AH7969" s="6"/>
      <c r="AI7969" s="6"/>
      <c r="AJ7969" s="6"/>
      <c r="AK7969" s="6"/>
      <c r="AL7969" s="6"/>
      <c r="AM7969" s="183"/>
      <c r="AN7969" s="183"/>
      <c r="AO7969" s="183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BR7969" s="185"/>
    </row>
    <row r="7970" spans="9:70" s="179" customFormat="1" x14ac:dyDescent="0.25">
      <c r="I7970" s="186"/>
      <c r="J7970" s="186"/>
      <c r="K7970" s="186"/>
      <c r="L7970" s="186"/>
      <c r="M7970" s="186"/>
      <c r="N7970" s="187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183"/>
      <c r="AF7970" s="183"/>
      <c r="AG7970" s="183"/>
      <c r="AH7970" s="6"/>
      <c r="AI7970" s="6"/>
      <c r="AJ7970" s="6"/>
      <c r="AK7970" s="6"/>
      <c r="AL7970" s="6"/>
      <c r="AM7970" s="183"/>
      <c r="AN7970" s="183"/>
      <c r="AO7970" s="183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BR7970" s="185"/>
    </row>
    <row r="7971" spans="9:70" s="179" customFormat="1" x14ac:dyDescent="0.25">
      <c r="I7971" s="186"/>
      <c r="J7971" s="186"/>
      <c r="K7971" s="186"/>
      <c r="L7971" s="186"/>
      <c r="M7971" s="186"/>
      <c r="N7971" s="187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183"/>
      <c r="AF7971" s="183"/>
      <c r="AG7971" s="183"/>
      <c r="AH7971" s="6"/>
      <c r="AI7971" s="6"/>
      <c r="AJ7971" s="6"/>
      <c r="AK7971" s="6"/>
      <c r="AL7971" s="6"/>
      <c r="AM7971" s="183"/>
      <c r="AN7971" s="183"/>
      <c r="AO7971" s="183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BR7971" s="185"/>
    </row>
    <row r="7972" spans="9:70" s="179" customFormat="1" x14ac:dyDescent="0.25">
      <c r="I7972" s="186"/>
      <c r="J7972" s="186"/>
      <c r="K7972" s="186"/>
      <c r="L7972" s="186"/>
      <c r="M7972" s="186"/>
      <c r="N7972" s="187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183"/>
      <c r="AF7972" s="183"/>
      <c r="AG7972" s="183"/>
      <c r="AH7972" s="6"/>
      <c r="AI7972" s="6"/>
      <c r="AJ7972" s="6"/>
      <c r="AK7972" s="6"/>
      <c r="AL7972" s="6"/>
      <c r="AM7972" s="183"/>
      <c r="AN7972" s="183"/>
      <c r="AO7972" s="183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BR7972" s="185"/>
    </row>
    <row r="7973" spans="9:70" s="179" customFormat="1" x14ac:dyDescent="0.25">
      <c r="I7973" s="186"/>
      <c r="J7973" s="186"/>
      <c r="K7973" s="186"/>
      <c r="L7973" s="186"/>
      <c r="M7973" s="186"/>
      <c r="N7973" s="187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183"/>
      <c r="AF7973" s="183"/>
      <c r="AG7973" s="183"/>
      <c r="AH7973" s="6"/>
      <c r="AI7973" s="6"/>
      <c r="AJ7973" s="6"/>
      <c r="AK7973" s="6"/>
      <c r="AL7973" s="6"/>
      <c r="AM7973" s="183"/>
      <c r="AN7973" s="183"/>
      <c r="AO7973" s="183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BR7973" s="185"/>
    </row>
    <row r="7974" spans="9:70" s="179" customFormat="1" x14ac:dyDescent="0.25">
      <c r="I7974" s="186"/>
      <c r="J7974" s="186"/>
      <c r="K7974" s="186"/>
      <c r="L7974" s="186"/>
      <c r="M7974" s="186"/>
      <c r="N7974" s="187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183"/>
      <c r="AF7974" s="183"/>
      <c r="AG7974" s="183"/>
      <c r="AH7974" s="6"/>
      <c r="AI7974" s="6"/>
      <c r="AJ7974" s="6"/>
      <c r="AK7974" s="6"/>
      <c r="AL7974" s="6"/>
      <c r="AM7974" s="183"/>
      <c r="AN7974" s="183"/>
      <c r="AO7974" s="183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BR7974" s="185"/>
    </row>
    <row r="7975" spans="9:70" s="179" customFormat="1" x14ac:dyDescent="0.25">
      <c r="I7975" s="186"/>
      <c r="J7975" s="186"/>
      <c r="K7975" s="186"/>
      <c r="L7975" s="186"/>
      <c r="M7975" s="186"/>
      <c r="N7975" s="187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183"/>
      <c r="AF7975" s="183"/>
      <c r="AG7975" s="183"/>
      <c r="AH7975" s="6"/>
      <c r="AI7975" s="6"/>
      <c r="AJ7975" s="6"/>
      <c r="AK7975" s="6"/>
      <c r="AL7975" s="6"/>
      <c r="AM7975" s="183"/>
      <c r="AN7975" s="183"/>
      <c r="AO7975" s="183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BR7975" s="185"/>
    </row>
    <row r="7976" spans="9:70" s="179" customFormat="1" x14ac:dyDescent="0.25">
      <c r="I7976" s="186"/>
      <c r="J7976" s="186"/>
      <c r="K7976" s="186"/>
      <c r="L7976" s="186"/>
      <c r="M7976" s="186"/>
      <c r="N7976" s="187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183"/>
      <c r="AF7976" s="183"/>
      <c r="AG7976" s="183"/>
      <c r="AH7976" s="6"/>
      <c r="AI7976" s="6"/>
      <c r="AJ7976" s="6"/>
      <c r="AK7976" s="6"/>
      <c r="AL7976" s="6"/>
      <c r="AM7976" s="183"/>
      <c r="AN7976" s="183"/>
      <c r="AO7976" s="183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BR7976" s="185"/>
    </row>
    <row r="7977" spans="9:70" s="179" customFormat="1" x14ac:dyDescent="0.25">
      <c r="I7977" s="186"/>
      <c r="J7977" s="186"/>
      <c r="K7977" s="186"/>
      <c r="L7977" s="186"/>
      <c r="M7977" s="186"/>
      <c r="N7977" s="187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183"/>
      <c r="AF7977" s="183"/>
      <c r="AG7977" s="183"/>
      <c r="AH7977" s="6"/>
      <c r="AI7977" s="6"/>
      <c r="AJ7977" s="6"/>
      <c r="AK7977" s="6"/>
      <c r="AL7977" s="6"/>
      <c r="AM7977" s="183"/>
      <c r="AN7977" s="183"/>
      <c r="AO7977" s="183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BR7977" s="185"/>
    </row>
    <row r="7978" spans="9:70" s="179" customFormat="1" x14ac:dyDescent="0.25">
      <c r="I7978" s="186"/>
      <c r="J7978" s="186"/>
      <c r="K7978" s="186"/>
      <c r="L7978" s="186"/>
      <c r="M7978" s="186"/>
      <c r="N7978" s="187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183"/>
      <c r="AF7978" s="183"/>
      <c r="AG7978" s="183"/>
      <c r="AH7978" s="6"/>
      <c r="AI7978" s="6"/>
      <c r="AJ7978" s="6"/>
      <c r="AK7978" s="6"/>
      <c r="AL7978" s="6"/>
      <c r="AM7978" s="183"/>
      <c r="AN7978" s="183"/>
      <c r="AO7978" s="183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BR7978" s="185"/>
    </row>
    <row r="7979" spans="9:70" s="179" customFormat="1" x14ac:dyDescent="0.25">
      <c r="I7979" s="186"/>
      <c r="J7979" s="186"/>
      <c r="K7979" s="186"/>
      <c r="L7979" s="186"/>
      <c r="M7979" s="186"/>
      <c r="N7979" s="187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183"/>
      <c r="AF7979" s="183"/>
      <c r="AG7979" s="183"/>
      <c r="AH7979" s="6"/>
      <c r="AI7979" s="6"/>
      <c r="AJ7979" s="6"/>
      <c r="AK7979" s="6"/>
      <c r="AL7979" s="6"/>
      <c r="AM7979" s="183"/>
      <c r="AN7979" s="183"/>
      <c r="AO7979" s="183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BR7979" s="185"/>
    </row>
    <row r="7980" spans="9:70" s="179" customFormat="1" x14ac:dyDescent="0.25">
      <c r="I7980" s="186"/>
      <c r="J7980" s="186"/>
      <c r="K7980" s="186"/>
      <c r="L7980" s="186"/>
      <c r="M7980" s="186"/>
      <c r="N7980" s="187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183"/>
      <c r="AF7980" s="183"/>
      <c r="AG7980" s="183"/>
      <c r="AH7980" s="6"/>
      <c r="AI7980" s="6"/>
      <c r="AJ7980" s="6"/>
      <c r="AK7980" s="6"/>
      <c r="AL7980" s="6"/>
      <c r="AM7980" s="183"/>
      <c r="AN7980" s="183"/>
      <c r="AO7980" s="183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BR7980" s="185"/>
    </row>
    <row r="7981" spans="9:70" s="179" customFormat="1" x14ac:dyDescent="0.25">
      <c r="I7981" s="186"/>
      <c r="J7981" s="186"/>
      <c r="K7981" s="186"/>
      <c r="L7981" s="186"/>
      <c r="M7981" s="186"/>
      <c r="N7981" s="187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183"/>
      <c r="AF7981" s="183"/>
      <c r="AG7981" s="183"/>
      <c r="AH7981" s="6"/>
      <c r="AI7981" s="6"/>
      <c r="AJ7981" s="6"/>
      <c r="AK7981" s="6"/>
      <c r="AL7981" s="6"/>
      <c r="AM7981" s="183"/>
      <c r="AN7981" s="183"/>
      <c r="AO7981" s="183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BR7981" s="185"/>
    </row>
    <row r="7982" spans="9:70" s="179" customFormat="1" x14ac:dyDescent="0.25">
      <c r="I7982" s="186"/>
      <c r="J7982" s="186"/>
      <c r="K7982" s="186"/>
      <c r="L7982" s="186"/>
      <c r="M7982" s="186"/>
      <c r="N7982" s="187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183"/>
      <c r="AF7982" s="183"/>
      <c r="AG7982" s="183"/>
      <c r="AH7982" s="6"/>
      <c r="AI7982" s="6"/>
      <c r="AJ7982" s="6"/>
      <c r="AK7982" s="6"/>
      <c r="AL7982" s="6"/>
      <c r="AM7982" s="183"/>
      <c r="AN7982" s="183"/>
      <c r="AO7982" s="183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BR7982" s="185"/>
    </row>
    <row r="7983" spans="9:70" s="179" customFormat="1" x14ac:dyDescent="0.25">
      <c r="I7983" s="186"/>
      <c r="J7983" s="186"/>
      <c r="K7983" s="186"/>
      <c r="L7983" s="186"/>
      <c r="M7983" s="186"/>
      <c r="N7983" s="187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183"/>
      <c r="AF7983" s="183"/>
      <c r="AG7983" s="183"/>
      <c r="AH7983" s="6"/>
      <c r="AI7983" s="6"/>
      <c r="AJ7983" s="6"/>
      <c r="AK7983" s="6"/>
      <c r="AL7983" s="6"/>
      <c r="AM7983" s="183"/>
      <c r="AN7983" s="183"/>
      <c r="AO7983" s="183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BR7983" s="185"/>
    </row>
    <row r="7984" spans="9:70" s="179" customFormat="1" x14ac:dyDescent="0.25">
      <c r="I7984" s="186"/>
      <c r="J7984" s="186"/>
      <c r="K7984" s="186"/>
      <c r="L7984" s="186"/>
      <c r="M7984" s="186"/>
      <c r="N7984" s="187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183"/>
      <c r="AF7984" s="183"/>
      <c r="AG7984" s="183"/>
      <c r="AH7984" s="6"/>
      <c r="AI7984" s="6"/>
      <c r="AJ7984" s="6"/>
      <c r="AK7984" s="6"/>
      <c r="AL7984" s="6"/>
      <c r="AM7984" s="183"/>
      <c r="AN7984" s="183"/>
      <c r="AO7984" s="183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BR7984" s="185"/>
    </row>
    <row r="7985" spans="9:70" s="179" customFormat="1" x14ac:dyDescent="0.25">
      <c r="I7985" s="186"/>
      <c r="J7985" s="186"/>
      <c r="K7985" s="186"/>
      <c r="L7985" s="186"/>
      <c r="M7985" s="186"/>
      <c r="N7985" s="187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183"/>
      <c r="AF7985" s="183"/>
      <c r="AG7985" s="183"/>
      <c r="AH7985" s="6"/>
      <c r="AI7985" s="6"/>
      <c r="AJ7985" s="6"/>
      <c r="AK7985" s="6"/>
      <c r="AL7985" s="6"/>
      <c r="AM7985" s="183"/>
      <c r="AN7985" s="183"/>
      <c r="AO7985" s="183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BR7985" s="185"/>
    </row>
    <row r="7986" spans="9:70" s="179" customFormat="1" x14ac:dyDescent="0.25">
      <c r="I7986" s="186"/>
      <c r="J7986" s="186"/>
      <c r="K7986" s="186"/>
      <c r="L7986" s="186"/>
      <c r="M7986" s="186"/>
      <c r="N7986" s="187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183"/>
      <c r="AF7986" s="183"/>
      <c r="AG7986" s="183"/>
      <c r="AH7986" s="6"/>
      <c r="AI7986" s="6"/>
      <c r="AJ7986" s="6"/>
      <c r="AK7986" s="6"/>
      <c r="AL7986" s="6"/>
      <c r="AM7986" s="183"/>
      <c r="AN7986" s="183"/>
      <c r="AO7986" s="183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BR7986" s="185"/>
    </row>
    <row r="7987" spans="9:70" s="179" customFormat="1" x14ac:dyDescent="0.25">
      <c r="I7987" s="186"/>
      <c r="J7987" s="186"/>
      <c r="K7987" s="186"/>
      <c r="L7987" s="186"/>
      <c r="M7987" s="186"/>
      <c r="N7987" s="187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183"/>
      <c r="AF7987" s="183"/>
      <c r="AG7987" s="183"/>
      <c r="AH7987" s="6"/>
      <c r="AI7987" s="6"/>
      <c r="AJ7987" s="6"/>
      <c r="AK7987" s="6"/>
      <c r="AL7987" s="6"/>
      <c r="AM7987" s="183"/>
      <c r="AN7987" s="183"/>
      <c r="AO7987" s="183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BR7987" s="185"/>
    </row>
    <row r="7988" spans="9:70" s="179" customFormat="1" x14ac:dyDescent="0.25">
      <c r="I7988" s="186"/>
      <c r="J7988" s="186"/>
      <c r="K7988" s="186"/>
      <c r="L7988" s="186"/>
      <c r="M7988" s="186"/>
      <c r="N7988" s="187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183"/>
      <c r="AF7988" s="183"/>
      <c r="AG7988" s="183"/>
      <c r="AH7988" s="6"/>
      <c r="AI7988" s="6"/>
      <c r="AJ7988" s="6"/>
      <c r="AK7988" s="6"/>
      <c r="AL7988" s="6"/>
      <c r="AM7988" s="183"/>
      <c r="AN7988" s="183"/>
      <c r="AO7988" s="183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BR7988" s="185"/>
    </row>
    <row r="7989" spans="9:70" s="179" customFormat="1" x14ac:dyDescent="0.25">
      <c r="I7989" s="186"/>
      <c r="J7989" s="186"/>
      <c r="K7989" s="186"/>
      <c r="L7989" s="186"/>
      <c r="M7989" s="186"/>
      <c r="N7989" s="187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183"/>
      <c r="AF7989" s="183"/>
      <c r="AG7989" s="183"/>
      <c r="AH7989" s="6"/>
      <c r="AI7989" s="6"/>
      <c r="AJ7989" s="6"/>
      <c r="AK7989" s="6"/>
      <c r="AL7989" s="6"/>
      <c r="AM7989" s="183"/>
      <c r="AN7989" s="183"/>
      <c r="AO7989" s="183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BR7989" s="185"/>
    </row>
    <row r="7990" spans="9:70" s="179" customFormat="1" x14ac:dyDescent="0.25">
      <c r="I7990" s="186"/>
      <c r="J7990" s="186"/>
      <c r="K7990" s="186"/>
      <c r="L7990" s="186"/>
      <c r="M7990" s="186"/>
      <c r="N7990" s="187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183"/>
      <c r="AF7990" s="183"/>
      <c r="AG7990" s="183"/>
      <c r="AH7990" s="6"/>
      <c r="AI7990" s="6"/>
      <c r="AJ7990" s="6"/>
      <c r="AK7990" s="6"/>
      <c r="AL7990" s="6"/>
      <c r="AM7990" s="183"/>
      <c r="AN7990" s="183"/>
      <c r="AO7990" s="183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BR7990" s="185"/>
    </row>
    <row r="7991" spans="9:70" s="179" customFormat="1" x14ac:dyDescent="0.25">
      <c r="I7991" s="186"/>
      <c r="J7991" s="186"/>
      <c r="K7991" s="186"/>
      <c r="L7991" s="186"/>
      <c r="M7991" s="186"/>
      <c r="N7991" s="187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183"/>
      <c r="AF7991" s="183"/>
      <c r="AG7991" s="183"/>
      <c r="AH7991" s="6"/>
      <c r="AI7991" s="6"/>
      <c r="AJ7991" s="6"/>
      <c r="AK7991" s="6"/>
      <c r="AL7991" s="6"/>
      <c r="AM7991" s="183"/>
      <c r="AN7991" s="183"/>
      <c r="AO7991" s="183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BR7991" s="185"/>
    </row>
    <row r="7992" spans="9:70" s="179" customFormat="1" x14ac:dyDescent="0.25">
      <c r="I7992" s="186"/>
      <c r="J7992" s="186"/>
      <c r="K7992" s="186"/>
      <c r="L7992" s="186"/>
      <c r="M7992" s="186"/>
      <c r="N7992" s="187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183"/>
      <c r="AF7992" s="183"/>
      <c r="AG7992" s="183"/>
      <c r="AH7992" s="6"/>
      <c r="AI7992" s="6"/>
      <c r="AJ7992" s="6"/>
      <c r="AK7992" s="6"/>
      <c r="AL7992" s="6"/>
      <c r="AM7992" s="183"/>
      <c r="AN7992" s="183"/>
      <c r="AO7992" s="183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BR7992" s="185"/>
    </row>
    <row r="7993" spans="9:70" s="179" customFormat="1" x14ac:dyDescent="0.25">
      <c r="I7993" s="186"/>
      <c r="J7993" s="186"/>
      <c r="K7993" s="186"/>
      <c r="L7993" s="186"/>
      <c r="M7993" s="186"/>
      <c r="N7993" s="187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183"/>
      <c r="AF7993" s="183"/>
      <c r="AG7993" s="183"/>
      <c r="AH7993" s="6"/>
      <c r="AI7993" s="6"/>
      <c r="AJ7993" s="6"/>
      <c r="AK7993" s="6"/>
      <c r="AL7993" s="6"/>
      <c r="AM7993" s="183"/>
      <c r="AN7993" s="183"/>
      <c r="AO7993" s="183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BR7993" s="185"/>
    </row>
    <row r="7994" spans="9:70" s="179" customFormat="1" x14ac:dyDescent="0.25">
      <c r="I7994" s="186"/>
      <c r="J7994" s="186"/>
      <c r="K7994" s="186"/>
      <c r="L7994" s="186"/>
      <c r="M7994" s="186"/>
      <c r="N7994" s="187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183"/>
      <c r="AF7994" s="183"/>
      <c r="AG7994" s="183"/>
      <c r="AH7994" s="6"/>
      <c r="AI7994" s="6"/>
      <c r="AJ7994" s="6"/>
      <c r="AK7994" s="6"/>
      <c r="AL7994" s="6"/>
      <c r="AM7994" s="183"/>
      <c r="AN7994" s="183"/>
      <c r="AO7994" s="183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BR7994" s="185"/>
    </row>
    <row r="7995" spans="9:70" s="179" customFormat="1" x14ac:dyDescent="0.25">
      <c r="I7995" s="186"/>
      <c r="J7995" s="186"/>
      <c r="K7995" s="186"/>
      <c r="L7995" s="186"/>
      <c r="M7995" s="186"/>
      <c r="N7995" s="187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183"/>
      <c r="AF7995" s="183"/>
      <c r="AG7995" s="183"/>
      <c r="AH7995" s="6"/>
      <c r="AI7995" s="6"/>
      <c r="AJ7995" s="6"/>
      <c r="AK7995" s="6"/>
      <c r="AL7995" s="6"/>
      <c r="AM7995" s="183"/>
      <c r="AN7995" s="183"/>
      <c r="AO7995" s="183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BR7995" s="185"/>
    </row>
    <row r="7996" spans="9:70" s="179" customFormat="1" x14ac:dyDescent="0.25">
      <c r="I7996" s="186"/>
      <c r="J7996" s="186"/>
      <c r="K7996" s="186"/>
      <c r="L7996" s="186"/>
      <c r="M7996" s="186"/>
      <c r="N7996" s="187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183"/>
      <c r="AF7996" s="183"/>
      <c r="AG7996" s="183"/>
      <c r="AH7996" s="6"/>
      <c r="AI7996" s="6"/>
      <c r="AJ7996" s="6"/>
      <c r="AK7996" s="6"/>
      <c r="AL7996" s="6"/>
      <c r="AM7996" s="183"/>
      <c r="AN7996" s="183"/>
      <c r="AO7996" s="183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BR7996" s="185"/>
    </row>
    <row r="7997" spans="9:70" s="179" customFormat="1" x14ac:dyDescent="0.25">
      <c r="I7997" s="186"/>
      <c r="J7997" s="186"/>
      <c r="K7997" s="186"/>
      <c r="L7997" s="186"/>
      <c r="M7997" s="186"/>
      <c r="N7997" s="187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183"/>
      <c r="AF7997" s="183"/>
      <c r="AG7997" s="183"/>
      <c r="AH7997" s="6"/>
      <c r="AI7997" s="6"/>
      <c r="AJ7997" s="6"/>
      <c r="AK7997" s="6"/>
      <c r="AL7997" s="6"/>
      <c r="AM7997" s="183"/>
      <c r="AN7997" s="183"/>
      <c r="AO7997" s="183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BR7997" s="185"/>
    </row>
    <row r="7998" spans="9:70" s="179" customFormat="1" x14ac:dyDescent="0.25">
      <c r="I7998" s="186"/>
      <c r="J7998" s="186"/>
      <c r="K7998" s="186"/>
      <c r="L7998" s="186"/>
      <c r="M7998" s="186"/>
      <c r="N7998" s="187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183"/>
      <c r="AF7998" s="183"/>
      <c r="AG7998" s="183"/>
      <c r="AH7998" s="6"/>
      <c r="AI7998" s="6"/>
      <c r="AJ7998" s="6"/>
      <c r="AK7998" s="6"/>
      <c r="AL7998" s="6"/>
      <c r="AM7998" s="183"/>
      <c r="AN7998" s="183"/>
      <c r="AO7998" s="183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BR7998" s="185"/>
    </row>
    <row r="7999" spans="9:70" s="179" customFormat="1" x14ac:dyDescent="0.25">
      <c r="I7999" s="186"/>
      <c r="J7999" s="186"/>
      <c r="K7999" s="186"/>
      <c r="L7999" s="186"/>
      <c r="M7999" s="186"/>
      <c r="N7999" s="187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183"/>
      <c r="AF7999" s="183"/>
      <c r="AG7999" s="183"/>
      <c r="AH7999" s="6"/>
      <c r="AI7999" s="6"/>
      <c r="AJ7999" s="6"/>
      <c r="AK7999" s="6"/>
      <c r="AL7999" s="6"/>
      <c r="AM7999" s="183"/>
      <c r="AN7999" s="183"/>
      <c r="AO7999" s="183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BR7999" s="185"/>
    </row>
    <row r="8000" spans="9:70" s="179" customFormat="1" x14ac:dyDescent="0.25">
      <c r="I8000" s="186"/>
      <c r="J8000" s="186"/>
      <c r="K8000" s="186"/>
      <c r="L8000" s="186"/>
      <c r="M8000" s="186"/>
      <c r="N8000" s="187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183"/>
      <c r="AF8000" s="183"/>
      <c r="AG8000" s="183"/>
      <c r="AH8000" s="6"/>
      <c r="AI8000" s="6"/>
      <c r="AJ8000" s="6"/>
      <c r="AK8000" s="6"/>
      <c r="AL8000" s="6"/>
      <c r="AM8000" s="183"/>
      <c r="AN8000" s="183"/>
      <c r="AO8000" s="183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BR8000" s="185"/>
    </row>
    <row r="8001" spans="9:70" s="179" customFormat="1" x14ac:dyDescent="0.25">
      <c r="I8001" s="186"/>
      <c r="J8001" s="186"/>
      <c r="K8001" s="186"/>
      <c r="L8001" s="186"/>
      <c r="M8001" s="186"/>
      <c r="N8001" s="187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183"/>
      <c r="AF8001" s="183"/>
      <c r="AG8001" s="183"/>
      <c r="AH8001" s="6"/>
      <c r="AI8001" s="6"/>
      <c r="AJ8001" s="6"/>
      <c r="AK8001" s="6"/>
      <c r="AL8001" s="6"/>
      <c r="AM8001" s="183"/>
      <c r="AN8001" s="183"/>
      <c r="AO8001" s="183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BR8001" s="185"/>
    </row>
    <row r="8002" spans="9:70" s="179" customFormat="1" x14ac:dyDescent="0.25">
      <c r="I8002" s="186"/>
      <c r="J8002" s="186"/>
      <c r="K8002" s="186"/>
      <c r="L8002" s="186"/>
      <c r="M8002" s="186"/>
      <c r="N8002" s="187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183"/>
      <c r="AF8002" s="183"/>
      <c r="AG8002" s="183"/>
      <c r="AH8002" s="6"/>
      <c r="AI8002" s="6"/>
      <c r="AJ8002" s="6"/>
      <c r="AK8002" s="6"/>
      <c r="AL8002" s="6"/>
      <c r="AM8002" s="183"/>
      <c r="AN8002" s="183"/>
      <c r="AO8002" s="183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BR8002" s="185"/>
    </row>
    <row r="8003" spans="9:70" s="179" customFormat="1" x14ac:dyDescent="0.25">
      <c r="I8003" s="186"/>
      <c r="J8003" s="186"/>
      <c r="K8003" s="186"/>
      <c r="L8003" s="186"/>
      <c r="M8003" s="186"/>
      <c r="N8003" s="187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183"/>
      <c r="AF8003" s="183"/>
      <c r="AG8003" s="183"/>
      <c r="AH8003" s="6"/>
      <c r="AI8003" s="6"/>
      <c r="AJ8003" s="6"/>
      <c r="AK8003" s="6"/>
      <c r="AL8003" s="6"/>
      <c r="AM8003" s="183"/>
      <c r="AN8003" s="183"/>
      <c r="AO8003" s="183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BR8003" s="185"/>
    </row>
    <row r="8004" spans="9:70" s="179" customFormat="1" x14ac:dyDescent="0.25">
      <c r="I8004" s="186"/>
      <c r="J8004" s="186"/>
      <c r="K8004" s="186"/>
      <c r="L8004" s="186"/>
      <c r="M8004" s="186"/>
      <c r="N8004" s="187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183"/>
      <c r="AF8004" s="183"/>
      <c r="AG8004" s="183"/>
      <c r="AH8004" s="6"/>
      <c r="AI8004" s="6"/>
      <c r="AJ8004" s="6"/>
      <c r="AK8004" s="6"/>
      <c r="AL8004" s="6"/>
      <c r="AM8004" s="183"/>
      <c r="AN8004" s="183"/>
      <c r="AO8004" s="183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BR8004" s="185"/>
    </row>
    <row r="8005" spans="9:70" s="179" customFormat="1" x14ac:dyDescent="0.25">
      <c r="I8005" s="186"/>
      <c r="J8005" s="186"/>
      <c r="K8005" s="186"/>
      <c r="L8005" s="186"/>
      <c r="M8005" s="186"/>
      <c r="N8005" s="187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183"/>
      <c r="AF8005" s="183"/>
      <c r="AG8005" s="183"/>
      <c r="AH8005" s="6"/>
      <c r="AI8005" s="6"/>
      <c r="AJ8005" s="6"/>
      <c r="AK8005" s="6"/>
      <c r="AL8005" s="6"/>
      <c r="AM8005" s="183"/>
      <c r="AN8005" s="183"/>
      <c r="AO8005" s="183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BR8005" s="185"/>
    </row>
    <row r="8006" spans="9:70" s="179" customFormat="1" x14ac:dyDescent="0.25">
      <c r="I8006" s="186"/>
      <c r="J8006" s="186"/>
      <c r="K8006" s="186"/>
      <c r="L8006" s="186"/>
      <c r="M8006" s="186"/>
      <c r="N8006" s="187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183"/>
      <c r="AF8006" s="183"/>
      <c r="AG8006" s="183"/>
      <c r="AH8006" s="6"/>
      <c r="AI8006" s="6"/>
      <c r="AJ8006" s="6"/>
      <c r="AK8006" s="6"/>
      <c r="AL8006" s="6"/>
      <c r="AM8006" s="183"/>
      <c r="AN8006" s="183"/>
      <c r="AO8006" s="183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BR8006" s="185"/>
    </row>
    <row r="8007" spans="9:70" s="179" customFormat="1" x14ac:dyDescent="0.25">
      <c r="I8007" s="186"/>
      <c r="J8007" s="186"/>
      <c r="K8007" s="186"/>
      <c r="L8007" s="186"/>
      <c r="M8007" s="186"/>
      <c r="N8007" s="187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183"/>
      <c r="AF8007" s="183"/>
      <c r="AG8007" s="183"/>
      <c r="AH8007" s="6"/>
      <c r="AI8007" s="6"/>
      <c r="AJ8007" s="6"/>
      <c r="AK8007" s="6"/>
      <c r="AL8007" s="6"/>
      <c r="AM8007" s="183"/>
      <c r="AN8007" s="183"/>
      <c r="AO8007" s="183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BR8007" s="185"/>
    </row>
    <row r="8008" spans="9:70" s="179" customFormat="1" x14ac:dyDescent="0.25">
      <c r="I8008" s="186"/>
      <c r="J8008" s="186"/>
      <c r="K8008" s="186"/>
      <c r="L8008" s="186"/>
      <c r="M8008" s="186"/>
      <c r="N8008" s="187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183"/>
      <c r="AF8008" s="183"/>
      <c r="AG8008" s="183"/>
      <c r="AH8008" s="6"/>
      <c r="AI8008" s="6"/>
      <c r="AJ8008" s="6"/>
      <c r="AK8008" s="6"/>
      <c r="AL8008" s="6"/>
      <c r="AM8008" s="183"/>
      <c r="AN8008" s="183"/>
      <c r="AO8008" s="183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BR8008" s="185"/>
    </row>
    <row r="8009" spans="9:70" s="179" customFormat="1" x14ac:dyDescent="0.25">
      <c r="I8009" s="186"/>
      <c r="J8009" s="186"/>
      <c r="K8009" s="186"/>
      <c r="L8009" s="186"/>
      <c r="M8009" s="186"/>
      <c r="N8009" s="187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183"/>
      <c r="AF8009" s="183"/>
      <c r="AG8009" s="183"/>
      <c r="AH8009" s="6"/>
      <c r="AI8009" s="6"/>
      <c r="AJ8009" s="6"/>
      <c r="AK8009" s="6"/>
      <c r="AL8009" s="6"/>
      <c r="AM8009" s="183"/>
      <c r="AN8009" s="183"/>
      <c r="AO8009" s="183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BR8009" s="185"/>
    </row>
    <row r="8010" spans="9:70" s="179" customFormat="1" x14ac:dyDescent="0.25">
      <c r="I8010" s="186"/>
      <c r="J8010" s="186"/>
      <c r="K8010" s="186"/>
      <c r="L8010" s="186"/>
      <c r="M8010" s="186"/>
      <c r="N8010" s="187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183"/>
      <c r="AF8010" s="183"/>
      <c r="AG8010" s="183"/>
      <c r="AH8010" s="6"/>
      <c r="AI8010" s="6"/>
      <c r="AJ8010" s="6"/>
      <c r="AK8010" s="6"/>
      <c r="AL8010" s="6"/>
      <c r="AM8010" s="183"/>
      <c r="AN8010" s="183"/>
      <c r="AO8010" s="183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BR8010" s="185"/>
    </row>
    <row r="8011" spans="9:70" s="179" customFormat="1" x14ac:dyDescent="0.25">
      <c r="I8011" s="186"/>
      <c r="J8011" s="186"/>
      <c r="K8011" s="186"/>
      <c r="L8011" s="186"/>
      <c r="M8011" s="186"/>
      <c r="N8011" s="187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183"/>
      <c r="AF8011" s="183"/>
      <c r="AG8011" s="183"/>
      <c r="AH8011" s="6"/>
      <c r="AI8011" s="6"/>
      <c r="AJ8011" s="6"/>
      <c r="AK8011" s="6"/>
      <c r="AL8011" s="6"/>
      <c r="AM8011" s="183"/>
      <c r="AN8011" s="183"/>
      <c r="AO8011" s="183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BR8011" s="185"/>
    </row>
    <row r="8012" spans="9:70" s="179" customFormat="1" x14ac:dyDescent="0.25">
      <c r="I8012" s="186"/>
      <c r="J8012" s="186"/>
      <c r="K8012" s="186"/>
      <c r="L8012" s="186"/>
      <c r="M8012" s="186"/>
      <c r="N8012" s="187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183"/>
      <c r="AF8012" s="183"/>
      <c r="AG8012" s="183"/>
      <c r="AH8012" s="6"/>
      <c r="AI8012" s="6"/>
      <c r="AJ8012" s="6"/>
      <c r="AK8012" s="6"/>
      <c r="AL8012" s="6"/>
      <c r="AM8012" s="183"/>
      <c r="AN8012" s="183"/>
      <c r="AO8012" s="183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BR8012" s="185"/>
    </row>
    <row r="8013" spans="9:70" s="179" customFormat="1" x14ac:dyDescent="0.25">
      <c r="I8013" s="186"/>
      <c r="J8013" s="186"/>
      <c r="K8013" s="186"/>
      <c r="L8013" s="186"/>
      <c r="M8013" s="186"/>
      <c r="N8013" s="187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183"/>
      <c r="AF8013" s="183"/>
      <c r="AG8013" s="183"/>
      <c r="AH8013" s="6"/>
      <c r="AI8013" s="6"/>
      <c r="AJ8013" s="6"/>
      <c r="AK8013" s="6"/>
      <c r="AL8013" s="6"/>
      <c r="AM8013" s="183"/>
      <c r="AN8013" s="183"/>
      <c r="AO8013" s="183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BR8013" s="185"/>
    </row>
    <row r="8014" spans="9:70" s="179" customFormat="1" x14ac:dyDescent="0.25">
      <c r="I8014" s="186"/>
      <c r="J8014" s="186"/>
      <c r="K8014" s="186"/>
      <c r="L8014" s="186"/>
      <c r="M8014" s="186"/>
      <c r="N8014" s="187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183"/>
      <c r="AF8014" s="183"/>
      <c r="AG8014" s="183"/>
      <c r="AH8014" s="6"/>
      <c r="AI8014" s="6"/>
      <c r="AJ8014" s="6"/>
      <c r="AK8014" s="6"/>
      <c r="AL8014" s="6"/>
      <c r="AM8014" s="183"/>
      <c r="AN8014" s="183"/>
      <c r="AO8014" s="183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BR8014" s="185"/>
    </row>
    <row r="8015" spans="9:70" s="179" customFormat="1" x14ac:dyDescent="0.25">
      <c r="I8015" s="186"/>
      <c r="J8015" s="186"/>
      <c r="K8015" s="186"/>
      <c r="L8015" s="186"/>
      <c r="M8015" s="186"/>
      <c r="N8015" s="187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183"/>
      <c r="AF8015" s="183"/>
      <c r="AG8015" s="183"/>
      <c r="AH8015" s="6"/>
      <c r="AI8015" s="6"/>
      <c r="AJ8015" s="6"/>
      <c r="AK8015" s="6"/>
      <c r="AL8015" s="6"/>
      <c r="AM8015" s="183"/>
      <c r="AN8015" s="183"/>
      <c r="AO8015" s="183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BR8015" s="185"/>
    </row>
    <row r="8016" spans="9:70" s="179" customFormat="1" x14ac:dyDescent="0.25">
      <c r="I8016" s="186"/>
      <c r="J8016" s="186"/>
      <c r="K8016" s="186"/>
      <c r="L8016" s="186"/>
      <c r="M8016" s="186"/>
      <c r="N8016" s="187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183"/>
      <c r="AF8016" s="183"/>
      <c r="AG8016" s="183"/>
      <c r="AH8016" s="6"/>
      <c r="AI8016" s="6"/>
      <c r="AJ8016" s="6"/>
      <c r="AK8016" s="6"/>
      <c r="AL8016" s="6"/>
      <c r="AM8016" s="183"/>
      <c r="AN8016" s="183"/>
      <c r="AO8016" s="183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BR8016" s="185"/>
    </row>
    <row r="8017" spans="9:70" s="179" customFormat="1" x14ac:dyDescent="0.25">
      <c r="I8017" s="186"/>
      <c r="J8017" s="186"/>
      <c r="K8017" s="186"/>
      <c r="L8017" s="186"/>
      <c r="M8017" s="186"/>
      <c r="N8017" s="187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183"/>
      <c r="AF8017" s="183"/>
      <c r="AG8017" s="183"/>
      <c r="AH8017" s="6"/>
      <c r="AI8017" s="6"/>
      <c r="AJ8017" s="6"/>
      <c r="AK8017" s="6"/>
      <c r="AL8017" s="6"/>
      <c r="AM8017" s="183"/>
      <c r="AN8017" s="183"/>
      <c r="AO8017" s="183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BR8017" s="185"/>
    </row>
    <row r="8018" spans="9:70" s="179" customFormat="1" x14ac:dyDescent="0.25">
      <c r="I8018" s="186"/>
      <c r="J8018" s="186"/>
      <c r="K8018" s="186"/>
      <c r="L8018" s="186"/>
      <c r="M8018" s="186"/>
      <c r="N8018" s="187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183"/>
      <c r="AF8018" s="183"/>
      <c r="AG8018" s="183"/>
      <c r="AH8018" s="6"/>
      <c r="AI8018" s="6"/>
      <c r="AJ8018" s="6"/>
      <c r="AK8018" s="6"/>
      <c r="AL8018" s="6"/>
      <c r="AM8018" s="183"/>
      <c r="AN8018" s="183"/>
      <c r="AO8018" s="183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BR8018" s="185"/>
    </row>
    <row r="8019" spans="9:70" s="179" customFormat="1" x14ac:dyDescent="0.25">
      <c r="I8019" s="186"/>
      <c r="J8019" s="186"/>
      <c r="K8019" s="186"/>
      <c r="L8019" s="186"/>
      <c r="M8019" s="186"/>
      <c r="N8019" s="187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183"/>
      <c r="AF8019" s="183"/>
      <c r="AG8019" s="183"/>
      <c r="AH8019" s="6"/>
      <c r="AI8019" s="6"/>
      <c r="AJ8019" s="6"/>
      <c r="AK8019" s="6"/>
      <c r="AL8019" s="6"/>
      <c r="AM8019" s="183"/>
      <c r="AN8019" s="183"/>
      <c r="AO8019" s="183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BR8019" s="185"/>
    </row>
    <row r="8020" spans="9:70" s="179" customFormat="1" x14ac:dyDescent="0.25">
      <c r="I8020" s="186"/>
      <c r="J8020" s="186"/>
      <c r="K8020" s="186"/>
      <c r="L8020" s="186"/>
      <c r="M8020" s="186"/>
      <c r="N8020" s="187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183"/>
      <c r="AF8020" s="183"/>
      <c r="AG8020" s="183"/>
      <c r="AH8020" s="6"/>
      <c r="AI8020" s="6"/>
      <c r="AJ8020" s="6"/>
      <c r="AK8020" s="6"/>
      <c r="AL8020" s="6"/>
      <c r="AM8020" s="183"/>
      <c r="AN8020" s="183"/>
      <c r="AO8020" s="183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BR8020" s="185"/>
    </row>
    <row r="8021" spans="9:70" s="179" customFormat="1" x14ac:dyDescent="0.25">
      <c r="I8021" s="186"/>
      <c r="J8021" s="186"/>
      <c r="K8021" s="186"/>
      <c r="L8021" s="186"/>
      <c r="M8021" s="186"/>
      <c r="N8021" s="187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183"/>
      <c r="AF8021" s="183"/>
      <c r="AG8021" s="183"/>
      <c r="AH8021" s="6"/>
      <c r="AI8021" s="6"/>
      <c r="AJ8021" s="6"/>
      <c r="AK8021" s="6"/>
      <c r="AL8021" s="6"/>
      <c r="AM8021" s="183"/>
      <c r="AN8021" s="183"/>
      <c r="AO8021" s="183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BR8021" s="185"/>
    </row>
    <row r="8022" spans="9:70" s="179" customFormat="1" x14ac:dyDescent="0.25">
      <c r="I8022" s="186"/>
      <c r="J8022" s="186"/>
      <c r="K8022" s="186"/>
      <c r="L8022" s="186"/>
      <c r="M8022" s="186"/>
      <c r="N8022" s="187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183"/>
      <c r="AF8022" s="183"/>
      <c r="AG8022" s="183"/>
      <c r="AH8022" s="6"/>
      <c r="AI8022" s="6"/>
      <c r="AJ8022" s="6"/>
      <c r="AK8022" s="6"/>
      <c r="AL8022" s="6"/>
      <c r="AM8022" s="183"/>
      <c r="AN8022" s="183"/>
      <c r="AO8022" s="183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BR8022" s="185"/>
    </row>
    <row r="8023" spans="9:70" s="179" customFormat="1" x14ac:dyDescent="0.25">
      <c r="I8023" s="186"/>
      <c r="J8023" s="186"/>
      <c r="K8023" s="186"/>
      <c r="L8023" s="186"/>
      <c r="M8023" s="186"/>
      <c r="N8023" s="187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183"/>
      <c r="AF8023" s="183"/>
      <c r="AG8023" s="183"/>
      <c r="AH8023" s="6"/>
      <c r="AI8023" s="6"/>
      <c r="AJ8023" s="6"/>
      <c r="AK8023" s="6"/>
      <c r="AL8023" s="6"/>
      <c r="AM8023" s="183"/>
      <c r="AN8023" s="183"/>
      <c r="AO8023" s="183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BR8023" s="185"/>
    </row>
    <row r="8024" spans="9:70" s="179" customFormat="1" x14ac:dyDescent="0.25">
      <c r="I8024" s="186"/>
      <c r="J8024" s="186"/>
      <c r="K8024" s="186"/>
      <c r="L8024" s="186"/>
      <c r="M8024" s="186"/>
      <c r="N8024" s="187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183"/>
      <c r="AF8024" s="183"/>
      <c r="AG8024" s="183"/>
      <c r="AH8024" s="6"/>
      <c r="AI8024" s="6"/>
      <c r="AJ8024" s="6"/>
      <c r="AK8024" s="6"/>
      <c r="AL8024" s="6"/>
      <c r="AM8024" s="183"/>
      <c r="AN8024" s="183"/>
      <c r="AO8024" s="183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BR8024" s="185"/>
    </row>
    <row r="8025" spans="9:70" s="179" customFormat="1" x14ac:dyDescent="0.25">
      <c r="I8025" s="186"/>
      <c r="J8025" s="186"/>
      <c r="K8025" s="186"/>
      <c r="L8025" s="186"/>
      <c r="M8025" s="186"/>
      <c r="N8025" s="187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183"/>
      <c r="AF8025" s="183"/>
      <c r="AG8025" s="183"/>
      <c r="AH8025" s="6"/>
      <c r="AI8025" s="6"/>
      <c r="AJ8025" s="6"/>
      <c r="AK8025" s="6"/>
      <c r="AL8025" s="6"/>
      <c r="AM8025" s="183"/>
      <c r="AN8025" s="183"/>
      <c r="AO8025" s="183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BR8025" s="185"/>
    </row>
    <row r="8026" spans="9:70" s="179" customFormat="1" x14ac:dyDescent="0.25">
      <c r="I8026" s="186"/>
      <c r="J8026" s="186"/>
      <c r="K8026" s="186"/>
      <c r="L8026" s="186"/>
      <c r="M8026" s="186"/>
      <c r="N8026" s="187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183"/>
      <c r="AF8026" s="183"/>
      <c r="AG8026" s="183"/>
      <c r="AH8026" s="6"/>
      <c r="AI8026" s="6"/>
      <c r="AJ8026" s="6"/>
      <c r="AK8026" s="6"/>
      <c r="AL8026" s="6"/>
      <c r="AM8026" s="183"/>
      <c r="AN8026" s="183"/>
      <c r="AO8026" s="183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BR8026" s="185"/>
    </row>
    <row r="8027" spans="9:70" s="179" customFormat="1" x14ac:dyDescent="0.25">
      <c r="I8027" s="186"/>
      <c r="J8027" s="186"/>
      <c r="K8027" s="186"/>
      <c r="L8027" s="186"/>
      <c r="M8027" s="186"/>
      <c r="N8027" s="187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183"/>
      <c r="AF8027" s="183"/>
      <c r="AG8027" s="183"/>
      <c r="AH8027" s="6"/>
      <c r="AI8027" s="6"/>
      <c r="AJ8027" s="6"/>
      <c r="AK8027" s="6"/>
      <c r="AL8027" s="6"/>
      <c r="AM8027" s="183"/>
      <c r="AN8027" s="183"/>
      <c r="AO8027" s="183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BR8027" s="185"/>
    </row>
    <row r="8028" spans="9:70" s="179" customFormat="1" x14ac:dyDescent="0.25">
      <c r="I8028" s="186"/>
      <c r="J8028" s="186"/>
      <c r="K8028" s="186"/>
      <c r="L8028" s="186"/>
      <c r="M8028" s="186"/>
      <c r="N8028" s="187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183"/>
      <c r="AF8028" s="183"/>
      <c r="AG8028" s="183"/>
      <c r="AH8028" s="6"/>
      <c r="AI8028" s="6"/>
      <c r="AJ8028" s="6"/>
      <c r="AK8028" s="6"/>
      <c r="AL8028" s="6"/>
      <c r="AM8028" s="183"/>
      <c r="AN8028" s="183"/>
      <c r="AO8028" s="183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BR8028" s="185"/>
    </row>
    <row r="8029" spans="9:70" s="179" customFormat="1" x14ac:dyDescent="0.25">
      <c r="I8029" s="186"/>
      <c r="J8029" s="186"/>
      <c r="K8029" s="186"/>
      <c r="L8029" s="186"/>
      <c r="M8029" s="186"/>
      <c r="N8029" s="187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183"/>
      <c r="AF8029" s="183"/>
      <c r="AG8029" s="183"/>
      <c r="AH8029" s="6"/>
      <c r="AI8029" s="6"/>
      <c r="AJ8029" s="6"/>
      <c r="AK8029" s="6"/>
      <c r="AL8029" s="6"/>
      <c r="AM8029" s="183"/>
      <c r="AN8029" s="183"/>
      <c r="AO8029" s="183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BR8029" s="185"/>
    </row>
    <row r="8030" spans="9:70" s="179" customFormat="1" x14ac:dyDescent="0.25">
      <c r="I8030" s="186"/>
      <c r="J8030" s="186"/>
      <c r="K8030" s="186"/>
      <c r="L8030" s="186"/>
      <c r="M8030" s="186"/>
      <c r="N8030" s="187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183"/>
      <c r="AF8030" s="183"/>
      <c r="AG8030" s="183"/>
      <c r="AH8030" s="6"/>
      <c r="AI8030" s="6"/>
      <c r="AJ8030" s="6"/>
      <c r="AK8030" s="6"/>
      <c r="AL8030" s="6"/>
      <c r="AM8030" s="183"/>
      <c r="AN8030" s="183"/>
      <c r="AO8030" s="183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BR8030" s="185"/>
    </row>
    <row r="8031" spans="9:70" s="179" customFormat="1" x14ac:dyDescent="0.25">
      <c r="I8031" s="186"/>
      <c r="J8031" s="186"/>
      <c r="K8031" s="186"/>
      <c r="L8031" s="186"/>
      <c r="M8031" s="186"/>
      <c r="N8031" s="187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183"/>
      <c r="AF8031" s="183"/>
      <c r="AG8031" s="183"/>
      <c r="AH8031" s="6"/>
      <c r="AI8031" s="6"/>
      <c r="AJ8031" s="6"/>
      <c r="AK8031" s="6"/>
      <c r="AL8031" s="6"/>
      <c r="AM8031" s="183"/>
      <c r="AN8031" s="183"/>
      <c r="AO8031" s="183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BR8031" s="185"/>
    </row>
    <row r="8032" spans="9:70" s="179" customFormat="1" x14ac:dyDescent="0.25">
      <c r="I8032" s="186"/>
      <c r="J8032" s="186"/>
      <c r="K8032" s="186"/>
      <c r="L8032" s="186"/>
      <c r="M8032" s="186"/>
      <c r="N8032" s="187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183"/>
      <c r="AF8032" s="183"/>
      <c r="AG8032" s="183"/>
      <c r="AH8032" s="6"/>
      <c r="AI8032" s="6"/>
      <c r="AJ8032" s="6"/>
      <c r="AK8032" s="6"/>
      <c r="AL8032" s="6"/>
      <c r="AM8032" s="183"/>
      <c r="AN8032" s="183"/>
      <c r="AO8032" s="183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BR8032" s="185"/>
    </row>
    <row r="8033" spans="9:70" s="179" customFormat="1" x14ac:dyDescent="0.25">
      <c r="I8033" s="186"/>
      <c r="J8033" s="186"/>
      <c r="K8033" s="186"/>
      <c r="L8033" s="186"/>
      <c r="M8033" s="186"/>
      <c r="N8033" s="187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183"/>
      <c r="AF8033" s="183"/>
      <c r="AG8033" s="183"/>
      <c r="AH8033" s="6"/>
      <c r="AI8033" s="6"/>
      <c r="AJ8033" s="6"/>
      <c r="AK8033" s="6"/>
      <c r="AL8033" s="6"/>
      <c r="AM8033" s="183"/>
      <c r="AN8033" s="183"/>
      <c r="AO8033" s="183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BR8033" s="185"/>
    </row>
    <row r="8034" spans="9:70" s="179" customFormat="1" x14ac:dyDescent="0.25">
      <c r="I8034" s="186"/>
      <c r="J8034" s="186"/>
      <c r="K8034" s="186"/>
      <c r="L8034" s="186"/>
      <c r="M8034" s="186"/>
      <c r="N8034" s="187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183"/>
      <c r="AF8034" s="183"/>
      <c r="AG8034" s="183"/>
      <c r="AH8034" s="6"/>
      <c r="AI8034" s="6"/>
      <c r="AJ8034" s="6"/>
      <c r="AK8034" s="6"/>
      <c r="AL8034" s="6"/>
      <c r="AM8034" s="183"/>
      <c r="AN8034" s="183"/>
      <c r="AO8034" s="183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BR8034" s="185"/>
    </row>
    <row r="8035" spans="9:70" s="179" customFormat="1" x14ac:dyDescent="0.25">
      <c r="I8035" s="186"/>
      <c r="J8035" s="186"/>
      <c r="K8035" s="186"/>
      <c r="L8035" s="186"/>
      <c r="M8035" s="186"/>
      <c r="N8035" s="187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183"/>
      <c r="AF8035" s="183"/>
      <c r="AG8035" s="183"/>
      <c r="AH8035" s="6"/>
      <c r="AI8035" s="6"/>
      <c r="AJ8035" s="6"/>
      <c r="AK8035" s="6"/>
      <c r="AL8035" s="6"/>
      <c r="AM8035" s="183"/>
      <c r="AN8035" s="183"/>
      <c r="AO8035" s="183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BR8035" s="185"/>
    </row>
    <row r="8036" spans="9:70" s="179" customFormat="1" x14ac:dyDescent="0.25">
      <c r="I8036" s="186"/>
      <c r="J8036" s="186"/>
      <c r="K8036" s="186"/>
      <c r="L8036" s="186"/>
      <c r="M8036" s="186"/>
      <c r="N8036" s="187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183"/>
      <c r="AF8036" s="183"/>
      <c r="AG8036" s="183"/>
      <c r="AH8036" s="6"/>
      <c r="AI8036" s="6"/>
      <c r="AJ8036" s="6"/>
      <c r="AK8036" s="6"/>
      <c r="AL8036" s="6"/>
      <c r="AM8036" s="183"/>
      <c r="AN8036" s="183"/>
      <c r="AO8036" s="183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BR8036" s="185"/>
    </row>
    <row r="8037" spans="9:70" s="179" customFormat="1" x14ac:dyDescent="0.25">
      <c r="I8037" s="186"/>
      <c r="J8037" s="186"/>
      <c r="K8037" s="186"/>
      <c r="L8037" s="186"/>
      <c r="M8037" s="186"/>
      <c r="N8037" s="187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183"/>
      <c r="AF8037" s="183"/>
      <c r="AG8037" s="183"/>
      <c r="AH8037" s="6"/>
      <c r="AI8037" s="6"/>
      <c r="AJ8037" s="6"/>
      <c r="AK8037" s="6"/>
      <c r="AL8037" s="6"/>
      <c r="AM8037" s="183"/>
      <c r="AN8037" s="183"/>
      <c r="AO8037" s="183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BR8037" s="185"/>
    </row>
    <row r="8038" spans="9:70" s="179" customFormat="1" x14ac:dyDescent="0.25">
      <c r="I8038" s="186"/>
      <c r="J8038" s="186"/>
      <c r="K8038" s="186"/>
      <c r="L8038" s="186"/>
      <c r="M8038" s="186"/>
      <c r="N8038" s="187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183"/>
      <c r="AF8038" s="183"/>
      <c r="AG8038" s="183"/>
      <c r="AH8038" s="6"/>
      <c r="AI8038" s="6"/>
      <c r="AJ8038" s="6"/>
      <c r="AK8038" s="6"/>
      <c r="AL8038" s="6"/>
      <c r="AM8038" s="183"/>
      <c r="AN8038" s="183"/>
      <c r="AO8038" s="183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BR8038" s="185"/>
    </row>
    <row r="8039" spans="9:70" s="179" customFormat="1" x14ac:dyDescent="0.25">
      <c r="I8039" s="186"/>
      <c r="J8039" s="186"/>
      <c r="K8039" s="186"/>
      <c r="L8039" s="186"/>
      <c r="M8039" s="186"/>
      <c r="N8039" s="187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183"/>
      <c r="AF8039" s="183"/>
      <c r="AG8039" s="183"/>
      <c r="AH8039" s="6"/>
      <c r="AI8039" s="6"/>
      <c r="AJ8039" s="6"/>
      <c r="AK8039" s="6"/>
      <c r="AL8039" s="6"/>
      <c r="AM8039" s="183"/>
      <c r="AN8039" s="183"/>
      <c r="AO8039" s="183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BR8039" s="185"/>
    </row>
    <row r="8040" spans="9:70" s="179" customFormat="1" x14ac:dyDescent="0.25">
      <c r="I8040" s="186"/>
      <c r="J8040" s="186"/>
      <c r="K8040" s="186"/>
      <c r="L8040" s="186"/>
      <c r="M8040" s="186"/>
      <c r="N8040" s="187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183"/>
      <c r="AF8040" s="183"/>
      <c r="AG8040" s="183"/>
      <c r="AH8040" s="6"/>
      <c r="AI8040" s="6"/>
      <c r="AJ8040" s="6"/>
      <c r="AK8040" s="6"/>
      <c r="AL8040" s="6"/>
      <c r="AM8040" s="183"/>
      <c r="AN8040" s="183"/>
      <c r="AO8040" s="183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BR8040" s="185"/>
    </row>
    <row r="8041" spans="9:70" s="179" customFormat="1" x14ac:dyDescent="0.25">
      <c r="I8041" s="186"/>
      <c r="J8041" s="186"/>
      <c r="K8041" s="186"/>
      <c r="L8041" s="186"/>
      <c r="M8041" s="186"/>
      <c r="N8041" s="187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183"/>
      <c r="AF8041" s="183"/>
      <c r="AG8041" s="183"/>
      <c r="AH8041" s="6"/>
      <c r="AI8041" s="6"/>
      <c r="AJ8041" s="6"/>
      <c r="AK8041" s="6"/>
      <c r="AL8041" s="6"/>
      <c r="AM8041" s="183"/>
      <c r="AN8041" s="183"/>
      <c r="AO8041" s="183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BR8041" s="185"/>
    </row>
    <row r="8042" spans="9:70" s="179" customFormat="1" x14ac:dyDescent="0.25">
      <c r="I8042" s="186"/>
      <c r="J8042" s="186"/>
      <c r="K8042" s="186"/>
      <c r="L8042" s="186"/>
      <c r="M8042" s="186"/>
      <c r="N8042" s="187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183"/>
      <c r="AF8042" s="183"/>
      <c r="AG8042" s="183"/>
      <c r="AH8042" s="6"/>
      <c r="AI8042" s="6"/>
      <c r="AJ8042" s="6"/>
      <c r="AK8042" s="6"/>
      <c r="AL8042" s="6"/>
      <c r="AM8042" s="183"/>
      <c r="AN8042" s="183"/>
      <c r="AO8042" s="183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BR8042" s="185"/>
    </row>
    <row r="8043" spans="9:70" s="179" customFormat="1" x14ac:dyDescent="0.25">
      <c r="I8043" s="186"/>
      <c r="J8043" s="186"/>
      <c r="K8043" s="186"/>
      <c r="L8043" s="186"/>
      <c r="M8043" s="186"/>
      <c r="N8043" s="187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183"/>
      <c r="AF8043" s="183"/>
      <c r="AG8043" s="183"/>
      <c r="AH8043" s="6"/>
      <c r="AI8043" s="6"/>
      <c r="AJ8043" s="6"/>
      <c r="AK8043" s="6"/>
      <c r="AL8043" s="6"/>
      <c r="AM8043" s="183"/>
      <c r="AN8043" s="183"/>
      <c r="AO8043" s="183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BR8043" s="185"/>
    </row>
    <row r="8044" spans="9:70" s="179" customFormat="1" x14ac:dyDescent="0.25">
      <c r="I8044" s="186"/>
      <c r="J8044" s="186"/>
      <c r="K8044" s="186"/>
      <c r="L8044" s="186"/>
      <c r="M8044" s="186"/>
      <c r="N8044" s="187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183"/>
      <c r="AF8044" s="183"/>
      <c r="AG8044" s="183"/>
      <c r="AH8044" s="6"/>
      <c r="AI8044" s="6"/>
      <c r="AJ8044" s="6"/>
      <c r="AK8044" s="6"/>
      <c r="AL8044" s="6"/>
      <c r="AM8044" s="183"/>
      <c r="AN8044" s="183"/>
      <c r="AO8044" s="183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BR8044" s="185"/>
    </row>
    <row r="8045" spans="9:70" s="179" customFormat="1" x14ac:dyDescent="0.25">
      <c r="I8045" s="186"/>
      <c r="J8045" s="186"/>
      <c r="K8045" s="186"/>
      <c r="L8045" s="186"/>
      <c r="M8045" s="186"/>
      <c r="N8045" s="187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183"/>
      <c r="AF8045" s="183"/>
      <c r="AG8045" s="183"/>
      <c r="AH8045" s="6"/>
      <c r="AI8045" s="6"/>
      <c r="AJ8045" s="6"/>
      <c r="AK8045" s="6"/>
      <c r="AL8045" s="6"/>
      <c r="AM8045" s="183"/>
      <c r="AN8045" s="183"/>
      <c r="AO8045" s="183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BR8045" s="185"/>
    </row>
    <row r="8046" spans="9:70" s="179" customFormat="1" x14ac:dyDescent="0.25">
      <c r="I8046" s="186"/>
      <c r="J8046" s="186"/>
      <c r="K8046" s="186"/>
      <c r="L8046" s="186"/>
      <c r="M8046" s="186"/>
      <c r="N8046" s="187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183"/>
      <c r="AF8046" s="183"/>
      <c r="AG8046" s="183"/>
      <c r="AH8046" s="6"/>
      <c r="AI8046" s="6"/>
      <c r="AJ8046" s="6"/>
      <c r="AK8046" s="6"/>
      <c r="AL8046" s="6"/>
      <c r="AM8046" s="183"/>
      <c r="AN8046" s="183"/>
      <c r="AO8046" s="183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BR8046" s="185"/>
    </row>
    <row r="8047" spans="9:70" s="179" customFormat="1" x14ac:dyDescent="0.25">
      <c r="I8047" s="186"/>
      <c r="J8047" s="186"/>
      <c r="K8047" s="186"/>
      <c r="L8047" s="186"/>
      <c r="M8047" s="186"/>
      <c r="N8047" s="187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183"/>
      <c r="AF8047" s="183"/>
      <c r="AG8047" s="183"/>
      <c r="AH8047" s="6"/>
      <c r="AI8047" s="6"/>
      <c r="AJ8047" s="6"/>
      <c r="AK8047" s="6"/>
      <c r="AL8047" s="6"/>
      <c r="AM8047" s="183"/>
      <c r="AN8047" s="183"/>
      <c r="AO8047" s="183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BR8047" s="185"/>
    </row>
    <row r="8048" spans="9:70" s="179" customFormat="1" x14ac:dyDescent="0.25">
      <c r="I8048" s="186"/>
      <c r="J8048" s="186"/>
      <c r="K8048" s="186"/>
      <c r="L8048" s="186"/>
      <c r="M8048" s="186"/>
      <c r="N8048" s="187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183"/>
      <c r="AF8048" s="183"/>
      <c r="AG8048" s="183"/>
      <c r="AH8048" s="6"/>
      <c r="AI8048" s="6"/>
      <c r="AJ8048" s="6"/>
      <c r="AK8048" s="6"/>
      <c r="AL8048" s="6"/>
      <c r="AM8048" s="183"/>
      <c r="AN8048" s="183"/>
      <c r="AO8048" s="183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BR8048" s="185"/>
    </row>
    <row r="8049" spans="9:70" s="179" customFormat="1" x14ac:dyDescent="0.25">
      <c r="I8049" s="186"/>
      <c r="J8049" s="186"/>
      <c r="K8049" s="186"/>
      <c r="L8049" s="186"/>
      <c r="M8049" s="186"/>
      <c r="N8049" s="187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183"/>
      <c r="AF8049" s="183"/>
      <c r="AG8049" s="183"/>
      <c r="AH8049" s="6"/>
      <c r="AI8049" s="6"/>
      <c r="AJ8049" s="6"/>
      <c r="AK8049" s="6"/>
      <c r="AL8049" s="6"/>
      <c r="AM8049" s="183"/>
      <c r="AN8049" s="183"/>
      <c r="AO8049" s="183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BR8049" s="185"/>
    </row>
    <row r="8050" spans="9:70" s="179" customFormat="1" x14ac:dyDescent="0.25">
      <c r="I8050" s="186"/>
      <c r="J8050" s="186"/>
      <c r="K8050" s="186"/>
      <c r="L8050" s="186"/>
      <c r="M8050" s="186"/>
      <c r="N8050" s="187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183"/>
      <c r="AF8050" s="183"/>
      <c r="AG8050" s="183"/>
      <c r="AH8050" s="6"/>
      <c r="AI8050" s="6"/>
      <c r="AJ8050" s="6"/>
      <c r="AK8050" s="6"/>
      <c r="AL8050" s="6"/>
      <c r="AM8050" s="183"/>
      <c r="AN8050" s="183"/>
      <c r="AO8050" s="183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BR8050" s="185"/>
    </row>
    <row r="8051" spans="9:70" s="179" customFormat="1" x14ac:dyDescent="0.25">
      <c r="I8051" s="186"/>
      <c r="J8051" s="186"/>
      <c r="K8051" s="186"/>
      <c r="L8051" s="186"/>
      <c r="M8051" s="186"/>
      <c r="N8051" s="187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183"/>
      <c r="AF8051" s="183"/>
      <c r="AG8051" s="183"/>
      <c r="AH8051" s="6"/>
      <c r="AI8051" s="6"/>
      <c r="AJ8051" s="6"/>
      <c r="AK8051" s="6"/>
      <c r="AL8051" s="6"/>
      <c r="AM8051" s="183"/>
      <c r="AN8051" s="183"/>
      <c r="AO8051" s="183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BR8051" s="185"/>
    </row>
    <row r="8052" spans="9:70" s="179" customFormat="1" x14ac:dyDescent="0.25">
      <c r="I8052" s="186"/>
      <c r="J8052" s="186"/>
      <c r="K8052" s="186"/>
      <c r="L8052" s="186"/>
      <c r="M8052" s="186"/>
      <c r="N8052" s="187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183"/>
      <c r="AF8052" s="183"/>
      <c r="AG8052" s="183"/>
      <c r="AH8052" s="6"/>
      <c r="AI8052" s="6"/>
      <c r="AJ8052" s="6"/>
      <c r="AK8052" s="6"/>
      <c r="AL8052" s="6"/>
      <c r="AM8052" s="183"/>
      <c r="AN8052" s="183"/>
      <c r="AO8052" s="183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BR8052" s="185"/>
    </row>
    <row r="8053" spans="9:70" s="179" customFormat="1" x14ac:dyDescent="0.25">
      <c r="I8053" s="186"/>
      <c r="J8053" s="186"/>
      <c r="K8053" s="186"/>
      <c r="L8053" s="186"/>
      <c r="M8053" s="186"/>
      <c r="N8053" s="187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183"/>
      <c r="AF8053" s="183"/>
      <c r="AG8053" s="183"/>
      <c r="AH8053" s="6"/>
      <c r="AI8053" s="6"/>
      <c r="AJ8053" s="6"/>
      <c r="AK8053" s="6"/>
      <c r="AL8053" s="6"/>
      <c r="AM8053" s="183"/>
      <c r="AN8053" s="183"/>
      <c r="AO8053" s="183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BR8053" s="185"/>
    </row>
    <row r="8054" spans="9:70" s="179" customFormat="1" x14ac:dyDescent="0.25">
      <c r="I8054" s="186"/>
      <c r="J8054" s="186"/>
      <c r="K8054" s="186"/>
      <c r="L8054" s="186"/>
      <c r="M8054" s="186"/>
      <c r="N8054" s="187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183"/>
      <c r="AF8054" s="183"/>
      <c r="AG8054" s="183"/>
      <c r="AH8054" s="6"/>
      <c r="AI8054" s="6"/>
      <c r="AJ8054" s="6"/>
      <c r="AK8054" s="6"/>
      <c r="AL8054" s="6"/>
      <c r="AM8054" s="183"/>
      <c r="AN8054" s="183"/>
      <c r="AO8054" s="183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BR8054" s="185"/>
    </row>
    <row r="8055" spans="9:70" s="179" customFormat="1" x14ac:dyDescent="0.25">
      <c r="I8055" s="186"/>
      <c r="J8055" s="186"/>
      <c r="K8055" s="186"/>
      <c r="L8055" s="186"/>
      <c r="M8055" s="186"/>
      <c r="N8055" s="187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183"/>
      <c r="AF8055" s="183"/>
      <c r="AG8055" s="183"/>
      <c r="AH8055" s="6"/>
      <c r="AI8055" s="6"/>
      <c r="AJ8055" s="6"/>
      <c r="AK8055" s="6"/>
      <c r="AL8055" s="6"/>
      <c r="AM8055" s="183"/>
      <c r="AN8055" s="183"/>
      <c r="AO8055" s="183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BR8055" s="185"/>
    </row>
    <row r="8056" spans="9:70" s="179" customFormat="1" x14ac:dyDescent="0.25">
      <c r="I8056" s="186"/>
      <c r="J8056" s="186"/>
      <c r="K8056" s="186"/>
      <c r="L8056" s="186"/>
      <c r="M8056" s="186"/>
      <c r="N8056" s="187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183"/>
      <c r="AF8056" s="183"/>
      <c r="AG8056" s="183"/>
      <c r="AH8056" s="6"/>
      <c r="AI8056" s="6"/>
      <c r="AJ8056" s="6"/>
      <c r="AK8056" s="6"/>
      <c r="AL8056" s="6"/>
      <c r="AM8056" s="183"/>
      <c r="AN8056" s="183"/>
      <c r="AO8056" s="183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BR8056" s="185"/>
    </row>
    <row r="8057" spans="9:70" s="179" customFormat="1" x14ac:dyDescent="0.25">
      <c r="I8057" s="186"/>
      <c r="J8057" s="186"/>
      <c r="K8057" s="186"/>
      <c r="L8057" s="186"/>
      <c r="M8057" s="186"/>
      <c r="N8057" s="187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183"/>
      <c r="AF8057" s="183"/>
      <c r="AG8057" s="183"/>
      <c r="AH8057" s="6"/>
      <c r="AI8057" s="6"/>
      <c r="AJ8057" s="6"/>
      <c r="AK8057" s="6"/>
      <c r="AL8057" s="6"/>
      <c r="AM8057" s="183"/>
      <c r="AN8057" s="183"/>
      <c r="AO8057" s="183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BR8057" s="185"/>
    </row>
    <row r="8058" spans="9:70" s="179" customFormat="1" x14ac:dyDescent="0.25">
      <c r="I8058" s="186"/>
      <c r="J8058" s="186"/>
      <c r="K8058" s="186"/>
      <c r="L8058" s="186"/>
      <c r="M8058" s="186"/>
      <c r="N8058" s="187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183"/>
      <c r="AF8058" s="183"/>
      <c r="AG8058" s="183"/>
      <c r="AH8058" s="6"/>
      <c r="AI8058" s="6"/>
      <c r="AJ8058" s="6"/>
      <c r="AK8058" s="6"/>
      <c r="AL8058" s="6"/>
      <c r="AM8058" s="183"/>
      <c r="AN8058" s="183"/>
      <c r="AO8058" s="183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BR8058" s="185"/>
    </row>
    <row r="8059" spans="9:70" s="179" customFormat="1" x14ac:dyDescent="0.25">
      <c r="I8059" s="186"/>
      <c r="J8059" s="186"/>
      <c r="K8059" s="186"/>
      <c r="L8059" s="186"/>
      <c r="M8059" s="186"/>
      <c r="N8059" s="187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183"/>
      <c r="AF8059" s="183"/>
      <c r="AG8059" s="183"/>
      <c r="AH8059" s="6"/>
      <c r="AI8059" s="6"/>
      <c r="AJ8059" s="6"/>
      <c r="AK8059" s="6"/>
      <c r="AL8059" s="6"/>
      <c r="AM8059" s="183"/>
      <c r="AN8059" s="183"/>
      <c r="AO8059" s="183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BR8059" s="185"/>
    </row>
    <row r="8060" spans="9:70" s="179" customFormat="1" x14ac:dyDescent="0.25">
      <c r="I8060" s="186"/>
      <c r="J8060" s="186"/>
      <c r="K8060" s="186"/>
      <c r="L8060" s="186"/>
      <c r="M8060" s="186"/>
      <c r="N8060" s="187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183"/>
      <c r="AF8060" s="183"/>
      <c r="AG8060" s="183"/>
      <c r="AH8060" s="6"/>
      <c r="AI8060" s="6"/>
      <c r="AJ8060" s="6"/>
      <c r="AK8060" s="6"/>
      <c r="AL8060" s="6"/>
      <c r="AM8060" s="183"/>
      <c r="AN8060" s="183"/>
      <c r="AO8060" s="183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BR8060" s="185"/>
    </row>
    <row r="8061" spans="9:70" s="179" customFormat="1" x14ac:dyDescent="0.25">
      <c r="I8061" s="186"/>
      <c r="J8061" s="186"/>
      <c r="K8061" s="186"/>
      <c r="L8061" s="186"/>
      <c r="M8061" s="186"/>
      <c r="N8061" s="187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183"/>
      <c r="AF8061" s="183"/>
      <c r="AG8061" s="183"/>
      <c r="AH8061" s="6"/>
      <c r="AI8061" s="6"/>
      <c r="AJ8061" s="6"/>
      <c r="AK8061" s="6"/>
      <c r="AL8061" s="6"/>
      <c r="AM8061" s="183"/>
      <c r="AN8061" s="183"/>
      <c r="AO8061" s="183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BR8061" s="185"/>
    </row>
    <row r="8062" spans="9:70" s="179" customFormat="1" x14ac:dyDescent="0.25">
      <c r="I8062" s="186"/>
      <c r="J8062" s="186"/>
      <c r="K8062" s="186"/>
      <c r="L8062" s="186"/>
      <c r="M8062" s="186"/>
      <c r="N8062" s="187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183"/>
      <c r="AF8062" s="183"/>
      <c r="AG8062" s="183"/>
      <c r="AH8062" s="6"/>
      <c r="AI8062" s="6"/>
      <c r="AJ8062" s="6"/>
      <c r="AK8062" s="6"/>
      <c r="AL8062" s="6"/>
      <c r="AM8062" s="183"/>
      <c r="AN8062" s="183"/>
      <c r="AO8062" s="183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BR8062" s="185"/>
    </row>
    <row r="8063" spans="9:70" s="179" customFormat="1" x14ac:dyDescent="0.25">
      <c r="I8063" s="186"/>
      <c r="J8063" s="186"/>
      <c r="K8063" s="186"/>
      <c r="L8063" s="186"/>
      <c r="M8063" s="186"/>
      <c r="N8063" s="187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183"/>
      <c r="AF8063" s="183"/>
      <c r="AG8063" s="183"/>
      <c r="AH8063" s="6"/>
      <c r="AI8063" s="6"/>
      <c r="AJ8063" s="6"/>
      <c r="AK8063" s="6"/>
      <c r="AL8063" s="6"/>
      <c r="AM8063" s="183"/>
      <c r="AN8063" s="183"/>
      <c r="AO8063" s="183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BR8063" s="185"/>
    </row>
    <row r="8064" spans="9:70" s="179" customFormat="1" x14ac:dyDescent="0.25">
      <c r="I8064" s="186"/>
      <c r="J8064" s="186"/>
      <c r="K8064" s="186"/>
      <c r="L8064" s="186"/>
      <c r="M8064" s="186"/>
      <c r="N8064" s="187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183"/>
      <c r="AF8064" s="183"/>
      <c r="AG8064" s="183"/>
      <c r="AH8064" s="6"/>
      <c r="AI8064" s="6"/>
      <c r="AJ8064" s="6"/>
      <c r="AK8064" s="6"/>
      <c r="AL8064" s="6"/>
      <c r="AM8064" s="183"/>
      <c r="AN8064" s="183"/>
      <c r="AO8064" s="183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BR8064" s="185"/>
    </row>
    <row r="8065" spans="9:70" s="179" customFormat="1" x14ac:dyDescent="0.25">
      <c r="I8065" s="186"/>
      <c r="J8065" s="186"/>
      <c r="K8065" s="186"/>
      <c r="L8065" s="186"/>
      <c r="M8065" s="186"/>
      <c r="N8065" s="187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183"/>
      <c r="AF8065" s="183"/>
      <c r="AG8065" s="183"/>
      <c r="AH8065" s="6"/>
      <c r="AI8065" s="6"/>
      <c r="AJ8065" s="6"/>
      <c r="AK8065" s="6"/>
      <c r="AL8065" s="6"/>
      <c r="AM8065" s="183"/>
      <c r="AN8065" s="183"/>
      <c r="AO8065" s="183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BR8065" s="185"/>
    </row>
    <row r="8066" spans="9:70" s="179" customFormat="1" x14ac:dyDescent="0.25">
      <c r="I8066" s="186"/>
      <c r="J8066" s="186"/>
      <c r="K8066" s="186"/>
      <c r="L8066" s="186"/>
      <c r="M8066" s="186"/>
      <c r="N8066" s="187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183"/>
      <c r="AF8066" s="183"/>
      <c r="AG8066" s="183"/>
      <c r="AH8066" s="6"/>
      <c r="AI8066" s="6"/>
      <c r="AJ8066" s="6"/>
      <c r="AK8066" s="6"/>
      <c r="AL8066" s="6"/>
      <c r="AM8066" s="183"/>
      <c r="AN8066" s="183"/>
      <c r="AO8066" s="183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BR8066" s="185"/>
    </row>
    <row r="8067" spans="9:70" s="179" customFormat="1" x14ac:dyDescent="0.25">
      <c r="I8067" s="186"/>
      <c r="J8067" s="186"/>
      <c r="K8067" s="186"/>
      <c r="L8067" s="186"/>
      <c r="M8067" s="186"/>
      <c r="N8067" s="187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183"/>
      <c r="AF8067" s="183"/>
      <c r="AG8067" s="183"/>
      <c r="AH8067" s="6"/>
      <c r="AI8067" s="6"/>
      <c r="AJ8067" s="6"/>
      <c r="AK8067" s="6"/>
      <c r="AL8067" s="6"/>
      <c r="AM8067" s="183"/>
      <c r="AN8067" s="183"/>
      <c r="AO8067" s="183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BR8067" s="185"/>
    </row>
    <row r="8068" spans="9:70" s="179" customFormat="1" x14ac:dyDescent="0.25">
      <c r="I8068" s="186"/>
      <c r="J8068" s="186"/>
      <c r="K8068" s="186"/>
      <c r="L8068" s="186"/>
      <c r="M8068" s="186"/>
      <c r="N8068" s="187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183"/>
      <c r="AF8068" s="183"/>
      <c r="AG8068" s="183"/>
      <c r="AH8068" s="6"/>
      <c r="AI8068" s="6"/>
      <c r="AJ8068" s="6"/>
      <c r="AK8068" s="6"/>
      <c r="AL8068" s="6"/>
      <c r="AM8068" s="183"/>
      <c r="AN8068" s="183"/>
      <c r="AO8068" s="183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BR8068" s="185"/>
    </row>
    <row r="8069" spans="9:70" s="179" customFormat="1" x14ac:dyDescent="0.25">
      <c r="I8069" s="186"/>
      <c r="J8069" s="186"/>
      <c r="K8069" s="186"/>
      <c r="L8069" s="186"/>
      <c r="M8069" s="186"/>
      <c r="N8069" s="187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183"/>
      <c r="AF8069" s="183"/>
      <c r="AG8069" s="183"/>
      <c r="AH8069" s="6"/>
      <c r="AI8069" s="6"/>
      <c r="AJ8069" s="6"/>
      <c r="AK8069" s="6"/>
      <c r="AL8069" s="6"/>
      <c r="AM8069" s="183"/>
      <c r="AN8069" s="183"/>
      <c r="AO8069" s="183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BR8069" s="185"/>
    </row>
    <row r="8070" spans="9:70" s="179" customFormat="1" x14ac:dyDescent="0.25">
      <c r="I8070" s="186"/>
      <c r="J8070" s="186"/>
      <c r="K8070" s="186"/>
      <c r="L8070" s="186"/>
      <c r="M8070" s="186"/>
      <c r="N8070" s="187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183"/>
      <c r="AF8070" s="183"/>
      <c r="AG8070" s="183"/>
      <c r="AH8070" s="6"/>
      <c r="AI8070" s="6"/>
      <c r="AJ8070" s="6"/>
      <c r="AK8070" s="6"/>
      <c r="AL8070" s="6"/>
      <c r="AM8070" s="183"/>
      <c r="AN8070" s="183"/>
      <c r="AO8070" s="183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BR8070" s="185"/>
    </row>
    <row r="8071" spans="9:70" s="179" customFormat="1" x14ac:dyDescent="0.25">
      <c r="I8071" s="186"/>
      <c r="J8071" s="186"/>
      <c r="K8071" s="186"/>
      <c r="L8071" s="186"/>
      <c r="M8071" s="186"/>
      <c r="N8071" s="187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183"/>
      <c r="AF8071" s="183"/>
      <c r="AG8071" s="183"/>
      <c r="AH8071" s="6"/>
      <c r="AI8071" s="6"/>
      <c r="AJ8071" s="6"/>
      <c r="AK8071" s="6"/>
      <c r="AL8071" s="6"/>
      <c r="AM8071" s="183"/>
      <c r="AN8071" s="183"/>
      <c r="AO8071" s="183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BR8071" s="185"/>
    </row>
    <row r="8072" spans="9:70" s="179" customFormat="1" x14ac:dyDescent="0.25">
      <c r="I8072" s="186"/>
      <c r="J8072" s="186"/>
      <c r="K8072" s="186"/>
      <c r="L8072" s="186"/>
      <c r="M8072" s="186"/>
      <c r="N8072" s="187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183"/>
      <c r="AF8072" s="183"/>
      <c r="AG8072" s="183"/>
      <c r="AH8072" s="6"/>
      <c r="AI8072" s="6"/>
      <c r="AJ8072" s="6"/>
      <c r="AK8072" s="6"/>
      <c r="AL8072" s="6"/>
      <c r="AM8072" s="183"/>
      <c r="AN8072" s="183"/>
      <c r="AO8072" s="183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BR8072" s="185"/>
    </row>
    <row r="8073" spans="9:70" s="179" customFormat="1" x14ac:dyDescent="0.25">
      <c r="I8073" s="186"/>
      <c r="J8073" s="186"/>
      <c r="K8073" s="186"/>
      <c r="L8073" s="186"/>
      <c r="M8073" s="186"/>
      <c r="N8073" s="187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183"/>
      <c r="AF8073" s="183"/>
      <c r="AG8073" s="183"/>
      <c r="AH8073" s="6"/>
      <c r="AI8073" s="6"/>
      <c r="AJ8073" s="6"/>
      <c r="AK8073" s="6"/>
      <c r="AL8073" s="6"/>
      <c r="AM8073" s="183"/>
      <c r="AN8073" s="183"/>
      <c r="AO8073" s="183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BR8073" s="185"/>
    </row>
    <row r="8074" spans="9:70" s="179" customFormat="1" x14ac:dyDescent="0.25">
      <c r="I8074" s="186"/>
      <c r="J8074" s="186"/>
      <c r="K8074" s="186"/>
      <c r="L8074" s="186"/>
      <c r="M8074" s="186"/>
      <c r="N8074" s="187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183"/>
      <c r="AF8074" s="183"/>
      <c r="AG8074" s="183"/>
      <c r="AH8074" s="6"/>
      <c r="AI8074" s="6"/>
      <c r="AJ8074" s="6"/>
      <c r="AK8074" s="6"/>
      <c r="AL8074" s="6"/>
      <c r="AM8074" s="183"/>
      <c r="AN8074" s="183"/>
      <c r="AO8074" s="183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BR8074" s="185"/>
    </row>
    <row r="8075" spans="9:70" s="179" customFormat="1" x14ac:dyDescent="0.25">
      <c r="I8075" s="186"/>
      <c r="J8075" s="186"/>
      <c r="K8075" s="186"/>
      <c r="L8075" s="186"/>
      <c r="M8075" s="186"/>
      <c r="N8075" s="187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183"/>
      <c r="AF8075" s="183"/>
      <c r="AG8075" s="183"/>
      <c r="AH8075" s="6"/>
      <c r="AI8075" s="6"/>
      <c r="AJ8075" s="6"/>
      <c r="AK8075" s="6"/>
      <c r="AL8075" s="6"/>
      <c r="AM8075" s="183"/>
      <c r="AN8075" s="183"/>
      <c r="AO8075" s="183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BR8075" s="185"/>
    </row>
    <row r="8076" spans="9:70" s="179" customFormat="1" x14ac:dyDescent="0.25">
      <c r="I8076" s="186"/>
      <c r="J8076" s="186"/>
      <c r="K8076" s="186"/>
      <c r="L8076" s="186"/>
      <c r="M8076" s="186"/>
      <c r="N8076" s="187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183"/>
      <c r="AF8076" s="183"/>
      <c r="AG8076" s="183"/>
      <c r="AH8076" s="6"/>
      <c r="AI8076" s="6"/>
      <c r="AJ8076" s="6"/>
      <c r="AK8076" s="6"/>
      <c r="AL8076" s="6"/>
      <c r="AM8076" s="183"/>
      <c r="AN8076" s="183"/>
      <c r="AO8076" s="183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BR8076" s="185"/>
    </row>
    <row r="8077" spans="9:70" s="179" customFormat="1" x14ac:dyDescent="0.25">
      <c r="I8077" s="186"/>
      <c r="J8077" s="186"/>
      <c r="K8077" s="186"/>
      <c r="L8077" s="186"/>
      <c r="M8077" s="186"/>
      <c r="N8077" s="187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183"/>
      <c r="AF8077" s="183"/>
      <c r="AG8077" s="183"/>
      <c r="AH8077" s="6"/>
      <c r="AI8077" s="6"/>
      <c r="AJ8077" s="6"/>
      <c r="AK8077" s="6"/>
      <c r="AL8077" s="6"/>
      <c r="AM8077" s="183"/>
      <c r="AN8077" s="183"/>
      <c r="AO8077" s="183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BR8077" s="185"/>
    </row>
    <row r="8078" spans="9:70" s="179" customFormat="1" x14ac:dyDescent="0.25">
      <c r="I8078" s="186"/>
      <c r="J8078" s="186"/>
      <c r="K8078" s="186"/>
      <c r="L8078" s="186"/>
      <c r="M8078" s="186"/>
      <c r="N8078" s="187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183"/>
      <c r="AF8078" s="183"/>
      <c r="AG8078" s="183"/>
      <c r="AH8078" s="6"/>
      <c r="AI8078" s="6"/>
      <c r="AJ8078" s="6"/>
      <c r="AK8078" s="6"/>
      <c r="AL8078" s="6"/>
      <c r="AM8078" s="183"/>
      <c r="AN8078" s="183"/>
      <c r="AO8078" s="183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BR8078" s="185"/>
    </row>
    <row r="8079" spans="9:70" s="179" customFormat="1" x14ac:dyDescent="0.25">
      <c r="I8079" s="186"/>
      <c r="J8079" s="186"/>
      <c r="K8079" s="186"/>
      <c r="L8079" s="186"/>
      <c r="M8079" s="186"/>
      <c r="N8079" s="187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183"/>
      <c r="AF8079" s="183"/>
      <c r="AG8079" s="183"/>
      <c r="AH8079" s="6"/>
      <c r="AI8079" s="6"/>
      <c r="AJ8079" s="6"/>
      <c r="AK8079" s="6"/>
      <c r="AL8079" s="6"/>
      <c r="AM8079" s="183"/>
      <c r="AN8079" s="183"/>
      <c r="AO8079" s="183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BR8079" s="185"/>
    </row>
    <row r="8080" spans="9:70" s="179" customFormat="1" x14ac:dyDescent="0.25">
      <c r="I8080" s="186"/>
      <c r="J8080" s="186"/>
      <c r="K8080" s="186"/>
      <c r="L8080" s="186"/>
      <c r="M8080" s="186"/>
      <c r="N8080" s="187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183"/>
      <c r="AF8080" s="183"/>
      <c r="AG8080" s="183"/>
      <c r="AH8080" s="6"/>
      <c r="AI8080" s="6"/>
      <c r="AJ8080" s="6"/>
      <c r="AK8080" s="6"/>
      <c r="AL8080" s="6"/>
      <c r="AM8080" s="183"/>
      <c r="AN8080" s="183"/>
      <c r="AO8080" s="183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BR8080" s="185"/>
    </row>
    <row r="8081" spans="9:70" s="179" customFormat="1" x14ac:dyDescent="0.25">
      <c r="I8081" s="186"/>
      <c r="J8081" s="186"/>
      <c r="K8081" s="186"/>
      <c r="L8081" s="186"/>
      <c r="M8081" s="186"/>
      <c r="N8081" s="187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183"/>
      <c r="AF8081" s="183"/>
      <c r="AG8081" s="183"/>
      <c r="AH8081" s="6"/>
      <c r="AI8081" s="6"/>
      <c r="AJ8081" s="6"/>
      <c r="AK8081" s="6"/>
      <c r="AL8081" s="6"/>
      <c r="AM8081" s="183"/>
      <c r="AN8081" s="183"/>
      <c r="AO8081" s="183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BR8081" s="185"/>
    </row>
    <row r="8082" spans="9:70" s="179" customFormat="1" x14ac:dyDescent="0.25">
      <c r="I8082" s="186"/>
      <c r="J8082" s="186"/>
      <c r="K8082" s="186"/>
      <c r="L8082" s="186"/>
      <c r="M8082" s="186"/>
      <c r="N8082" s="187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183"/>
      <c r="AF8082" s="183"/>
      <c r="AG8082" s="183"/>
      <c r="AH8082" s="6"/>
      <c r="AI8082" s="6"/>
      <c r="AJ8082" s="6"/>
      <c r="AK8082" s="6"/>
      <c r="AL8082" s="6"/>
      <c r="AM8082" s="183"/>
      <c r="AN8082" s="183"/>
      <c r="AO8082" s="183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BR8082" s="185"/>
    </row>
    <row r="8083" spans="9:70" s="179" customFormat="1" x14ac:dyDescent="0.25">
      <c r="I8083" s="186"/>
      <c r="J8083" s="186"/>
      <c r="K8083" s="186"/>
      <c r="L8083" s="186"/>
      <c r="M8083" s="186"/>
      <c r="N8083" s="187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183"/>
      <c r="AF8083" s="183"/>
      <c r="AG8083" s="183"/>
      <c r="AH8083" s="6"/>
      <c r="AI8083" s="6"/>
      <c r="AJ8083" s="6"/>
      <c r="AK8083" s="6"/>
      <c r="AL8083" s="6"/>
      <c r="AM8083" s="183"/>
      <c r="AN8083" s="183"/>
      <c r="AO8083" s="183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BR8083" s="185"/>
    </row>
    <row r="8084" spans="9:70" s="179" customFormat="1" x14ac:dyDescent="0.25">
      <c r="I8084" s="186"/>
      <c r="J8084" s="186"/>
      <c r="K8084" s="186"/>
      <c r="L8084" s="186"/>
      <c r="M8084" s="186"/>
      <c r="N8084" s="187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183"/>
      <c r="AF8084" s="183"/>
      <c r="AG8084" s="183"/>
      <c r="AH8084" s="6"/>
      <c r="AI8084" s="6"/>
      <c r="AJ8084" s="6"/>
      <c r="AK8084" s="6"/>
      <c r="AL8084" s="6"/>
      <c r="AM8084" s="183"/>
      <c r="AN8084" s="183"/>
      <c r="AO8084" s="183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BR8084" s="185"/>
    </row>
    <row r="8085" spans="9:70" s="179" customFormat="1" x14ac:dyDescent="0.25">
      <c r="I8085" s="186"/>
      <c r="J8085" s="186"/>
      <c r="K8085" s="186"/>
      <c r="L8085" s="186"/>
      <c r="M8085" s="186"/>
      <c r="N8085" s="187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183"/>
      <c r="AF8085" s="183"/>
      <c r="AG8085" s="183"/>
      <c r="AH8085" s="6"/>
      <c r="AI8085" s="6"/>
      <c r="AJ8085" s="6"/>
      <c r="AK8085" s="6"/>
      <c r="AL8085" s="6"/>
      <c r="AM8085" s="183"/>
      <c r="AN8085" s="183"/>
      <c r="AO8085" s="183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BR8085" s="185"/>
    </row>
    <row r="8086" spans="9:70" s="179" customFormat="1" x14ac:dyDescent="0.25">
      <c r="I8086" s="186"/>
      <c r="J8086" s="186"/>
      <c r="K8086" s="186"/>
      <c r="L8086" s="186"/>
      <c r="M8086" s="186"/>
      <c r="N8086" s="187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183"/>
      <c r="AF8086" s="183"/>
      <c r="AG8086" s="183"/>
      <c r="AH8086" s="6"/>
      <c r="AI8086" s="6"/>
      <c r="AJ8086" s="6"/>
      <c r="AK8086" s="6"/>
      <c r="AL8086" s="6"/>
      <c r="AM8086" s="183"/>
      <c r="AN8086" s="183"/>
      <c r="AO8086" s="183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BR8086" s="185"/>
    </row>
    <row r="8087" spans="9:70" s="179" customFormat="1" x14ac:dyDescent="0.25">
      <c r="I8087" s="186"/>
      <c r="J8087" s="186"/>
      <c r="K8087" s="186"/>
      <c r="L8087" s="186"/>
      <c r="M8087" s="186"/>
      <c r="N8087" s="187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183"/>
      <c r="AF8087" s="183"/>
      <c r="AG8087" s="183"/>
      <c r="AH8087" s="6"/>
      <c r="AI8087" s="6"/>
      <c r="AJ8087" s="6"/>
      <c r="AK8087" s="6"/>
      <c r="AL8087" s="6"/>
      <c r="AM8087" s="183"/>
      <c r="AN8087" s="183"/>
      <c r="AO8087" s="183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BR8087" s="185"/>
    </row>
    <row r="8088" spans="9:70" s="179" customFormat="1" x14ac:dyDescent="0.25">
      <c r="I8088" s="186"/>
      <c r="J8088" s="186"/>
      <c r="K8088" s="186"/>
      <c r="L8088" s="186"/>
      <c r="M8088" s="186"/>
      <c r="N8088" s="187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183"/>
      <c r="AF8088" s="183"/>
      <c r="AG8088" s="183"/>
      <c r="AH8088" s="6"/>
      <c r="AI8088" s="6"/>
      <c r="AJ8088" s="6"/>
      <c r="AK8088" s="6"/>
      <c r="AL8088" s="6"/>
      <c r="AM8088" s="183"/>
      <c r="AN8088" s="183"/>
      <c r="AO8088" s="183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BR8088" s="185"/>
    </row>
    <row r="8089" spans="9:70" s="179" customFormat="1" x14ac:dyDescent="0.25">
      <c r="I8089" s="186"/>
      <c r="J8089" s="186"/>
      <c r="K8089" s="186"/>
      <c r="L8089" s="186"/>
      <c r="M8089" s="186"/>
      <c r="N8089" s="187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183"/>
      <c r="AF8089" s="183"/>
      <c r="AG8089" s="183"/>
      <c r="AH8089" s="6"/>
      <c r="AI8089" s="6"/>
      <c r="AJ8089" s="6"/>
      <c r="AK8089" s="6"/>
      <c r="AL8089" s="6"/>
      <c r="AM8089" s="183"/>
      <c r="AN8089" s="183"/>
      <c r="AO8089" s="183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BR8089" s="185"/>
    </row>
    <row r="8090" spans="9:70" s="179" customFormat="1" x14ac:dyDescent="0.25">
      <c r="I8090" s="186"/>
      <c r="J8090" s="186"/>
      <c r="K8090" s="186"/>
      <c r="L8090" s="186"/>
      <c r="M8090" s="186"/>
      <c r="N8090" s="187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183"/>
      <c r="AF8090" s="183"/>
      <c r="AG8090" s="183"/>
      <c r="AH8090" s="6"/>
      <c r="AI8090" s="6"/>
      <c r="AJ8090" s="6"/>
      <c r="AK8090" s="6"/>
      <c r="AL8090" s="6"/>
      <c r="AM8090" s="183"/>
      <c r="AN8090" s="183"/>
      <c r="AO8090" s="183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BR8090" s="185"/>
    </row>
    <row r="8091" spans="9:70" s="179" customFormat="1" x14ac:dyDescent="0.25">
      <c r="I8091" s="186"/>
      <c r="J8091" s="186"/>
      <c r="K8091" s="186"/>
      <c r="L8091" s="186"/>
      <c r="M8091" s="186"/>
      <c r="N8091" s="187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183"/>
      <c r="AF8091" s="183"/>
      <c r="AG8091" s="183"/>
      <c r="AH8091" s="6"/>
      <c r="AI8091" s="6"/>
      <c r="AJ8091" s="6"/>
      <c r="AK8091" s="6"/>
      <c r="AL8091" s="6"/>
      <c r="AM8091" s="183"/>
      <c r="AN8091" s="183"/>
      <c r="AO8091" s="183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BR8091" s="185"/>
    </row>
    <row r="8092" spans="9:70" s="179" customFormat="1" x14ac:dyDescent="0.25">
      <c r="I8092" s="186"/>
      <c r="J8092" s="186"/>
      <c r="K8092" s="186"/>
      <c r="L8092" s="186"/>
      <c r="M8092" s="186"/>
      <c r="N8092" s="187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183"/>
      <c r="AF8092" s="183"/>
      <c r="AG8092" s="183"/>
      <c r="AH8092" s="6"/>
      <c r="AI8092" s="6"/>
      <c r="AJ8092" s="6"/>
      <c r="AK8092" s="6"/>
      <c r="AL8092" s="6"/>
      <c r="AM8092" s="183"/>
      <c r="AN8092" s="183"/>
      <c r="AO8092" s="183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BR8092" s="185"/>
    </row>
    <row r="8093" spans="9:70" s="179" customFormat="1" x14ac:dyDescent="0.25">
      <c r="I8093" s="186"/>
      <c r="J8093" s="186"/>
      <c r="K8093" s="186"/>
      <c r="L8093" s="186"/>
      <c r="M8093" s="186"/>
      <c r="N8093" s="187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183"/>
      <c r="AF8093" s="183"/>
      <c r="AG8093" s="183"/>
      <c r="AH8093" s="6"/>
      <c r="AI8093" s="6"/>
      <c r="AJ8093" s="6"/>
      <c r="AK8093" s="6"/>
      <c r="AL8093" s="6"/>
      <c r="AM8093" s="183"/>
      <c r="AN8093" s="183"/>
      <c r="AO8093" s="183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BR8093" s="185"/>
    </row>
    <row r="8094" spans="9:70" s="179" customFormat="1" x14ac:dyDescent="0.25">
      <c r="I8094" s="186"/>
      <c r="J8094" s="186"/>
      <c r="K8094" s="186"/>
      <c r="L8094" s="186"/>
      <c r="M8094" s="186"/>
      <c r="N8094" s="187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183"/>
      <c r="AF8094" s="183"/>
      <c r="AG8094" s="183"/>
      <c r="AH8094" s="6"/>
      <c r="AI8094" s="6"/>
      <c r="AJ8094" s="6"/>
      <c r="AK8094" s="6"/>
      <c r="AL8094" s="6"/>
      <c r="AM8094" s="183"/>
      <c r="AN8094" s="183"/>
      <c r="AO8094" s="183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BR8094" s="185"/>
    </row>
    <row r="8095" spans="9:70" s="179" customFormat="1" x14ac:dyDescent="0.25">
      <c r="I8095" s="186"/>
      <c r="J8095" s="186"/>
      <c r="K8095" s="186"/>
      <c r="L8095" s="186"/>
      <c r="M8095" s="186"/>
      <c r="N8095" s="187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183"/>
      <c r="AF8095" s="183"/>
      <c r="AG8095" s="183"/>
      <c r="AH8095" s="6"/>
      <c r="AI8095" s="6"/>
      <c r="AJ8095" s="6"/>
      <c r="AK8095" s="6"/>
      <c r="AL8095" s="6"/>
      <c r="AM8095" s="183"/>
      <c r="AN8095" s="183"/>
      <c r="AO8095" s="183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BR8095" s="185"/>
    </row>
    <row r="8096" spans="9:70" s="179" customFormat="1" x14ac:dyDescent="0.25">
      <c r="I8096" s="186"/>
      <c r="J8096" s="186"/>
      <c r="K8096" s="186"/>
      <c r="L8096" s="186"/>
      <c r="M8096" s="186"/>
      <c r="N8096" s="187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183"/>
      <c r="AF8096" s="183"/>
      <c r="AG8096" s="183"/>
      <c r="AH8096" s="6"/>
      <c r="AI8096" s="6"/>
      <c r="AJ8096" s="6"/>
      <c r="AK8096" s="6"/>
      <c r="AL8096" s="6"/>
      <c r="AM8096" s="183"/>
      <c r="AN8096" s="183"/>
      <c r="AO8096" s="183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BR8096" s="185"/>
    </row>
    <row r="8097" spans="9:70" s="179" customFormat="1" x14ac:dyDescent="0.25">
      <c r="I8097" s="186"/>
      <c r="J8097" s="186"/>
      <c r="K8097" s="186"/>
      <c r="L8097" s="186"/>
      <c r="M8097" s="186"/>
      <c r="N8097" s="187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183"/>
      <c r="AF8097" s="183"/>
      <c r="AG8097" s="183"/>
      <c r="AH8097" s="6"/>
      <c r="AI8097" s="6"/>
      <c r="AJ8097" s="6"/>
      <c r="AK8097" s="6"/>
      <c r="AL8097" s="6"/>
      <c r="AM8097" s="183"/>
      <c r="AN8097" s="183"/>
      <c r="AO8097" s="183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BR8097" s="185"/>
    </row>
    <row r="8098" spans="9:70" s="179" customFormat="1" x14ac:dyDescent="0.25">
      <c r="I8098" s="186"/>
      <c r="J8098" s="186"/>
      <c r="K8098" s="186"/>
      <c r="L8098" s="186"/>
      <c r="M8098" s="186"/>
      <c r="N8098" s="187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183"/>
      <c r="AF8098" s="183"/>
      <c r="AG8098" s="183"/>
      <c r="AH8098" s="6"/>
      <c r="AI8098" s="6"/>
      <c r="AJ8098" s="6"/>
      <c r="AK8098" s="6"/>
      <c r="AL8098" s="6"/>
      <c r="AM8098" s="183"/>
      <c r="AN8098" s="183"/>
      <c r="AO8098" s="183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BR8098" s="185"/>
    </row>
    <row r="8099" spans="9:70" s="179" customFormat="1" x14ac:dyDescent="0.25">
      <c r="I8099" s="186"/>
      <c r="J8099" s="186"/>
      <c r="K8099" s="186"/>
      <c r="L8099" s="186"/>
      <c r="M8099" s="186"/>
      <c r="N8099" s="187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183"/>
      <c r="AF8099" s="183"/>
      <c r="AG8099" s="183"/>
      <c r="AH8099" s="6"/>
      <c r="AI8099" s="6"/>
      <c r="AJ8099" s="6"/>
      <c r="AK8099" s="6"/>
      <c r="AL8099" s="6"/>
      <c r="AM8099" s="183"/>
      <c r="AN8099" s="183"/>
      <c r="AO8099" s="183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BR8099" s="185"/>
    </row>
    <row r="8100" spans="9:70" s="179" customFormat="1" x14ac:dyDescent="0.25">
      <c r="I8100" s="186"/>
      <c r="J8100" s="186"/>
      <c r="K8100" s="186"/>
      <c r="L8100" s="186"/>
      <c r="M8100" s="186"/>
      <c r="N8100" s="187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183"/>
      <c r="AF8100" s="183"/>
      <c r="AG8100" s="183"/>
      <c r="AH8100" s="6"/>
      <c r="AI8100" s="6"/>
      <c r="AJ8100" s="6"/>
      <c r="AK8100" s="6"/>
      <c r="AL8100" s="6"/>
      <c r="AM8100" s="183"/>
      <c r="AN8100" s="183"/>
      <c r="AO8100" s="183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BR8100" s="185"/>
    </row>
    <row r="8101" spans="9:70" s="179" customFormat="1" x14ac:dyDescent="0.25">
      <c r="I8101" s="186"/>
      <c r="J8101" s="186"/>
      <c r="K8101" s="186"/>
      <c r="L8101" s="186"/>
      <c r="M8101" s="186"/>
      <c r="N8101" s="187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183"/>
      <c r="AF8101" s="183"/>
      <c r="AG8101" s="183"/>
      <c r="AH8101" s="6"/>
      <c r="AI8101" s="6"/>
      <c r="AJ8101" s="6"/>
      <c r="AK8101" s="6"/>
      <c r="AL8101" s="6"/>
      <c r="AM8101" s="183"/>
      <c r="AN8101" s="183"/>
      <c r="AO8101" s="183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BR8101" s="185"/>
    </row>
    <row r="8102" spans="9:70" s="179" customFormat="1" x14ac:dyDescent="0.25">
      <c r="I8102" s="186"/>
      <c r="J8102" s="186"/>
      <c r="K8102" s="186"/>
      <c r="L8102" s="186"/>
      <c r="M8102" s="186"/>
      <c r="N8102" s="187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183"/>
      <c r="AF8102" s="183"/>
      <c r="AG8102" s="183"/>
      <c r="AH8102" s="6"/>
      <c r="AI8102" s="6"/>
      <c r="AJ8102" s="6"/>
      <c r="AK8102" s="6"/>
      <c r="AL8102" s="6"/>
      <c r="AM8102" s="183"/>
      <c r="AN8102" s="183"/>
      <c r="AO8102" s="183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BR8102" s="185"/>
    </row>
    <row r="8103" spans="9:70" s="179" customFormat="1" x14ac:dyDescent="0.25">
      <c r="I8103" s="186"/>
      <c r="J8103" s="186"/>
      <c r="K8103" s="186"/>
      <c r="L8103" s="186"/>
      <c r="M8103" s="186"/>
      <c r="N8103" s="187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183"/>
      <c r="AF8103" s="183"/>
      <c r="AG8103" s="183"/>
      <c r="AH8103" s="6"/>
      <c r="AI8103" s="6"/>
      <c r="AJ8103" s="6"/>
      <c r="AK8103" s="6"/>
      <c r="AL8103" s="6"/>
      <c r="AM8103" s="183"/>
      <c r="AN8103" s="183"/>
      <c r="AO8103" s="183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BR8103" s="185"/>
    </row>
    <row r="8104" spans="9:70" s="179" customFormat="1" x14ac:dyDescent="0.25">
      <c r="I8104" s="186"/>
      <c r="J8104" s="186"/>
      <c r="K8104" s="186"/>
      <c r="L8104" s="186"/>
      <c r="M8104" s="186"/>
      <c r="N8104" s="187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183"/>
      <c r="AF8104" s="183"/>
      <c r="AG8104" s="183"/>
      <c r="AH8104" s="6"/>
      <c r="AI8104" s="6"/>
      <c r="AJ8104" s="6"/>
      <c r="AK8104" s="6"/>
      <c r="AL8104" s="6"/>
      <c r="AM8104" s="183"/>
      <c r="AN8104" s="183"/>
      <c r="AO8104" s="183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BR8104" s="185"/>
    </row>
    <row r="8105" spans="9:70" s="179" customFormat="1" x14ac:dyDescent="0.25">
      <c r="I8105" s="186"/>
      <c r="J8105" s="186"/>
      <c r="K8105" s="186"/>
      <c r="L8105" s="186"/>
      <c r="M8105" s="186"/>
      <c r="N8105" s="187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183"/>
      <c r="AF8105" s="183"/>
      <c r="AG8105" s="183"/>
      <c r="AH8105" s="6"/>
      <c r="AI8105" s="6"/>
      <c r="AJ8105" s="6"/>
      <c r="AK8105" s="6"/>
      <c r="AL8105" s="6"/>
      <c r="AM8105" s="183"/>
      <c r="AN8105" s="183"/>
      <c r="AO8105" s="183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BR8105" s="185"/>
    </row>
    <row r="8106" spans="9:70" s="179" customFormat="1" x14ac:dyDescent="0.25">
      <c r="I8106" s="186"/>
      <c r="J8106" s="186"/>
      <c r="K8106" s="186"/>
      <c r="L8106" s="186"/>
      <c r="M8106" s="186"/>
      <c r="N8106" s="187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183"/>
      <c r="AF8106" s="183"/>
      <c r="AG8106" s="183"/>
      <c r="AH8106" s="6"/>
      <c r="AI8106" s="6"/>
      <c r="AJ8106" s="6"/>
      <c r="AK8106" s="6"/>
      <c r="AL8106" s="6"/>
      <c r="AM8106" s="183"/>
      <c r="AN8106" s="183"/>
      <c r="AO8106" s="183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BR8106" s="185"/>
    </row>
    <row r="8107" spans="9:70" s="179" customFormat="1" x14ac:dyDescent="0.25">
      <c r="I8107" s="186"/>
      <c r="J8107" s="186"/>
      <c r="K8107" s="186"/>
      <c r="L8107" s="186"/>
      <c r="M8107" s="186"/>
      <c r="N8107" s="187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183"/>
      <c r="AF8107" s="183"/>
      <c r="AG8107" s="183"/>
      <c r="AH8107" s="6"/>
      <c r="AI8107" s="6"/>
      <c r="AJ8107" s="6"/>
      <c r="AK8107" s="6"/>
      <c r="AL8107" s="6"/>
      <c r="AM8107" s="183"/>
      <c r="AN8107" s="183"/>
      <c r="AO8107" s="183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BR8107" s="185"/>
    </row>
    <row r="8108" spans="9:70" s="179" customFormat="1" x14ac:dyDescent="0.25">
      <c r="I8108" s="186"/>
      <c r="J8108" s="186"/>
      <c r="K8108" s="186"/>
      <c r="L8108" s="186"/>
      <c r="M8108" s="186"/>
      <c r="N8108" s="187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183"/>
      <c r="AF8108" s="183"/>
      <c r="AG8108" s="183"/>
      <c r="AH8108" s="6"/>
      <c r="AI8108" s="6"/>
      <c r="AJ8108" s="6"/>
      <c r="AK8108" s="6"/>
      <c r="AL8108" s="6"/>
      <c r="AM8108" s="183"/>
      <c r="AN8108" s="183"/>
      <c r="AO8108" s="183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BR8108" s="185"/>
    </row>
    <row r="8109" spans="9:70" s="179" customFormat="1" x14ac:dyDescent="0.25">
      <c r="I8109" s="186"/>
      <c r="J8109" s="186"/>
      <c r="K8109" s="186"/>
      <c r="L8109" s="186"/>
      <c r="M8109" s="186"/>
      <c r="N8109" s="187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183"/>
      <c r="AF8109" s="183"/>
      <c r="AG8109" s="183"/>
      <c r="AH8109" s="6"/>
      <c r="AI8109" s="6"/>
      <c r="AJ8109" s="6"/>
      <c r="AK8109" s="6"/>
      <c r="AL8109" s="6"/>
      <c r="AM8109" s="183"/>
      <c r="AN8109" s="183"/>
      <c r="AO8109" s="183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BR8109" s="185"/>
    </row>
    <row r="8110" spans="9:70" s="179" customFormat="1" x14ac:dyDescent="0.25">
      <c r="I8110" s="186"/>
      <c r="J8110" s="186"/>
      <c r="K8110" s="186"/>
      <c r="L8110" s="186"/>
      <c r="M8110" s="186"/>
      <c r="N8110" s="187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183"/>
      <c r="AF8110" s="183"/>
      <c r="AG8110" s="183"/>
      <c r="AH8110" s="6"/>
      <c r="AI8110" s="6"/>
      <c r="AJ8110" s="6"/>
      <c r="AK8110" s="6"/>
      <c r="AL8110" s="6"/>
      <c r="AM8110" s="183"/>
      <c r="AN8110" s="183"/>
      <c r="AO8110" s="183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BR8110" s="185"/>
    </row>
    <row r="8111" spans="9:70" s="179" customFormat="1" x14ac:dyDescent="0.25">
      <c r="I8111" s="186"/>
      <c r="J8111" s="186"/>
      <c r="K8111" s="186"/>
      <c r="L8111" s="186"/>
      <c r="M8111" s="186"/>
      <c r="N8111" s="187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183"/>
      <c r="AF8111" s="183"/>
      <c r="AG8111" s="183"/>
      <c r="AH8111" s="6"/>
      <c r="AI8111" s="6"/>
      <c r="AJ8111" s="6"/>
      <c r="AK8111" s="6"/>
      <c r="AL8111" s="6"/>
      <c r="AM8111" s="183"/>
      <c r="AN8111" s="183"/>
      <c r="AO8111" s="183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BR8111" s="185"/>
    </row>
    <row r="8112" spans="9:70" s="179" customFormat="1" x14ac:dyDescent="0.25">
      <c r="I8112" s="186"/>
      <c r="J8112" s="186"/>
      <c r="K8112" s="186"/>
      <c r="L8112" s="186"/>
      <c r="M8112" s="186"/>
      <c r="N8112" s="187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183"/>
      <c r="AF8112" s="183"/>
      <c r="AG8112" s="183"/>
      <c r="AH8112" s="6"/>
      <c r="AI8112" s="6"/>
      <c r="AJ8112" s="6"/>
      <c r="AK8112" s="6"/>
      <c r="AL8112" s="6"/>
      <c r="AM8112" s="183"/>
      <c r="AN8112" s="183"/>
      <c r="AO8112" s="183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BR8112" s="185"/>
    </row>
    <row r="8113" spans="9:70" s="179" customFormat="1" x14ac:dyDescent="0.25">
      <c r="I8113" s="186"/>
      <c r="J8113" s="186"/>
      <c r="K8113" s="186"/>
      <c r="L8113" s="186"/>
      <c r="M8113" s="186"/>
      <c r="N8113" s="187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183"/>
      <c r="AF8113" s="183"/>
      <c r="AG8113" s="183"/>
      <c r="AH8113" s="6"/>
      <c r="AI8113" s="6"/>
      <c r="AJ8113" s="6"/>
      <c r="AK8113" s="6"/>
      <c r="AL8113" s="6"/>
      <c r="AM8113" s="183"/>
      <c r="AN8113" s="183"/>
      <c r="AO8113" s="183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BR8113" s="185"/>
    </row>
    <row r="8114" spans="9:70" s="179" customFormat="1" x14ac:dyDescent="0.25">
      <c r="I8114" s="186"/>
      <c r="J8114" s="186"/>
      <c r="K8114" s="186"/>
      <c r="L8114" s="186"/>
      <c r="M8114" s="186"/>
      <c r="N8114" s="187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183"/>
      <c r="AF8114" s="183"/>
      <c r="AG8114" s="183"/>
      <c r="AH8114" s="6"/>
      <c r="AI8114" s="6"/>
      <c r="AJ8114" s="6"/>
      <c r="AK8114" s="6"/>
      <c r="AL8114" s="6"/>
      <c r="AM8114" s="183"/>
      <c r="AN8114" s="183"/>
      <c r="AO8114" s="183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BR8114" s="185"/>
    </row>
    <row r="8115" spans="9:70" s="179" customFormat="1" x14ac:dyDescent="0.25">
      <c r="I8115" s="186"/>
      <c r="J8115" s="186"/>
      <c r="K8115" s="186"/>
      <c r="L8115" s="186"/>
      <c r="M8115" s="186"/>
      <c r="N8115" s="187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183"/>
      <c r="AF8115" s="183"/>
      <c r="AG8115" s="183"/>
      <c r="AH8115" s="6"/>
      <c r="AI8115" s="6"/>
      <c r="AJ8115" s="6"/>
      <c r="AK8115" s="6"/>
      <c r="AL8115" s="6"/>
      <c r="AM8115" s="183"/>
      <c r="AN8115" s="183"/>
      <c r="AO8115" s="183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BR8115" s="185"/>
    </row>
    <row r="8116" spans="9:70" s="179" customFormat="1" x14ac:dyDescent="0.25">
      <c r="I8116" s="186"/>
      <c r="J8116" s="186"/>
      <c r="K8116" s="186"/>
      <c r="L8116" s="186"/>
      <c r="M8116" s="186"/>
      <c r="N8116" s="187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183"/>
      <c r="AF8116" s="183"/>
      <c r="AG8116" s="183"/>
      <c r="AH8116" s="6"/>
      <c r="AI8116" s="6"/>
      <c r="AJ8116" s="6"/>
      <c r="AK8116" s="6"/>
      <c r="AL8116" s="6"/>
      <c r="AM8116" s="183"/>
      <c r="AN8116" s="183"/>
      <c r="AO8116" s="183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BR8116" s="185"/>
    </row>
    <row r="8117" spans="9:70" s="179" customFormat="1" x14ac:dyDescent="0.25">
      <c r="I8117" s="186"/>
      <c r="J8117" s="186"/>
      <c r="K8117" s="186"/>
      <c r="L8117" s="186"/>
      <c r="M8117" s="186"/>
      <c r="N8117" s="187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183"/>
      <c r="AF8117" s="183"/>
      <c r="AG8117" s="183"/>
      <c r="AH8117" s="6"/>
      <c r="AI8117" s="6"/>
      <c r="AJ8117" s="6"/>
      <c r="AK8117" s="6"/>
      <c r="AL8117" s="6"/>
      <c r="AM8117" s="183"/>
      <c r="AN8117" s="183"/>
      <c r="AO8117" s="183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BR8117" s="185"/>
    </row>
    <row r="8118" spans="9:70" s="179" customFormat="1" x14ac:dyDescent="0.25">
      <c r="I8118" s="186"/>
      <c r="J8118" s="186"/>
      <c r="K8118" s="186"/>
      <c r="L8118" s="186"/>
      <c r="M8118" s="186"/>
      <c r="N8118" s="187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183"/>
      <c r="AF8118" s="183"/>
      <c r="AG8118" s="183"/>
      <c r="AH8118" s="6"/>
      <c r="AI8118" s="6"/>
      <c r="AJ8118" s="6"/>
      <c r="AK8118" s="6"/>
      <c r="AL8118" s="6"/>
      <c r="AM8118" s="183"/>
      <c r="AN8118" s="183"/>
      <c r="AO8118" s="183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BR8118" s="185"/>
    </row>
    <row r="8119" spans="9:70" s="179" customFormat="1" x14ac:dyDescent="0.25">
      <c r="I8119" s="186"/>
      <c r="J8119" s="186"/>
      <c r="K8119" s="186"/>
      <c r="L8119" s="186"/>
      <c r="M8119" s="186"/>
      <c r="N8119" s="187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183"/>
      <c r="AF8119" s="183"/>
      <c r="AG8119" s="183"/>
      <c r="AH8119" s="6"/>
      <c r="AI8119" s="6"/>
      <c r="AJ8119" s="6"/>
      <c r="AK8119" s="6"/>
      <c r="AL8119" s="6"/>
      <c r="AM8119" s="183"/>
      <c r="AN8119" s="183"/>
      <c r="AO8119" s="183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BR8119" s="185"/>
    </row>
    <row r="8120" spans="9:70" s="179" customFormat="1" x14ac:dyDescent="0.25">
      <c r="I8120" s="186"/>
      <c r="J8120" s="186"/>
      <c r="K8120" s="186"/>
      <c r="L8120" s="186"/>
      <c r="M8120" s="186"/>
      <c r="N8120" s="187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183"/>
      <c r="AF8120" s="183"/>
      <c r="AG8120" s="183"/>
      <c r="AH8120" s="6"/>
      <c r="AI8120" s="6"/>
      <c r="AJ8120" s="6"/>
      <c r="AK8120" s="6"/>
      <c r="AL8120" s="6"/>
      <c r="AM8120" s="183"/>
      <c r="AN8120" s="183"/>
      <c r="AO8120" s="183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BR8120" s="185"/>
    </row>
    <row r="8121" spans="9:70" s="179" customFormat="1" x14ac:dyDescent="0.25">
      <c r="I8121" s="186"/>
      <c r="J8121" s="186"/>
      <c r="K8121" s="186"/>
      <c r="L8121" s="186"/>
      <c r="M8121" s="186"/>
      <c r="N8121" s="187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183"/>
      <c r="AF8121" s="183"/>
      <c r="AG8121" s="183"/>
      <c r="AH8121" s="6"/>
      <c r="AI8121" s="6"/>
      <c r="AJ8121" s="6"/>
      <c r="AK8121" s="6"/>
      <c r="AL8121" s="6"/>
      <c r="AM8121" s="183"/>
      <c r="AN8121" s="183"/>
      <c r="AO8121" s="183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BR8121" s="185"/>
    </row>
    <row r="8122" spans="9:70" s="179" customFormat="1" x14ac:dyDescent="0.25">
      <c r="I8122" s="186"/>
      <c r="J8122" s="186"/>
      <c r="K8122" s="186"/>
      <c r="L8122" s="186"/>
      <c r="M8122" s="186"/>
      <c r="N8122" s="187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183"/>
      <c r="AF8122" s="183"/>
      <c r="AG8122" s="183"/>
      <c r="AH8122" s="6"/>
      <c r="AI8122" s="6"/>
      <c r="AJ8122" s="6"/>
      <c r="AK8122" s="6"/>
      <c r="AL8122" s="6"/>
      <c r="AM8122" s="183"/>
      <c r="AN8122" s="183"/>
      <c r="AO8122" s="183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BR8122" s="185"/>
    </row>
    <row r="8123" spans="9:70" s="179" customFormat="1" x14ac:dyDescent="0.25">
      <c r="I8123" s="186"/>
      <c r="J8123" s="186"/>
      <c r="K8123" s="186"/>
      <c r="L8123" s="186"/>
      <c r="M8123" s="186"/>
      <c r="N8123" s="187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183"/>
      <c r="AF8123" s="183"/>
      <c r="AG8123" s="183"/>
      <c r="AH8123" s="6"/>
      <c r="AI8123" s="6"/>
      <c r="AJ8123" s="6"/>
      <c r="AK8123" s="6"/>
      <c r="AL8123" s="6"/>
      <c r="AM8123" s="183"/>
      <c r="AN8123" s="183"/>
      <c r="AO8123" s="183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BR8123" s="185"/>
    </row>
    <row r="8124" spans="9:70" s="179" customFormat="1" x14ac:dyDescent="0.25">
      <c r="I8124" s="186"/>
      <c r="J8124" s="186"/>
      <c r="K8124" s="186"/>
      <c r="L8124" s="186"/>
      <c r="M8124" s="186"/>
      <c r="N8124" s="187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183"/>
      <c r="AF8124" s="183"/>
      <c r="AG8124" s="183"/>
      <c r="AH8124" s="6"/>
      <c r="AI8124" s="6"/>
      <c r="AJ8124" s="6"/>
      <c r="AK8124" s="6"/>
      <c r="AL8124" s="6"/>
      <c r="AM8124" s="183"/>
      <c r="AN8124" s="183"/>
      <c r="AO8124" s="183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BR8124" s="185"/>
    </row>
    <row r="8125" spans="9:70" s="179" customFormat="1" x14ac:dyDescent="0.25">
      <c r="I8125" s="186"/>
      <c r="J8125" s="186"/>
      <c r="K8125" s="186"/>
      <c r="L8125" s="186"/>
      <c r="M8125" s="186"/>
      <c r="N8125" s="187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183"/>
      <c r="AF8125" s="183"/>
      <c r="AG8125" s="183"/>
      <c r="AH8125" s="6"/>
      <c r="AI8125" s="6"/>
      <c r="AJ8125" s="6"/>
      <c r="AK8125" s="6"/>
      <c r="AL8125" s="6"/>
      <c r="AM8125" s="183"/>
      <c r="AN8125" s="183"/>
      <c r="AO8125" s="183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BR8125" s="185"/>
    </row>
    <row r="8126" spans="9:70" s="179" customFormat="1" x14ac:dyDescent="0.25">
      <c r="I8126" s="186"/>
      <c r="J8126" s="186"/>
      <c r="K8126" s="186"/>
      <c r="L8126" s="186"/>
      <c r="M8126" s="186"/>
      <c r="N8126" s="187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183"/>
      <c r="AF8126" s="183"/>
      <c r="AG8126" s="183"/>
      <c r="AH8126" s="6"/>
      <c r="AI8126" s="6"/>
      <c r="AJ8126" s="6"/>
      <c r="AK8126" s="6"/>
      <c r="AL8126" s="6"/>
      <c r="AM8126" s="183"/>
      <c r="AN8126" s="183"/>
      <c r="AO8126" s="183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BR8126" s="185"/>
    </row>
    <row r="8127" spans="9:70" s="179" customFormat="1" x14ac:dyDescent="0.25">
      <c r="I8127" s="186"/>
      <c r="J8127" s="186"/>
      <c r="K8127" s="186"/>
      <c r="L8127" s="186"/>
      <c r="M8127" s="186"/>
      <c r="N8127" s="187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183"/>
      <c r="AF8127" s="183"/>
      <c r="AG8127" s="183"/>
      <c r="AH8127" s="6"/>
      <c r="AI8127" s="6"/>
      <c r="AJ8127" s="6"/>
      <c r="AK8127" s="6"/>
      <c r="AL8127" s="6"/>
      <c r="AM8127" s="183"/>
      <c r="AN8127" s="183"/>
      <c r="AO8127" s="183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BR8127" s="185"/>
    </row>
    <row r="8128" spans="9:70" s="179" customFormat="1" x14ac:dyDescent="0.25">
      <c r="I8128" s="186"/>
      <c r="J8128" s="186"/>
      <c r="K8128" s="186"/>
      <c r="L8128" s="186"/>
      <c r="M8128" s="186"/>
      <c r="N8128" s="187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183"/>
      <c r="AF8128" s="183"/>
      <c r="AG8128" s="183"/>
      <c r="AH8128" s="6"/>
      <c r="AI8128" s="6"/>
      <c r="AJ8128" s="6"/>
      <c r="AK8128" s="6"/>
      <c r="AL8128" s="6"/>
      <c r="AM8128" s="183"/>
      <c r="AN8128" s="183"/>
      <c r="AO8128" s="183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BR8128" s="185"/>
    </row>
    <row r="8129" spans="9:70" s="179" customFormat="1" x14ac:dyDescent="0.25">
      <c r="I8129" s="186"/>
      <c r="J8129" s="186"/>
      <c r="K8129" s="186"/>
      <c r="L8129" s="186"/>
      <c r="M8129" s="186"/>
      <c r="N8129" s="187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183"/>
      <c r="AF8129" s="183"/>
      <c r="AG8129" s="183"/>
      <c r="AH8129" s="6"/>
      <c r="AI8129" s="6"/>
      <c r="AJ8129" s="6"/>
      <c r="AK8129" s="6"/>
      <c r="AL8129" s="6"/>
      <c r="AM8129" s="183"/>
      <c r="AN8129" s="183"/>
      <c r="AO8129" s="183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BR8129" s="185"/>
    </row>
    <row r="8130" spans="9:70" s="179" customFormat="1" x14ac:dyDescent="0.25">
      <c r="I8130" s="186"/>
      <c r="J8130" s="186"/>
      <c r="K8130" s="186"/>
      <c r="L8130" s="186"/>
      <c r="M8130" s="186"/>
      <c r="N8130" s="187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183"/>
      <c r="AF8130" s="183"/>
      <c r="AG8130" s="183"/>
      <c r="AH8130" s="6"/>
      <c r="AI8130" s="6"/>
      <c r="AJ8130" s="6"/>
      <c r="AK8130" s="6"/>
      <c r="AL8130" s="6"/>
      <c r="AM8130" s="183"/>
      <c r="AN8130" s="183"/>
      <c r="AO8130" s="183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BR8130" s="185"/>
    </row>
    <row r="8131" spans="9:70" s="179" customFormat="1" x14ac:dyDescent="0.25">
      <c r="I8131" s="186"/>
      <c r="J8131" s="186"/>
      <c r="K8131" s="186"/>
      <c r="L8131" s="186"/>
      <c r="M8131" s="186"/>
      <c r="N8131" s="187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183"/>
      <c r="AF8131" s="183"/>
      <c r="AG8131" s="183"/>
      <c r="AH8131" s="6"/>
      <c r="AI8131" s="6"/>
      <c r="AJ8131" s="6"/>
      <c r="AK8131" s="6"/>
      <c r="AL8131" s="6"/>
      <c r="AM8131" s="183"/>
      <c r="AN8131" s="183"/>
      <c r="AO8131" s="183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BR8131" s="185"/>
    </row>
    <row r="8132" spans="9:70" s="179" customFormat="1" x14ac:dyDescent="0.25">
      <c r="I8132" s="186"/>
      <c r="J8132" s="186"/>
      <c r="K8132" s="186"/>
      <c r="L8132" s="186"/>
      <c r="M8132" s="186"/>
      <c r="N8132" s="187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183"/>
      <c r="AF8132" s="183"/>
      <c r="AG8132" s="183"/>
      <c r="AH8132" s="6"/>
      <c r="AI8132" s="6"/>
      <c r="AJ8132" s="6"/>
      <c r="AK8132" s="6"/>
      <c r="AL8132" s="6"/>
      <c r="AM8132" s="183"/>
      <c r="AN8132" s="183"/>
      <c r="AO8132" s="183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BR8132" s="185"/>
    </row>
    <row r="8133" spans="9:70" s="179" customFormat="1" x14ac:dyDescent="0.25">
      <c r="I8133" s="186"/>
      <c r="J8133" s="186"/>
      <c r="K8133" s="186"/>
      <c r="L8133" s="186"/>
      <c r="M8133" s="186"/>
      <c r="N8133" s="187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183"/>
      <c r="AF8133" s="183"/>
      <c r="AG8133" s="183"/>
      <c r="AH8133" s="6"/>
      <c r="AI8133" s="6"/>
      <c r="AJ8133" s="6"/>
      <c r="AK8133" s="6"/>
      <c r="AL8133" s="6"/>
      <c r="AM8133" s="183"/>
      <c r="AN8133" s="183"/>
      <c r="AO8133" s="183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BR8133" s="185"/>
    </row>
    <row r="8134" spans="9:70" s="179" customFormat="1" x14ac:dyDescent="0.25">
      <c r="I8134" s="186"/>
      <c r="J8134" s="186"/>
      <c r="K8134" s="186"/>
      <c r="L8134" s="186"/>
      <c r="M8134" s="186"/>
      <c r="N8134" s="187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183"/>
      <c r="AF8134" s="183"/>
      <c r="AG8134" s="183"/>
      <c r="AH8134" s="6"/>
      <c r="AI8134" s="6"/>
      <c r="AJ8134" s="6"/>
      <c r="AK8134" s="6"/>
      <c r="AL8134" s="6"/>
      <c r="AM8134" s="183"/>
      <c r="AN8134" s="183"/>
      <c r="AO8134" s="183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BR8134" s="185"/>
    </row>
    <row r="8135" spans="9:70" s="179" customFormat="1" x14ac:dyDescent="0.25">
      <c r="I8135" s="186"/>
      <c r="J8135" s="186"/>
      <c r="K8135" s="186"/>
      <c r="L8135" s="186"/>
      <c r="M8135" s="186"/>
      <c r="N8135" s="187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183"/>
      <c r="AF8135" s="183"/>
      <c r="AG8135" s="183"/>
      <c r="AH8135" s="6"/>
      <c r="AI8135" s="6"/>
      <c r="AJ8135" s="6"/>
      <c r="AK8135" s="6"/>
      <c r="AL8135" s="6"/>
      <c r="AM8135" s="183"/>
      <c r="AN8135" s="183"/>
      <c r="AO8135" s="183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BR8135" s="185"/>
    </row>
    <row r="8136" spans="9:70" s="179" customFormat="1" x14ac:dyDescent="0.25">
      <c r="I8136" s="186"/>
      <c r="J8136" s="186"/>
      <c r="K8136" s="186"/>
      <c r="L8136" s="186"/>
      <c r="M8136" s="186"/>
      <c r="N8136" s="187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183"/>
      <c r="AF8136" s="183"/>
      <c r="AG8136" s="183"/>
      <c r="AH8136" s="6"/>
      <c r="AI8136" s="6"/>
      <c r="AJ8136" s="6"/>
      <c r="AK8136" s="6"/>
      <c r="AL8136" s="6"/>
      <c r="AM8136" s="183"/>
      <c r="AN8136" s="183"/>
      <c r="AO8136" s="183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BR8136" s="185"/>
    </row>
    <row r="8137" spans="9:70" s="179" customFormat="1" x14ac:dyDescent="0.25">
      <c r="I8137" s="186"/>
      <c r="J8137" s="186"/>
      <c r="K8137" s="186"/>
      <c r="L8137" s="186"/>
      <c r="M8137" s="186"/>
      <c r="N8137" s="187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183"/>
      <c r="AF8137" s="183"/>
      <c r="AG8137" s="183"/>
      <c r="AH8137" s="6"/>
      <c r="AI8137" s="6"/>
      <c r="AJ8137" s="6"/>
      <c r="AK8137" s="6"/>
      <c r="AL8137" s="6"/>
      <c r="AM8137" s="183"/>
      <c r="AN8137" s="183"/>
      <c r="AO8137" s="183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BR8137" s="185"/>
    </row>
    <row r="8138" spans="9:70" s="179" customFormat="1" x14ac:dyDescent="0.25">
      <c r="I8138" s="186"/>
      <c r="J8138" s="186"/>
      <c r="K8138" s="186"/>
      <c r="L8138" s="186"/>
      <c r="M8138" s="186"/>
      <c r="N8138" s="187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183"/>
      <c r="AF8138" s="183"/>
      <c r="AG8138" s="183"/>
      <c r="AH8138" s="6"/>
      <c r="AI8138" s="6"/>
      <c r="AJ8138" s="6"/>
      <c r="AK8138" s="6"/>
      <c r="AL8138" s="6"/>
      <c r="AM8138" s="183"/>
      <c r="AN8138" s="183"/>
      <c r="AO8138" s="183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BR8138" s="185"/>
    </row>
    <row r="8139" spans="9:70" s="179" customFormat="1" x14ac:dyDescent="0.25">
      <c r="I8139" s="186"/>
      <c r="J8139" s="186"/>
      <c r="K8139" s="186"/>
      <c r="L8139" s="186"/>
      <c r="M8139" s="186"/>
      <c r="N8139" s="187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183"/>
      <c r="AF8139" s="183"/>
      <c r="AG8139" s="183"/>
      <c r="AH8139" s="6"/>
      <c r="AI8139" s="6"/>
      <c r="AJ8139" s="6"/>
      <c r="AK8139" s="6"/>
      <c r="AL8139" s="6"/>
      <c r="AM8139" s="183"/>
      <c r="AN8139" s="183"/>
      <c r="AO8139" s="183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BR8139" s="185"/>
    </row>
    <row r="8140" spans="9:70" s="179" customFormat="1" x14ac:dyDescent="0.25">
      <c r="I8140" s="186"/>
      <c r="J8140" s="186"/>
      <c r="K8140" s="186"/>
      <c r="L8140" s="186"/>
      <c r="M8140" s="186"/>
      <c r="N8140" s="187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183"/>
      <c r="AF8140" s="183"/>
      <c r="AG8140" s="183"/>
      <c r="AH8140" s="6"/>
      <c r="AI8140" s="6"/>
      <c r="AJ8140" s="6"/>
      <c r="AK8140" s="6"/>
      <c r="AL8140" s="6"/>
      <c r="AM8140" s="183"/>
      <c r="AN8140" s="183"/>
      <c r="AO8140" s="183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BR8140" s="185"/>
    </row>
    <row r="8141" spans="9:70" s="179" customFormat="1" x14ac:dyDescent="0.25">
      <c r="I8141" s="186"/>
      <c r="J8141" s="186"/>
      <c r="K8141" s="186"/>
      <c r="L8141" s="186"/>
      <c r="M8141" s="186"/>
      <c r="N8141" s="187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183"/>
      <c r="AF8141" s="183"/>
      <c r="AG8141" s="183"/>
      <c r="AH8141" s="6"/>
      <c r="AI8141" s="6"/>
      <c r="AJ8141" s="6"/>
      <c r="AK8141" s="6"/>
      <c r="AL8141" s="6"/>
      <c r="AM8141" s="183"/>
      <c r="AN8141" s="183"/>
      <c r="AO8141" s="183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BR8141" s="185"/>
    </row>
    <row r="8142" spans="9:70" s="179" customFormat="1" x14ac:dyDescent="0.25">
      <c r="I8142" s="186"/>
      <c r="J8142" s="186"/>
      <c r="K8142" s="186"/>
      <c r="L8142" s="186"/>
      <c r="M8142" s="186"/>
      <c r="N8142" s="187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183"/>
      <c r="AF8142" s="183"/>
      <c r="AG8142" s="183"/>
      <c r="AH8142" s="6"/>
      <c r="AI8142" s="6"/>
      <c r="AJ8142" s="6"/>
      <c r="AK8142" s="6"/>
      <c r="AL8142" s="6"/>
      <c r="AM8142" s="183"/>
      <c r="AN8142" s="183"/>
      <c r="AO8142" s="183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BR8142" s="185"/>
    </row>
    <row r="8143" spans="9:70" s="179" customFormat="1" x14ac:dyDescent="0.25">
      <c r="I8143" s="186"/>
      <c r="J8143" s="186"/>
      <c r="K8143" s="186"/>
      <c r="L8143" s="186"/>
      <c r="M8143" s="186"/>
      <c r="N8143" s="187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183"/>
      <c r="AF8143" s="183"/>
      <c r="AG8143" s="183"/>
      <c r="AH8143" s="6"/>
      <c r="AI8143" s="6"/>
      <c r="AJ8143" s="6"/>
      <c r="AK8143" s="6"/>
      <c r="AL8143" s="6"/>
      <c r="AM8143" s="183"/>
      <c r="AN8143" s="183"/>
      <c r="AO8143" s="183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BR8143" s="185"/>
    </row>
    <row r="8144" spans="9:70" s="179" customFormat="1" x14ac:dyDescent="0.25">
      <c r="I8144" s="186"/>
      <c r="J8144" s="186"/>
      <c r="K8144" s="186"/>
      <c r="L8144" s="186"/>
      <c r="M8144" s="186"/>
      <c r="N8144" s="187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183"/>
      <c r="AF8144" s="183"/>
      <c r="AG8144" s="183"/>
      <c r="AH8144" s="6"/>
      <c r="AI8144" s="6"/>
      <c r="AJ8144" s="6"/>
      <c r="AK8144" s="6"/>
      <c r="AL8144" s="6"/>
      <c r="AM8144" s="183"/>
      <c r="AN8144" s="183"/>
      <c r="AO8144" s="183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BR8144" s="185"/>
    </row>
    <row r="8145" spans="9:70" s="179" customFormat="1" x14ac:dyDescent="0.25">
      <c r="I8145" s="186"/>
      <c r="J8145" s="186"/>
      <c r="K8145" s="186"/>
      <c r="L8145" s="186"/>
      <c r="M8145" s="186"/>
      <c r="N8145" s="187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183"/>
      <c r="AF8145" s="183"/>
      <c r="AG8145" s="183"/>
      <c r="AH8145" s="6"/>
      <c r="AI8145" s="6"/>
      <c r="AJ8145" s="6"/>
      <c r="AK8145" s="6"/>
      <c r="AL8145" s="6"/>
      <c r="AM8145" s="183"/>
      <c r="AN8145" s="183"/>
      <c r="AO8145" s="183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BR8145" s="185"/>
    </row>
    <row r="8146" spans="9:70" s="179" customFormat="1" x14ac:dyDescent="0.25">
      <c r="I8146" s="186"/>
      <c r="J8146" s="186"/>
      <c r="K8146" s="186"/>
      <c r="L8146" s="186"/>
      <c r="M8146" s="186"/>
      <c r="N8146" s="187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183"/>
      <c r="AF8146" s="183"/>
      <c r="AG8146" s="183"/>
      <c r="AH8146" s="6"/>
      <c r="AI8146" s="6"/>
      <c r="AJ8146" s="6"/>
      <c r="AK8146" s="6"/>
      <c r="AL8146" s="6"/>
      <c r="AM8146" s="183"/>
      <c r="AN8146" s="183"/>
      <c r="AO8146" s="183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BR8146" s="185"/>
    </row>
    <row r="8147" spans="9:70" s="179" customFormat="1" x14ac:dyDescent="0.25">
      <c r="I8147" s="186"/>
      <c r="J8147" s="186"/>
      <c r="K8147" s="186"/>
      <c r="L8147" s="186"/>
      <c r="M8147" s="186"/>
      <c r="N8147" s="187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183"/>
      <c r="AF8147" s="183"/>
      <c r="AG8147" s="183"/>
      <c r="AH8147" s="6"/>
      <c r="AI8147" s="6"/>
      <c r="AJ8147" s="6"/>
      <c r="AK8147" s="6"/>
      <c r="AL8147" s="6"/>
      <c r="AM8147" s="183"/>
      <c r="AN8147" s="183"/>
      <c r="AO8147" s="183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BR8147" s="185"/>
    </row>
    <row r="8148" spans="9:70" s="179" customFormat="1" x14ac:dyDescent="0.25">
      <c r="I8148" s="186"/>
      <c r="J8148" s="186"/>
      <c r="K8148" s="186"/>
      <c r="L8148" s="186"/>
      <c r="M8148" s="186"/>
      <c r="N8148" s="187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183"/>
      <c r="AF8148" s="183"/>
      <c r="AG8148" s="183"/>
      <c r="AH8148" s="6"/>
      <c r="AI8148" s="6"/>
      <c r="AJ8148" s="6"/>
      <c r="AK8148" s="6"/>
      <c r="AL8148" s="6"/>
      <c r="AM8148" s="183"/>
      <c r="AN8148" s="183"/>
      <c r="AO8148" s="183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BR8148" s="185"/>
    </row>
    <row r="8149" spans="9:70" s="179" customFormat="1" x14ac:dyDescent="0.25">
      <c r="I8149" s="186"/>
      <c r="J8149" s="186"/>
      <c r="K8149" s="186"/>
      <c r="L8149" s="186"/>
      <c r="M8149" s="186"/>
      <c r="N8149" s="187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183"/>
      <c r="AF8149" s="183"/>
      <c r="AG8149" s="183"/>
      <c r="AH8149" s="6"/>
      <c r="AI8149" s="6"/>
      <c r="AJ8149" s="6"/>
      <c r="AK8149" s="6"/>
      <c r="AL8149" s="6"/>
      <c r="AM8149" s="183"/>
      <c r="AN8149" s="183"/>
      <c r="AO8149" s="183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BR8149" s="185"/>
    </row>
    <row r="8150" spans="9:70" s="179" customFormat="1" x14ac:dyDescent="0.25">
      <c r="I8150" s="186"/>
      <c r="J8150" s="186"/>
      <c r="K8150" s="186"/>
      <c r="L8150" s="186"/>
      <c r="M8150" s="186"/>
      <c r="N8150" s="187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183"/>
      <c r="AF8150" s="183"/>
      <c r="AG8150" s="183"/>
      <c r="AH8150" s="6"/>
      <c r="AI8150" s="6"/>
      <c r="AJ8150" s="6"/>
      <c r="AK8150" s="6"/>
      <c r="AL8150" s="6"/>
      <c r="AM8150" s="183"/>
      <c r="AN8150" s="183"/>
      <c r="AO8150" s="183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BR8150" s="185"/>
    </row>
    <row r="8151" spans="9:70" s="179" customFormat="1" x14ac:dyDescent="0.25">
      <c r="I8151" s="186"/>
      <c r="J8151" s="186"/>
      <c r="K8151" s="186"/>
      <c r="L8151" s="186"/>
      <c r="M8151" s="186"/>
      <c r="N8151" s="187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183"/>
      <c r="AF8151" s="183"/>
      <c r="AG8151" s="183"/>
      <c r="AH8151" s="6"/>
      <c r="AI8151" s="6"/>
      <c r="AJ8151" s="6"/>
      <c r="AK8151" s="6"/>
      <c r="AL8151" s="6"/>
      <c r="AM8151" s="183"/>
      <c r="AN8151" s="183"/>
      <c r="AO8151" s="183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BR8151" s="185"/>
    </row>
    <row r="8152" spans="9:70" s="179" customFormat="1" x14ac:dyDescent="0.25">
      <c r="I8152" s="186"/>
      <c r="J8152" s="186"/>
      <c r="K8152" s="186"/>
      <c r="L8152" s="186"/>
      <c r="M8152" s="186"/>
      <c r="N8152" s="187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183"/>
      <c r="AF8152" s="183"/>
      <c r="AG8152" s="183"/>
      <c r="AH8152" s="6"/>
      <c r="AI8152" s="6"/>
      <c r="AJ8152" s="6"/>
      <c r="AK8152" s="6"/>
      <c r="AL8152" s="6"/>
      <c r="AM8152" s="183"/>
      <c r="AN8152" s="183"/>
      <c r="AO8152" s="183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BR8152" s="185"/>
    </row>
    <row r="8153" spans="9:70" s="179" customFormat="1" x14ac:dyDescent="0.25">
      <c r="I8153" s="186"/>
      <c r="J8153" s="186"/>
      <c r="K8153" s="186"/>
      <c r="L8153" s="186"/>
      <c r="M8153" s="186"/>
      <c r="N8153" s="187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183"/>
      <c r="AF8153" s="183"/>
      <c r="AG8153" s="183"/>
      <c r="AH8153" s="6"/>
      <c r="AI8153" s="6"/>
      <c r="AJ8153" s="6"/>
      <c r="AK8153" s="6"/>
      <c r="AL8153" s="6"/>
      <c r="AM8153" s="183"/>
      <c r="AN8153" s="183"/>
      <c r="AO8153" s="183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BR8153" s="185"/>
    </row>
    <row r="8154" spans="9:70" s="179" customFormat="1" x14ac:dyDescent="0.25">
      <c r="I8154" s="186"/>
      <c r="J8154" s="186"/>
      <c r="K8154" s="186"/>
      <c r="L8154" s="186"/>
      <c r="M8154" s="186"/>
      <c r="N8154" s="187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183"/>
      <c r="AF8154" s="183"/>
      <c r="AG8154" s="183"/>
      <c r="AH8154" s="6"/>
      <c r="AI8154" s="6"/>
      <c r="AJ8154" s="6"/>
      <c r="AK8154" s="6"/>
      <c r="AL8154" s="6"/>
      <c r="AM8154" s="183"/>
      <c r="AN8154" s="183"/>
      <c r="AO8154" s="183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BR8154" s="185"/>
    </row>
    <row r="8155" spans="9:70" s="179" customFormat="1" x14ac:dyDescent="0.25">
      <c r="I8155" s="186"/>
      <c r="J8155" s="186"/>
      <c r="K8155" s="186"/>
      <c r="L8155" s="186"/>
      <c r="M8155" s="186"/>
      <c r="N8155" s="187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183"/>
      <c r="AF8155" s="183"/>
      <c r="AG8155" s="183"/>
      <c r="AH8155" s="6"/>
      <c r="AI8155" s="6"/>
      <c r="AJ8155" s="6"/>
      <c r="AK8155" s="6"/>
      <c r="AL8155" s="6"/>
      <c r="AM8155" s="183"/>
      <c r="AN8155" s="183"/>
      <c r="AO8155" s="183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BR8155" s="185"/>
    </row>
    <row r="8156" spans="9:70" s="179" customFormat="1" x14ac:dyDescent="0.25">
      <c r="I8156" s="186"/>
      <c r="J8156" s="186"/>
      <c r="K8156" s="186"/>
      <c r="L8156" s="186"/>
      <c r="M8156" s="186"/>
      <c r="N8156" s="187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183"/>
      <c r="AF8156" s="183"/>
      <c r="AG8156" s="183"/>
      <c r="AH8156" s="6"/>
      <c r="AI8156" s="6"/>
      <c r="AJ8156" s="6"/>
      <c r="AK8156" s="6"/>
      <c r="AL8156" s="6"/>
      <c r="AM8156" s="183"/>
      <c r="AN8156" s="183"/>
      <c r="AO8156" s="183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BR8156" s="185"/>
    </row>
    <row r="8157" spans="9:70" s="179" customFormat="1" x14ac:dyDescent="0.25">
      <c r="I8157" s="186"/>
      <c r="J8157" s="186"/>
      <c r="K8157" s="186"/>
      <c r="L8157" s="186"/>
      <c r="M8157" s="186"/>
      <c r="N8157" s="187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183"/>
      <c r="AF8157" s="183"/>
      <c r="AG8157" s="183"/>
      <c r="AH8157" s="6"/>
      <c r="AI8157" s="6"/>
      <c r="AJ8157" s="6"/>
      <c r="AK8157" s="6"/>
      <c r="AL8157" s="6"/>
      <c r="AM8157" s="183"/>
      <c r="AN8157" s="183"/>
      <c r="AO8157" s="183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BR8157" s="185"/>
    </row>
    <row r="8158" spans="9:70" s="179" customFormat="1" x14ac:dyDescent="0.25">
      <c r="I8158" s="186"/>
      <c r="J8158" s="186"/>
      <c r="K8158" s="186"/>
      <c r="L8158" s="186"/>
      <c r="M8158" s="186"/>
      <c r="N8158" s="187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183"/>
      <c r="AF8158" s="183"/>
      <c r="AG8158" s="183"/>
      <c r="AH8158" s="6"/>
      <c r="AI8158" s="6"/>
      <c r="AJ8158" s="6"/>
      <c r="AK8158" s="6"/>
      <c r="AL8158" s="6"/>
      <c r="AM8158" s="183"/>
      <c r="AN8158" s="183"/>
      <c r="AO8158" s="183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BR8158" s="185"/>
    </row>
    <row r="8159" spans="9:70" s="179" customFormat="1" x14ac:dyDescent="0.25">
      <c r="I8159" s="186"/>
      <c r="J8159" s="186"/>
      <c r="K8159" s="186"/>
      <c r="L8159" s="186"/>
      <c r="M8159" s="186"/>
      <c r="N8159" s="187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183"/>
      <c r="AF8159" s="183"/>
      <c r="AG8159" s="183"/>
      <c r="AH8159" s="6"/>
      <c r="AI8159" s="6"/>
      <c r="AJ8159" s="6"/>
      <c r="AK8159" s="6"/>
      <c r="AL8159" s="6"/>
      <c r="AM8159" s="183"/>
      <c r="AN8159" s="183"/>
      <c r="AO8159" s="183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BR8159" s="185"/>
    </row>
    <row r="8160" spans="9:70" s="179" customFormat="1" x14ac:dyDescent="0.25">
      <c r="I8160" s="186"/>
      <c r="J8160" s="186"/>
      <c r="K8160" s="186"/>
      <c r="L8160" s="186"/>
      <c r="M8160" s="186"/>
      <c r="N8160" s="187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183"/>
      <c r="AF8160" s="183"/>
      <c r="AG8160" s="183"/>
      <c r="AH8160" s="6"/>
      <c r="AI8160" s="6"/>
      <c r="AJ8160" s="6"/>
      <c r="AK8160" s="6"/>
      <c r="AL8160" s="6"/>
      <c r="AM8160" s="183"/>
      <c r="AN8160" s="183"/>
      <c r="AO8160" s="183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BR8160" s="185"/>
    </row>
    <row r="8161" spans="9:70" s="179" customFormat="1" x14ac:dyDescent="0.25">
      <c r="I8161" s="186"/>
      <c r="J8161" s="186"/>
      <c r="K8161" s="186"/>
      <c r="L8161" s="186"/>
      <c r="M8161" s="186"/>
      <c r="N8161" s="187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183"/>
      <c r="AF8161" s="183"/>
      <c r="AG8161" s="183"/>
      <c r="AH8161" s="6"/>
      <c r="AI8161" s="6"/>
      <c r="AJ8161" s="6"/>
      <c r="AK8161" s="6"/>
      <c r="AL8161" s="6"/>
      <c r="AM8161" s="183"/>
      <c r="AN8161" s="183"/>
      <c r="AO8161" s="183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BR8161" s="185"/>
    </row>
    <row r="8162" spans="9:70" s="179" customFormat="1" x14ac:dyDescent="0.25">
      <c r="I8162" s="186"/>
      <c r="J8162" s="186"/>
      <c r="K8162" s="186"/>
      <c r="L8162" s="186"/>
      <c r="M8162" s="186"/>
      <c r="N8162" s="187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183"/>
      <c r="AF8162" s="183"/>
      <c r="AG8162" s="183"/>
      <c r="AH8162" s="6"/>
      <c r="AI8162" s="6"/>
      <c r="AJ8162" s="6"/>
      <c r="AK8162" s="6"/>
      <c r="AL8162" s="6"/>
      <c r="AM8162" s="183"/>
      <c r="AN8162" s="183"/>
      <c r="AO8162" s="183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BR8162" s="185"/>
    </row>
    <row r="8163" spans="9:70" s="179" customFormat="1" x14ac:dyDescent="0.25">
      <c r="I8163" s="186"/>
      <c r="J8163" s="186"/>
      <c r="K8163" s="186"/>
      <c r="L8163" s="186"/>
      <c r="M8163" s="186"/>
      <c r="N8163" s="187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183"/>
      <c r="AF8163" s="183"/>
      <c r="AG8163" s="183"/>
      <c r="AH8163" s="6"/>
      <c r="AI8163" s="6"/>
      <c r="AJ8163" s="6"/>
      <c r="AK8163" s="6"/>
      <c r="AL8163" s="6"/>
      <c r="AM8163" s="183"/>
      <c r="AN8163" s="183"/>
      <c r="AO8163" s="183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BR8163" s="185"/>
    </row>
    <row r="8164" spans="9:70" s="179" customFormat="1" x14ac:dyDescent="0.25">
      <c r="I8164" s="186"/>
      <c r="J8164" s="186"/>
      <c r="K8164" s="186"/>
      <c r="L8164" s="186"/>
      <c r="M8164" s="186"/>
      <c r="N8164" s="187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183"/>
      <c r="AF8164" s="183"/>
      <c r="AG8164" s="183"/>
      <c r="AH8164" s="6"/>
      <c r="AI8164" s="6"/>
      <c r="AJ8164" s="6"/>
      <c r="AK8164" s="6"/>
      <c r="AL8164" s="6"/>
      <c r="AM8164" s="183"/>
      <c r="AN8164" s="183"/>
      <c r="AO8164" s="183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BR8164" s="185"/>
    </row>
    <row r="8165" spans="9:70" s="179" customFormat="1" x14ac:dyDescent="0.25">
      <c r="I8165" s="186"/>
      <c r="J8165" s="186"/>
      <c r="K8165" s="186"/>
      <c r="L8165" s="186"/>
      <c r="M8165" s="186"/>
      <c r="N8165" s="187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183"/>
      <c r="AF8165" s="183"/>
      <c r="AG8165" s="183"/>
      <c r="AH8165" s="6"/>
      <c r="AI8165" s="6"/>
      <c r="AJ8165" s="6"/>
      <c r="AK8165" s="6"/>
      <c r="AL8165" s="6"/>
      <c r="AM8165" s="183"/>
      <c r="AN8165" s="183"/>
      <c r="AO8165" s="183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BR8165" s="185"/>
    </row>
    <row r="8166" spans="9:70" s="179" customFormat="1" x14ac:dyDescent="0.25">
      <c r="I8166" s="186"/>
      <c r="J8166" s="186"/>
      <c r="K8166" s="186"/>
      <c r="L8166" s="186"/>
      <c r="M8166" s="186"/>
      <c r="N8166" s="187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183"/>
      <c r="AF8166" s="183"/>
      <c r="AG8166" s="183"/>
      <c r="AH8166" s="6"/>
      <c r="AI8166" s="6"/>
      <c r="AJ8166" s="6"/>
      <c r="AK8166" s="6"/>
      <c r="AL8166" s="6"/>
      <c r="AM8166" s="183"/>
      <c r="AN8166" s="183"/>
      <c r="AO8166" s="183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BR8166" s="185"/>
    </row>
    <row r="8167" spans="9:70" s="179" customFormat="1" x14ac:dyDescent="0.25">
      <c r="I8167" s="186"/>
      <c r="J8167" s="186"/>
      <c r="K8167" s="186"/>
      <c r="L8167" s="186"/>
      <c r="M8167" s="186"/>
      <c r="N8167" s="187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183"/>
      <c r="AF8167" s="183"/>
      <c r="AG8167" s="183"/>
      <c r="AH8167" s="6"/>
      <c r="AI8167" s="6"/>
      <c r="AJ8167" s="6"/>
      <c r="AK8167" s="6"/>
      <c r="AL8167" s="6"/>
      <c r="AM8167" s="183"/>
      <c r="AN8167" s="183"/>
      <c r="AO8167" s="183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BR8167" s="185"/>
    </row>
    <row r="8168" spans="9:70" s="179" customFormat="1" x14ac:dyDescent="0.25">
      <c r="I8168" s="186"/>
      <c r="J8168" s="186"/>
      <c r="K8168" s="186"/>
      <c r="L8168" s="186"/>
      <c r="M8168" s="186"/>
      <c r="N8168" s="187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183"/>
      <c r="AF8168" s="183"/>
      <c r="AG8168" s="183"/>
      <c r="AH8168" s="6"/>
      <c r="AI8168" s="6"/>
      <c r="AJ8168" s="6"/>
      <c r="AK8168" s="6"/>
      <c r="AL8168" s="6"/>
      <c r="AM8168" s="183"/>
      <c r="AN8168" s="183"/>
      <c r="AO8168" s="183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BR8168" s="185"/>
    </row>
    <row r="8169" spans="9:70" s="179" customFormat="1" x14ac:dyDescent="0.25">
      <c r="I8169" s="186"/>
      <c r="J8169" s="186"/>
      <c r="K8169" s="186"/>
      <c r="L8169" s="186"/>
      <c r="M8169" s="186"/>
      <c r="N8169" s="187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183"/>
      <c r="AF8169" s="183"/>
      <c r="AG8169" s="183"/>
      <c r="AH8169" s="6"/>
      <c r="AI8169" s="6"/>
      <c r="AJ8169" s="6"/>
      <c r="AK8169" s="6"/>
      <c r="AL8169" s="6"/>
      <c r="AM8169" s="183"/>
      <c r="AN8169" s="183"/>
      <c r="AO8169" s="183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BR8169" s="185"/>
    </row>
    <row r="8170" spans="9:70" s="179" customFormat="1" x14ac:dyDescent="0.25">
      <c r="I8170" s="186"/>
      <c r="J8170" s="186"/>
      <c r="K8170" s="186"/>
      <c r="L8170" s="186"/>
      <c r="M8170" s="186"/>
      <c r="N8170" s="187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183"/>
      <c r="AF8170" s="183"/>
      <c r="AG8170" s="183"/>
      <c r="AH8170" s="6"/>
      <c r="AI8170" s="6"/>
      <c r="AJ8170" s="6"/>
      <c r="AK8170" s="6"/>
      <c r="AL8170" s="6"/>
      <c r="AM8170" s="183"/>
      <c r="AN8170" s="183"/>
      <c r="AO8170" s="183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BR8170" s="185"/>
    </row>
    <row r="8171" spans="9:70" s="179" customFormat="1" x14ac:dyDescent="0.25">
      <c r="I8171" s="186"/>
      <c r="J8171" s="186"/>
      <c r="K8171" s="186"/>
      <c r="L8171" s="186"/>
      <c r="M8171" s="186"/>
      <c r="N8171" s="187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183"/>
      <c r="AF8171" s="183"/>
      <c r="AG8171" s="183"/>
      <c r="AH8171" s="6"/>
      <c r="AI8171" s="6"/>
      <c r="AJ8171" s="6"/>
      <c r="AK8171" s="6"/>
      <c r="AL8171" s="6"/>
      <c r="AM8171" s="183"/>
      <c r="AN8171" s="183"/>
      <c r="AO8171" s="183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BR8171" s="185"/>
    </row>
    <row r="8172" spans="9:70" s="179" customFormat="1" x14ac:dyDescent="0.25">
      <c r="I8172" s="186"/>
      <c r="J8172" s="186"/>
      <c r="K8172" s="186"/>
      <c r="L8172" s="186"/>
      <c r="M8172" s="186"/>
      <c r="N8172" s="187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183"/>
      <c r="AF8172" s="183"/>
      <c r="AG8172" s="183"/>
      <c r="AH8172" s="6"/>
      <c r="AI8172" s="6"/>
      <c r="AJ8172" s="6"/>
      <c r="AK8172" s="6"/>
      <c r="AL8172" s="6"/>
      <c r="AM8172" s="183"/>
      <c r="AN8172" s="183"/>
      <c r="AO8172" s="183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BR8172" s="185"/>
    </row>
    <row r="8173" spans="9:70" s="179" customFormat="1" x14ac:dyDescent="0.25">
      <c r="I8173" s="186"/>
      <c r="J8173" s="186"/>
      <c r="K8173" s="186"/>
      <c r="L8173" s="186"/>
      <c r="M8173" s="186"/>
      <c r="N8173" s="187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183"/>
      <c r="AF8173" s="183"/>
      <c r="AG8173" s="183"/>
      <c r="AH8173" s="6"/>
      <c r="AI8173" s="6"/>
      <c r="AJ8173" s="6"/>
      <c r="AK8173" s="6"/>
      <c r="AL8173" s="6"/>
      <c r="AM8173" s="183"/>
      <c r="AN8173" s="183"/>
      <c r="AO8173" s="183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BR8173" s="185"/>
    </row>
    <row r="8174" spans="9:70" s="179" customFormat="1" x14ac:dyDescent="0.25">
      <c r="I8174" s="186"/>
      <c r="J8174" s="186"/>
      <c r="K8174" s="186"/>
      <c r="L8174" s="186"/>
      <c r="M8174" s="186"/>
      <c r="N8174" s="187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183"/>
      <c r="AF8174" s="183"/>
      <c r="AG8174" s="183"/>
      <c r="AH8174" s="6"/>
      <c r="AI8174" s="6"/>
      <c r="AJ8174" s="6"/>
      <c r="AK8174" s="6"/>
      <c r="AL8174" s="6"/>
      <c r="AM8174" s="183"/>
      <c r="AN8174" s="183"/>
      <c r="AO8174" s="183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BR8174" s="185"/>
    </row>
    <row r="8175" spans="9:70" s="179" customFormat="1" x14ac:dyDescent="0.25">
      <c r="I8175" s="186"/>
      <c r="J8175" s="186"/>
      <c r="K8175" s="186"/>
      <c r="L8175" s="186"/>
      <c r="M8175" s="186"/>
      <c r="N8175" s="187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183"/>
      <c r="AF8175" s="183"/>
      <c r="AG8175" s="183"/>
      <c r="AH8175" s="6"/>
      <c r="AI8175" s="6"/>
      <c r="AJ8175" s="6"/>
      <c r="AK8175" s="6"/>
      <c r="AL8175" s="6"/>
      <c r="AM8175" s="183"/>
      <c r="AN8175" s="183"/>
      <c r="AO8175" s="183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BR8175" s="185"/>
    </row>
    <row r="8176" spans="9:70" s="179" customFormat="1" x14ac:dyDescent="0.25">
      <c r="I8176" s="186"/>
      <c r="J8176" s="186"/>
      <c r="K8176" s="186"/>
      <c r="L8176" s="186"/>
      <c r="M8176" s="186"/>
      <c r="N8176" s="187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183"/>
      <c r="AF8176" s="183"/>
      <c r="AG8176" s="183"/>
      <c r="AH8176" s="6"/>
      <c r="AI8176" s="6"/>
      <c r="AJ8176" s="6"/>
      <c r="AK8176" s="6"/>
      <c r="AL8176" s="6"/>
      <c r="AM8176" s="183"/>
      <c r="AN8176" s="183"/>
      <c r="AO8176" s="183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BR8176" s="185"/>
    </row>
    <row r="8177" spans="9:70" s="179" customFormat="1" x14ac:dyDescent="0.25">
      <c r="I8177" s="186"/>
      <c r="J8177" s="186"/>
      <c r="K8177" s="186"/>
      <c r="L8177" s="186"/>
      <c r="M8177" s="186"/>
      <c r="N8177" s="187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183"/>
      <c r="AF8177" s="183"/>
      <c r="AG8177" s="183"/>
      <c r="AH8177" s="6"/>
      <c r="AI8177" s="6"/>
      <c r="AJ8177" s="6"/>
      <c r="AK8177" s="6"/>
      <c r="AL8177" s="6"/>
      <c r="AM8177" s="183"/>
      <c r="AN8177" s="183"/>
      <c r="AO8177" s="183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BR8177" s="185"/>
    </row>
    <row r="8178" spans="9:70" s="179" customFormat="1" x14ac:dyDescent="0.25">
      <c r="I8178" s="186"/>
      <c r="J8178" s="186"/>
      <c r="K8178" s="186"/>
      <c r="L8178" s="186"/>
      <c r="M8178" s="186"/>
      <c r="N8178" s="187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183"/>
      <c r="AF8178" s="183"/>
      <c r="AG8178" s="183"/>
      <c r="AH8178" s="6"/>
      <c r="AI8178" s="6"/>
      <c r="AJ8178" s="6"/>
      <c r="AK8178" s="6"/>
      <c r="AL8178" s="6"/>
      <c r="AM8178" s="183"/>
      <c r="AN8178" s="183"/>
      <c r="AO8178" s="183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BR8178" s="185"/>
    </row>
    <row r="8179" spans="9:70" s="179" customFormat="1" x14ac:dyDescent="0.25">
      <c r="I8179" s="186"/>
      <c r="J8179" s="186"/>
      <c r="K8179" s="186"/>
      <c r="L8179" s="186"/>
      <c r="M8179" s="186"/>
      <c r="N8179" s="187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183"/>
      <c r="AF8179" s="183"/>
      <c r="AG8179" s="183"/>
      <c r="AH8179" s="6"/>
      <c r="AI8179" s="6"/>
      <c r="AJ8179" s="6"/>
      <c r="AK8179" s="6"/>
      <c r="AL8179" s="6"/>
      <c r="AM8179" s="183"/>
      <c r="AN8179" s="183"/>
      <c r="AO8179" s="183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BR8179" s="185"/>
    </row>
    <row r="8180" spans="9:70" s="179" customFormat="1" x14ac:dyDescent="0.25">
      <c r="I8180" s="186"/>
      <c r="J8180" s="186"/>
      <c r="K8180" s="186"/>
      <c r="L8180" s="186"/>
      <c r="M8180" s="186"/>
      <c r="N8180" s="187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183"/>
      <c r="AF8180" s="183"/>
      <c r="AG8180" s="183"/>
      <c r="AH8180" s="6"/>
      <c r="AI8180" s="6"/>
      <c r="AJ8180" s="6"/>
      <c r="AK8180" s="6"/>
      <c r="AL8180" s="6"/>
      <c r="AM8180" s="183"/>
      <c r="AN8180" s="183"/>
      <c r="AO8180" s="183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BR8180" s="185"/>
    </row>
    <row r="8181" spans="9:70" s="179" customFormat="1" x14ac:dyDescent="0.25">
      <c r="I8181" s="186"/>
      <c r="J8181" s="186"/>
      <c r="K8181" s="186"/>
      <c r="L8181" s="186"/>
      <c r="M8181" s="186"/>
      <c r="N8181" s="187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183"/>
      <c r="AF8181" s="183"/>
      <c r="AG8181" s="183"/>
      <c r="AH8181" s="6"/>
      <c r="AI8181" s="6"/>
      <c r="AJ8181" s="6"/>
      <c r="AK8181" s="6"/>
      <c r="AL8181" s="6"/>
      <c r="AM8181" s="183"/>
      <c r="AN8181" s="183"/>
      <c r="AO8181" s="183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BR8181" s="185"/>
    </row>
    <row r="8182" spans="9:70" s="179" customFormat="1" x14ac:dyDescent="0.25">
      <c r="I8182" s="186"/>
      <c r="J8182" s="186"/>
      <c r="K8182" s="186"/>
      <c r="L8182" s="186"/>
      <c r="M8182" s="186"/>
      <c r="N8182" s="187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183"/>
      <c r="AF8182" s="183"/>
      <c r="AG8182" s="183"/>
      <c r="AH8182" s="6"/>
      <c r="AI8182" s="6"/>
      <c r="AJ8182" s="6"/>
      <c r="AK8182" s="6"/>
      <c r="AL8182" s="6"/>
      <c r="AM8182" s="183"/>
      <c r="AN8182" s="183"/>
      <c r="AO8182" s="183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BR8182" s="185"/>
    </row>
    <row r="8183" spans="9:70" s="179" customFormat="1" x14ac:dyDescent="0.25">
      <c r="I8183" s="186"/>
      <c r="J8183" s="186"/>
      <c r="K8183" s="186"/>
      <c r="L8183" s="186"/>
      <c r="M8183" s="186"/>
      <c r="N8183" s="187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183"/>
      <c r="AF8183" s="183"/>
      <c r="AG8183" s="183"/>
      <c r="AH8183" s="6"/>
      <c r="AI8183" s="6"/>
      <c r="AJ8183" s="6"/>
      <c r="AK8183" s="6"/>
      <c r="AL8183" s="6"/>
      <c r="AM8183" s="183"/>
      <c r="AN8183" s="183"/>
      <c r="AO8183" s="183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BR8183" s="185"/>
    </row>
    <row r="8184" spans="9:70" s="179" customFormat="1" x14ac:dyDescent="0.25">
      <c r="I8184" s="186"/>
      <c r="J8184" s="186"/>
      <c r="K8184" s="186"/>
      <c r="L8184" s="186"/>
      <c r="M8184" s="186"/>
      <c r="N8184" s="187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183"/>
      <c r="AF8184" s="183"/>
      <c r="AG8184" s="183"/>
      <c r="AH8184" s="6"/>
      <c r="AI8184" s="6"/>
      <c r="AJ8184" s="6"/>
      <c r="AK8184" s="6"/>
      <c r="AL8184" s="6"/>
      <c r="AM8184" s="183"/>
      <c r="AN8184" s="183"/>
      <c r="AO8184" s="183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BR8184" s="185"/>
    </row>
    <row r="8185" spans="9:70" s="179" customFormat="1" x14ac:dyDescent="0.25">
      <c r="I8185" s="186"/>
      <c r="J8185" s="186"/>
      <c r="K8185" s="186"/>
      <c r="L8185" s="186"/>
      <c r="M8185" s="186"/>
      <c r="N8185" s="187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183"/>
      <c r="AF8185" s="183"/>
      <c r="AG8185" s="183"/>
      <c r="AH8185" s="6"/>
      <c r="AI8185" s="6"/>
      <c r="AJ8185" s="6"/>
      <c r="AK8185" s="6"/>
      <c r="AL8185" s="6"/>
      <c r="AM8185" s="183"/>
      <c r="AN8185" s="183"/>
      <c r="AO8185" s="183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BR8185" s="185"/>
    </row>
    <row r="8186" spans="9:70" s="179" customFormat="1" x14ac:dyDescent="0.25">
      <c r="I8186" s="186"/>
      <c r="J8186" s="186"/>
      <c r="K8186" s="186"/>
      <c r="L8186" s="186"/>
      <c r="M8186" s="186"/>
      <c r="N8186" s="187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183"/>
      <c r="AF8186" s="183"/>
      <c r="AG8186" s="183"/>
      <c r="AH8186" s="6"/>
      <c r="AI8186" s="6"/>
      <c r="AJ8186" s="6"/>
      <c r="AK8186" s="6"/>
      <c r="AL8186" s="6"/>
      <c r="AM8186" s="183"/>
      <c r="AN8186" s="183"/>
      <c r="AO8186" s="183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BR8186" s="185"/>
    </row>
    <row r="8187" spans="9:70" s="179" customFormat="1" x14ac:dyDescent="0.25">
      <c r="I8187" s="186"/>
      <c r="J8187" s="186"/>
      <c r="K8187" s="186"/>
      <c r="L8187" s="186"/>
      <c r="M8187" s="186"/>
      <c r="N8187" s="187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183"/>
      <c r="AF8187" s="183"/>
      <c r="AG8187" s="183"/>
      <c r="AH8187" s="6"/>
      <c r="AI8187" s="6"/>
      <c r="AJ8187" s="6"/>
      <c r="AK8187" s="6"/>
      <c r="AL8187" s="6"/>
      <c r="AM8187" s="183"/>
      <c r="AN8187" s="183"/>
      <c r="AO8187" s="183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BR8187" s="185"/>
    </row>
    <row r="8188" spans="9:70" s="179" customFormat="1" x14ac:dyDescent="0.25">
      <c r="I8188" s="186"/>
      <c r="J8188" s="186"/>
      <c r="K8188" s="186"/>
      <c r="L8188" s="186"/>
      <c r="M8188" s="186"/>
      <c r="N8188" s="187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183"/>
      <c r="AF8188" s="183"/>
      <c r="AG8188" s="183"/>
      <c r="AH8188" s="6"/>
      <c r="AI8188" s="6"/>
      <c r="AJ8188" s="6"/>
      <c r="AK8188" s="6"/>
      <c r="AL8188" s="6"/>
      <c r="AM8188" s="183"/>
      <c r="AN8188" s="183"/>
      <c r="AO8188" s="183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BR8188" s="185"/>
    </row>
    <row r="8189" spans="9:70" s="179" customFormat="1" x14ac:dyDescent="0.25">
      <c r="I8189" s="186"/>
      <c r="J8189" s="186"/>
      <c r="K8189" s="186"/>
      <c r="L8189" s="186"/>
      <c r="M8189" s="186"/>
      <c r="N8189" s="187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183"/>
      <c r="AF8189" s="183"/>
      <c r="AG8189" s="183"/>
      <c r="AH8189" s="6"/>
      <c r="AI8189" s="6"/>
      <c r="AJ8189" s="6"/>
      <c r="AK8189" s="6"/>
      <c r="AL8189" s="6"/>
      <c r="AM8189" s="183"/>
      <c r="AN8189" s="183"/>
      <c r="AO8189" s="183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BR8189" s="185"/>
    </row>
    <row r="8190" spans="9:70" s="179" customFormat="1" x14ac:dyDescent="0.25">
      <c r="I8190" s="186"/>
      <c r="J8190" s="186"/>
      <c r="K8190" s="186"/>
      <c r="L8190" s="186"/>
      <c r="M8190" s="186"/>
      <c r="N8190" s="187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183"/>
      <c r="AF8190" s="183"/>
      <c r="AG8190" s="183"/>
      <c r="AH8190" s="6"/>
      <c r="AI8190" s="6"/>
      <c r="AJ8190" s="6"/>
      <c r="AK8190" s="6"/>
      <c r="AL8190" s="6"/>
      <c r="AM8190" s="183"/>
      <c r="AN8190" s="183"/>
      <c r="AO8190" s="183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BR8190" s="185"/>
    </row>
    <row r="8191" spans="9:70" s="179" customFormat="1" x14ac:dyDescent="0.25">
      <c r="I8191" s="186"/>
      <c r="J8191" s="186"/>
      <c r="K8191" s="186"/>
      <c r="L8191" s="186"/>
      <c r="M8191" s="186"/>
      <c r="N8191" s="187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183"/>
      <c r="AF8191" s="183"/>
      <c r="AG8191" s="183"/>
      <c r="AH8191" s="6"/>
      <c r="AI8191" s="6"/>
      <c r="AJ8191" s="6"/>
      <c r="AK8191" s="6"/>
      <c r="AL8191" s="6"/>
      <c r="AM8191" s="183"/>
      <c r="AN8191" s="183"/>
      <c r="AO8191" s="183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BR8191" s="185"/>
    </row>
    <row r="8192" spans="9:70" s="179" customFormat="1" x14ac:dyDescent="0.25">
      <c r="I8192" s="186"/>
      <c r="J8192" s="186"/>
      <c r="K8192" s="186"/>
      <c r="L8192" s="186"/>
      <c r="M8192" s="186"/>
      <c r="N8192" s="187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183"/>
      <c r="AF8192" s="183"/>
      <c r="AG8192" s="183"/>
      <c r="AH8192" s="6"/>
      <c r="AI8192" s="6"/>
      <c r="AJ8192" s="6"/>
      <c r="AK8192" s="6"/>
      <c r="AL8192" s="6"/>
      <c r="AM8192" s="183"/>
      <c r="AN8192" s="183"/>
      <c r="AO8192" s="183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BR8192" s="185"/>
    </row>
    <row r="8193" spans="9:70" s="179" customFormat="1" x14ac:dyDescent="0.25">
      <c r="I8193" s="186"/>
      <c r="J8193" s="186"/>
      <c r="K8193" s="186"/>
      <c r="L8193" s="186"/>
      <c r="M8193" s="186"/>
      <c r="N8193" s="187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183"/>
      <c r="AF8193" s="183"/>
      <c r="AG8193" s="183"/>
      <c r="AH8193" s="6"/>
      <c r="AI8193" s="6"/>
      <c r="AJ8193" s="6"/>
      <c r="AK8193" s="6"/>
      <c r="AL8193" s="6"/>
      <c r="AM8193" s="183"/>
      <c r="AN8193" s="183"/>
      <c r="AO8193" s="183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BR8193" s="185"/>
    </row>
    <row r="8194" spans="9:70" s="179" customFormat="1" x14ac:dyDescent="0.25">
      <c r="I8194" s="186"/>
      <c r="J8194" s="186"/>
      <c r="K8194" s="186"/>
      <c r="L8194" s="186"/>
      <c r="M8194" s="186"/>
      <c r="N8194" s="187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183"/>
      <c r="AF8194" s="183"/>
      <c r="AG8194" s="183"/>
      <c r="AH8194" s="6"/>
      <c r="AI8194" s="6"/>
      <c r="AJ8194" s="6"/>
      <c r="AK8194" s="6"/>
      <c r="AL8194" s="6"/>
      <c r="AM8194" s="183"/>
      <c r="AN8194" s="183"/>
      <c r="AO8194" s="183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BR8194" s="185"/>
    </row>
    <row r="8195" spans="9:70" s="179" customFormat="1" x14ac:dyDescent="0.25">
      <c r="I8195" s="186"/>
      <c r="J8195" s="186"/>
      <c r="K8195" s="186"/>
      <c r="L8195" s="186"/>
      <c r="M8195" s="186"/>
      <c r="N8195" s="187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183"/>
      <c r="AF8195" s="183"/>
      <c r="AG8195" s="183"/>
      <c r="AH8195" s="6"/>
      <c r="AI8195" s="6"/>
      <c r="AJ8195" s="6"/>
      <c r="AK8195" s="6"/>
      <c r="AL8195" s="6"/>
      <c r="AM8195" s="183"/>
      <c r="AN8195" s="183"/>
      <c r="AO8195" s="183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BR8195" s="185"/>
    </row>
    <row r="8196" spans="9:70" s="179" customFormat="1" x14ac:dyDescent="0.25">
      <c r="I8196" s="186"/>
      <c r="J8196" s="186"/>
      <c r="K8196" s="186"/>
      <c r="L8196" s="186"/>
      <c r="M8196" s="186"/>
      <c r="N8196" s="187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183"/>
      <c r="AF8196" s="183"/>
      <c r="AG8196" s="183"/>
      <c r="AH8196" s="6"/>
      <c r="AI8196" s="6"/>
      <c r="AJ8196" s="6"/>
      <c r="AK8196" s="6"/>
      <c r="AL8196" s="6"/>
      <c r="AM8196" s="183"/>
      <c r="AN8196" s="183"/>
      <c r="AO8196" s="183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BR8196" s="185"/>
    </row>
    <row r="8197" spans="9:70" s="179" customFormat="1" x14ac:dyDescent="0.25">
      <c r="I8197" s="186"/>
      <c r="J8197" s="186"/>
      <c r="K8197" s="186"/>
      <c r="L8197" s="186"/>
      <c r="M8197" s="186"/>
      <c r="N8197" s="187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183"/>
      <c r="AF8197" s="183"/>
      <c r="AG8197" s="183"/>
      <c r="AH8197" s="6"/>
      <c r="AI8197" s="6"/>
      <c r="AJ8197" s="6"/>
      <c r="AK8197" s="6"/>
      <c r="AL8197" s="6"/>
      <c r="AM8197" s="183"/>
      <c r="AN8197" s="183"/>
      <c r="AO8197" s="183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BR8197" s="185"/>
    </row>
    <row r="8198" spans="9:70" s="179" customFormat="1" x14ac:dyDescent="0.25">
      <c r="I8198" s="186"/>
      <c r="J8198" s="186"/>
      <c r="K8198" s="186"/>
      <c r="L8198" s="186"/>
      <c r="M8198" s="186"/>
      <c r="N8198" s="187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183"/>
      <c r="AF8198" s="183"/>
      <c r="AG8198" s="183"/>
      <c r="AH8198" s="6"/>
      <c r="AI8198" s="6"/>
      <c r="AJ8198" s="6"/>
      <c r="AK8198" s="6"/>
      <c r="AL8198" s="6"/>
      <c r="AM8198" s="183"/>
      <c r="AN8198" s="183"/>
      <c r="AO8198" s="183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BR8198" s="185"/>
    </row>
    <row r="8199" spans="9:70" s="179" customFormat="1" x14ac:dyDescent="0.25">
      <c r="I8199" s="186"/>
      <c r="J8199" s="186"/>
      <c r="K8199" s="186"/>
      <c r="L8199" s="186"/>
      <c r="M8199" s="186"/>
      <c r="N8199" s="187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183"/>
      <c r="AF8199" s="183"/>
      <c r="AG8199" s="183"/>
      <c r="AH8199" s="6"/>
      <c r="AI8199" s="6"/>
      <c r="AJ8199" s="6"/>
      <c r="AK8199" s="6"/>
      <c r="AL8199" s="6"/>
      <c r="AM8199" s="183"/>
      <c r="AN8199" s="183"/>
      <c r="AO8199" s="183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BR8199" s="185"/>
    </row>
    <row r="8200" spans="9:70" s="179" customFormat="1" x14ac:dyDescent="0.25">
      <c r="I8200" s="186"/>
      <c r="J8200" s="186"/>
      <c r="K8200" s="186"/>
      <c r="L8200" s="186"/>
      <c r="M8200" s="186"/>
      <c r="N8200" s="187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183"/>
      <c r="AF8200" s="183"/>
      <c r="AG8200" s="183"/>
      <c r="AH8200" s="6"/>
      <c r="AI8200" s="6"/>
      <c r="AJ8200" s="6"/>
      <c r="AK8200" s="6"/>
      <c r="AL8200" s="6"/>
      <c r="AM8200" s="183"/>
      <c r="AN8200" s="183"/>
      <c r="AO8200" s="183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BR8200" s="185"/>
    </row>
    <row r="8201" spans="9:70" s="179" customFormat="1" x14ac:dyDescent="0.25">
      <c r="I8201" s="186"/>
      <c r="J8201" s="186"/>
      <c r="K8201" s="186"/>
      <c r="L8201" s="186"/>
      <c r="M8201" s="186"/>
      <c r="N8201" s="187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183"/>
      <c r="AF8201" s="183"/>
      <c r="AG8201" s="183"/>
      <c r="AH8201" s="6"/>
      <c r="AI8201" s="6"/>
      <c r="AJ8201" s="6"/>
      <c r="AK8201" s="6"/>
      <c r="AL8201" s="6"/>
      <c r="AM8201" s="183"/>
      <c r="AN8201" s="183"/>
      <c r="AO8201" s="183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BR8201" s="185"/>
    </row>
    <row r="8202" spans="9:70" s="179" customFormat="1" x14ac:dyDescent="0.25">
      <c r="I8202" s="186"/>
      <c r="J8202" s="186"/>
      <c r="K8202" s="186"/>
      <c r="L8202" s="186"/>
      <c r="M8202" s="186"/>
      <c r="N8202" s="187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183"/>
      <c r="AF8202" s="183"/>
      <c r="AG8202" s="183"/>
      <c r="AH8202" s="6"/>
      <c r="AI8202" s="6"/>
      <c r="AJ8202" s="6"/>
      <c r="AK8202" s="6"/>
      <c r="AL8202" s="6"/>
      <c r="AM8202" s="183"/>
      <c r="AN8202" s="183"/>
      <c r="AO8202" s="183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BR8202" s="185"/>
    </row>
    <row r="8203" spans="9:70" s="179" customFormat="1" x14ac:dyDescent="0.25">
      <c r="I8203" s="186"/>
      <c r="J8203" s="186"/>
      <c r="K8203" s="186"/>
      <c r="L8203" s="186"/>
      <c r="M8203" s="186"/>
      <c r="N8203" s="187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183"/>
      <c r="AF8203" s="183"/>
      <c r="AG8203" s="183"/>
      <c r="AH8203" s="6"/>
      <c r="AI8203" s="6"/>
      <c r="AJ8203" s="6"/>
      <c r="AK8203" s="6"/>
      <c r="AL8203" s="6"/>
      <c r="AM8203" s="183"/>
      <c r="AN8203" s="183"/>
      <c r="AO8203" s="183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BR8203" s="185"/>
    </row>
    <row r="8204" spans="9:70" s="179" customFormat="1" x14ac:dyDescent="0.25">
      <c r="I8204" s="186"/>
      <c r="J8204" s="186"/>
      <c r="K8204" s="186"/>
      <c r="L8204" s="186"/>
      <c r="M8204" s="186"/>
      <c r="N8204" s="187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183"/>
      <c r="AF8204" s="183"/>
      <c r="AG8204" s="183"/>
      <c r="AH8204" s="6"/>
      <c r="AI8204" s="6"/>
      <c r="AJ8204" s="6"/>
      <c r="AK8204" s="6"/>
      <c r="AL8204" s="6"/>
      <c r="AM8204" s="183"/>
      <c r="AN8204" s="183"/>
      <c r="AO8204" s="183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BR8204" s="185"/>
    </row>
    <row r="8205" spans="9:70" s="179" customFormat="1" x14ac:dyDescent="0.25">
      <c r="I8205" s="186"/>
      <c r="J8205" s="186"/>
      <c r="K8205" s="186"/>
      <c r="L8205" s="186"/>
      <c r="M8205" s="186"/>
      <c r="N8205" s="187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183"/>
      <c r="AF8205" s="183"/>
      <c r="AG8205" s="183"/>
      <c r="AH8205" s="6"/>
      <c r="AI8205" s="6"/>
      <c r="AJ8205" s="6"/>
      <c r="AK8205" s="6"/>
      <c r="AL8205" s="6"/>
      <c r="AM8205" s="183"/>
      <c r="AN8205" s="183"/>
      <c r="AO8205" s="183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BR8205" s="185"/>
    </row>
    <row r="8206" spans="9:70" s="179" customFormat="1" x14ac:dyDescent="0.25">
      <c r="I8206" s="186"/>
      <c r="J8206" s="186"/>
      <c r="K8206" s="186"/>
      <c r="L8206" s="186"/>
      <c r="M8206" s="186"/>
      <c r="N8206" s="187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183"/>
      <c r="AF8206" s="183"/>
      <c r="AG8206" s="183"/>
      <c r="AH8206" s="6"/>
      <c r="AI8206" s="6"/>
      <c r="AJ8206" s="6"/>
      <c r="AK8206" s="6"/>
      <c r="AL8206" s="6"/>
      <c r="AM8206" s="183"/>
      <c r="AN8206" s="183"/>
      <c r="AO8206" s="183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BR8206" s="185"/>
    </row>
    <row r="8207" spans="9:70" s="179" customFormat="1" x14ac:dyDescent="0.25">
      <c r="I8207" s="186"/>
      <c r="J8207" s="186"/>
      <c r="K8207" s="186"/>
      <c r="L8207" s="186"/>
      <c r="M8207" s="186"/>
      <c r="N8207" s="187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183"/>
      <c r="AF8207" s="183"/>
      <c r="AG8207" s="183"/>
      <c r="AH8207" s="6"/>
      <c r="AI8207" s="6"/>
      <c r="AJ8207" s="6"/>
      <c r="AK8207" s="6"/>
      <c r="AL8207" s="6"/>
      <c r="AM8207" s="183"/>
      <c r="AN8207" s="183"/>
      <c r="AO8207" s="183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BR8207" s="185"/>
    </row>
    <row r="8208" spans="9:70" s="179" customFormat="1" x14ac:dyDescent="0.25">
      <c r="I8208" s="186"/>
      <c r="J8208" s="186"/>
      <c r="K8208" s="186"/>
      <c r="L8208" s="186"/>
      <c r="M8208" s="186"/>
      <c r="N8208" s="187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183"/>
      <c r="AF8208" s="183"/>
      <c r="AG8208" s="183"/>
      <c r="AH8208" s="6"/>
      <c r="AI8208" s="6"/>
      <c r="AJ8208" s="6"/>
      <c r="AK8208" s="6"/>
      <c r="AL8208" s="6"/>
      <c r="AM8208" s="183"/>
      <c r="AN8208" s="183"/>
      <c r="AO8208" s="183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BR8208" s="185"/>
    </row>
    <row r="8209" spans="9:70" s="179" customFormat="1" x14ac:dyDescent="0.25">
      <c r="I8209" s="186"/>
      <c r="J8209" s="186"/>
      <c r="K8209" s="186"/>
      <c r="L8209" s="186"/>
      <c r="M8209" s="186"/>
      <c r="N8209" s="187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183"/>
      <c r="AF8209" s="183"/>
      <c r="AG8209" s="183"/>
      <c r="AH8209" s="6"/>
      <c r="AI8209" s="6"/>
      <c r="AJ8209" s="6"/>
      <c r="AK8209" s="6"/>
      <c r="AL8209" s="6"/>
      <c r="AM8209" s="183"/>
      <c r="AN8209" s="183"/>
      <c r="AO8209" s="183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BR8209" s="185"/>
    </row>
    <row r="8210" spans="9:70" s="179" customFormat="1" x14ac:dyDescent="0.25">
      <c r="I8210" s="186"/>
      <c r="J8210" s="186"/>
      <c r="K8210" s="186"/>
      <c r="L8210" s="186"/>
      <c r="M8210" s="186"/>
      <c r="N8210" s="187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183"/>
      <c r="AF8210" s="183"/>
      <c r="AG8210" s="183"/>
      <c r="AH8210" s="6"/>
      <c r="AI8210" s="6"/>
      <c r="AJ8210" s="6"/>
      <c r="AK8210" s="6"/>
      <c r="AL8210" s="6"/>
      <c r="AM8210" s="183"/>
      <c r="AN8210" s="183"/>
      <c r="AO8210" s="183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BR8210" s="185"/>
    </row>
    <row r="8211" spans="9:70" s="179" customFormat="1" x14ac:dyDescent="0.25">
      <c r="I8211" s="186"/>
      <c r="J8211" s="186"/>
      <c r="K8211" s="186"/>
      <c r="L8211" s="186"/>
      <c r="M8211" s="186"/>
      <c r="N8211" s="187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183"/>
      <c r="AF8211" s="183"/>
      <c r="AG8211" s="183"/>
      <c r="AH8211" s="6"/>
      <c r="AI8211" s="6"/>
      <c r="AJ8211" s="6"/>
      <c r="AK8211" s="6"/>
      <c r="AL8211" s="6"/>
      <c r="AM8211" s="183"/>
      <c r="AN8211" s="183"/>
      <c r="AO8211" s="183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BR8211" s="185"/>
    </row>
    <row r="8212" spans="9:70" s="179" customFormat="1" x14ac:dyDescent="0.25">
      <c r="I8212" s="186"/>
      <c r="J8212" s="186"/>
      <c r="K8212" s="186"/>
      <c r="L8212" s="186"/>
      <c r="M8212" s="186"/>
      <c r="N8212" s="187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183"/>
      <c r="AF8212" s="183"/>
      <c r="AG8212" s="183"/>
      <c r="AH8212" s="6"/>
      <c r="AI8212" s="6"/>
      <c r="AJ8212" s="6"/>
      <c r="AK8212" s="6"/>
      <c r="AL8212" s="6"/>
      <c r="AM8212" s="183"/>
      <c r="AN8212" s="183"/>
      <c r="AO8212" s="183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BR8212" s="185"/>
    </row>
    <row r="8213" spans="9:70" s="179" customFormat="1" x14ac:dyDescent="0.25">
      <c r="I8213" s="186"/>
      <c r="J8213" s="186"/>
      <c r="K8213" s="186"/>
      <c r="L8213" s="186"/>
      <c r="M8213" s="186"/>
      <c r="N8213" s="187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183"/>
      <c r="AF8213" s="183"/>
      <c r="AG8213" s="183"/>
      <c r="AH8213" s="6"/>
      <c r="AI8213" s="6"/>
      <c r="AJ8213" s="6"/>
      <c r="AK8213" s="6"/>
      <c r="AL8213" s="6"/>
      <c r="AM8213" s="183"/>
      <c r="AN8213" s="183"/>
      <c r="AO8213" s="183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BR8213" s="185"/>
    </row>
    <row r="8214" spans="9:70" s="179" customFormat="1" x14ac:dyDescent="0.25">
      <c r="I8214" s="186"/>
      <c r="J8214" s="186"/>
      <c r="K8214" s="186"/>
      <c r="L8214" s="186"/>
      <c r="M8214" s="186"/>
      <c r="N8214" s="187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183"/>
      <c r="AF8214" s="183"/>
      <c r="AG8214" s="183"/>
      <c r="AH8214" s="6"/>
      <c r="AI8214" s="6"/>
      <c r="AJ8214" s="6"/>
      <c r="AK8214" s="6"/>
      <c r="AL8214" s="6"/>
      <c r="AM8214" s="183"/>
      <c r="AN8214" s="183"/>
      <c r="AO8214" s="183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BR8214" s="185"/>
    </row>
    <row r="8215" spans="9:70" s="179" customFormat="1" x14ac:dyDescent="0.25">
      <c r="I8215" s="186"/>
      <c r="J8215" s="186"/>
      <c r="K8215" s="186"/>
      <c r="L8215" s="186"/>
      <c r="M8215" s="186"/>
      <c r="N8215" s="187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183"/>
      <c r="AF8215" s="183"/>
      <c r="AG8215" s="183"/>
      <c r="AH8215" s="6"/>
      <c r="AI8215" s="6"/>
      <c r="AJ8215" s="6"/>
      <c r="AK8215" s="6"/>
      <c r="AL8215" s="6"/>
      <c r="AM8215" s="183"/>
      <c r="AN8215" s="183"/>
      <c r="AO8215" s="183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BR8215" s="185"/>
    </row>
    <row r="8216" spans="9:70" s="179" customFormat="1" x14ac:dyDescent="0.25">
      <c r="I8216" s="186"/>
      <c r="J8216" s="186"/>
      <c r="K8216" s="186"/>
      <c r="L8216" s="186"/>
      <c r="M8216" s="186"/>
      <c r="N8216" s="187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183"/>
      <c r="AF8216" s="183"/>
      <c r="AG8216" s="183"/>
      <c r="AH8216" s="6"/>
      <c r="AI8216" s="6"/>
      <c r="AJ8216" s="6"/>
      <c r="AK8216" s="6"/>
      <c r="AL8216" s="6"/>
      <c r="AM8216" s="183"/>
      <c r="AN8216" s="183"/>
      <c r="AO8216" s="183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BR8216" s="185"/>
    </row>
    <row r="8217" spans="9:70" s="179" customFormat="1" x14ac:dyDescent="0.25">
      <c r="I8217" s="186"/>
      <c r="J8217" s="186"/>
      <c r="K8217" s="186"/>
      <c r="L8217" s="186"/>
      <c r="M8217" s="186"/>
      <c r="N8217" s="187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183"/>
      <c r="AF8217" s="183"/>
      <c r="AG8217" s="183"/>
      <c r="AH8217" s="6"/>
      <c r="AI8217" s="6"/>
      <c r="AJ8217" s="6"/>
      <c r="AK8217" s="6"/>
      <c r="AL8217" s="6"/>
      <c r="AM8217" s="183"/>
      <c r="AN8217" s="183"/>
      <c r="AO8217" s="183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BR8217" s="185"/>
    </row>
    <row r="8218" spans="9:70" s="179" customFormat="1" x14ac:dyDescent="0.25">
      <c r="I8218" s="186"/>
      <c r="J8218" s="186"/>
      <c r="K8218" s="186"/>
      <c r="L8218" s="186"/>
      <c r="M8218" s="186"/>
      <c r="N8218" s="187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183"/>
      <c r="AF8218" s="183"/>
      <c r="AG8218" s="183"/>
      <c r="AH8218" s="6"/>
      <c r="AI8218" s="6"/>
      <c r="AJ8218" s="6"/>
      <c r="AK8218" s="6"/>
      <c r="AL8218" s="6"/>
      <c r="AM8218" s="183"/>
      <c r="AN8218" s="183"/>
      <c r="AO8218" s="183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BR8218" s="185"/>
    </row>
    <row r="8219" spans="9:70" s="179" customFormat="1" x14ac:dyDescent="0.25">
      <c r="I8219" s="186"/>
      <c r="J8219" s="186"/>
      <c r="K8219" s="186"/>
      <c r="L8219" s="186"/>
      <c r="M8219" s="186"/>
      <c r="N8219" s="187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183"/>
      <c r="AF8219" s="183"/>
      <c r="AG8219" s="183"/>
      <c r="AH8219" s="6"/>
      <c r="AI8219" s="6"/>
      <c r="AJ8219" s="6"/>
      <c r="AK8219" s="6"/>
      <c r="AL8219" s="6"/>
      <c r="AM8219" s="183"/>
      <c r="AN8219" s="183"/>
      <c r="AO8219" s="183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BR8219" s="185"/>
    </row>
    <row r="8220" spans="9:70" s="179" customFormat="1" x14ac:dyDescent="0.25">
      <c r="I8220" s="186"/>
      <c r="J8220" s="186"/>
      <c r="K8220" s="186"/>
      <c r="L8220" s="186"/>
      <c r="M8220" s="186"/>
      <c r="N8220" s="187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183"/>
      <c r="AF8220" s="183"/>
      <c r="AG8220" s="183"/>
      <c r="AH8220" s="6"/>
      <c r="AI8220" s="6"/>
      <c r="AJ8220" s="6"/>
      <c r="AK8220" s="6"/>
      <c r="AL8220" s="6"/>
      <c r="AM8220" s="183"/>
      <c r="AN8220" s="183"/>
      <c r="AO8220" s="183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BR8220" s="185"/>
    </row>
    <row r="8221" spans="9:70" s="179" customFormat="1" x14ac:dyDescent="0.25">
      <c r="I8221" s="186"/>
      <c r="J8221" s="186"/>
      <c r="K8221" s="186"/>
      <c r="L8221" s="186"/>
      <c r="M8221" s="186"/>
      <c r="N8221" s="187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183"/>
      <c r="AF8221" s="183"/>
      <c r="AG8221" s="183"/>
      <c r="AH8221" s="6"/>
      <c r="AI8221" s="6"/>
      <c r="AJ8221" s="6"/>
      <c r="AK8221" s="6"/>
      <c r="AL8221" s="6"/>
      <c r="AM8221" s="183"/>
      <c r="AN8221" s="183"/>
      <c r="AO8221" s="183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BR8221" s="185"/>
    </row>
    <row r="8222" spans="9:70" s="179" customFormat="1" x14ac:dyDescent="0.25">
      <c r="I8222" s="186"/>
      <c r="J8222" s="186"/>
      <c r="K8222" s="186"/>
      <c r="L8222" s="186"/>
      <c r="M8222" s="186"/>
      <c r="N8222" s="187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183"/>
      <c r="AF8222" s="183"/>
      <c r="AG8222" s="183"/>
      <c r="AH8222" s="6"/>
      <c r="AI8222" s="6"/>
      <c r="AJ8222" s="6"/>
      <c r="AK8222" s="6"/>
      <c r="AL8222" s="6"/>
      <c r="AM8222" s="183"/>
      <c r="AN8222" s="183"/>
      <c r="AO8222" s="183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BR8222" s="185"/>
    </row>
    <row r="8223" spans="9:70" s="179" customFormat="1" x14ac:dyDescent="0.25">
      <c r="I8223" s="186"/>
      <c r="J8223" s="186"/>
      <c r="K8223" s="186"/>
      <c r="L8223" s="186"/>
      <c r="M8223" s="186"/>
      <c r="N8223" s="187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183"/>
      <c r="AF8223" s="183"/>
      <c r="AG8223" s="183"/>
      <c r="AH8223" s="6"/>
      <c r="AI8223" s="6"/>
      <c r="AJ8223" s="6"/>
      <c r="AK8223" s="6"/>
      <c r="AL8223" s="6"/>
      <c r="AM8223" s="183"/>
      <c r="AN8223" s="183"/>
      <c r="AO8223" s="183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BR8223" s="185"/>
    </row>
    <row r="8224" spans="9:70" s="179" customFormat="1" x14ac:dyDescent="0.25">
      <c r="I8224" s="186"/>
      <c r="J8224" s="186"/>
      <c r="K8224" s="186"/>
      <c r="L8224" s="186"/>
      <c r="M8224" s="186"/>
      <c r="N8224" s="187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183"/>
      <c r="AF8224" s="183"/>
      <c r="AG8224" s="183"/>
      <c r="AH8224" s="6"/>
      <c r="AI8224" s="6"/>
      <c r="AJ8224" s="6"/>
      <c r="AK8224" s="6"/>
      <c r="AL8224" s="6"/>
      <c r="AM8224" s="183"/>
      <c r="AN8224" s="183"/>
      <c r="AO8224" s="183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BR8224" s="185"/>
    </row>
    <row r="8225" spans="9:70" s="179" customFormat="1" x14ac:dyDescent="0.25">
      <c r="I8225" s="186"/>
      <c r="J8225" s="186"/>
      <c r="K8225" s="186"/>
      <c r="L8225" s="186"/>
      <c r="M8225" s="186"/>
      <c r="N8225" s="187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183"/>
      <c r="AF8225" s="183"/>
      <c r="AG8225" s="183"/>
      <c r="AH8225" s="6"/>
      <c r="AI8225" s="6"/>
      <c r="AJ8225" s="6"/>
      <c r="AK8225" s="6"/>
      <c r="AL8225" s="6"/>
      <c r="AM8225" s="183"/>
      <c r="AN8225" s="183"/>
      <c r="AO8225" s="183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BR8225" s="185"/>
    </row>
    <row r="8226" spans="9:70" s="179" customFormat="1" x14ac:dyDescent="0.25">
      <c r="I8226" s="186"/>
      <c r="J8226" s="186"/>
      <c r="K8226" s="186"/>
      <c r="L8226" s="186"/>
      <c r="M8226" s="186"/>
      <c r="N8226" s="187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183"/>
      <c r="AF8226" s="183"/>
      <c r="AG8226" s="183"/>
      <c r="AH8226" s="6"/>
      <c r="AI8226" s="6"/>
      <c r="AJ8226" s="6"/>
      <c r="AK8226" s="6"/>
      <c r="AL8226" s="6"/>
      <c r="AM8226" s="183"/>
      <c r="AN8226" s="183"/>
      <c r="AO8226" s="183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BR8226" s="185"/>
    </row>
    <row r="8227" spans="9:70" s="179" customFormat="1" x14ac:dyDescent="0.25">
      <c r="I8227" s="186"/>
      <c r="J8227" s="186"/>
      <c r="K8227" s="186"/>
      <c r="L8227" s="186"/>
      <c r="M8227" s="186"/>
      <c r="N8227" s="187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183"/>
      <c r="AF8227" s="183"/>
      <c r="AG8227" s="183"/>
      <c r="AH8227" s="6"/>
      <c r="AI8227" s="6"/>
      <c r="AJ8227" s="6"/>
      <c r="AK8227" s="6"/>
      <c r="AL8227" s="6"/>
      <c r="AM8227" s="183"/>
      <c r="AN8227" s="183"/>
      <c r="AO8227" s="183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BR8227" s="185"/>
    </row>
    <row r="8228" spans="9:70" s="179" customFormat="1" x14ac:dyDescent="0.25">
      <c r="I8228" s="186"/>
      <c r="J8228" s="186"/>
      <c r="K8228" s="186"/>
      <c r="L8228" s="186"/>
      <c r="M8228" s="186"/>
      <c r="N8228" s="187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183"/>
      <c r="AF8228" s="183"/>
      <c r="AG8228" s="183"/>
      <c r="AH8228" s="6"/>
      <c r="AI8228" s="6"/>
      <c r="AJ8228" s="6"/>
      <c r="AK8228" s="6"/>
      <c r="AL8228" s="6"/>
      <c r="AM8228" s="183"/>
      <c r="AN8228" s="183"/>
      <c r="AO8228" s="183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BR8228" s="185"/>
    </row>
    <row r="8229" spans="9:70" s="179" customFormat="1" x14ac:dyDescent="0.25">
      <c r="I8229" s="186"/>
      <c r="J8229" s="186"/>
      <c r="K8229" s="186"/>
      <c r="L8229" s="186"/>
      <c r="M8229" s="186"/>
      <c r="N8229" s="187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183"/>
      <c r="AF8229" s="183"/>
      <c r="AG8229" s="183"/>
      <c r="AH8229" s="6"/>
      <c r="AI8229" s="6"/>
      <c r="AJ8229" s="6"/>
      <c r="AK8229" s="6"/>
      <c r="AL8229" s="6"/>
      <c r="AM8229" s="183"/>
      <c r="AN8229" s="183"/>
      <c r="AO8229" s="183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BR8229" s="185"/>
    </row>
    <row r="8230" spans="9:70" s="179" customFormat="1" x14ac:dyDescent="0.25">
      <c r="I8230" s="186"/>
      <c r="J8230" s="186"/>
      <c r="K8230" s="186"/>
      <c r="L8230" s="186"/>
      <c r="M8230" s="186"/>
      <c r="N8230" s="187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183"/>
      <c r="AF8230" s="183"/>
      <c r="AG8230" s="183"/>
      <c r="AH8230" s="6"/>
      <c r="AI8230" s="6"/>
      <c r="AJ8230" s="6"/>
      <c r="AK8230" s="6"/>
      <c r="AL8230" s="6"/>
      <c r="AM8230" s="183"/>
      <c r="AN8230" s="183"/>
      <c r="AO8230" s="183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BR8230" s="185"/>
    </row>
    <row r="8231" spans="9:70" s="179" customFormat="1" x14ac:dyDescent="0.25">
      <c r="I8231" s="186"/>
      <c r="J8231" s="186"/>
      <c r="K8231" s="186"/>
      <c r="L8231" s="186"/>
      <c r="M8231" s="186"/>
      <c r="N8231" s="187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183"/>
      <c r="AF8231" s="183"/>
      <c r="AG8231" s="183"/>
      <c r="AH8231" s="6"/>
      <c r="AI8231" s="6"/>
      <c r="AJ8231" s="6"/>
      <c r="AK8231" s="6"/>
      <c r="AL8231" s="6"/>
      <c r="AM8231" s="183"/>
      <c r="AN8231" s="183"/>
      <c r="AO8231" s="183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BR8231" s="185"/>
    </row>
    <row r="8232" spans="9:70" s="179" customFormat="1" x14ac:dyDescent="0.25">
      <c r="I8232" s="186"/>
      <c r="J8232" s="186"/>
      <c r="K8232" s="186"/>
      <c r="L8232" s="186"/>
      <c r="M8232" s="186"/>
      <c r="N8232" s="187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183"/>
      <c r="AF8232" s="183"/>
      <c r="AG8232" s="183"/>
      <c r="AH8232" s="6"/>
      <c r="AI8232" s="6"/>
      <c r="AJ8232" s="6"/>
      <c r="AK8232" s="6"/>
      <c r="AL8232" s="6"/>
      <c r="AM8232" s="183"/>
      <c r="AN8232" s="183"/>
      <c r="AO8232" s="183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BR8232" s="185"/>
    </row>
    <row r="8233" spans="9:70" s="179" customFormat="1" x14ac:dyDescent="0.25">
      <c r="I8233" s="186"/>
      <c r="J8233" s="186"/>
      <c r="K8233" s="186"/>
      <c r="L8233" s="186"/>
      <c r="M8233" s="186"/>
      <c r="N8233" s="187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183"/>
      <c r="AF8233" s="183"/>
      <c r="AG8233" s="183"/>
      <c r="AH8233" s="6"/>
      <c r="AI8233" s="6"/>
      <c r="AJ8233" s="6"/>
      <c r="AK8233" s="6"/>
      <c r="AL8233" s="6"/>
      <c r="AM8233" s="183"/>
      <c r="AN8233" s="183"/>
      <c r="AO8233" s="183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BR8233" s="185"/>
    </row>
    <row r="8234" spans="9:70" s="179" customFormat="1" x14ac:dyDescent="0.25">
      <c r="I8234" s="186"/>
      <c r="J8234" s="186"/>
      <c r="K8234" s="186"/>
      <c r="L8234" s="186"/>
      <c r="M8234" s="186"/>
      <c r="N8234" s="187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183"/>
      <c r="AF8234" s="183"/>
      <c r="AG8234" s="183"/>
      <c r="AH8234" s="6"/>
      <c r="AI8234" s="6"/>
      <c r="AJ8234" s="6"/>
      <c r="AK8234" s="6"/>
      <c r="AL8234" s="6"/>
      <c r="AM8234" s="183"/>
      <c r="AN8234" s="183"/>
      <c r="AO8234" s="183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BR8234" s="185"/>
    </row>
    <row r="8235" spans="9:70" s="179" customFormat="1" x14ac:dyDescent="0.25">
      <c r="I8235" s="186"/>
      <c r="J8235" s="186"/>
      <c r="K8235" s="186"/>
      <c r="L8235" s="186"/>
      <c r="M8235" s="186"/>
      <c r="N8235" s="187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183"/>
      <c r="AF8235" s="183"/>
      <c r="AG8235" s="183"/>
      <c r="AH8235" s="6"/>
      <c r="AI8235" s="6"/>
      <c r="AJ8235" s="6"/>
      <c r="AK8235" s="6"/>
      <c r="AL8235" s="6"/>
      <c r="AM8235" s="183"/>
      <c r="AN8235" s="183"/>
      <c r="AO8235" s="183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BR8235" s="185"/>
    </row>
    <row r="8236" spans="9:70" s="179" customFormat="1" x14ac:dyDescent="0.25">
      <c r="I8236" s="186"/>
      <c r="J8236" s="186"/>
      <c r="K8236" s="186"/>
      <c r="L8236" s="186"/>
      <c r="M8236" s="186"/>
      <c r="N8236" s="187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183"/>
      <c r="AF8236" s="183"/>
      <c r="AG8236" s="183"/>
      <c r="AH8236" s="6"/>
      <c r="AI8236" s="6"/>
      <c r="AJ8236" s="6"/>
      <c r="AK8236" s="6"/>
      <c r="AL8236" s="6"/>
      <c r="AM8236" s="183"/>
      <c r="AN8236" s="183"/>
      <c r="AO8236" s="183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BR8236" s="185"/>
    </row>
    <row r="8237" spans="9:70" s="179" customFormat="1" x14ac:dyDescent="0.25">
      <c r="I8237" s="186"/>
      <c r="J8237" s="186"/>
      <c r="K8237" s="186"/>
      <c r="L8237" s="186"/>
      <c r="M8237" s="186"/>
      <c r="N8237" s="187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183"/>
      <c r="AF8237" s="183"/>
      <c r="AG8237" s="183"/>
      <c r="AH8237" s="6"/>
      <c r="AI8237" s="6"/>
      <c r="AJ8237" s="6"/>
      <c r="AK8237" s="6"/>
      <c r="AL8237" s="6"/>
      <c r="AM8237" s="183"/>
      <c r="AN8237" s="183"/>
      <c r="AO8237" s="183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BR8237" s="185"/>
    </row>
    <row r="8238" spans="9:70" s="179" customFormat="1" x14ac:dyDescent="0.25">
      <c r="I8238" s="186"/>
      <c r="J8238" s="186"/>
      <c r="K8238" s="186"/>
      <c r="L8238" s="186"/>
      <c r="M8238" s="186"/>
      <c r="N8238" s="187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183"/>
      <c r="AF8238" s="183"/>
      <c r="AG8238" s="183"/>
      <c r="AH8238" s="6"/>
      <c r="AI8238" s="6"/>
      <c r="AJ8238" s="6"/>
      <c r="AK8238" s="6"/>
      <c r="AL8238" s="6"/>
      <c r="AM8238" s="183"/>
      <c r="AN8238" s="183"/>
      <c r="AO8238" s="183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BR8238" s="185"/>
    </row>
    <row r="8239" spans="9:70" s="179" customFormat="1" x14ac:dyDescent="0.25">
      <c r="I8239" s="186"/>
      <c r="J8239" s="186"/>
      <c r="K8239" s="186"/>
      <c r="L8239" s="186"/>
      <c r="M8239" s="186"/>
      <c r="N8239" s="187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183"/>
      <c r="AF8239" s="183"/>
      <c r="AG8239" s="183"/>
      <c r="AH8239" s="6"/>
      <c r="AI8239" s="6"/>
      <c r="AJ8239" s="6"/>
      <c r="AK8239" s="6"/>
      <c r="AL8239" s="6"/>
      <c r="AM8239" s="183"/>
      <c r="AN8239" s="183"/>
      <c r="AO8239" s="183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BR8239" s="185"/>
    </row>
    <row r="8240" spans="9:70" s="179" customFormat="1" x14ac:dyDescent="0.25">
      <c r="I8240" s="186"/>
      <c r="J8240" s="186"/>
      <c r="K8240" s="186"/>
      <c r="L8240" s="186"/>
      <c r="M8240" s="186"/>
      <c r="N8240" s="187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183"/>
      <c r="AF8240" s="183"/>
      <c r="AG8240" s="183"/>
      <c r="AH8240" s="6"/>
      <c r="AI8240" s="6"/>
      <c r="AJ8240" s="6"/>
      <c r="AK8240" s="6"/>
      <c r="AL8240" s="6"/>
      <c r="AM8240" s="183"/>
      <c r="AN8240" s="183"/>
      <c r="AO8240" s="183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BR8240" s="185"/>
    </row>
    <row r="8241" spans="9:70" s="179" customFormat="1" x14ac:dyDescent="0.25">
      <c r="I8241" s="186"/>
      <c r="J8241" s="186"/>
      <c r="K8241" s="186"/>
      <c r="L8241" s="186"/>
      <c r="M8241" s="186"/>
      <c r="N8241" s="187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183"/>
      <c r="AF8241" s="183"/>
      <c r="AG8241" s="183"/>
      <c r="AH8241" s="6"/>
      <c r="AI8241" s="6"/>
      <c r="AJ8241" s="6"/>
      <c r="AK8241" s="6"/>
      <c r="AL8241" s="6"/>
      <c r="AM8241" s="183"/>
      <c r="AN8241" s="183"/>
      <c r="AO8241" s="183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BR8241" s="185"/>
    </row>
    <row r="8242" spans="9:70" s="179" customFormat="1" x14ac:dyDescent="0.25">
      <c r="I8242" s="186"/>
      <c r="J8242" s="186"/>
      <c r="K8242" s="186"/>
      <c r="L8242" s="186"/>
      <c r="M8242" s="186"/>
      <c r="N8242" s="187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183"/>
      <c r="AF8242" s="183"/>
      <c r="AG8242" s="183"/>
      <c r="AH8242" s="6"/>
      <c r="AI8242" s="6"/>
      <c r="AJ8242" s="6"/>
      <c r="AK8242" s="6"/>
      <c r="AL8242" s="6"/>
      <c r="AM8242" s="183"/>
      <c r="AN8242" s="183"/>
      <c r="AO8242" s="183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BR8242" s="185"/>
    </row>
    <row r="8243" spans="9:70" s="179" customFormat="1" x14ac:dyDescent="0.25">
      <c r="I8243" s="186"/>
      <c r="J8243" s="186"/>
      <c r="K8243" s="186"/>
      <c r="L8243" s="186"/>
      <c r="M8243" s="186"/>
      <c r="N8243" s="187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183"/>
      <c r="AF8243" s="183"/>
      <c r="AG8243" s="183"/>
      <c r="AH8243" s="6"/>
      <c r="AI8243" s="6"/>
      <c r="AJ8243" s="6"/>
      <c r="AK8243" s="6"/>
      <c r="AL8243" s="6"/>
      <c r="AM8243" s="183"/>
      <c r="AN8243" s="183"/>
      <c r="AO8243" s="183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BR8243" s="185"/>
    </row>
    <row r="8244" spans="9:70" s="179" customFormat="1" x14ac:dyDescent="0.25">
      <c r="I8244" s="186"/>
      <c r="J8244" s="186"/>
      <c r="K8244" s="186"/>
      <c r="L8244" s="186"/>
      <c r="M8244" s="186"/>
      <c r="N8244" s="187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183"/>
      <c r="AF8244" s="183"/>
      <c r="AG8244" s="183"/>
      <c r="AH8244" s="6"/>
      <c r="AI8244" s="6"/>
      <c r="AJ8244" s="6"/>
      <c r="AK8244" s="6"/>
      <c r="AL8244" s="6"/>
      <c r="AM8244" s="183"/>
      <c r="AN8244" s="183"/>
      <c r="AO8244" s="183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BR8244" s="185"/>
    </row>
    <row r="8245" spans="9:70" s="179" customFormat="1" x14ac:dyDescent="0.25">
      <c r="I8245" s="186"/>
      <c r="J8245" s="186"/>
      <c r="K8245" s="186"/>
      <c r="L8245" s="186"/>
      <c r="M8245" s="186"/>
      <c r="N8245" s="187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183"/>
      <c r="AF8245" s="183"/>
      <c r="AG8245" s="183"/>
      <c r="AH8245" s="6"/>
      <c r="AI8245" s="6"/>
      <c r="AJ8245" s="6"/>
      <c r="AK8245" s="6"/>
      <c r="AL8245" s="6"/>
      <c r="AM8245" s="183"/>
      <c r="AN8245" s="183"/>
      <c r="AO8245" s="183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BR8245" s="185"/>
    </row>
    <row r="8246" spans="9:70" s="179" customFormat="1" x14ac:dyDescent="0.25">
      <c r="I8246" s="186"/>
      <c r="J8246" s="186"/>
      <c r="K8246" s="186"/>
      <c r="L8246" s="186"/>
      <c r="M8246" s="186"/>
      <c r="N8246" s="187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183"/>
      <c r="AF8246" s="183"/>
      <c r="AG8246" s="183"/>
      <c r="AH8246" s="6"/>
      <c r="AI8246" s="6"/>
      <c r="AJ8246" s="6"/>
      <c r="AK8246" s="6"/>
      <c r="AL8246" s="6"/>
      <c r="AM8246" s="183"/>
      <c r="AN8246" s="183"/>
      <c r="AO8246" s="183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BR8246" s="185"/>
    </row>
    <row r="8247" spans="9:70" s="179" customFormat="1" x14ac:dyDescent="0.25">
      <c r="I8247" s="186"/>
      <c r="J8247" s="186"/>
      <c r="K8247" s="186"/>
      <c r="L8247" s="186"/>
      <c r="M8247" s="186"/>
      <c r="N8247" s="187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183"/>
      <c r="AF8247" s="183"/>
      <c r="AG8247" s="183"/>
      <c r="AH8247" s="6"/>
      <c r="AI8247" s="6"/>
      <c r="AJ8247" s="6"/>
      <c r="AK8247" s="6"/>
      <c r="AL8247" s="6"/>
      <c r="AM8247" s="183"/>
      <c r="AN8247" s="183"/>
      <c r="AO8247" s="183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BR8247" s="185"/>
    </row>
    <row r="8248" spans="9:70" s="179" customFormat="1" x14ac:dyDescent="0.25">
      <c r="I8248" s="186"/>
      <c r="J8248" s="186"/>
      <c r="K8248" s="186"/>
      <c r="L8248" s="186"/>
      <c r="M8248" s="186"/>
      <c r="N8248" s="187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183"/>
      <c r="AF8248" s="183"/>
      <c r="AG8248" s="183"/>
      <c r="AH8248" s="6"/>
      <c r="AI8248" s="6"/>
      <c r="AJ8248" s="6"/>
      <c r="AK8248" s="6"/>
      <c r="AL8248" s="6"/>
      <c r="AM8248" s="183"/>
      <c r="AN8248" s="183"/>
      <c r="AO8248" s="183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BR8248" s="185"/>
    </row>
    <row r="8249" spans="9:70" s="179" customFormat="1" x14ac:dyDescent="0.25">
      <c r="I8249" s="186"/>
      <c r="J8249" s="186"/>
      <c r="K8249" s="186"/>
      <c r="L8249" s="186"/>
      <c r="M8249" s="186"/>
      <c r="N8249" s="187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183"/>
      <c r="AF8249" s="183"/>
      <c r="AG8249" s="183"/>
      <c r="AH8249" s="6"/>
      <c r="AI8249" s="6"/>
      <c r="AJ8249" s="6"/>
      <c r="AK8249" s="6"/>
      <c r="AL8249" s="6"/>
      <c r="AM8249" s="183"/>
      <c r="AN8249" s="183"/>
      <c r="AO8249" s="183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BR8249" s="185"/>
    </row>
    <row r="8250" spans="9:70" s="179" customFormat="1" x14ac:dyDescent="0.25">
      <c r="I8250" s="186"/>
      <c r="J8250" s="186"/>
      <c r="K8250" s="186"/>
      <c r="L8250" s="186"/>
      <c r="M8250" s="186"/>
      <c r="N8250" s="187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183"/>
      <c r="AF8250" s="183"/>
      <c r="AG8250" s="183"/>
      <c r="AH8250" s="6"/>
      <c r="AI8250" s="6"/>
      <c r="AJ8250" s="6"/>
      <c r="AK8250" s="6"/>
      <c r="AL8250" s="6"/>
      <c r="AM8250" s="183"/>
      <c r="AN8250" s="183"/>
      <c r="AO8250" s="183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BR8250" s="185"/>
    </row>
    <row r="8251" spans="9:70" s="179" customFormat="1" x14ac:dyDescent="0.25">
      <c r="I8251" s="186"/>
      <c r="J8251" s="186"/>
      <c r="K8251" s="186"/>
      <c r="L8251" s="186"/>
      <c r="M8251" s="186"/>
      <c r="N8251" s="187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183"/>
      <c r="AF8251" s="183"/>
      <c r="AG8251" s="183"/>
      <c r="AH8251" s="6"/>
      <c r="AI8251" s="6"/>
      <c r="AJ8251" s="6"/>
      <c r="AK8251" s="6"/>
      <c r="AL8251" s="6"/>
      <c r="AM8251" s="183"/>
      <c r="AN8251" s="183"/>
      <c r="AO8251" s="183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BR8251" s="185"/>
    </row>
    <row r="8252" spans="9:70" s="179" customFormat="1" x14ac:dyDescent="0.25">
      <c r="I8252" s="186"/>
      <c r="J8252" s="186"/>
      <c r="K8252" s="186"/>
      <c r="L8252" s="186"/>
      <c r="M8252" s="186"/>
      <c r="N8252" s="187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183"/>
      <c r="AF8252" s="183"/>
      <c r="AG8252" s="183"/>
      <c r="AH8252" s="6"/>
      <c r="AI8252" s="6"/>
      <c r="AJ8252" s="6"/>
      <c r="AK8252" s="6"/>
      <c r="AL8252" s="6"/>
      <c r="AM8252" s="183"/>
      <c r="AN8252" s="183"/>
      <c r="AO8252" s="183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BR8252" s="185"/>
    </row>
    <row r="8253" spans="9:70" s="179" customFormat="1" x14ac:dyDescent="0.25">
      <c r="I8253" s="186"/>
      <c r="J8253" s="186"/>
      <c r="K8253" s="186"/>
      <c r="L8253" s="186"/>
      <c r="M8253" s="186"/>
      <c r="N8253" s="187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183"/>
      <c r="AF8253" s="183"/>
      <c r="AG8253" s="183"/>
      <c r="AH8253" s="6"/>
      <c r="AI8253" s="6"/>
      <c r="AJ8253" s="6"/>
      <c r="AK8253" s="6"/>
      <c r="AL8253" s="6"/>
      <c r="AM8253" s="183"/>
      <c r="AN8253" s="183"/>
      <c r="AO8253" s="183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BR8253" s="185"/>
    </row>
    <row r="8254" spans="9:70" s="179" customFormat="1" x14ac:dyDescent="0.25">
      <c r="I8254" s="186"/>
      <c r="J8254" s="186"/>
      <c r="K8254" s="186"/>
      <c r="L8254" s="186"/>
      <c r="M8254" s="186"/>
      <c r="N8254" s="187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183"/>
      <c r="AF8254" s="183"/>
      <c r="AG8254" s="183"/>
      <c r="AH8254" s="6"/>
      <c r="AI8254" s="6"/>
      <c r="AJ8254" s="6"/>
      <c r="AK8254" s="6"/>
      <c r="AL8254" s="6"/>
      <c r="AM8254" s="183"/>
      <c r="AN8254" s="183"/>
      <c r="AO8254" s="183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BR8254" s="185"/>
    </row>
    <row r="8255" spans="9:70" s="179" customFormat="1" x14ac:dyDescent="0.25">
      <c r="I8255" s="186"/>
      <c r="J8255" s="186"/>
      <c r="K8255" s="186"/>
      <c r="L8255" s="186"/>
      <c r="M8255" s="186"/>
      <c r="N8255" s="187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183"/>
      <c r="AF8255" s="183"/>
      <c r="AG8255" s="183"/>
      <c r="AH8255" s="6"/>
      <c r="AI8255" s="6"/>
      <c r="AJ8255" s="6"/>
      <c r="AK8255" s="6"/>
      <c r="AL8255" s="6"/>
      <c r="AM8255" s="183"/>
      <c r="AN8255" s="183"/>
      <c r="AO8255" s="183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BR8255" s="185"/>
    </row>
    <row r="8256" spans="9:70" s="179" customFormat="1" x14ac:dyDescent="0.25">
      <c r="I8256" s="186"/>
      <c r="J8256" s="186"/>
      <c r="K8256" s="186"/>
      <c r="L8256" s="186"/>
      <c r="M8256" s="186"/>
      <c r="N8256" s="187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183"/>
      <c r="AF8256" s="183"/>
      <c r="AG8256" s="183"/>
      <c r="AH8256" s="6"/>
      <c r="AI8256" s="6"/>
      <c r="AJ8256" s="6"/>
      <c r="AK8256" s="6"/>
      <c r="AL8256" s="6"/>
      <c r="AM8256" s="183"/>
      <c r="AN8256" s="183"/>
      <c r="AO8256" s="183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BR8256" s="185"/>
    </row>
    <row r="8257" spans="9:70" s="179" customFormat="1" x14ac:dyDescent="0.25">
      <c r="I8257" s="186"/>
      <c r="J8257" s="186"/>
      <c r="K8257" s="186"/>
      <c r="L8257" s="186"/>
      <c r="M8257" s="186"/>
      <c r="N8257" s="187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183"/>
      <c r="AF8257" s="183"/>
      <c r="AG8257" s="183"/>
      <c r="AH8257" s="6"/>
      <c r="AI8257" s="6"/>
      <c r="AJ8257" s="6"/>
      <c r="AK8257" s="6"/>
      <c r="AL8257" s="6"/>
      <c r="AM8257" s="183"/>
      <c r="AN8257" s="183"/>
      <c r="AO8257" s="183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BR8257" s="185"/>
    </row>
    <row r="8258" spans="9:70" s="179" customFormat="1" x14ac:dyDescent="0.25">
      <c r="I8258" s="186"/>
      <c r="J8258" s="186"/>
      <c r="K8258" s="186"/>
      <c r="L8258" s="186"/>
      <c r="M8258" s="186"/>
      <c r="N8258" s="187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183"/>
      <c r="AF8258" s="183"/>
      <c r="AG8258" s="183"/>
      <c r="AH8258" s="6"/>
      <c r="AI8258" s="6"/>
      <c r="AJ8258" s="6"/>
      <c r="AK8258" s="6"/>
      <c r="AL8258" s="6"/>
      <c r="AM8258" s="183"/>
      <c r="AN8258" s="183"/>
      <c r="AO8258" s="183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BR8258" s="185"/>
    </row>
    <row r="8259" spans="9:70" s="179" customFormat="1" x14ac:dyDescent="0.25">
      <c r="I8259" s="186"/>
      <c r="J8259" s="186"/>
      <c r="K8259" s="186"/>
      <c r="L8259" s="186"/>
      <c r="M8259" s="186"/>
      <c r="N8259" s="187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183"/>
      <c r="AF8259" s="183"/>
      <c r="AG8259" s="183"/>
      <c r="AH8259" s="6"/>
      <c r="AI8259" s="6"/>
      <c r="AJ8259" s="6"/>
      <c r="AK8259" s="6"/>
      <c r="AL8259" s="6"/>
      <c r="AM8259" s="183"/>
      <c r="AN8259" s="183"/>
      <c r="AO8259" s="183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BR8259" s="185"/>
    </row>
    <row r="8260" spans="9:70" s="179" customFormat="1" x14ac:dyDescent="0.25">
      <c r="I8260" s="186"/>
      <c r="J8260" s="186"/>
      <c r="K8260" s="186"/>
      <c r="L8260" s="186"/>
      <c r="M8260" s="186"/>
      <c r="N8260" s="187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183"/>
      <c r="AF8260" s="183"/>
      <c r="AG8260" s="183"/>
      <c r="AH8260" s="6"/>
      <c r="AI8260" s="6"/>
      <c r="AJ8260" s="6"/>
      <c r="AK8260" s="6"/>
      <c r="AL8260" s="6"/>
      <c r="AM8260" s="183"/>
      <c r="AN8260" s="183"/>
      <c r="AO8260" s="183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BR8260" s="185"/>
    </row>
    <row r="8261" spans="9:70" s="179" customFormat="1" x14ac:dyDescent="0.25">
      <c r="I8261" s="186"/>
      <c r="J8261" s="186"/>
      <c r="K8261" s="186"/>
      <c r="L8261" s="186"/>
      <c r="M8261" s="186"/>
      <c r="N8261" s="187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183"/>
      <c r="AF8261" s="183"/>
      <c r="AG8261" s="183"/>
      <c r="AH8261" s="6"/>
      <c r="AI8261" s="6"/>
      <c r="AJ8261" s="6"/>
      <c r="AK8261" s="6"/>
      <c r="AL8261" s="6"/>
      <c r="AM8261" s="183"/>
      <c r="AN8261" s="183"/>
      <c r="AO8261" s="183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BR8261" s="185"/>
    </row>
    <row r="8262" spans="9:70" s="179" customFormat="1" x14ac:dyDescent="0.25">
      <c r="I8262" s="186"/>
      <c r="J8262" s="186"/>
      <c r="K8262" s="186"/>
      <c r="L8262" s="186"/>
      <c r="M8262" s="186"/>
      <c r="N8262" s="187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183"/>
      <c r="AF8262" s="183"/>
      <c r="AG8262" s="183"/>
      <c r="AH8262" s="6"/>
      <c r="AI8262" s="6"/>
      <c r="AJ8262" s="6"/>
      <c r="AK8262" s="6"/>
      <c r="AL8262" s="6"/>
      <c r="AM8262" s="183"/>
      <c r="AN8262" s="183"/>
      <c r="AO8262" s="183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BR8262" s="185"/>
    </row>
    <row r="8263" spans="9:70" s="179" customFormat="1" x14ac:dyDescent="0.25">
      <c r="I8263" s="186"/>
      <c r="J8263" s="186"/>
      <c r="K8263" s="186"/>
      <c r="L8263" s="186"/>
      <c r="M8263" s="186"/>
      <c r="N8263" s="187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183"/>
      <c r="AF8263" s="183"/>
      <c r="AG8263" s="183"/>
      <c r="AH8263" s="6"/>
      <c r="AI8263" s="6"/>
      <c r="AJ8263" s="6"/>
      <c r="AK8263" s="6"/>
      <c r="AL8263" s="6"/>
      <c r="AM8263" s="183"/>
      <c r="AN8263" s="183"/>
      <c r="AO8263" s="183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BR8263" s="185"/>
    </row>
    <row r="8264" spans="9:70" s="179" customFormat="1" x14ac:dyDescent="0.25">
      <c r="I8264" s="186"/>
      <c r="J8264" s="186"/>
      <c r="K8264" s="186"/>
      <c r="L8264" s="186"/>
      <c r="M8264" s="186"/>
      <c r="N8264" s="187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183"/>
      <c r="AF8264" s="183"/>
      <c r="AG8264" s="183"/>
      <c r="AH8264" s="6"/>
      <c r="AI8264" s="6"/>
      <c r="AJ8264" s="6"/>
      <c r="AK8264" s="6"/>
      <c r="AL8264" s="6"/>
      <c r="AM8264" s="183"/>
      <c r="AN8264" s="183"/>
      <c r="AO8264" s="183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BR8264" s="185"/>
    </row>
    <row r="8265" spans="9:70" s="179" customFormat="1" x14ac:dyDescent="0.25">
      <c r="I8265" s="186"/>
      <c r="J8265" s="186"/>
      <c r="K8265" s="186"/>
      <c r="L8265" s="186"/>
      <c r="M8265" s="186"/>
      <c r="N8265" s="187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183"/>
      <c r="AF8265" s="183"/>
      <c r="AG8265" s="183"/>
      <c r="AH8265" s="6"/>
      <c r="AI8265" s="6"/>
      <c r="AJ8265" s="6"/>
      <c r="AK8265" s="6"/>
      <c r="AL8265" s="6"/>
      <c r="AM8265" s="183"/>
      <c r="AN8265" s="183"/>
      <c r="AO8265" s="183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BR8265" s="185"/>
    </row>
    <row r="8266" spans="9:70" s="179" customFormat="1" x14ac:dyDescent="0.25">
      <c r="I8266" s="186"/>
      <c r="J8266" s="186"/>
      <c r="K8266" s="186"/>
      <c r="L8266" s="186"/>
      <c r="M8266" s="186"/>
      <c r="N8266" s="187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183"/>
      <c r="AF8266" s="183"/>
      <c r="AG8266" s="183"/>
      <c r="AH8266" s="6"/>
      <c r="AI8266" s="6"/>
      <c r="AJ8266" s="6"/>
      <c r="AK8266" s="6"/>
      <c r="AL8266" s="6"/>
      <c r="AM8266" s="183"/>
      <c r="AN8266" s="183"/>
      <c r="AO8266" s="183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BR8266" s="185"/>
    </row>
    <row r="8267" spans="9:70" s="179" customFormat="1" x14ac:dyDescent="0.25">
      <c r="I8267" s="186"/>
      <c r="J8267" s="186"/>
      <c r="K8267" s="186"/>
      <c r="L8267" s="186"/>
      <c r="M8267" s="186"/>
      <c r="N8267" s="187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183"/>
      <c r="AF8267" s="183"/>
      <c r="AG8267" s="183"/>
      <c r="AH8267" s="6"/>
      <c r="AI8267" s="6"/>
      <c r="AJ8267" s="6"/>
      <c r="AK8267" s="6"/>
      <c r="AL8267" s="6"/>
      <c r="AM8267" s="183"/>
      <c r="AN8267" s="183"/>
      <c r="AO8267" s="183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BR8267" s="185"/>
    </row>
    <row r="8268" spans="9:70" s="179" customFormat="1" x14ac:dyDescent="0.25">
      <c r="I8268" s="186"/>
      <c r="J8268" s="186"/>
      <c r="K8268" s="186"/>
      <c r="L8268" s="186"/>
      <c r="M8268" s="186"/>
      <c r="N8268" s="187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183"/>
      <c r="AF8268" s="183"/>
      <c r="AG8268" s="183"/>
      <c r="AH8268" s="6"/>
      <c r="AI8268" s="6"/>
      <c r="AJ8268" s="6"/>
      <c r="AK8268" s="6"/>
      <c r="AL8268" s="6"/>
      <c r="AM8268" s="183"/>
      <c r="AN8268" s="183"/>
      <c r="AO8268" s="183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BR8268" s="185"/>
    </row>
    <row r="8269" spans="9:70" s="179" customFormat="1" x14ac:dyDescent="0.25">
      <c r="I8269" s="186"/>
      <c r="J8269" s="186"/>
      <c r="K8269" s="186"/>
      <c r="L8269" s="186"/>
      <c r="M8269" s="186"/>
      <c r="N8269" s="187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183"/>
      <c r="AF8269" s="183"/>
      <c r="AG8269" s="183"/>
      <c r="AH8269" s="6"/>
      <c r="AI8269" s="6"/>
      <c r="AJ8269" s="6"/>
      <c r="AK8269" s="6"/>
      <c r="AL8269" s="6"/>
      <c r="AM8269" s="183"/>
      <c r="AN8269" s="183"/>
      <c r="AO8269" s="183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BR8269" s="185"/>
    </row>
    <row r="8270" spans="9:70" s="179" customFormat="1" x14ac:dyDescent="0.25">
      <c r="I8270" s="186"/>
      <c r="J8270" s="186"/>
      <c r="K8270" s="186"/>
      <c r="L8270" s="186"/>
      <c r="M8270" s="186"/>
      <c r="N8270" s="187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183"/>
      <c r="AF8270" s="183"/>
      <c r="AG8270" s="183"/>
      <c r="AH8270" s="6"/>
      <c r="AI8270" s="6"/>
      <c r="AJ8270" s="6"/>
      <c r="AK8270" s="6"/>
      <c r="AL8270" s="6"/>
      <c r="AM8270" s="183"/>
      <c r="AN8270" s="183"/>
      <c r="AO8270" s="183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BR8270" s="185"/>
    </row>
    <row r="8271" spans="9:70" s="179" customFormat="1" x14ac:dyDescent="0.25">
      <c r="I8271" s="186"/>
      <c r="J8271" s="186"/>
      <c r="K8271" s="186"/>
      <c r="L8271" s="186"/>
      <c r="M8271" s="186"/>
      <c r="N8271" s="187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183"/>
      <c r="AF8271" s="183"/>
      <c r="AG8271" s="183"/>
      <c r="AH8271" s="6"/>
      <c r="AI8271" s="6"/>
      <c r="AJ8271" s="6"/>
      <c r="AK8271" s="6"/>
      <c r="AL8271" s="6"/>
      <c r="AM8271" s="183"/>
      <c r="AN8271" s="183"/>
      <c r="AO8271" s="183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BR8271" s="185"/>
    </row>
    <row r="8272" spans="9:70" s="179" customFormat="1" x14ac:dyDescent="0.25">
      <c r="I8272" s="186"/>
      <c r="J8272" s="186"/>
      <c r="K8272" s="186"/>
      <c r="L8272" s="186"/>
      <c r="M8272" s="186"/>
      <c r="N8272" s="187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183"/>
      <c r="AF8272" s="183"/>
      <c r="AG8272" s="183"/>
      <c r="AH8272" s="6"/>
      <c r="AI8272" s="6"/>
      <c r="AJ8272" s="6"/>
      <c r="AK8272" s="6"/>
      <c r="AL8272" s="6"/>
      <c r="AM8272" s="183"/>
      <c r="AN8272" s="183"/>
      <c r="AO8272" s="183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BR8272" s="185"/>
    </row>
    <row r="8273" spans="9:70" s="179" customFormat="1" x14ac:dyDescent="0.25">
      <c r="I8273" s="186"/>
      <c r="J8273" s="186"/>
      <c r="K8273" s="186"/>
      <c r="L8273" s="186"/>
      <c r="M8273" s="186"/>
      <c r="N8273" s="187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183"/>
      <c r="AF8273" s="183"/>
      <c r="AG8273" s="183"/>
      <c r="AH8273" s="6"/>
      <c r="AI8273" s="6"/>
      <c r="AJ8273" s="6"/>
      <c r="AK8273" s="6"/>
      <c r="AL8273" s="6"/>
      <c r="AM8273" s="183"/>
      <c r="AN8273" s="183"/>
      <c r="AO8273" s="183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BR8273" s="185"/>
    </row>
    <row r="8274" spans="9:70" s="179" customFormat="1" x14ac:dyDescent="0.25">
      <c r="I8274" s="186"/>
      <c r="J8274" s="186"/>
      <c r="K8274" s="186"/>
      <c r="L8274" s="186"/>
      <c r="M8274" s="186"/>
      <c r="N8274" s="187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183"/>
      <c r="AF8274" s="183"/>
      <c r="AG8274" s="183"/>
      <c r="AH8274" s="6"/>
      <c r="AI8274" s="6"/>
      <c r="AJ8274" s="6"/>
      <c r="AK8274" s="6"/>
      <c r="AL8274" s="6"/>
      <c r="AM8274" s="183"/>
      <c r="AN8274" s="183"/>
      <c r="AO8274" s="183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BR8274" s="185"/>
    </row>
    <row r="8275" spans="9:70" s="179" customFormat="1" x14ac:dyDescent="0.25">
      <c r="I8275" s="186"/>
      <c r="J8275" s="186"/>
      <c r="K8275" s="186"/>
      <c r="L8275" s="186"/>
      <c r="M8275" s="186"/>
      <c r="N8275" s="187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183"/>
      <c r="AF8275" s="183"/>
      <c r="AG8275" s="183"/>
      <c r="AH8275" s="6"/>
      <c r="AI8275" s="6"/>
      <c r="AJ8275" s="6"/>
      <c r="AK8275" s="6"/>
      <c r="AL8275" s="6"/>
      <c r="AM8275" s="183"/>
      <c r="AN8275" s="183"/>
      <c r="AO8275" s="183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BR8275" s="185"/>
    </row>
    <row r="8276" spans="9:70" s="179" customFormat="1" x14ac:dyDescent="0.25">
      <c r="I8276" s="186"/>
      <c r="J8276" s="186"/>
      <c r="K8276" s="186"/>
      <c r="L8276" s="186"/>
      <c r="M8276" s="186"/>
      <c r="N8276" s="187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183"/>
      <c r="AF8276" s="183"/>
      <c r="AG8276" s="183"/>
      <c r="AH8276" s="6"/>
      <c r="AI8276" s="6"/>
      <c r="AJ8276" s="6"/>
      <c r="AK8276" s="6"/>
      <c r="AL8276" s="6"/>
      <c r="AM8276" s="183"/>
      <c r="AN8276" s="183"/>
      <c r="AO8276" s="183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BR8276" s="185"/>
    </row>
    <row r="8277" spans="9:70" s="179" customFormat="1" x14ac:dyDescent="0.25">
      <c r="I8277" s="186"/>
      <c r="J8277" s="186"/>
      <c r="K8277" s="186"/>
      <c r="L8277" s="186"/>
      <c r="M8277" s="186"/>
      <c r="N8277" s="187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183"/>
      <c r="AF8277" s="183"/>
      <c r="AG8277" s="183"/>
      <c r="AH8277" s="6"/>
      <c r="AI8277" s="6"/>
      <c r="AJ8277" s="6"/>
      <c r="AK8277" s="6"/>
      <c r="AL8277" s="6"/>
      <c r="AM8277" s="183"/>
      <c r="AN8277" s="183"/>
      <c r="AO8277" s="183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BR8277" s="185"/>
    </row>
    <row r="8278" spans="9:70" s="179" customFormat="1" x14ac:dyDescent="0.25">
      <c r="I8278" s="186"/>
      <c r="J8278" s="186"/>
      <c r="K8278" s="186"/>
      <c r="L8278" s="186"/>
      <c r="M8278" s="186"/>
      <c r="N8278" s="187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183"/>
      <c r="AF8278" s="183"/>
      <c r="AG8278" s="183"/>
      <c r="AH8278" s="6"/>
      <c r="AI8278" s="6"/>
      <c r="AJ8278" s="6"/>
      <c r="AK8278" s="6"/>
      <c r="AL8278" s="6"/>
      <c r="AM8278" s="183"/>
      <c r="AN8278" s="183"/>
      <c r="AO8278" s="183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BR8278" s="185"/>
    </row>
    <row r="8279" spans="9:70" s="179" customFormat="1" x14ac:dyDescent="0.25">
      <c r="I8279" s="186"/>
      <c r="J8279" s="186"/>
      <c r="K8279" s="186"/>
      <c r="L8279" s="186"/>
      <c r="M8279" s="186"/>
      <c r="N8279" s="187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183"/>
      <c r="AF8279" s="183"/>
      <c r="AG8279" s="183"/>
      <c r="AH8279" s="6"/>
      <c r="AI8279" s="6"/>
      <c r="AJ8279" s="6"/>
      <c r="AK8279" s="6"/>
      <c r="AL8279" s="6"/>
      <c r="AM8279" s="183"/>
      <c r="AN8279" s="183"/>
      <c r="AO8279" s="183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BR8279" s="185"/>
    </row>
    <row r="8280" spans="9:70" s="179" customFormat="1" x14ac:dyDescent="0.25">
      <c r="I8280" s="186"/>
      <c r="J8280" s="186"/>
      <c r="K8280" s="186"/>
      <c r="L8280" s="186"/>
      <c r="M8280" s="186"/>
      <c r="N8280" s="187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183"/>
      <c r="AF8280" s="183"/>
      <c r="AG8280" s="183"/>
      <c r="AH8280" s="6"/>
      <c r="AI8280" s="6"/>
      <c r="AJ8280" s="6"/>
      <c r="AK8280" s="6"/>
      <c r="AL8280" s="6"/>
      <c r="AM8280" s="183"/>
      <c r="AN8280" s="183"/>
      <c r="AO8280" s="183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BR8280" s="185"/>
    </row>
    <row r="8281" spans="9:70" s="179" customFormat="1" x14ac:dyDescent="0.25">
      <c r="I8281" s="186"/>
      <c r="J8281" s="186"/>
      <c r="K8281" s="186"/>
      <c r="L8281" s="186"/>
      <c r="M8281" s="186"/>
      <c r="N8281" s="187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183"/>
      <c r="AF8281" s="183"/>
      <c r="AG8281" s="183"/>
      <c r="AH8281" s="6"/>
      <c r="AI8281" s="6"/>
      <c r="AJ8281" s="6"/>
      <c r="AK8281" s="6"/>
      <c r="AL8281" s="6"/>
      <c r="AM8281" s="183"/>
      <c r="AN8281" s="183"/>
      <c r="AO8281" s="183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BR8281" s="185"/>
    </row>
    <row r="8282" spans="9:70" s="179" customFormat="1" x14ac:dyDescent="0.25">
      <c r="I8282" s="186"/>
      <c r="J8282" s="186"/>
      <c r="K8282" s="186"/>
      <c r="L8282" s="186"/>
      <c r="M8282" s="186"/>
      <c r="N8282" s="187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183"/>
      <c r="AF8282" s="183"/>
      <c r="AG8282" s="183"/>
      <c r="AH8282" s="6"/>
      <c r="AI8282" s="6"/>
      <c r="AJ8282" s="6"/>
      <c r="AK8282" s="6"/>
      <c r="AL8282" s="6"/>
      <c r="AM8282" s="183"/>
      <c r="AN8282" s="183"/>
      <c r="AO8282" s="183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BR8282" s="185"/>
    </row>
    <row r="8283" spans="9:70" s="179" customFormat="1" x14ac:dyDescent="0.25">
      <c r="I8283" s="186"/>
      <c r="J8283" s="186"/>
      <c r="K8283" s="186"/>
      <c r="L8283" s="186"/>
      <c r="M8283" s="186"/>
      <c r="N8283" s="187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183"/>
      <c r="AF8283" s="183"/>
      <c r="AG8283" s="183"/>
      <c r="AH8283" s="6"/>
      <c r="AI8283" s="6"/>
      <c r="AJ8283" s="6"/>
      <c r="AK8283" s="6"/>
      <c r="AL8283" s="6"/>
      <c r="AM8283" s="183"/>
      <c r="AN8283" s="183"/>
      <c r="AO8283" s="183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BR8283" s="185"/>
    </row>
    <row r="8284" spans="9:70" s="179" customFormat="1" x14ac:dyDescent="0.25">
      <c r="I8284" s="186"/>
      <c r="J8284" s="186"/>
      <c r="K8284" s="186"/>
      <c r="L8284" s="186"/>
      <c r="M8284" s="186"/>
      <c r="N8284" s="187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183"/>
      <c r="AF8284" s="183"/>
      <c r="AG8284" s="183"/>
      <c r="AH8284" s="6"/>
      <c r="AI8284" s="6"/>
      <c r="AJ8284" s="6"/>
      <c r="AK8284" s="6"/>
      <c r="AL8284" s="6"/>
      <c r="AM8284" s="183"/>
      <c r="AN8284" s="183"/>
      <c r="AO8284" s="183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BR8284" s="185"/>
    </row>
    <row r="8285" spans="9:70" s="179" customFormat="1" x14ac:dyDescent="0.25">
      <c r="I8285" s="186"/>
      <c r="J8285" s="186"/>
      <c r="K8285" s="186"/>
      <c r="L8285" s="186"/>
      <c r="M8285" s="186"/>
      <c r="N8285" s="187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183"/>
      <c r="AF8285" s="183"/>
      <c r="AG8285" s="183"/>
      <c r="AH8285" s="6"/>
      <c r="AI8285" s="6"/>
      <c r="AJ8285" s="6"/>
      <c r="AK8285" s="6"/>
      <c r="AL8285" s="6"/>
      <c r="AM8285" s="183"/>
      <c r="AN8285" s="183"/>
      <c r="AO8285" s="183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BR8285" s="185"/>
    </row>
    <row r="8286" spans="9:70" s="179" customFormat="1" x14ac:dyDescent="0.25">
      <c r="I8286" s="186"/>
      <c r="J8286" s="186"/>
      <c r="K8286" s="186"/>
      <c r="L8286" s="186"/>
      <c r="M8286" s="186"/>
      <c r="N8286" s="187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183"/>
      <c r="AF8286" s="183"/>
      <c r="AG8286" s="183"/>
      <c r="AH8286" s="6"/>
      <c r="AI8286" s="6"/>
      <c r="AJ8286" s="6"/>
      <c r="AK8286" s="6"/>
      <c r="AL8286" s="6"/>
      <c r="AM8286" s="183"/>
      <c r="AN8286" s="183"/>
      <c r="AO8286" s="183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BR8286" s="185"/>
    </row>
    <row r="8287" spans="9:70" s="179" customFormat="1" x14ac:dyDescent="0.25">
      <c r="I8287" s="186"/>
      <c r="J8287" s="186"/>
      <c r="K8287" s="186"/>
      <c r="L8287" s="186"/>
      <c r="M8287" s="186"/>
      <c r="N8287" s="187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183"/>
      <c r="AF8287" s="183"/>
      <c r="AG8287" s="183"/>
      <c r="AH8287" s="6"/>
      <c r="AI8287" s="6"/>
      <c r="AJ8287" s="6"/>
      <c r="AK8287" s="6"/>
      <c r="AL8287" s="6"/>
      <c r="AM8287" s="183"/>
      <c r="AN8287" s="183"/>
      <c r="AO8287" s="183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BR8287" s="185"/>
    </row>
    <row r="8288" spans="9:70" s="179" customFormat="1" x14ac:dyDescent="0.25">
      <c r="I8288" s="186"/>
      <c r="J8288" s="186"/>
      <c r="K8288" s="186"/>
      <c r="L8288" s="186"/>
      <c r="M8288" s="186"/>
      <c r="N8288" s="187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183"/>
      <c r="AF8288" s="183"/>
      <c r="AG8288" s="183"/>
      <c r="AH8288" s="6"/>
      <c r="AI8288" s="6"/>
      <c r="AJ8288" s="6"/>
      <c r="AK8288" s="6"/>
      <c r="AL8288" s="6"/>
      <c r="AM8288" s="183"/>
      <c r="AN8288" s="183"/>
      <c r="AO8288" s="183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BR8288" s="185"/>
    </row>
    <row r="8289" spans="9:70" s="179" customFormat="1" x14ac:dyDescent="0.25">
      <c r="I8289" s="186"/>
      <c r="J8289" s="186"/>
      <c r="K8289" s="186"/>
      <c r="L8289" s="186"/>
      <c r="M8289" s="186"/>
      <c r="N8289" s="187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183"/>
      <c r="AF8289" s="183"/>
      <c r="AG8289" s="183"/>
      <c r="AH8289" s="6"/>
      <c r="AI8289" s="6"/>
      <c r="AJ8289" s="6"/>
      <c r="AK8289" s="6"/>
      <c r="AL8289" s="6"/>
      <c r="AM8289" s="183"/>
      <c r="AN8289" s="183"/>
      <c r="AO8289" s="183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BR8289" s="185"/>
    </row>
    <row r="8290" spans="9:70" s="179" customFormat="1" x14ac:dyDescent="0.25">
      <c r="I8290" s="186"/>
      <c r="J8290" s="186"/>
      <c r="K8290" s="186"/>
      <c r="L8290" s="186"/>
      <c r="M8290" s="186"/>
      <c r="N8290" s="187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183"/>
      <c r="AF8290" s="183"/>
      <c r="AG8290" s="183"/>
      <c r="AH8290" s="6"/>
      <c r="AI8290" s="6"/>
      <c r="AJ8290" s="6"/>
      <c r="AK8290" s="6"/>
      <c r="AL8290" s="6"/>
      <c r="AM8290" s="183"/>
      <c r="AN8290" s="183"/>
      <c r="AO8290" s="183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BR8290" s="185"/>
    </row>
    <row r="8291" spans="9:70" s="179" customFormat="1" x14ac:dyDescent="0.25">
      <c r="I8291" s="186"/>
      <c r="J8291" s="186"/>
      <c r="K8291" s="186"/>
      <c r="L8291" s="186"/>
      <c r="M8291" s="186"/>
      <c r="N8291" s="187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183"/>
      <c r="AF8291" s="183"/>
      <c r="AG8291" s="183"/>
      <c r="AH8291" s="6"/>
      <c r="AI8291" s="6"/>
      <c r="AJ8291" s="6"/>
      <c r="AK8291" s="6"/>
      <c r="AL8291" s="6"/>
      <c r="AM8291" s="183"/>
      <c r="AN8291" s="183"/>
      <c r="AO8291" s="183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BR8291" s="185"/>
    </row>
    <row r="8292" spans="9:70" s="179" customFormat="1" x14ac:dyDescent="0.25">
      <c r="I8292" s="186"/>
      <c r="J8292" s="186"/>
      <c r="K8292" s="186"/>
      <c r="L8292" s="186"/>
      <c r="M8292" s="186"/>
      <c r="N8292" s="187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183"/>
      <c r="AF8292" s="183"/>
      <c r="AG8292" s="183"/>
      <c r="AH8292" s="6"/>
      <c r="AI8292" s="6"/>
      <c r="AJ8292" s="6"/>
      <c r="AK8292" s="6"/>
      <c r="AL8292" s="6"/>
      <c r="AM8292" s="183"/>
      <c r="AN8292" s="183"/>
      <c r="AO8292" s="183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BR8292" s="185"/>
    </row>
    <row r="8293" spans="9:70" s="179" customFormat="1" x14ac:dyDescent="0.25">
      <c r="I8293" s="186"/>
      <c r="J8293" s="186"/>
      <c r="K8293" s="186"/>
      <c r="L8293" s="186"/>
      <c r="M8293" s="186"/>
      <c r="N8293" s="187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183"/>
      <c r="AF8293" s="183"/>
      <c r="AG8293" s="183"/>
      <c r="AH8293" s="6"/>
      <c r="AI8293" s="6"/>
      <c r="AJ8293" s="6"/>
      <c r="AK8293" s="6"/>
      <c r="AL8293" s="6"/>
      <c r="AM8293" s="183"/>
      <c r="AN8293" s="183"/>
      <c r="AO8293" s="183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BR8293" s="185"/>
    </row>
    <row r="8294" spans="9:70" s="179" customFormat="1" x14ac:dyDescent="0.25">
      <c r="I8294" s="186"/>
      <c r="J8294" s="186"/>
      <c r="K8294" s="186"/>
      <c r="L8294" s="186"/>
      <c r="M8294" s="186"/>
      <c r="N8294" s="187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183"/>
      <c r="AF8294" s="183"/>
      <c r="AG8294" s="183"/>
      <c r="AH8294" s="6"/>
      <c r="AI8294" s="6"/>
      <c r="AJ8294" s="6"/>
      <c r="AK8294" s="6"/>
      <c r="AL8294" s="6"/>
      <c r="AM8294" s="183"/>
      <c r="AN8294" s="183"/>
      <c r="AO8294" s="183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BR8294" s="185"/>
    </row>
    <row r="8295" spans="9:70" s="179" customFormat="1" x14ac:dyDescent="0.25">
      <c r="I8295" s="186"/>
      <c r="J8295" s="186"/>
      <c r="K8295" s="186"/>
      <c r="L8295" s="186"/>
      <c r="M8295" s="186"/>
      <c r="N8295" s="187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183"/>
      <c r="AF8295" s="183"/>
      <c r="AG8295" s="183"/>
      <c r="AH8295" s="6"/>
      <c r="AI8295" s="6"/>
      <c r="AJ8295" s="6"/>
      <c r="AK8295" s="6"/>
      <c r="AL8295" s="6"/>
      <c r="AM8295" s="183"/>
      <c r="AN8295" s="183"/>
      <c r="AO8295" s="183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BR8295" s="185"/>
    </row>
    <row r="8296" spans="9:70" s="179" customFormat="1" x14ac:dyDescent="0.25">
      <c r="I8296" s="186"/>
      <c r="J8296" s="186"/>
      <c r="K8296" s="186"/>
      <c r="L8296" s="186"/>
      <c r="M8296" s="186"/>
      <c r="N8296" s="187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183"/>
      <c r="AF8296" s="183"/>
      <c r="AG8296" s="183"/>
      <c r="AH8296" s="6"/>
      <c r="AI8296" s="6"/>
      <c r="AJ8296" s="6"/>
      <c r="AK8296" s="6"/>
      <c r="AL8296" s="6"/>
      <c r="AM8296" s="183"/>
      <c r="AN8296" s="183"/>
      <c r="AO8296" s="183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BR8296" s="185"/>
    </row>
    <row r="8297" spans="9:70" s="179" customFormat="1" x14ac:dyDescent="0.25">
      <c r="I8297" s="186"/>
      <c r="J8297" s="186"/>
      <c r="K8297" s="186"/>
      <c r="L8297" s="186"/>
      <c r="M8297" s="186"/>
      <c r="N8297" s="187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183"/>
      <c r="AF8297" s="183"/>
      <c r="AG8297" s="183"/>
      <c r="AH8297" s="6"/>
      <c r="AI8297" s="6"/>
      <c r="AJ8297" s="6"/>
      <c r="AK8297" s="6"/>
      <c r="AL8297" s="6"/>
      <c r="AM8297" s="183"/>
      <c r="AN8297" s="183"/>
      <c r="AO8297" s="183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BR8297" s="185"/>
    </row>
    <row r="8298" spans="9:70" s="179" customFormat="1" x14ac:dyDescent="0.25">
      <c r="I8298" s="186"/>
      <c r="J8298" s="186"/>
      <c r="K8298" s="186"/>
      <c r="L8298" s="186"/>
      <c r="M8298" s="186"/>
      <c r="N8298" s="187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183"/>
      <c r="AF8298" s="183"/>
      <c r="AG8298" s="183"/>
      <c r="AH8298" s="6"/>
      <c r="AI8298" s="6"/>
      <c r="AJ8298" s="6"/>
      <c r="AK8298" s="6"/>
      <c r="AL8298" s="6"/>
      <c r="AM8298" s="183"/>
      <c r="AN8298" s="183"/>
      <c r="AO8298" s="183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BR8298" s="185"/>
    </row>
    <row r="8299" spans="9:70" s="179" customFormat="1" x14ac:dyDescent="0.25">
      <c r="I8299" s="186"/>
      <c r="J8299" s="186"/>
      <c r="K8299" s="186"/>
      <c r="L8299" s="186"/>
      <c r="M8299" s="186"/>
      <c r="N8299" s="187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183"/>
      <c r="AF8299" s="183"/>
      <c r="AG8299" s="183"/>
      <c r="AH8299" s="6"/>
      <c r="AI8299" s="6"/>
      <c r="AJ8299" s="6"/>
      <c r="AK8299" s="6"/>
      <c r="AL8299" s="6"/>
      <c r="AM8299" s="183"/>
      <c r="AN8299" s="183"/>
      <c r="AO8299" s="183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BR8299" s="185"/>
    </row>
    <row r="8300" spans="9:70" s="179" customFormat="1" x14ac:dyDescent="0.25">
      <c r="I8300" s="186"/>
      <c r="J8300" s="186"/>
      <c r="K8300" s="186"/>
      <c r="L8300" s="186"/>
      <c r="M8300" s="186"/>
      <c r="N8300" s="187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183"/>
      <c r="AF8300" s="183"/>
      <c r="AG8300" s="183"/>
      <c r="AH8300" s="6"/>
      <c r="AI8300" s="6"/>
      <c r="AJ8300" s="6"/>
      <c r="AK8300" s="6"/>
      <c r="AL8300" s="6"/>
      <c r="AM8300" s="183"/>
      <c r="AN8300" s="183"/>
      <c r="AO8300" s="183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BR8300" s="185"/>
    </row>
    <row r="8301" spans="9:70" s="179" customFormat="1" x14ac:dyDescent="0.25">
      <c r="I8301" s="186"/>
      <c r="J8301" s="186"/>
      <c r="K8301" s="186"/>
      <c r="L8301" s="186"/>
      <c r="M8301" s="186"/>
      <c r="N8301" s="187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183"/>
      <c r="AF8301" s="183"/>
      <c r="AG8301" s="183"/>
      <c r="AH8301" s="6"/>
      <c r="AI8301" s="6"/>
      <c r="AJ8301" s="6"/>
      <c r="AK8301" s="6"/>
      <c r="AL8301" s="6"/>
      <c r="AM8301" s="183"/>
      <c r="AN8301" s="183"/>
      <c r="AO8301" s="183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BR8301" s="185"/>
    </row>
    <row r="8302" spans="9:70" s="179" customFormat="1" x14ac:dyDescent="0.25">
      <c r="I8302" s="186"/>
      <c r="J8302" s="186"/>
      <c r="K8302" s="186"/>
      <c r="L8302" s="186"/>
      <c r="M8302" s="186"/>
      <c r="N8302" s="187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183"/>
      <c r="AF8302" s="183"/>
      <c r="AG8302" s="183"/>
      <c r="AH8302" s="6"/>
      <c r="AI8302" s="6"/>
      <c r="AJ8302" s="6"/>
      <c r="AK8302" s="6"/>
      <c r="AL8302" s="6"/>
      <c r="AM8302" s="183"/>
      <c r="AN8302" s="183"/>
      <c r="AO8302" s="183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BR8302" s="185"/>
    </row>
    <row r="8303" spans="9:70" s="179" customFormat="1" x14ac:dyDescent="0.25">
      <c r="I8303" s="186"/>
      <c r="J8303" s="186"/>
      <c r="K8303" s="186"/>
      <c r="L8303" s="186"/>
      <c r="M8303" s="186"/>
      <c r="N8303" s="187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183"/>
      <c r="AF8303" s="183"/>
      <c r="AG8303" s="183"/>
      <c r="AH8303" s="6"/>
      <c r="AI8303" s="6"/>
      <c r="AJ8303" s="6"/>
      <c r="AK8303" s="6"/>
      <c r="AL8303" s="6"/>
      <c r="AM8303" s="183"/>
      <c r="AN8303" s="183"/>
      <c r="AO8303" s="183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BR8303" s="185"/>
    </row>
    <row r="8304" spans="9:70" s="179" customFormat="1" x14ac:dyDescent="0.25">
      <c r="I8304" s="186"/>
      <c r="J8304" s="186"/>
      <c r="K8304" s="186"/>
      <c r="L8304" s="186"/>
      <c r="M8304" s="186"/>
      <c r="N8304" s="187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183"/>
      <c r="AF8304" s="183"/>
      <c r="AG8304" s="183"/>
      <c r="AH8304" s="6"/>
      <c r="AI8304" s="6"/>
      <c r="AJ8304" s="6"/>
      <c r="AK8304" s="6"/>
      <c r="AL8304" s="6"/>
      <c r="AM8304" s="183"/>
      <c r="AN8304" s="183"/>
      <c r="AO8304" s="183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BR8304" s="185"/>
    </row>
    <row r="8305" spans="9:70" s="179" customFormat="1" x14ac:dyDescent="0.25">
      <c r="I8305" s="186"/>
      <c r="J8305" s="186"/>
      <c r="K8305" s="186"/>
      <c r="L8305" s="186"/>
      <c r="M8305" s="186"/>
      <c r="N8305" s="187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183"/>
      <c r="AF8305" s="183"/>
      <c r="AG8305" s="183"/>
      <c r="AH8305" s="6"/>
      <c r="AI8305" s="6"/>
      <c r="AJ8305" s="6"/>
      <c r="AK8305" s="6"/>
      <c r="AL8305" s="6"/>
      <c r="AM8305" s="183"/>
      <c r="AN8305" s="183"/>
      <c r="AO8305" s="183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BR8305" s="185"/>
    </row>
    <row r="8306" spans="9:70" s="179" customFormat="1" x14ac:dyDescent="0.25">
      <c r="I8306" s="186"/>
      <c r="J8306" s="186"/>
      <c r="K8306" s="186"/>
      <c r="L8306" s="186"/>
      <c r="M8306" s="186"/>
      <c r="N8306" s="187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183"/>
      <c r="AF8306" s="183"/>
      <c r="AG8306" s="183"/>
      <c r="AH8306" s="6"/>
      <c r="AI8306" s="6"/>
      <c r="AJ8306" s="6"/>
      <c r="AK8306" s="6"/>
      <c r="AL8306" s="6"/>
      <c r="AM8306" s="183"/>
      <c r="AN8306" s="183"/>
      <c r="AO8306" s="183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BR8306" s="185"/>
    </row>
    <row r="8307" spans="9:70" s="179" customFormat="1" x14ac:dyDescent="0.25">
      <c r="I8307" s="186"/>
      <c r="J8307" s="186"/>
      <c r="K8307" s="186"/>
      <c r="L8307" s="186"/>
      <c r="M8307" s="186"/>
      <c r="N8307" s="187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183"/>
      <c r="AF8307" s="183"/>
      <c r="AG8307" s="183"/>
      <c r="AH8307" s="6"/>
      <c r="AI8307" s="6"/>
      <c r="AJ8307" s="6"/>
      <c r="AK8307" s="6"/>
      <c r="AL8307" s="6"/>
      <c r="AM8307" s="183"/>
      <c r="AN8307" s="183"/>
      <c r="AO8307" s="183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BR8307" s="185"/>
    </row>
    <row r="8308" spans="9:70" s="179" customFormat="1" x14ac:dyDescent="0.25">
      <c r="I8308" s="186"/>
      <c r="J8308" s="186"/>
      <c r="K8308" s="186"/>
      <c r="L8308" s="186"/>
      <c r="M8308" s="186"/>
      <c r="N8308" s="187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183"/>
      <c r="AF8308" s="183"/>
      <c r="AG8308" s="183"/>
      <c r="AH8308" s="6"/>
      <c r="AI8308" s="6"/>
      <c r="AJ8308" s="6"/>
      <c r="AK8308" s="6"/>
      <c r="AL8308" s="6"/>
      <c r="AM8308" s="183"/>
      <c r="AN8308" s="183"/>
      <c r="AO8308" s="183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BR8308" s="185"/>
    </row>
    <row r="8309" spans="9:70" s="179" customFormat="1" x14ac:dyDescent="0.25">
      <c r="I8309" s="186"/>
      <c r="J8309" s="186"/>
      <c r="K8309" s="186"/>
      <c r="L8309" s="186"/>
      <c r="M8309" s="186"/>
      <c r="N8309" s="187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183"/>
      <c r="AF8309" s="183"/>
      <c r="AG8309" s="183"/>
      <c r="AH8309" s="6"/>
      <c r="AI8309" s="6"/>
      <c r="AJ8309" s="6"/>
      <c r="AK8309" s="6"/>
      <c r="AL8309" s="6"/>
      <c r="AM8309" s="183"/>
      <c r="AN8309" s="183"/>
      <c r="AO8309" s="183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BR8309" s="185"/>
    </row>
    <row r="8310" spans="9:70" s="179" customFormat="1" x14ac:dyDescent="0.25">
      <c r="I8310" s="186"/>
      <c r="J8310" s="186"/>
      <c r="K8310" s="186"/>
      <c r="L8310" s="186"/>
      <c r="M8310" s="186"/>
      <c r="N8310" s="187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183"/>
      <c r="AF8310" s="183"/>
      <c r="AG8310" s="183"/>
      <c r="AH8310" s="6"/>
      <c r="AI8310" s="6"/>
      <c r="AJ8310" s="6"/>
      <c r="AK8310" s="6"/>
      <c r="AL8310" s="6"/>
      <c r="AM8310" s="183"/>
      <c r="AN8310" s="183"/>
      <c r="AO8310" s="183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BR8310" s="185"/>
    </row>
    <row r="8311" spans="9:70" s="179" customFormat="1" x14ac:dyDescent="0.25">
      <c r="I8311" s="186"/>
      <c r="J8311" s="186"/>
      <c r="K8311" s="186"/>
      <c r="L8311" s="186"/>
      <c r="M8311" s="186"/>
      <c r="N8311" s="187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183"/>
      <c r="AF8311" s="183"/>
      <c r="AG8311" s="183"/>
      <c r="AH8311" s="6"/>
      <c r="AI8311" s="6"/>
      <c r="AJ8311" s="6"/>
      <c r="AK8311" s="6"/>
      <c r="AL8311" s="6"/>
      <c r="AM8311" s="183"/>
      <c r="AN8311" s="183"/>
      <c r="AO8311" s="183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BR8311" s="185"/>
    </row>
    <row r="8312" spans="9:70" s="179" customFormat="1" x14ac:dyDescent="0.25">
      <c r="I8312" s="186"/>
      <c r="J8312" s="186"/>
      <c r="K8312" s="186"/>
      <c r="L8312" s="186"/>
      <c r="M8312" s="186"/>
      <c r="N8312" s="187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183"/>
      <c r="AF8312" s="183"/>
      <c r="AG8312" s="183"/>
      <c r="AH8312" s="6"/>
      <c r="AI8312" s="6"/>
      <c r="AJ8312" s="6"/>
      <c r="AK8312" s="6"/>
      <c r="AL8312" s="6"/>
      <c r="AM8312" s="183"/>
      <c r="AN8312" s="183"/>
      <c r="AO8312" s="183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BR8312" s="185"/>
    </row>
    <row r="8313" spans="9:70" s="179" customFormat="1" x14ac:dyDescent="0.25">
      <c r="I8313" s="186"/>
      <c r="J8313" s="186"/>
      <c r="K8313" s="186"/>
      <c r="L8313" s="186"/>
      <c r="M8313" s="186"/>
      <c r="N8313" s="187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183"/>
      <c r="AF8313" s="183"/>
      <c r="AG8313" s="183"/>
      <c r="AH8313" s="6"/>
      <c r="AI8313" s="6"/>
      <c r="AJ8313" s="6"/>
      <c r="AK8313" s="6"/>
      <c r="AL8313" s="6"/>
      <c r="AM8313" s="183"/>
      <c r="AN8313" s="183"/>
      <c r="AO8313" s="183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BR8313" s="185"/>
    </row>
    <row r="8314" spans="9:70" s="179" customFormat="1" x14ac:dyDescent="0.25">
      <c r="I8314" s="186"/>
      <c r="J8314" s="186"/>
      <c r="K8314" s="186"/>
      <c r="L8314" s="186"/>
      <c r="M8314" s="186"/>
      <c r="N8314" s="187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183"/>
      <c r="AF8314" s="183"/>
      <c r="AG8314" s="183"/>
      <c r="AH8314" s="6"/>
      <c r="AI8314" s="6"/>
      <c r="AJ8314" s="6"/>
      <c r="AK8314" s="6"/>
      <c r="AL8314" s="6"/>
      <c r="AM8314" s="183"/>
      <c r="AN8314" s="183"/>
      <c r="AO8314" s="183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BR8314" s="185"/>
    </row>
    <row r="8315" spans="9:70" s="179" customFormat="1" x14ac:dyDescent="0.25">
      <c r="I8315" s="186"/>
      <c r="J8315" s="186"/>
      <c r="K8315" s="186"/>
      <c r="L8315" s="186"/>
      <c r="M8315" s="186"/>
      <c r="N8315" s="187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183"/>
      <c r="AF8315" s="183"/>
      <c r="AG8315" s="183"/>
      <c r="AH8315" s="6"/>
      <c r="AI8315" s="6"/>
      <c r="AJ8315" s="6"/>
      <c r="AK8315" s="6"/>
      <c r="AL8315" s="6"/>
      <c r="AM8315" s="183"/>
      <c r="AN8315" s="183"/>
      <c r="AO8315" s="183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BR8315" s="185"/>
    </row>
    <row r="8316" spans="9:70" s="179" customFormat="1" x14ac:dyDescent="0.25">
      <c r="I8316" s="186"/>
      <c r="J8316" s="186"/>
      <c r="K8316" s="186"/>
      <c r="L8316" s="186"/>
      <c r="M8316" s="186"/>
      <c r="N8316" s="187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183"/>
      <c r="AF8316" s="183"/>
      <c r="AG8316" s="183"/>
      <c r="AH8316" s="6"/>
      <c r="AI8316" s="6"/>
      <c r="AJ8316" s="6"/>
      <c r="AK8316" s="6"/>
      <c r="AL8316" s="6"/>
      <c r="AM8316" s="183"/>
      <c r="AN8316" s="183"/>
      <c r="AO8316" s="183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BR8316" s="185"/>
    </row>
    <row r="8317" spans="9:70" s="179" customFormat="1" x14ac:dyDescent="0.25">
      <c r="I8317" s="186"/>
      <c r="J8317" s="186"/>
      <c r="K8317" s="186"/>
      <c r="L8317" s="186"/>
      <c r="M8317" s="186"/>
      <c r="N8317" s="187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183"/>
      <c r="AF8317" s="183"/>
      <c r="AG8317" s="183"/>
      <c r="AH8317" s="6"/>
      <c r="AI8317" s="6"/>
      <c r="AJ8317" s="6"/>
      <c r="AK8317" s="6"/>
      <c r="AL8317" s="6"/>
      <c r="AM8317" s="183"/>
      <c r="AN8317" s="183"/>
      <c r="AO8317" s="183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BR8317" s="185"/>
    </row>
    <row r="8318" spans="9:70" s="179" customFormat="1" x14ac:dyDescent="0.25">
      <c r="I8318" s="186"/>
      <c r="J8318" s="186"/>
      <c r="K8318" s="186"/>
      <c r="L8318" s="186"/>
      <c r="M8318" s="186"/>
      <c r="N8318" s="187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183"/>
      <c r="AF8318" s="183"/>
      <c r="AG8318" s="183"/>
      <c r="AH8318" s="6"/>
      <c r="AI8318" s="6"/>
      <c r="AJ8318" s="6"/>
      <c r="AK8318" s="6"/>
      <c r="AL8318" s="6"/>
      <c r="AM8318" s="183"/>
      <c r="AN8318" s="183"/>
      <c r="AO8318" s="183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BR8318" s="185"/>
    </row>
    <row r="8319" spans="9:70" s="179" customFormat="1" x14ac:dyDescent="0.25">
      <c r="I8319" s="186"/>
      <c r="J8319" s="186"/>
      <c r="K8319" s="186"/>
      <c r="L8319" s="186"/>
      <c r="M8319" s="186"/>
      <c r="N8319" s="187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183"/>
      <c r="AF8319" s="183"/>
      <c r="AG8319" s="183"/>
      <c r="AH8319" s="6"/>
      <c r="AI8319" s="6"/>
      <c r="AJ8319" s="6"/>
      <c r="AK8319" s="6"/>
      <c r="AL8319" s="6"/>
      <c r="AM8319" s="183"/>
      <c r="AN8319" s="183"/>
      <c r="AO8319" s="183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BR8319" s="185"/>
    </row>
    <row r="8320" spans="9:70" s="179" customFormat="1" x14ac:dyDescent="0.25">
      <c r="I8320" s="186"/>
      <c r="J8320" s="186"/>
      <c r="K8320" s="186"/>
      <c r="L8320" s="186"/>
      <c r="M8320" s="186"/>
      <c r="N8320" s="187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183"/>
      <c r="AF8320" s="183"/>
      <c r="AG8320" s="183"/>
      <c r="AH8320" s="6"/>
      <c r="AI8320" s="6"/>
      <c r="AJ8320" s="6"/>
      <c r="AK8320" s="6"/>
      <c r="AL8320" s="6"/>
      <c r="AM8320" s="183"/>
      <c r="AN8320" s="183"/>
      <c r="AO8320" s="183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BR8320" s="185"/>
    </row>
    <row r="8321" spans="9:70" s="179" customFormat="1" x14ac:dyDescent="0.25">
      <c r="I8321" s="186"/>
      <c r="J8321" s="186"/>
      <c r="K8321" s="186"/>
      <c r="L8321" s="186"/>
      <c r="M8321" s="186"/>
      <c r="N8321" s="187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183"/>
      <c r="AF8321" s="183"/>
      <c r="AG8321" s="183"/>
      <c r="AH8321" s="6"/>
      <c r="AI8321" s="6"/>
      <c r="AJ8321" s="6"/>
      <c r="AK8321" s="6"/>
      <c r="AL8321" s="6"/>
      <c r="AM8321" s="183"/>
      <c r="AN8321" s="183"/>
      <c r="AO8321" s="183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BR8321" s="185"/>
    </row>
    <row r="8322" spans="9:70" s="179" customFormat="1" x14ac:dyDescent="0.25">
      <c r="I8322" s="186"/>
      <c r="J8322" s="186"/>
      <c r="K8322" s="186"/>
      <c r="L8322" s="186"/>
      <c r="M8322" s="186"/>
      <c r="N8322" s="187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183"/>
      <c r="AF8322" s="183"/>
      <c r="AG8322" s="183"/>
      <c r="AH8322" s="6"/>
      <c r="AI8322" s="6"/>
      <c r="AJ8322" s="6"/>
      <c r="AK8322" s="6"/>
      <c r="AL8322" s="6"/>
      <c r="AM8322" s="183"/>
      <c r="AN8322" s="183"/>
      <c r="AO8322" s="183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BR8322" s="185"/>
    </row>
    <row r="8323" spans="9:70" s="179" customFormat="1" x14ac:dyDescent="0.25">
      <c r="I8323" s="186"/>
      <c r="J8323" s="186"/>
      <c r="K8323" s="186"/>
      <c r="L8323" s="186"/>
      <c r="M8323" s="186"/>
      <c r="N8323" s="187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183"/>
      <c r="AF8323" s="183"/>
      <c r="AG8323" s="183"/>
      <c r="AH8323" s="6"/>
      <c r="AI8323" s="6"/>
      <c r="AJ8323" s="6"/>
      <c r="AK8323" s="6"/>
      <c r="AL8323" s="6"/>
      <c r="AM8323" s="183"/>
      <c r="AN8323" s="183"/>
      <c r="AO8323" s="183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BR8323" s="185"/>
    </row>
    <row r="8324" spans="9:70" s="179" customFormat="1" x14ac:dyDescent="0.25">
      <c r="I8324" s="186"/>
      <c r="J8324" s="186"/>
      <c r="K8324" s="186"/>
      <c r="L8324" s="186"/>
      <c r="M8324" s="186"/>
      <c r="N8324" s="187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183"/>
      <c r="AF8324" s="183"/>
      <c r="AG8324" s="183"/>
      <c r="AH8324" s="6"/>
      <c r="AI8324" s="6"/>
      <c r="AJ8324" s="6"/>
      <c r="AK8324" s="6"/>
      <c r="AL8324" s="6"/>
      <c r="AM8324" s="183"/>
      <c r="AN8324" s="183"/>
      <c r="AO8324" s="183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BR8324" s="185"/>
    </row>
    <row r="8325" spans="9:70" s="179" customFormat="1" x14ac:dyDescent="0.25">
      <c r="I8325" s="186"/>
      <c r="J8325" s="186"/>
      <c r="K8325" s="186"/>
      <c r="L8325" s="186"/>
      <c r="M8325" s="186"/>
      <c r="N8325" s="187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183"/>
      <c r="AF8325" s="183"/>
      <c r="AG8325" s="183"/>
      <c r="AH8325" s="6"/>
      <c r="AI8325" s="6"/>
      <c r="AJ8325" s="6"/>
      <c r="AK8325" s="6"/>
      <c r="AL8325" s="6"/>
      <c r="AM8325" s="183"/>
      <c r="AN8325" s="183"/>
      <c r="AO8325" s="183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BR8325" s="185"/>
    </row>
    <row r="8326" spans="9:70" s="179" customFormat="1" x14ac:dyDescent="0.25">
      <c r="I8326" s="186"/>
      <c r="J8326" s="186"/>
      <c r="K8326" s="186"/>
      <c r="L8326" s="186"/>
      <c r="M8326" s="186"/>
      <c r="N8326" s="187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183"/>
      <c r="AF8326" s="183"/>
      <c r="AG8326" s="183"/>
      <c r="AH8326" s="6"/>
      <c r="AI8326" s="6"/>
      <c r="AJ8326" s="6"/>
      <c r="AK8326" s="6"/>
      <c r="AL8326" s="6"/>
      <c r="AM8326" s="183"/>
      <c r="AN8326" s="183"/>
      <c r="AO8326" s="183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BR8326" s="185"/>
    </row>
    <row r="8327" spans="9:70" s="179" customFormat="1" x14ac:dyDescent="0.25">
      <c r="I8327" s="186"/>
      <c r="J8327" s="186"/>
      <c r="K8327" s="186"/>
      <c r="L8327" s="186"/>
      <c r="M8327" s="186"/>
      <c r="N8327" s="187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183"/>
      <c r="AF8327" s="183"/>
      <c r="AG8327" s="183"/>
      <c r="AH8327" s="6"/>
      <c r="AI8327" s="6"/>
      <c r="AJ8327" s="6"/>
      <c r="AK8327" s="6"/>
      <c r="AL8327" s="6"/>
      <c r="AM8327" s="183"/>
      <c r="AN8327" s="183"/>
      <c r="AO8327" s="183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BR8327" s="185"/>
    </row>
    <row r="8328" spans="9:70" s="179" customFormat="1" x14ac:dyDescent="0.25">
      <c r="I8328" s="186"/>
      <c r="J8328" s="186"/>
      <c r="K8328" s="186"/>
      <c r="L8328" s="186"/>
      <c r="M8328" s="186"/>
      <c r="N8328" s="187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183"/>
      <c r="AF8328" s="183"/>
      <c r="AG8328" s="183"/>
      <c r="AH8328" s="6"/>
      <c r="AI8328" s="6"/>
      <c r="AJ8328" s="6"/>
      <c r="AK8328" s="6"/>
      <c r="AL8328" s="6"/>
      <c r="AM8328" s="183"/>
      <c r="AN8328" s="183"/>
      <c r="AO8328" s="183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BR8328" s="185"/>
    </row>
    <row r="8329" spans="9:70" s="179" customFormat="1" x14ac:dyDescent="0.25">
      <c r="I8329" s="186"/>
      <c r="J8329" s="186"/>
      <c r="K8329" s="186"/>
      <c r="L8329" s="186"/>
      <c r="M8329" s="186"/>
      <c r="N8329" s="187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183"/>
      <c r="AF8329" s="183"/>
      <c r="AG8329" s="183"/>
      <c r="AH8329" s="6"/>
      <c r="AI8329" s="6"/>
      <c r="AJ8329" s="6"/>
      <c r="AK8329" s="6"/>
      <c r="AL8329" s="6"/>
      <c r="AM8329" s="183"/>
      <c r="AN8329" s="183"/>
      <c r="AO8329" s="183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BR8329" s="185"/>
    </row>
    <row r="8330" spans="9:70" s="179" customFormat="1" x14ac:dyDescent="0.25">
      <c r="I8330" s="186"/>
      <c r="J8330" s="186"/>
      <c r="K8330" s="186"/>
      <c r="L8330" s="186"/>
      <c r="M8330" s="186"/>
      <c r="N8330" s="187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183"/>
      <c r="AF8330" s="183"/>
      <c r="AG8330" s="183"/>
      <c r="AH8330" s="6"/>
      <c r="AI8330" s="6"/>
      <c r="AJ8330" s="6"/>
      <c r="AK8330" s="6"/>
      <c r="AL8330" s="6"/>
      <c r="AM8330" s="183"/>
      <c r="AN8330" s="183"/>
      <c r="AO8330" s="183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BR8330" s="185"/>
    </row>
    <row r="8331" spans="9:70" s="179" customFormat="1" x14ac:dyDescent="0.25">
      <c r="I8331" s="186"/>
      <c r="J8331" s="186"/>
      <c r="K8331" s="186"/>
      <c r="L8331" s="186"/>
      <c r="M8331" s="186"/>
      <c r="N8331" s="187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183"/>
      <c r="AF8331" s="183"/>
      <c r="AG8331" s="183"/>
      <c r="AH8331" s="6"/>
      <c r="AI8331" s="6"/>
      <c r="AJ8331" s="6"/>
      <c r="AK8331" s="6"/>
      <c r="AL8331" s="6"/>
      <c r="AM8331" s="183"/>
      <c r="AN8331" s="183"/>
      <c r="AO8331" s="183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BR8331" s="185"/>
    </row>
    <row r="8332" spans="9:70" s="179" customFormat="1" x14ac:dyDescent="0.25">
      <c r="I8332" s="186"/>
      <c r="J8332" s="186"/>
      <c r="K8332" s="186"/>
      <c r="L8332" s="186"/>
      <c r="M8332" s="186"/>
      <c r="N8332" s="187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183"/>
      <c r="AF8332" s="183"/>
      <c r="AG8332" s="183"/>
      <c r="AH8332" s="6"/>
      <c r="AI8332" s="6"/>
      <c r="AJ8332" s="6"/>
      <c r="AK8332" s="6"/>
      <c r="AL8332" s="6"/>
      <c r="AM8332" s="183"/>
      <c r="AN8332" s="183"/>
      <c r="AO8332" s="183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BR8332" s="185"/>
    </row>
    <row r="8333" spans="9:70" s="179" customFormat="1" x14ac:dyDescent="0.25">
      <c r="I8333" s="186"/>
      <c r="J8333" s="186"/>
      <c r="K8333" s="186"/>
      <c r="L8333" s="186"/>
      <c r="M8333" s="186"/>
      <c r="N8333" s="187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183"/>
      <c r="AF8333" s="183"/>
      <c r="AG8333" s="183"/>
      <c r="AH8333" s="6"/>
      <c r="AI8333" s="6"/>
      <c r="AJ8333" s="6"/>
      <c r="AK8333" s="6"/>
      <c r="AL8333" s="6"/>
      <c r="AM8333" s="183"/>
      <c r="AN8333" s="183"/>
      <c r="AO8333" s="183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BR8333" s="185"/>
    </row>
    <row r="8334" spans="9:70" s="179" customFormat="1" x14ac:dyDescent="0.25">
      <c r="I8334" s="186"/>
      <c r="J8334" s="186"/>
      <c r="K8334" s="186"/>
      <c r="L8334" s="186"/>
      <c r="M8334" s="186"/>
      <c r="N8334" s="187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183"/>
      <c r="AF8334" s="183"/>
      <c r="AG8334" s="183"/>
      <c r="AH8334" s="6"/>
      <c r="AI8334" s="6"/>
      <c r="AJ8334" s="6"/>
      <c r="AK8334" s="6"/>
      <c r="AL8334" s="6"/>
      <c r="AM8334" s="183"/>
      <c r="AN8334" s="183"/>
      <c r="AO8334" s="183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BR8334" s="185"/>
    </row>
    <row r="8335" spans="9:70" s="179" customFormat="1" x14ac:dyDescent="0.25">
      <c r="I8335" s="186"/>
      <c r="J8335" s="186"/>
      <c r="K8335" s="186"/>
      <c r="L8335" s="186"/>
      <c r="M8335" s="186"/>
      <c r="N8335" s="187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183"/>
      <c r="AF8335" s="183"/>
      <c r="AG8335" s="183"/>
      <c r="AH8335" s="6"/>
      <c r="AI8335" s="6"/>
      <c r="AJ8335" s="6"/>
      <c r="AK8335" s="6"/>
      <c r="AL8335" s="6"/>
      <c r="AM8335" s="183"/>
      <c r="AN8335" s="183"/>
      <c r="AO8335" s="183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BR8335" s="185"/>
    </row>
    <row r="8336" spans="9:70" s="179" customFormat="1" x14ac:dyDescent="0.25">
      <c r="I8336" s="186"/>
      <c r="J8336" s="186"/>
      <c r="K8336" s="186"/>
      <c r="L8336" s="186"/>
      <c r="M8336" s="186"/>
      <c r="N8336" s="187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183"/>
      <c r="AF8336" s="183"/>
      <c r="AG8336" s="183"/>
      <c r="AH8336" s="6"/>
      <c r="AI8336" s="6"/>
      <c r="AJ8336" s="6"/>
      <c r="AK8336" s="6"/>
      <c r="AL8336" s="6"/>
      <c r="AM8336" s="183"/>
      <c r="AN8336" s="183"/>
      <c r="AO8336" s="183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BR8336" s="185"/>
    </row>
    <row r="8337" spans="9:70" s="179" customFormat="1" x14ac:dyDescent="0.25">
      <c r="I8337" s="186"/>
      <c r="J8337" s="186"/>
      <c r="K8337" s="186"/>
      <c r="L8337" s="186"/>
      <c r="M8337" s="186"/>
      <c r="N8337" s="187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183"/>
      <c r="AF8337" s="183"/>
      <c r="AG8337" s="183"/>
      <c r="AH8337" s="6"/>
      <c r="AI8337" s="6"/>
      <c r="AJ8337" s="6"/>
      <c r="AK8337" s="6"/>
      <c r="AL8337" s="6"/>
      <c r="AM8337" s="183"/>
      <c r="AN8337" s="183"/>
      <c r="AO8337" s="183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BR8337" s="185"/>
    </row>
    <row r="8338" spans="9:70" s="179" customFormat="1" x14ac:dyDescent="0.25">
      <c r="I8338" s="186"/>
      <c r="J8338" s="186"/>
      <c r="K8338" s="186"/>
      <c r="L8338" s="186"/>
      <c r="M8338" s="186"/>
      <c r="N8338" s="187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183"/>
      <c r="AF8338" s="183"/>
      <c r="AG8338" s="183"/>
      <c r="AH8338" s="6"/>
      <c r="AI8338" s="6"/>
      <c r="AJ8338" s="6"/>
      <c r="AK8338" s="6"/>
      <c r="AL8338" s="6"/>
      <c r="AM8338" s="183"/>
      <c r="AN8338" s="183"/>
      <c r="AO8338" s="183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BR8338" s="185"/>
    </row>
    <row r="8339" spans="9:70" s="179" customFormat="1" x14ac:dyDescent="0.25">
      <c r="I8339" s="186"/>
      <c r="J8339" s="186"/>
      <c r="K8339" s="186"/>
      <c r="L8339" s="186"/>
      <c r="M8339" s="186"/>
      <c r="N8339" s="187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183"/>
      <c r="AF8339" s="183"/>
      <c r="AG8339" s="183"/>
      <c r="AH8339" s="6"/>
      <c r="AI8339" s="6"/>
      <c r="AJ8339" s="6"/>
      <c r="AK8339" s="6"/>
      <c r="AL8339" s="6"/>
      <c r="AM8339" s="183"/>
      <c r="AN8339" s="183"/>
      <c r="AO8339" s="183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BR8339" s="185"/>
    </row>
    <row r="8340" spans="9:70" s="179" customFormat="1" x14ac:dyDescent="0.25">
      <c r="I8340" s="186"/>
      <c r="J8340" s="186"/>
      <c r="K8340" s="186"/>
      <c r="L8340" s="186"/>
      <c r="M8340" s="186"/>
      <c r="N8340" s="187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183"/>
      <c r="AF8340" s="183"/>
      <c r="AG8340" s="183"/>
      <c r="AH8340" s="6"/>
      <c r="AI8340" s="6"/>
      <c r="AJ8340" s="6"/>
      <c r="AK8340" s="6"/>
      <c r="AL8340" s="6"/>
      <c r="AM8340" s="183"/>
      <c r="AN8340" s="183"/>
      <c r="AO8340" s="183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BR8340" s="185"/>
    </row>
    <row r="8341" spans="9:70" s="179" customFormat="1" x14ac:dyDescent="0.25">
      <c r="I8341" s="186"/>
      <c r="J8341" s="186"/>
      <c r="K8341" s="186"/>
      <c r="L8341" s="186"/>
      <c r="M8341" s="186"/>
      <c r="N8341" s="187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183"/>
      <c r="AF8341" s="183"/>
      <c r="AG8341" s="183"/>
      <c r="AH8341" s="6"/>
      <c r="AI8341" s="6"/>
      <c r="AJ8341" s="6"/>
      <c r="AK8341" s="6"/>
      <c r="AL8341" s="6"/>
      <c r="AM8341" s="183"/>
      <c r="AN8341" s="183"/>
      <c r="AO8341" s="183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BR8341" s="185"/>
    </row>
    <row r="8342" spans="9:70" s="179" customFormat="1" x14ac:dyDescent="0.25">
      <c r="I8342" s="186"/>
      <c r="J8342" s="186"/>
      <c r="K8342" s="186"/>
      <c r="L8342" s="186"/>
      <c r="M8342" s="186"/>
      <c r="N8342" s="187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183"/>
      <c r="AF8342" s="183"/>
      <c r="AG8342" s="183"/>
      <c r="AH8342" s="6"/>
      <c r="AI8342" s="6"/>
      <c r="AJ8342" s="6"/>
      <c r="AK8342" s="6"/>
      <c r="AL8342" s="6"/>
      <c r="AM8342" s="183"/>
      <c r="AN8342" s="183"/>
      <c r="AO8342" s="183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BR8342" s="185"/>
    </row>
    <row r="8343" spans="9:70" s="179" customFormat="1" x14ac:dyDescent="0.25">
      <c r="I8343" s="186"/>
      <c r="J8343" s="186"/>
      <c r="K8343" s="186"/>
      <c r="L8343" s="186"/>
      <c r="M8343" s="186"/>
      <c r="N8343" s="187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183"/>
      <c r="AF8343" s="183"/>
      <c r="AG8343" s="183"/>
      <c r="AH8343" s="6"/>
      <c r="AI8343" s="6"/>
      <c r="AJ8343" s="6"/>
      <c r="AK8343" s="6"/>
      <c r="AL8343" s="6"/>
      <c r="AM8343" s="183"/>
      <c r="AN8343" s="183"/>
      <c r="AO8343" s="183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BR8343" s="185"/>
    </row>
    <row r="8344" spans="9:70" s="179" customFormat="1" x14ac:dyDescent="0.25">
      <c r="I8344" s="186"/>
      <c r="J8344" s="186"/>
      <c r="K8344" s="186"/>
      <c r="L8344" s="186"/>
      <c r="M8344" s="186"/>
      <c r="N8344" s="187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183"/>
      <c r="AF8344" s="183"/>
      <c r="AG8344" s="183"/>
      <c r="AH8344" s="6"/>
      <c r="AI8344" s="6"/>
      <c r="AJ8344" s="6"/>
      <c r="AK8344" s="6"/>
      <c r="AL8344" s="6"/>
      <c r="AM8344" s="183"/>
      <c r="AN8344" s="183"/>
      <c r="AO8344" s="183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BR8344" s="185"/>
    </row>
    <row r="8345" spans="9:70" s="179" customFormat="1" x14ac:dyDescent="0.25">
      <c r="I8345" s="186"/>
      <c r="J8345" s="186"/>
      <c r="K8345" s="186"/>
      <c r="L8345" s="186"/>
      <c r="M8345" s="186"/>
      <c r="N8345" s="187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183"/>
      <c r="AF8345" s="183"/>
      <c r="AG8345" s="183"/>
      <c r="AH8345" s="6"/>
      <c r="AI8345" s="6"/>
      <c r="AJ8345" s="6"/>
      <c r="AK8345" s="6"/>
      <c r="AL8345" s="6"/>
      <c r="AM8345" s="183"/>
      <c r="AN8345" s="183"/>
      <c r="AO8345" s="183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BR8345" s="185"/>
    </row>
    <row r="8346" spans="9:70" s="179" customFormat="1" x14ac:dyDescent="0.25">
      <c r="I8346" s="186"/>
      <c r="J8346" s="186"/>
      <c r="K8346" s="186"/>
      <c r="L8346" s="186"/>
      <c r="M8346" s="186"/>
      <c r="N8346" s="187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183"/>
      <c r="AF8346" s="183"/>
      <c r="AG8346" s="183"/>
      <c r="AH8346" s="6"/>
      <c r="AI8346" s="6"/>
      <c r="AJ8346" s="6"/>
      <c r="AK8346" s="6"/>
      <c r="AL8346" s="6"/>
      <c r="AM8346" s="183"/>
      <c r="AN8346" s="183"/>
      <c r="AO8346" s="183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BR8346" s="185"/>
    </row>
    <row r="8347" spans="9:70" s="179" customFormat="1" x14ac:dyDescent="0.25">
      <c r="I8347" s="186"/>
      <c r="J8347" s="186"/>
      <c r="K8347" s="186"/>
      <c r="L8347" s="186"/>
      <c r="M8347" s="186"/>
      <c r="N8347" s="187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183"/>
      <c r="AF8347" s="183"/>
      <c r="AG8347" s="183"/>
      <c r="AH8347" s="6"/>
      <c r="AI8347" s="6"/>
      <c r="AJ8347" s="6"/>
      <c r="AK8347" s="6"/>
      <c r="AL8347" s="6"/>
      <c r="AM8347" s="183"/>
      <c r="AN8347" s="183"/>
      <c r="AO8347" s="183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BR8347" s="185"/>
    </row>
    <row r="8348" spans="9:70" s="179" customFormat="1" x14ac:dyDescent="0.25">
      <c r="I8348" s="186"/>
      <c r="J8348" s="186"/>
      <c r="K8348" s="186"/>
      <c r="L8348" s="186"/>
      <c r="M8348" s="186"/>
      <c r="N8348" s="187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183"/>
      <c r="AF8348" s="183"/>
      <c r="AG8348" s="183"/>
      <c r="AH8348" s="6"/>
      <c r="AI8348" s="6"/>
      <c r="AJ8348" s="6"/>
      <c r="AK8348" s="6"/>
      <c r="AL8348" s="6"/>
      <c r="AM8348" s="183"/>
      <c r="AN8348" s="183"/>
      <c r="AO8348" s="183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BR8348" s="185"/>
    </row>
    <row r="8349" spans="9:70" s="179" customFormat="1" x14ac:dyDescent="0.25">
      <c r="I8349" s="186"/>
      <c r="J8349" s="186"/>
      <c r="K8349" s="186"/>
      <c r="L8349" s="186"/>
      <c r="M8349" s="186"/>
      <c r="N8349" s="187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183"/>
      <c r="AF8349" s="183"/>
      <c r="AG8349" s="183"/>
      <c r="AH8349" s="6"/>
      <c r="AI8349" s="6"/>
      <c r="AJ8349" s="6"/>
      <c r="AK8349" s="6"/>
      <c r="AL8349" s="6"/>
      <c r="AM8349" s="183"/>
      <c r="AN8349" s="183"/>
      <c r="AO8349" s="183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BR8349" s="185"/>
    </row>
    <row r="8350" spans="9:70" s="179" customFormat="1" x14ac:dyDescent="0.25">
      <c r="I8350" s="186"/>
      <c r="J8350" s="186"/>
      <c r="K8350" s="186"/>
      <c r="L8350" s="186"/>
      <c r="M8350" s="186"/>
      <c r="N8350" s="187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183"/>
      <c r="AF8350" s="183"/>
      <c r="AG8350" s="183"/>
      <c r="AH8350" s="6"/>
      <c r="AI8350" s="6"/>
      <c r="AJ8350" s="6"/>
      <c r="AK8350" s="6"/>
      <c r="AL8350" s="6"/>
      <c r="AM8350" s="183"/>
      <c r="AN8350" s="183"/>
      <c r="AO8350" s="183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BR8350" s="185"/>
    </row>
    <row r="8351" spans="9:70" s="179" customFormat="1" x14ac:dyDescent="0.25">
      <c r="I8351" s="186"/>
      <c r="J8351" s="186"/>
      <c r="K8351" s="186"/>
      <c r="L8351" s="186"/>
      <c r="M8351" s="186"/>
      <c r="N8351" s="187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183"/>
      <c r="AF8351" s="183"/>
      <c r="AG8351" s="183"/>
      <c r="AH8351" s="6"/>
      <c r="AI8351" s="6"/>
      <c r="AJ8351" s="6"/>
      <c r="AK8351" s="6"/>
      <c r="AL8351" s="6"/>
      <c r="AM8351" s="183"/>
      <c r="AN8351" s="183"/>
      <c r="AO8351" s="183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BR8351" s="185"/>
    </row>
    <row r="8352" spans="9:70" s="179" customFormat="1" x14ac:dyDescent="0.25">
      <c r="I8352" s="186"/>
      <c r="J8352" s="186"/>
      <c r="K8352" s="186"/>
      <c r="L8352" s="186"/>
      <c r="M8352" s="186"/>
      <c r="N8352" s="187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183"/>
      <c r="AF8352" s="183"/>
      <c r="AG8352" s="183"/>
      <c r="AH8352" s="6"/>
      <c r="AI8352" s="6"/>
      <c r="AJ8352" s="6"/>
      <c r="AK8352" s="6"/>
      <c r="AL8352" s="6"/>
      <c r="AM8352" s="183"/>
      <c r="AN8352" s="183"/>
      <c r="AO8352" s="183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BR8352" s="185"/>
    </row>
    <row r="8353" spans="9:70" s="179" customFormat="1" x14ac:dyDescent="0.25">
      <c r="I8353" s="186"/>
      <c r="J8353" s="186"/>
      <c r="K8353" s="186"/>
      <c r="L8353" s="186"/>
      <c r="M8353" s="186"/>
      <c r="N8353" s="187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183"/>
      <c r="AF8353" s="183"/>
      <c r="AG8353" s="183"/>
      <c r="AH8353" s="6"/>
      <c r="AI8353" s="6"/>
      <c r="AJ8353" s="6"/>
      <c r="AK8353" s="6"/>
      <c r="AL8353" s="6"/>
      <c r="AM8353" s="183"/>
      <c r="AN8353" s="183"/>
      <c r="AO8353" s="183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BR8353" s="185"/>
    </row>
    <row r="8354" spans="9:70" s="179" customFormat="1" x14ac:dyDescent="0.25">
      <c r="I8354" s="186"/>
      <c r="J8354" s="186"/>
      <c r="K8354" s="186"/>
      <c r="L8354" s="186"/>
      <c r="M8354" s="186"/>
      <c r="N8354" s="187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183"/>
      <c r="AF8354" s="183"/>
      <c r="AG8354" s="183"/>
      <c r="AH8354" s="6"/>
      <c r="AI8354" s="6"/>
      <c r="AJ8354" s="6"/>
      <c r="AK8354" s="6"/>
      <c r="AL8354" s="6"/>
      <c r="AM8354" s="183"/>
      <c r="AN8354" s="183"/>
      <c r="AO8354" s="183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BR8354" s="185"/>
    </row>
    <row r="8355" spans="9:70" s="179" customFormat="1" x14ac:dyDescent="0.25">
      <c r="I8355" s="186"/>
      <c r="J8355" s="186"/>
      <c r="K8355" s="186"/>
      <c r="L8355" s="186"/>
      <c r="M8355" s="186"/>
      <c r="N8355" s="187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183"/>
      <c r="AF8355" s="183"/>
      <c r="AG8355" s="183"/>
      <c r="AH8355" s="6"/>
      <c r="AI8355" s="6"/>
      <c r="AJ8355" s="6"/>
      <c r="AK8355" s="6"/>
      <c r="AL8355" s="6"/>
      <c r="AM8355" s="183"/>
      <c r="AN8355" s="183"/>
      <c r="AO8355" s="183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BR8355" s="185"/>
    </row>
    <row r="8356" spans="9:70" s="179" customFormat="1" x14ac:dyDescent="0.25">
      <c r="I8356" s="186"/>
      <c r="J8356" s="186"/>
      <c r="K8356" s="186"/>
      <c r="L8356" s="186"/>
      <c r="M8356" s="186"/>
      <c r="N8356" s="187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183"/>
      <c r="AF8356" s="183"/>
      <c r="AG8356" s="183"/>
      <c r="AH8356" s="6"/>
      <c r="AI8356" s="6"/>
      <c r="AJ8356" s="6"/>
      <c r="AK8356" s="6"/>
      <c r="AL8356" s="6"/>
      <c r="AM8356" s="183"/>
      <c r="AN8356" s="183"/>
      <c r="AO8356" s="183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BR8356" s="185"/>
    </row>
    <row r="8357" spans="9:70" s="179" customFormat="1" x14ac:dyDescent="0.25">
      <c r="I8357" s="186"/>
      <c r="J8357" s="186"/>
      <c r="K8357" s="186"/>
      <c r="L8357" s="186"/>
      <c r="M8357" s="186"/>
      <c r="N8357" s="187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183"/>
      <c r="AF8357" s="183"/>
      <c r="AG8357" s="183"/>
      <c r="AH8357" s="6"/>
      <c r="AI8357" s="6"/>
      <c r="AJ8357" s="6"/>
      <c r="AK8357" s="6"/>
      <c r="AL8357" s="6"/>
      <c r="AM8357" s="183"/>
      <c r="AN8357" s="183"/>
      <c r="AO8357" s="183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BR8357" s="185"/>
    </row>
    <row r="8358" spans="9:70" s="179" customFormat="1" x14ac:dyDescent="0.25">
      <c r="I8358" s="186"/>
      <c r="J8358" s="186"/>
      <c r="K8358" s="186"/>
      <c r="L8358" s="186"/>
      <c r="M8358" s="186"/>
      <c r="N8358" s="187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183"/>
      <c r="AF8358" s="183"/>
      <c r="AG8358" s="183"/>
      <c r="AH8358" s="6"/>
      <c r="AI8358" s="6"/>
      <c r="AJ8358" s="6"/>
      <c r="AK8358" s="6"/>
      <c r="AL8358" s="6"/>
      <c r="AM8358" s="183"/>
      <c r="AN8358" s="183"/>
      <c r="AO8358" s="183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BR8358" s="185"/>
    </row>
    <row r="8359" spans="9:70" s="179" customFormat="1" x14ac:dyDescent="0.25">
      <c r="I8359" s="186"/>
      <c r="J8359" s="186"/>
      <c r="K8359" s="186"/>
      <c r="L8359" s="186"/>
      <c r="M8359" s="186"/>
      <c r="N8359" s="187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183"/>
      <c r="AF8359" s="183"/>
      <c r="AG8359" s="183"/>
      <c r="AH8359" s="6"/>
      <c r="AI8359" s="6"/>
      <c r="AJ8359" s="6"/>
      <c r="AK8359" s="6"/>
      <c r="AL8359" s="6"/>
      <c r="AM8359" s="183"/>
      <c r="AN8359" s="183"/>
      <c r="AO8359" s="183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BR8359" s="185"/>
    </row>
    <row r="8360" spans="9:70" s="179" customFormat="1" x14ac:dyDescent="0.25">
      <c r="I8360" s="186"/>
      <c r="J8360" s="186"/>
      <c r="K8360" s="186"/>
      <c r="L8360" s="186"/>
      <c r="M8360" s="186"/>
      <c r="N8360" s="187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183"/>
      <c r="AF8360" s="183"/>
      <c r="AG8360" s="183"/>
      <c r="AH8360" s="6"/>
      <c r="AI8360" s="6"/>
      <c r="AJ8360" s="6"/>
      <c r="AK8360" s="6"/>
      <c r="AL8360" s="6"/>
      <c r="AM8360" s="183"/>
      <c r="AN8360" s="183"/>
      <c r="AO8360" s="183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BR8360" s="185"/>
    </row>
    <row r="8361" spans="9:70" s="179" customFormat="1" x14ac:dyDescent="0.25">
      <c r="I8361" s="186"/>
      <c r="J8361" s="186"/>
      <c r="K8361" s="186"/>
      <c r="L8361" s="186"/>
      <c r="M8361" s="186"/>
      <c r="N8361" s="187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183"/>
      <c r="AF8361" s="183"/>
      <c r="AG8361" s="183"/>
      <c r="AH8361" s="6"/>
      <c r="AI8361" s="6"/>
      <c r="AJ8361" s="6"/>
      <c r="AK8361" s="6"/>
      <c r="AL8361" s="6"/>
      <c r="AM8361" s="183"/>
      <c r="AN8361" s="183"/>
      <c r="AO8361" s="183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BR8361" s="185"/>
    </row>
    <row r="8362" spans="9:70" s="179" customFormat="1" x14ac:dyDescent="0.25">
      <c r="I8362" s="186"/>
      <c r="J8362" s="186"/>
      <c r="K8362" s="186"/>
      <c r="L8362" s="186"/>
      <c r="M8362" s="186"/>
      <c r="N8362" s="187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183"/>
      <c r="AF8362" s="183"/>
      <c r="AG8362" s="183"/>
      <c r="AH8362" s="6"/>
      <c r="AI8362" s="6"/>
      <c r="AJ8362" s="6"/>
      <c r="AK8362" s="6"/>
      <c r="AL8362" s="6"/>
      <c r="AM8362" s="183"/>
      <c r="AN8362" s="183"/>
      <c r="AO8362" s="183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BR8362" s="185"/>
    </row>
    <row r="8363" spans="9:70" s="179" customFormat="1" x14ac:dyDescent="0.25">
      <c r="I8363" s="186"/>
      <c r="J8363" s="186"/>
      <c r="K8363" s="186"/>
      <c r="L8363" s="186"/>
      <c r="M8363" s="186"/>
      <c r="N8363" s="187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183"/>
      <c r="AF8363" s="183"/>
      <c r="AG8363" s="183"/>
      <c r="AH8363" s="6"/>
      <c r="AI8363" s="6"/>
      <c r="AJ8363" s="6"/>
      <c r="AK8363" s="6"/>
      <c r="AL8363" s="6"/>
      <c r="AM8363" s="183"/>
      <c r="AN8363" s="183"/>
      <c r="AO8363" s="183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BR8363" s="185"/>
    </row>
    <row r="8364" spans="9:70" s="179" customFormat="1" x14ac:dyDescent="0.25">
      <c r="I8364" s="186"/>
      <c r="J8364" s="186"/>
      <c r="K8364" s="186"/>
      <c r="L8364" s="186"/>
      <c r="M8364" s="186"/>
      <c r="N8364" s="187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183"/>
      <c r="AF8364" s="183"/>
      <c r="AG8364" s="183"/>
      <c r="AH8364" s="6"/>
      <c r="AI8364" s="6"/>
      <c r="AJ8364" s="6"/>
      <c r="AK8364" s="6"/>
      <c r="AL8364" s="6"/>
      <c r="AM8364" s="183"/>
      <c r="AN8364" s="183"/>
      <c r="AO8364" s="183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BR8364" s="185"/>
    </row>
    <row r="8365" spans="9:70" s="179" customFormat="1" x14ac:dyDescent="0.25">
      <c r="I8365" s="186"/>
      <c r="J8365" s="186"/>
      <c r="K8365" s="186"/>
      <c r="L8365" s="186"/>
      <c r="M8365" s="186"/>
      <c r="N8365" s="187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183"/>
      <c r="AF8365" s="183"/>
      <c r="AG8365" s="183"/>
      <c r="AH8365" s="6"/>
      <c r="AI8365" s="6"/>
      <c r="AJ8365" s="6"/>
      <c r="AK8365" s="6"/>
      <c r="AL8365" s="6"/>
      <c r="AM8365" s="183"/>
      <c r="AN8365" s="183"/>
      <c r="AO8365" s="183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BR8365" s="185"/>
    </row>
    <row r="8366" spans="9:70" s="179" customFormat="1" x14ac:dyDescent="0.25">
      <c r="I8366" s="186"/>
      <c r="J8366" s="186"/>
      <c r="K8366" s="186"/>
      <c r="L8366" s="186"/>
      <c r="M8366" s="186"/>
      <c r="N8366" s="187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183"/>
      <c r="AF8366" s="183"/>
      <c r="AG8366" s="183"/>
      <c r="AH8366" s="6"/>
      <c r="AI8366" s="6"/>
      <c r="AJ8366" s="6"/>
      <c r="AK8366" s="6"/>
      <c r="AL8366" s="6"/>
      <c r="AM8366" s="183"/>
      <c r="AN8366" s="183"/>
      <c r="AO8366" s="183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BR8366" s="185"/>
    </row>
    <row r="8367" spans="9:70" s="179" customFormat="1" x14ac:dyDescent="0.25">
      <c r="I8367" s="186"/>
      <c r="J8367" s="186"/>
      <c r="K8367" s="186"/>
      <c r="L8367" s="186"/>
      <c r="M8367" s="186"/>
      <c r="N8367" s="187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183"/>
      <c r="AF8367" s="183"/>
      <c r="AG8367" s="183"/>
      <c r="AH8367" s="6"/>
      <c r="AI8367" s="6"/>
      <c r="AJ8367" s="6"/>
      <c r="AK8367" s="6"/>
      <c r="AL8367" s="6"/>
      <c r="AM8367" s="183"/>
      <c r="AN8367" s="183"/>
      <c r="AO8367" s="183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BR8367" s="185"/>
    </row>
    <row r="8368" spans="9:70" s="179" customFormat="1" x14ac:dyDescent="0.25">
      <c r="I8368" s="186"/>
      <c r="J8368" s="186"/>
      <c r="K8368" s="186"/>
      <c r="L8368" s="186"/>
      <c r="M8368" s="186"/>
      <c r="N8368" s="187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183"/>
      <c r="AF8368" s="183"/>
      <c r="AG8368" s="183"/>
      <c r="AH8368" s="6"/>
      <c r="AI8368" s="6"/>
      <c r="AJ8368" s="6"/>
      <c r="AK8368" s="6"/>
      <c r="AL8368" s="6"/>
      <c r="AM8368" s="183"/>
      <c r="AN8368" s="183"/>
      <c r="AO8368" s="183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BR8368" s="185"/>
    </row>
    <row r="8369" spans="9:70" s="179" customFormat="1" x14ac:dyDescent="0.25">
      <c r="I8369" s="186"/>
      <c r="J8369" s="186"/>
      <c r="K8369" s="186"/>
      <c r="L8369" s="186"/>
      <c r="M8369" s="186"/>
      <c r="N8369" s="187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183"/>
      <c r="AF8369" s="183"/>
      <c r="AG8369" s="183"/>
      <c r="AH8369" s="6"/>
      <c r="AI8369" s="6"/>
      <c r="AJ8369" s="6"/>
      <c r="AK8369" s="6"/>
      <c r="AL8369" s="6"/>
      <c r="AM8369" s="183"/>
      <c r="AN8369" s="183"/>
      <c r="AO8369" s="183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BR8369" s="185"/>
    </row>
    <row r="8370" spans="9:70" s="179" customFormat="1" x14ac:dyDescent="0.25">
      <c r="I8370" s="186"/>
      <c r="J8370" s="186"/>
      <c r="K8370" s="186"/>
      <c r="L8370" s="186"/>
      <c r="M8370" s="186"/>
      <c r="N8370" s="187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183"/>
      <c r="AF8370" s="183"/>
      <c r="AG8370" s="183"/>
      <c r="AH8370" s="6"/>
      <c r="AI8370" s="6"/>
      <c r="AJ8370" s="6"/>
      <c r="AK8370" s="6"/>
      <c r="AL8370" s="6"/>
      <c r="AM8370" s="183"/>
      <c r="AN8370" s="183"/>
      <c r="AO8370" s="183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BR8370" s="185"/>
    </row>
    <row r="8371" spans="9:70" s="179" customFormat="1" x14ac:dyDescent="0.25">
      <c r="I8371" s="186"/>
      <c r="J8371" s="186"/>
      <c r="K8371" s="186"/>
      <c r="L8371" s="186"/>
      <c r="M8371" s="186"/>
      <c r="N8371" s="187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183"/>
      <c r="AF8371" s="183"/>
      <c r="AG8371" s="183"/>
      <c r="AH8371" s="6"/>
      <c r="AI8371" s="6"/>
      <c r="AJ8371" s="6"/>
      <c r="AK8371" s="6"/>
      <c r="AL8371" s="6"/>
      <c r="AM8371" s="183"/>
      <c r="AN8371" s="183"/>
      <c r="AO8371" s="183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BR8371" s="185"/>
    </row>
    <row r="8372" spans="9:70" s="179" customFormat="1" x14ac:dyDescent="0.25">
      <c r="I8372" s="186"/>
      <c r="J8372" s="186"/>
      <c r="K8372" s="186"/>
      <c r="L8372" s="186"/>
      <c r="M8372" s="186"/>
      <c r="N8372" s="187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183"/>
      <c r="AF8372" s="183"/>
      <c r="AG8372" s="183"/>
      <c r="AH8372" s="6"/>
      <c r="AI8372" s="6"/>
      <c r="AJ8372" s="6"/>
      <c r="AK8372" s="6"/>
      <c r="AL8372" s="6"/>
      <c r="AM8372" s="183"/>
      <c r="AN8372" s="183"/>
      <c r="AO8372" s="183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BR8372" s="185"/>
    </row>
    <row r="8373" spans="9:70" s="179" customFormat="1" x14ac:dyDescent="0.25">
      <c r="I8373" s="186"/>
      <c r="J8373" s="186"/>
      <c r="K8373" s="186"/>
      <c r="L8373" s="186"/>
      <c r="M8373" s="186"/>
      <c r="N8373" s="187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183"/>
      <c r="AF8373" s="183"/>
      <c r="AG8373" s="183"/>
      <c r="AH8373" s="6"/>
      <c r="AI8373" s="6"/>
      <c r="AJ8373" s="6"/>
      <c r="AK8373" s="6"/>
      <c r="AL8373" s="6"/>
      <c r="AM8373" s="183"/>
      <c r="AN8373" s="183"/>
      <c r="AO8373" s="183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BR8373" s="185"/>
    </row>
    <row r="8374" spans="9:70" s="179" customFormat="1" x14ac:dyDescent="0.25">
      <c r="I8374" s="186"/>
      <c r="J8374" s="186"/>
      <c r="K8374" s="186"/>
      <c r="L8374" s="186"/>
      <c r="M8374" s="186"/>
      <c r="N8374" s="187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183"/>
      <c r="AF8374" s="183"/>
      <c r="AG8374" s="183"/>
      <c r="AH8374" s="6"/>
      <c r="AI8374" s="6"/>
      <c r="AJ8374" s="6"/>
      <c r="AK8374" s="6"/>
      <c r="AL8374" s="6"/>
      <c r="AM8374" s="183"/>
      <c r="AN8374" s="183"/>
      <c r="AO8374" s="183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BR8374" s="185"/>
    </row>
    <row r="8375" spans="9:70" s="179" customFormat="1" x14ac:dyDescent="0.25">
      <c r="I8375" s="186"/>
      <c r="J8375" s="186"/>
      <c r="K8375" s="186"/>
      <c r="L8375" s="186"/>
      <c r="M8375" s="186"/>
      <c r="N8375" s="187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183"/>
      <c r="AF8375" s="183"/>
      <c r="AG8375" s="183"/>
      <c r="AH8375" s="6"/>
      <c r="AI8375" s="6"/>
      <c r="AJ8375" s="6"/>
      <c r="AK8375" s="6"/>
      <c r="AL8375" s="6"/>
      <c r="AM8375" s="183"/>
      <c r="AN8375" s="183"/>
      <c r="AO8375" s="183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BR8375" s="185"/>
    </row>
    <row r="8376" spans="9:70" s="179" customFormat="1" x14ac:dyDescent="0.25">
      <c r="I8376" s="186"/>
      <c r="J8376" s="186"/>
      <c r="K8376" s="186"/>
      <c r="L8376" s="186"/>
      <c r="M8376" s="186"/>
      <c r="N8376" s="187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183"/>
      <c r="AF8376" s="183"/>
      <c r="AG8376" s="183"/>
      <c r="AH8376" s="6"/>
      <c r="AI8376" s="6"/>
      <c r="AJ8376" s="6"/>
      <c r="AK8376" s="6"/>
      <c r="AL8376" s="6"/>
      <c r="AM8376" s="183"/>
      <c r="AN8376" s="183"/>
      <c r="AO8376" s="183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BR8376" s="185"/>
    </row>
    <row r="8377" spans="9:70" s="179" customFormat="1" x14ac:dyDescent="0.25">
      <c r="I8377" s="186"/>
      <c r="J8377" s="186"/>
      <c r="K8377" s="186"/>
      <c r="L8377" s="186"/>
      <c r="M8377" s="186"/>
      <c r="N8377" s="187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183"/>
      <c r="AF8377" s="183"/>
      <c r="AG8377" s="183"/>
      <c r="AH8377" s="6"/>
      <c r="AI8377" s="6"/>
      <c r="AJ8377" s="6"/>
      <c r="AK8377" s="6"/>
      <c r="AL8377" s="6"/>
      <c r="AM8377" s="183"/>
      <c r="AN8377" s="183"/>
      <c r="AO8377" s="183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BR8377" s="185"/>
    </row>
    <row r="8378" spans="9:70" s="179" customFormat="1" x14ac:dyDescent="0.25">
      <c r="I8378" s="186"/>
      <c r="J8378" s="186"/>
      <c r="K8378" s="186"/>
      <c r="L8378" s="186"/>
      <c r="M8378" s="186"/>
      <c r="N8378" s="187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183"/>
      <c r="AF8378" s="183"/>
      <c r="AG8378" s="183"/>
      <c r="AH8378" s="6"/>
      <c r="AI8378" s="6"/>
      <c r="AJ8378" s="6"/>
      <c r="AK8378" s="6"/>
      <c r="AL8378" s="6"/>
      <c r="AM8378" s="183"/>
      <c r="AN8378" s="183"/>
      <c r="AO8378" s="183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BR8378" s="185"/>
    </row>
    <row r="8379" spans="9:70" s="179" customFormat="1" x14ac:dyDescent="0.25">
      <c r="I8379" s="186"/>
      <c r="J8379" s="186"/>
      <c r="K8379" s="186"/>
      <c r="L8379" s="186"/>
      <c r="M8379" s="186"/>
      <c r="N8379" s="187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183"/>
      <c r="AF8379" s="183"/>
      <c r="AG8379" s="183"/>
      <c r="AH8379" s="6"/>
      <c r="AI8379" s="6"/>
      <c r="AJ8379" s="6"/>
      <c r="AK8379" s="6"/>
      <c r="AL8379" s="6"/>
      <c r="AM8379" s="183"/>
      <c r="AN8379" s="183"/>
      <c r="AO8379" s="183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BR8379" s="185"/>
    </row>
    <row r="8380" spans="9:70" s="179" customFormat="1" x14ac:dyDescent="0.25">
      <c r="I8380" s="186"/>
      <c r="J8380" s="186"/>
      <c r="K8380" s="186"/>
      <c r="L8380" s="186"/>
      <c r="M8380" s="186"/>
      <c r="N8380" s="187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183"/>
      <c r="AF8380" s="183"/>
      <c r="AG8380" s="183"/>
      <c r="AH8380" s="6"/>
      <c r="AI8380" s="6"/>
      <c r="AJ8380" s="6"/>
      <c r="AK8380" s="6"/>
      <c r="AL8380" s="6"/>
      <c r="AM8380" s="183"/>
      <c r="AN8380" s="183"/>
      <c r="AO8380" s="183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BR8380" s="185"/>
    </row>
    <row r="8381" spans="9:70" s="179" customFormat="1" x14ac:dyDescent="0.25">
      <c r="I8381" s="186"/>
      <c r="J8381" s="186"/>
      <c r="K8381" s="186"/>
      <c r="L8381" s="186"/>
      <c r="M8381" s="186"/>
      <c r="N8381" s="187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183"/>
      <c r="AF8381" s="183"/>
      <c r="AG8381" s="183"/>
      <c r="AH8381" s="6"/>
      <c r="AI8381" s="6"/>
      <c r="AJ8381" s="6"/>
      <c r="AK8381" s="6"/>
      <c r="AL8381" s="6"/>
      <c r="AM8381" s="183"/>
      <c r="AN8381" s="183"/>
      <c r="AO8381" s="183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BR8381" s="185"/>
    </row>
    <row r="8382" spans="9:70" s="179" customFormat="1" x14ac:dyDescent="0.25">
      <c r="I8382" s="186"/>
      <c r="J8382" s="186"/>
      <c r="K8382" s="186"/>
      <c r="L8382" s="186"/>
      <c r="M8382" s="186"/>
      <c r="N8382" s="187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183"/>
      <c r="AF8382" s="183"/>
      <c r="AG8382" s="183"/>
      <c r="AH8382" s="6"/>
      <c r="AI8382" s="6"/>
      <c r="AJ8382" s="6"/>
      <c r="AK8382" s="6"/>
      <c r="AL8382" s="6"/>
      <c r="AM8382" s="183"/>
      <c r="AN8382" s="183"/>
      <c r="AO8382" s="183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BR8382" s="185"/>
    </row>
    <row r="8383" spans="9:70" s="179" customFormat="1" x14ac:dyDescent="0.25">
      <c r="I8383" s="186"/>
      <c r="J8383" s="186"/>
      <c r="K8383" s="186"/>
      <c r="L8383" s="186"/>
      <c r="M8383" s="186"/>
      <c r="N8383" s="187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183"/>
      <c r="AF8383" s="183"/>
      <c r="AG8383" s="183"/>
      <c r="AH8383" s="6"/>
      <c r="AI8383" s="6"/>
      <c r="AJ8383" s="6"/>
      <c r="AK8383" s="6"/>
      <c r="AL8383" s="6"/>
      <c r="AM8383" s="183"/>
      <c r="AN8383" s="183"/>
      <c r="AO8383" s="183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BR8383" s="185"/>
    </row>
    <row r="8384" spans="9:70" s="179" customFormat="1" x14ac:dyDescent="0.25">
      <c r="I8384" s="186"/>
      <c r="J8384" s="186"/>
      <c r="K8384" s="186"/>
      <c r="L8384" s="186"/>
      <c r="M8384" s="186"/>
      <c r="N8384" s="187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183"/>
      <c r="AF8384" s="183"/>
      <c r="AG8384" s="183"/>
      <c r="AH8384" s="6"/>
      <c r="AI8384" s="6"/>
      <c r="AJ8384" s="6"/>
      <c r="AK8384" s="6"/>
      <c r="AL8384" s="6"/>
      <c r="AM8384" s="183"/>
      <c r="AN8384" s="183"/>
      <c r="AO8384" s="183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BR8384" s="185"/>
    </row>
    <row r="8385" spans="9:70" s="179" customFormat="1" x14ac:dyDescent="0.25">
      <c r="I8385" s="186"/>
      <c r="J8385" s="186"/>
      <c r="K8385" s="186"/>
      <c r="L8385" s="186"/>
      <c r="M8385" s="186"/>
      <c r="N8385" s="187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183"/>
      <c r="AF8385" s="183"/>
      <c r="AG8385" s="183"/>
      <c r="AH8385" s="6"/>
      <c r="AI8385" s="6"/>
      <c r="AJ8385" s="6"/>
      <c r="AK8385" s="6"/>
      <c r="AL8385" s="6"/>
      <c r="AM8385" s="183"/>
      <c r="AN8385" s="183"/>
      <c r="AO8385" s="183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BR8385" s="185"/>
    </row>
    <row r="8386" spans="9:70" s="179" customFormat="1" x14ac:dyDescent="0.25">
      <c r="I8386" s="186"/>
      <c r="J8386" s="186"/>
      <c r="K8386" s="186"/>
      <c r="L8386" s="186"/>
      <c r="M8386" s="186"/>
      <c r="N8386" s="187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183"/>
      <c r="AF8386" s="183"/>
      <c r="AG8386" s="183"/>
      <c r="AH8386" s="6"/>
      <c r="AI8386" s="6"/>
      <c r="AJ8386" s="6"/>
      <c r="AK8386" s="6"/>
      <c r="AL8386" s="6"/>
      <c r="AM8386" s="183"/>
      <c r="AN8386" s="183"/>
      <c r="AO8386" s="183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BR8386" s="185"/>
    </row>
    <row r="8387" spans="9:70" s="179" customFormat="1" x14ac:dyDescent="0.25">
      <c r="I8387" s="186"/>
      <c r="J8387" s="186"/>
      <c r="K8387" s="186"/>
      <c r="L8387" s="186"/>
      <c r="M8387" s="186"/>
      <c r="N8387" s="187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183"/>
      <c r="AF8387" s="183"/>
      <c r="AG8387" s="183"/>
      <c r="AH8387" s="6"/>
      <c r="AI8387" s="6"/>
      <c r="AJ8387" s="6"/>
      <c r="AK8387" s="6"/>
      <c r="AL8387" s="6"/>
      <c r="AM8387" s="183"/>
      <c r="AN8387" s="183"/>
      <c r="AO8387" s="183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BR8387" s="185"/>
    </row>
    <row r="8388" spans="9:70" s="179" customFormat="1" x14ac:dyDescent="0.25">
      <c r="I8388" s="186"/>
      <c r="J8388" s="186"/>
      <c r="K8388" s="186"/>
      <c r="L8388" s="186"/>
      <c r="M8388" s="186"/>
      <c r="N8388" s="187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183"/>
      <c r="AF8388" s="183"/>
      <c r="AG8388" s="183"/>
      <c r="AH8388" s="6"/>
      <c r="AI8388" s="6"/>
      <c r="AJ8388" s="6"/>
      <c r="AK8388" s="6"/>
      <c r="AL8388" s="6"/>
      <c r="AM8388" s="183"/>
      <c r="AN8388" s="183"/>
      <c r="AO8388" s="183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BR8388" s="185"/>
    </row>
    <row r="8389" spans="9:70" s="179" customFormat="1" x14ac:dyDescent="0.25">
      <c r="I8389" s="186"/>
      <c r="J8389" s="186"/>
      <c r="K8389" s="186"/>
      <c r="L8389" s="186"/>
      <c r="M8389" s="186"/>
      <c r="N8389" s="187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183"/>
      <c r="AF8389" s="183"/>
      <c r="AG8389" s="183"/>
      <c r="AH8389" s="6"/>
      <c r="AI8389" s="6"/>
      <c r="AJ8389" s="6"/>
      <c r="AK8389" s="6"/>
      <c r="AL8389" s="6"/>
      <c r="AM8389" s="183"/>
      <c r="AN8389" s="183"/>
      <c r="AO8389" s="183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BR8389" s="185"/>
    </row>
    <row r="8390" spans="9:70" s="179" customFormat="1" x14ac:dyDescent="0.25">
      <c r="I8390" s="186"/>
      <c r="J8390" s="186"/>
      <c r="K8390" s="186"/>
      <c r="L8390" s="186"/>
      <c r="M8390" s="186"/>
      <c r="N8390" s="187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183"/>
      <c r="AF8390" s="183"/>
      <c r="AG8390" s="183"/>
      <c r="AH8390" s="6"/>
      <c r="AI8390" s="6"/>
      <c r="AJ8390" s="6"/>
      <c r="AK8390" s="6"/>
      <c r="AL8390" s="6"/>
      <c r="AM8390" s="183"/>
      <c r="AN8390" s="183"/>
      <c r="AO8390" s="183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BR8390" s="185"/>
    </row>
    <row r="8391" spans="9:70" s="179" customFormat="1" x14ac:dyDescent="0.25">
      <c r="I8391" s="186"/>
      <c r="J8391" s="186"/>
      <c r="K8391" s="186"/>
      <c r="L8391" s="186"/>
      <c r="M8391" s="186"/>
      <c r="N8391" s="187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183"/>
      <c r="AF8391" s="183"/>
      <c r="AG8391" s="183"/>
      <c r="AH8391" s="6"/>
      <c r="AI8391" s="6"/>
      <c r="AJ8391" s="6"/>
      <c r="AK8391" s="6"/>
      <c r="AL8391" s="6"/>
      <c r="AM8391" s="183"/>
      <c r="AN8391" s="183"/>
      <c r="AO8391" s="183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BR8391" s="185"/>
    </row>
    <row r="8392" spans="9:70" s="179" customFormat="1" x14ac:dyDescent="0.25">
      <c r="I8392" s="186"/>
      <c r="J8392" s="186"/>
      <c r="K8392" s="186"/>
      <c r="L8392" s="186"/>
      <c r="M8392" s="186"/>
      <c r="N8392" s="187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183"/>
      <c r="AF8392" s="183"/>
      <c r="AG8392" s="183"/>
      <c r="AH8392" s="6"/>
      <c r="AI8392" s="6"/>
      <c r="AJ8392" s="6"/>
      <c r="AK8392" s="6"/>
      <c r="AL8392" s="6"/>
      <c r="AM8392" s="183"/>
      <c r="AN8392" s="183"/>
      <c r="AO8392" s="183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BR8392" s="185"/>
    </row>
    <row r="8393" spans="9:70" s="179" customFormat="1" x14ac:dyDescent="0.25">
      <c r="I8393" s="186"/>
      <c r="J8393" s="186"/>
      <c r="K8393" s="186"/>
      <c r="L8393" s="186"/>
      <c r="M8393" s="186"/>
      <c r="N8393" s="187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183"/>
      <c r="AF8393" s="183"/>
      <c r="AG8393" s="183"/>
      <c r="AH8393" s="6"/>
      <c r="AI8393" s="6"/>
      <c r="AJ8393" s="6"/>
      <c r="AK8393" s="6"/>
      <c r="AL8393" s="6"/>
      <c r="AM8393" s="183"/>
      <c r="AN8393" s="183"/>
      <c r="AO8393" s="183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BR8393" s="185"/>
    </row>
    <row r="8394" spans="9:70" s="179" customFormat="1" x14ac:dyDescent="0.25">
      <c r="I8394" s="186"/>
      <c r="J8394" s="186"/>
      <c r="K8394" s="186"/>
      <c r="L8394" s="186"/>
      <c r="M8394" s="186"/>
      <c r="N8394" s="187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183"/>
      <c r="AF8394" s="183"/>
      <c r="AG8394" s="183"/>
      <c r="AH8394" s="6"/>
      <c r="AI8394" s="6"/>
      <c r="AJ8394" s="6"/>
      <c r="AK8394" s="6"/>
      <c r="AL8394" s="6"/>
      <c r="AM8394" s="183"/>
      <c r="AN8394" s="183"/>
      <c r="AO8394" s="183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BR8394" s="185"/>
    </row>
    <row r="8395" spans="9:70" s="179" customFormat="1" x14ac:dyDescent="0.25">
      <c r="I8395" s="186"/>
      <c r="J8395" s="186"/>
      <c r="K8395" s="186"/>
      <c r="L8395" s="186"/>
      <c r="M8395" s="186"/>
      <c r="N8395" s="187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183"/>
      <c r="AF8395" s="183"/>
      <c r="AG8395" s="183"/>
      <c r="AH8395" s="6"/>
      <c r="AI8395" s="6"/>
      <c r="AJ8395" s="6"/>
      <c r="AK8395" s="6"/>
      <c r="AL8395" s="6"/>
      <c r="AM8395" s="183"/>
      <c r="AN8395" s="183"/>
      <c r="AO8395" s="183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BR8395" s="185"/>
    </row>
    <row r="8396" spans="9:70" s="179" customFormat="1" x14ac:dyDescent="0.25">
      <c r="I8396" s="186"/>
      <c r="J8396" s="186"/>
      <c r="K8396" s="186"/>
      <c r="L8396" s="186"/>
      <c r="M8396" s="186"/>
      <c r="N8396" s="187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183"/>
      <c r="AF8396" s="183"/>
      <c r="AG8396" s="183"/>
      <c r="AH8396" s="6"/>
      <c r="AI8396" s="6"/>
      <c r="AJ8396" s="6"/>
      <c r="AK8396" s="6"/>
      <c r="AL8396" s="6"/>
      <c r="AM8396" s="183"/>
      <c r="AN8396" s="183"/>
      <c r="AO8396" s="183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BR8396" s="185"/>
    </row>
    <row r="8397" spans="9:70" s="179" customFormat="1" x14ac:dyDescent="0.25">
      <c r="I8397" s="186"/>
      <c r="J8397" s="186"/>
      <c r="K8397" s="186"/>
      <c r="L8397" s="186"/>
      <c r="M8397" s="186"/>
      <c r="N8397" s="187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183"/>
      <c r="AF8397" s="183"/>
      <c r="AG8397" s="183"/>
      <c r="AH8397" s="6"/>
      <c r="AI8397" s="6"/>
      <c r="AJ8397" s="6"/>
      <c r="AK8397" s="6"/>
      <c r="AL8397" s="6"/>
      <c r="AM8397" s="183"/>
      <c r="AN8397" s="183"/>
      <c r="AO8397" s="183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BR8397" s="185"/>
    </row>
    <row r="8398" spans="9:70" s="179" customFormat="1" x14ac:dyDescent="0.25">
      <c r="I8398" s="186"/>
      <c r="J8398" s="186"/>
      <c r="K8398" s="186"/>
      <c r="L8398" s="186"/>
      <c r="M8398" s="186"/>
      <c r="N8398" s="187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183"/>
      <c r="AF8398" s="183"/>
      <c r="AG8398" s="183"/>
      <c r="AH8398" s="6"/>
      <c r="AI8398" s="6"/>
      <c r="AJ8398" s="6"/>
      <c r="AK8398" s="6"/>
      <c r="AL8398" s="6"/>
      <c r="AM8398" s="183"/>
      <c r="AN8398" s="183"/>
      <c r="AO8398" s="183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BR8398" s="185"/>
    </row>
    <row r="8399" spans="9:70" s="179" customFormat="1" x14ac:dyDescent="0.25">
      <c r="I8399" s="186"/>
      <c r="J8399" s="186"/>
      <c r="K8399" s="186"/>
      <c r="L8399" s="186"/>
      <c r="M8399" s="186"/>
      <c r="N8399" s="187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183"/>
      <c r="AF8399" s="183"/>
      <c r="AG8399" s="183"/>
      <c r="AH8399" s="6"/>
      <c r="AI8399" s="6"/>
      <c r="AJ8399" s="6"/>
      <c r="AK8399" s="6"/>
      <c r="AL8399" s="6"/>
      <c r="AM8399" s="183"/>
      <c r="AN8399" s="183"/>
      <c r="AO8399" s="183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BR8399" s="185"/>
    </row>
    <row r="8400" spans="9:70" s="179" customFormat="1" x14ac:dyDescent="0.25">
      <c r="I8400" s="186"/>
      <c r="J8400" s="186"/>
      <c r="K8400" s="186"/>
      <c r="L8400" s="186"/>
      <c r="M8400" s="186"/>
      <c r="N8400" s="187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183"/>
      <c r="AF8400" s="183"/>
      <c r="AG8400" s="183"/>
      <c r="AH8400" s="6"/>
      <c r="AI8400" s="6"/>
      <c r="AJ8400" s="6"/>
      <c r="AK8400" s="6"/>
      <c r="AL8400" s="6"/>
      <c r="AM8400" s="183"/>
      <c r="AN8400" s="183"/>
      <c r="AO8400" s="183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BR8400" s="185"/>
    </row>
    <row r="8401" spans="9:70" s="179" customFormat="1" x14ac:dyDescent="0.25">
      <c r="I8401" s="186"/>
      <c r="J8401" s="186"/>
      <c r="K8401" s="186"/>
      <c r="L8401" s="186"/>
      <c r="M8401" s="186"/>
      <c r="N8401" s="187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183"/>
      <c r="AF8401" s="183"/>
      <c r="AG8401" s="183"/>
      <c r="AH8401" s="6"/>
      <c r="AI8401" s="6"/>
      <c r="AJ8401" s="6"/>
      <c r="AK8401" s="6"/>
      <c r="AL8401" s="6"/>
      <c r="AM8401" s="183"/>
      <c r="AN8401" s="183"/>
      <c r="AO8401" s="183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BR8401" s="185"/>
    </row>
    <row r="8402" spans="9:70" s="179" customFormat="1" x14ac:dyDescent="0.25">
      <c r="I8402" s="186"/>
      <c r="J8402" s="186"/>
      <c r="K8402" s="186"/>
      <c r="L8402" s="186"/>
      <c r="M8402" s="186"/>
      <c r="N8402" s="187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183"/>
      <c r="AF8402" s="183"/>
      <c r="AG8402" s="183"/>
      <c r="AH8402" s="6"/>
      <c r="AI8402" s="6"/>
      <c r="AJ8402" s="6"/>
      <c r="AK8402" s="6"/>
      <c r="AL8402" s="6"/>
      <c r="AM8402" s="183"/>
      <c r="AN8402" s="183"/>
      <c r="AO8402" s="183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BR8402" s="185"/>
    </row>
    <row r="8403" spans="9:70" s="179" customFormat="1" x14ac:dyDescent="0.25">
      <c r="I8403" s="186"/>
      <c r="J8403" s="186"/>
      <c r="K8403" s="186"/>
      <c r="L8403" s="186"/>
      <c r="M8403" s="186"/>
      <c r="N8403" s="187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183"/>
      <c r="AF8403" s="183"/>
      <c r="AG8403" s="183"/>
      <c r="AH8403" s="6"/>
      <c r="AI8403" s="6"/>
      <c r="AJ8403" s="6"/>
      <c r="AK8403" s="6"/>
      <c r="AL8403" s="6"/>
      <c r="AM8403" s="183"/>
      <c r="AN8403" s="183"/>
      <c r="AO8403" s="183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BR8403" s="185"/>
    </row>
    <row r="8404" spans="9:70" s="179" customFormat="1" x14ac:dyDescent="0.25">
      <c r="I8404" s="186"/>
      <c r="J8404" s="186"/>
      <c r="K8404" s="186"/>
      <c r="L8404" s="186"/>
      <c r="M8404" s="186"/>
      <c r="N8404" s="187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183"/>
      <c r="AF8404" s="183"/>
      <c r="AG8404" s="183"/>
      <c r="AH8404" s="6"/>
      <c r="AI8404" s="6"/>
      <c r="AJ8404" s="6"/>
      <c r="AK8404" s="6"/>
      <c r="AL8404" s="6"/>
      <c r="AM8404" s="183"/>
      <c r="AN8404" s="183"/>
      <c r="AO8404" s="183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BR8404" s="185"/>
    </row>
    <row r="8405" spans="9:70" s="179" customFormat="1" x14ac:dyDescent="0.25">
      <c r="I8405" s="186"/>
      <c r="J8405" s="186"/>
      <c r="K8405" s="186"/>
      <c r="L8405" s="186"/>
      <c r="M8405" s="186"/>
      <c r="N8405" s="187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183"/>
      <c r="AF8405" s="183"/>
      <c r="AG8405" s="183"/>
      <c r="AH8405" s="6"/>
      <c r="AI8405" s="6"/>
      <c r="AJ8405" s="6"/>
      <c r="AK8405" s="6"/>
      <c r="AL8405" s="6"/>
      <c r="AM8405" s="183"/>
      <c r="AN8405" s="183"/>
      <c r="AO8405" s="183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BR8405" s="185"/>
    </row>
    <row r="8406" spans="9:70" s="179" customFormat="1" x14ac:dyDescent="0.25">
      <c r="I8406" s="186"/>
      <c r="J8406" s="186"/>
      <c r="K8406" s="186"/>
      <c r="L8406" s="186"/>
      <c r="M8406" s="186"/>
      <c r="N8406" s="187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183"/>
      <c r="AF8406" s="183"/>
      <c r="AG8406" s="183"/>
      <c r="AH8406" s="6"/>
      <c r="AI8406" s="6"/>
      <c r="AJ8406" s="6"/>
      <c r="AK8406" s="6"/>
      <c r="AL8406" s="6"/>
      <c r="AM8406" s="183"/>
      <c r="AN8406" s="183"/>
      <c r="AO8406" s="183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BR8406" s="185"/>
    </row>
    <row r="8407" spans="9:70" s="179" customFormat="1" x14ac:dyDescent="0.25">
      <c r="I8407" s="186"/>
      <c r="J8407" s="186"/>
      <c r="K8407" s="186"/>
      <c r="L8407" s="186"/>
      <c r="M8407" s="186"/>
      <c r="N8407" s="187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183"/>
      <c r="AF8407" s="183"/>
      <c r="AG8407" s="183"/>
      <c r="AH8407" s="6"/>
      <c r="AI8407" s="6"/>
      <c r="AJ8407" s="6"/>
      <c r="AK8407" s="6"/>
      <c r="AL8407" s="6"/>
      <c r="AM8407" s="183"/>
      <c r="AN8407" s="183"/>
      <c r="AO8407" s="183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BR8407" s="185"/>
    </row>
    <row r="8408" spans="9:70" s="179" customFormat="1" x14ac:dyDescent="0.25">
      <c r="I8408" s="186"/>
      <c r="J8408" s="186"/>
      <c r="K8408" s="186"/>
      <c r="L8408" s="186"/>
      <c r="M8408" s="186"/>
      <c r="N8408" s="187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183"/>
      <c r="AF8408" s="183"/>
      <c r="AG8408" s="183"/>
      <c r="AH8408" s="6"/>
      <c r="AI8408" s="6"/>
      <c r="AJ8408" s="6"/>
      <c r="AK8408" s="6"/>
      <c r="AL8408" s="6"/>
      <c r="AM8408" s="183"/>
      <c r="AN8408" s="183"/>
      <c r="AO8408" s="183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BR8408" s="185"/>
    </row>
    <row r="8409" spans="9:70" s="179" customFormat="1" x14ac:dyDescent="0.25">
      <c r="I8409" s="186"/>
      <c r="J8409" s="186"/>
      <c r="K8409" s="186"/>
      <c r="L8409" s="186"/>
      <c r="M8409" s="186"/>
      <c r="N8409" s="187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183"/>
      <c r="AF8409" s="183"/>
      <c r="AG8409" s="183"/>
      <c r="AH8409" s="6"/>
      <c r="AI8409" s="6"/>
      <c r="AJ8409" s="6"/>
      <c r="AK8409" s="6"/>
      <c r="AL8409" s="6"/>
      <c r="AM8409" s="183"/>
      <c r="AN8409" s="183"/>
      <c r="AO8409" s="183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BR8409" s="185"/>
    </row>
    <row r="8410" spans="9:70" s="179" customFormat="1" x14ac:dyDescent="0.25">
      <c r="I8410" s="186"/>
      <c r="J8410" s="186"/>
      <c r="K8410" s="186"/>
      <c r="L8410" s="186"/>
      <c r="M8410" s="186"/>
      <c r="N8410" s="187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183"/>
      <c r="AF8410" s="183"/>
      <c r="AG8410" s="183"/>
      <c r="AH8410" s="6"/>
      <c r="AI8410" s="6"/>
      <c r="AJ8410" s="6"/>
      <c r="AK8410" s="6"/>
      <c r="AL8410" s="6"/>
      <c r="AM8410" s="183"/>
      <c r="AN8410" s="183"/>
      <c r="AO8410" s="183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BR8410" s="185"/>
    </row>
    <row r="8411" spans="9:70" s="179" customFormat="1" x14ac:dyDescent="0.25">
      <c r="I8411" s="186"/>
      <c r="J8411" s="186"/>
      <c r="K8411" s="186"/>
      <c r="L8411" s="186"/>
      <c r="M8411" s="186"/>
      <c r="N8411" s="187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183"/>
      <c r="AF8411" s="183"/>
      <c r="AG8411" s="183"/>
      <c r="AH8411" s="6"/>
      <c r="AI8411" s="6"/>
      <c r="AJ8411" s="6"/>
      <c r="AK8411" s="6"/>
      <c r="AL8411" s="6"/>
      <c r="AM8411" s="183"/>
      <c r="AN8411" s="183"/>
      <c r="AO8411" s="183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BR8411" s="185"/>
    </row>
    <row r="8412" spans="9:70" s="179" customFormat="1" x14ac:dyDescent="0.25">
      <c r="I8412" s="186"/>
      <c r="J8412" s="186"/>
      <c r="K8412" s="186"/>
      <c r="L8412" s="186"/>
      <c r="M8412" s="186"/>
      <c r="N8412" s="187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183"/>
      <c r="AF8412" s="183"/>
      <c r="AG8412" s="183"/>
      <c r="AH8412" s="6"/>
      <c r="AI8412" s="6"/>
      <c r="AJ8412" s="6"/>
      <c r="AK8412" s="6"/>
      <c r="AL8412" s="6"/>
      <c r="AM8412" s="183"/>
      <c r="AN8412" s="183"/>
      <c r="AO8412" s="183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BR8412" s="185"/>
    </row>
    <row r="8413" spans="9:70" s="179" customFormat="1" x14ac:dyDescent="0.25">
      <c r="I8413" s="186"/>
      <c r="J8413" s="186"/>
      <c r="K8413" s="186"/>
      <c r="L8413" s="186"/>
      <c r="M8413" s="186"/>
      <c r="N8413" s="187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183"/>
      <c r="AF8413" s="183"/>
      <c r="AG8413" s="183"/>
      <c r="AH8413" s="6"/>
      <c r="AI8413" s="6"/>
      <c r="AJ8413" s="6"/>
      <c r="AK8413" s="6"/>
      <c r="AL8413" s="6"/>
      <c r="AM8413" s="183"/>
      <c r="AN8413" s="183"/>
      <c r="AO8413" s="183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BR8413" s="185"/>
    </row>
    <row r="8414" spans="9:70" s="179" customFormat="1" x14ac:dyDescent="0.25">
      <c r="I8414" s="186"/>
      <c r="J8414" s="186"/>
      <c r="K8414" s="186"/>
      <c r="L8414" s="186"/>
      <c r="M8414" s="186"/>
      <c r="N8414" s="187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183"/>
      <c r="AF8414" s="183"/>
      <c r="AG8414" s="183"/>
      <c r="AH8414" s="6"/>
      <c r="AI8414" s="6"/>
      <c r="AJ8414" s="6"/>
      <c r="AK8414" s="6"/>
      <c r="AL8414" s="6"/>
      <c r="AM8414" s="183"/>
      <c r="AN8414" s="183"/>
      <c r="AO8414" s="183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BR8414" s="185"/>
    </row>
    <row r="8415" spans="9:70" s="179" customFormat="1" x14ac:dyDescent="0.25">
      <c r="I8415" s="186"/>
      <c r="J8415" s="186"/>
      <c r="K8415" s="186"/>
      <c r="L8415" s="186"/>
      <c r="M8415" s="186"/>
      <c r="N8415" s="187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183"/>
      <c r="AF8415" s="183"/>
      <c r="AG8415" s="183"/>
      <c r="AH8415" s="6"/>
      <c r="AI8415" s="6"/>
      <c r="AJ8415" s="6"/>
      <c r="AK8415" s="6"/>
      <c r="AL8415" s="6"/>
      <c r="AM8415" s="183"/>
      <c r="AN8415" s="183"/>
      <c r="AO8415" s="183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BR8415" s="185"/>
    </row>
    <row r="8416" spans="9:70" s="179" customFormat="1" x14ac:dyDescent="0.25">
      <c r="I8416" s="186"/>
      <c r="J8416" s="186"/>
      <c r="K8416" s="186"/>
      <c r="L8416" s="186"/>
      <c r="M8416" s="186"/>
      <c r="N8416" s="187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183"/>
      <c r="AF8416" s="183"/>
      <c r="AG8416" s="183"/>
      <c r="AH8416" s="6"/>
      <c r="AI8416" s="6"/>
      <c r="AJ8416" s="6"/>
      <c r="AK8416" s="6"/>
      <c r="AL8416" s="6"/>
      <c r="AM8416" s="183"/>
      <c r="AN8416" s="183"/>
      <c r="AO8416" s="183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BR8416" s="185"/>
    </row>
    <row r="8417" spans="9:70" s="179" customFormat="1" x14ac:dyDescent="0.25">
      <c r="I8417" s="186"/>
      <c r="J8417" s="186"/>
      <c r="K8417" s="186"/>
      <c r="L8417" s="186"/>
      <c r="M8417" s="186"/>
      <c r="N8417" s="187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183"/>
      <c r="AF8417" s="183"/>
      <c r="AG8417" s="183"/>
      <c r="AH8417" s="6"/>
      <c r="AI8417" s="6"/>
      <c r="AJ8417" s="6"/>
      <c r="AK8417" s="6"/>
      <c r="AL8417" s="6"/>
      <c r="AM8417" s="183"/>
      <c r="AN8417" s="183"/>
      <c r="AO8417" s="183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BR8417" s="185"/>
    </row>
    <row r="8418" spans="9:70" s="179" customFormat="1" x14ac:dyDescent="0.25">
      <c r="I8418" s="186"/>
      <c r="J8418" s="186"/>
      <c r="K8418" s="186"/>
      <c r="L8418" s="186"/>
      <c r="M8418" s="186"/>
      <c r="N8418" s="187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183"/>
      <c r="AF8418" s="183"/>
      <c r="AG8418" s="183"/>
      <c r="AH8418" s="6"/>
      <c r="AI8418" s="6"/>
      <c r="AJ8418" s="6"/>
      <c r="AK8418" s="6"/>
      <c r="AL8418" s="6"/>
      <c r="AM8418" s="183"/>
      <c r="AN8418" s="183"/>
      <c r="AO8418" s="183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BR8418" s="185"/>
    </row>
    <row r="8419" spans="9:70" s="179" customFormat="1" x14ac:dyDescent="0.25">
      <c r="I8419" s="186"/>
      <c r="J8419" s="186"/>
      <c r="K8419" s="186"/>
      <c r="L8419" s="186"/>
      <c r="M8419" s="186"/>
      <c r="N8419" s="187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183"/>
      <c r="AF8419" s="183"/>
      <c r="AG8419" s="183"/>
      <c r="AH8419" s="6"/>
      <c r="AI8419" s="6"/>
      <c r="AJ8419" s="6"/>
      <c r="AK8419" s="6"/>
      <c r="AL8419" s="6"/>
      <c r="AM8419" s="183"/>
      <c r="AN8419" s="183"/>
      <c r="AO8419" s="183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BR8419" s="185"/>
    </row>
    <row r="8420" spans="9:70" s="179" customFormat="1" x14ac:dyDescent="0.25">
      <c r="I8420" s="186"/>
      <c r="J8420" s="186"/>
      <c r="K8420" s="186"/>
      <c r="L8420" s="186"/>
      <c r="M8420" s="186"/>
      <c r="N8420" s="187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183"/>
      <c r="AF8420" s="183"/>
      <c r="AG8420" s="183"/>
      <c r="AH8420" s="6"/>
      <c r="AI8420" s="6"/>
      <c r="AJ8420" s="6"/>
      <c r="AK8420" s="6"/>
      <c r="AL8420" s="6"/>
      <c r="AM8420" s="183"/>
      <c r="AN8420" s="183"/>
      <c r="AO8420" s="183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BR8420" s="185"/>
    </row>
    <row r="8421" spans="9:70" s="179" customFormat="1" x14ac:dyDescent="0.25">
      <c r="I8421" s="186"/>
      <c r="J8421" s="186"/>
      <c r="K8421" s="186"/>
      <c r="L8421" s="186"/>
      <c r="M8421" s="186"/>
      <c r="N8421" s="187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183"/>
      <c r="AF8421" s="183"/>
      <c r="AG8421" s="183"/>
      <c r="AH8421" s="6"/>
      <c r="AI8421" s="6"/>
      <c r="AJ8421" s="6"/>
      <c r="AK8421" s="6"/>
      <c r="AL8421" s="6"/>
      <c r="AM8421" s="183"/>
      <c r="AN8421" s="183"/>
      <c r="AO8421" s="183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BR8421" s="185"/>
    </row>
    <row r="8422" spans="9:70" s="179" customFormat="1" x14ac:dyDescent="0.25">
      <c r="I8422" s="186"/>
      <c r="J8422" s="186"/>
      <c r="K8422" s="186"/>
      <c r="L8422" s="186"/>
      <c r="M8422" s="186"/>
      <c r="N8422" s="187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183"/>
      <c r="AF8422" s="183"/>
      <c r="AG8422" s="183"/>
      <c r="AH8422" s="6"/>
      <c r="AI8422" s="6"/>
      <c r="AJ8422" s="6"/>
      <c r="AK8422" s="6"/>
      <c r="AL8422" s="6"/>
      <c r="AM8422" s="183"/>
      <c r="AN8422" s="183"/>
      <c r="AO8422" s="183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BR8422" s="185"/>
    </row>
    <row r="8423" spans="9:70" s="179" customFormat="1" x14ac:dyDescent="0.25">
      <c r="I8423" s="186"/>
      <c r="J8423" s="186"/>
      <c r="K8423" s="186"/>
      <c r="L8423" s="186"/>
      <c r="M8423" s="186"/>
      <c r="N8423" s="187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183"/>
      <c r="AF8423" s="183"/>
      <c r="AG8423" s="183"/>
      <c r="AH8423" s="6"/>
      <c r="AI8423" s="6"/>
      <c r="AJ8423" s="6"/>
      <c r="AK8423" s="6"/>
      <c r="AL8423" s="6"/>
      <c r="AM8423" s="183"/>
      <c r="AN8423" s="183"/>
      <c r="AO8423" s="183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BR8423" s="185"/>
    </row>
    <row r="8424" spans="9:70" s="179" customFormat="1" x14ac:dyDescent="0.25">
      <c r="I8424" s="186"/>
      <c r="J8424" s="186"/>
      <c r="K8424" s="186"/>
      <c r="L8424" s="186"/>
      <c r="M8424" s="186"/>
      <c r="N8424" s="187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183"/>
      <c r="AF8424" s="183"/>
      <c r="AG8424" s="183"/>
      <c r="AH8424" s="6"/>
      <c r="AI8424" s="6"/>
      <c r="AJ8424" s="6"/>
      <c r="AK8424" s="6"/>
      <c r="AL8424" s="6"/>
      <c r="AM8424" s="183"/>
      <c r="AN8424" s="183"/>
      <c r="AO8424" s="183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BR8424" s="185"/>
    </row>
    <row r="8425" spans="9:70" s="179" customFormat="1" x14ac:dyDescent="0.25">
      <c r="I8425" s="186"/>
      <c r="J8425" s="186"/>
      <c r="K8425" s="186"/>
      <c r="L8425" s="186"/>
      <c r="M8425" s="186"/>
      <c r="N8425" s="187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183"/>
      <c r="AF8425" s="183"/>
      <c r="AG8425" s="183"/>
      <c r="AH8425" s="6"/>
      <c r="AI8425" s="6"/>
      <c r="AJ8425" s="6"/>
      <c r="AK8425" s="6"/>
      <c r="AL8425" s="6"/>
      <c r="AM8425" s="183"/>
      <c r="AN8425" s="183"/>
      <c r="AO8425" s="183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BR8425" s="185"/>
    </row>
    <row r="8426" spans="9:70" s="179" customFormat="1" x14ac:dyDescent="0.25">
      <c r="I8426" s="186"/>
      <c r="J8426" s="186"/>
      <c r="K8426" s="186"/>
      <c r="L8426" s="186"/>
      <c r="M8426" s="186"/>
      <c r="N8426" s="187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183"/>
      <c r="AF8426" s="183"/>
      <c r="AG8426" s="183"/>
      <c r="AH8426" s="6"/>
      <c r="AI8426" s="6"/>
      <c r="AJ8426" s="6"/>
      <c r="AK8426" s="6"/>
      <c r="AL8426" s="6"/>
      <c r="AM8426" s="183"/>
      <c r="AN8426" s="183"/>
      <c r="AO8426" s="183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BR8426" s="185"/>
    </row>
    <row r="8427" spans="9:70" s="179" customFormat="1" x14ac:dyDescent="0.25">
      <c r="I8427" s="186"/>
      <c r="J8427" s="186"/>
      <c r="K8427" s="186"/>
      <c r="L8427" s="186"/>
      <c r="M8427" s="186"/>
      <c r="N8427" s="187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183"/>
      <c r="AF8427" s="183"/>
      <c r="AG8427" s="183"/>
      <c r="AH8427" s="6"/>
      <c r="AI8427" s="6"/>
      <c r="AJ8427" s="6"/>
      <c r="AK8427" s="6"/>
      <c r="AL8427" s="6"/>
      <c r="AM8427" s="183"/>
      <c r="AN8427" s="183"/>
      <c r="AO8427" s="183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BR8427" s="185"/>
    </row>
    <row r="8428" spans="9:70" s="179" customFormat="1" x14ac:dyDescent="0.25">
      <c r="I8428" s="186"/>
      <c r="J8428" s="186"/>
      <c r="K8428" s="186"/>
      <c r="L8428" s="186"/>
      <c r="M8428" s="186"/>
      <c r="N8428" s="187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183"/>
      <c r="AF8428" s="183"/>
      <c r="AG8428" s="183"/>
      <c r="AH8428" s="6"/>
      <c r="AI8428" s="6"/>
      <c r="AJ8428" s="6"/>
      <c r="AK8428" s="6"/>
      <c r="AL8428" s="6"/>
      <c r="AM8428" s="183"/>
      <c r="AN8428" s="183"/>
      <c r="AO8428" s="183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BR8428" s="185"/>
    </row>
    <row r="8429" spans="9:70" s="179" customFormat="1" x14ac:dyDescent="0.25">
      <c r="I8429" s="186"/>
      <c r="J8429" s="186"/>
      <c r="K8429" s="186"/>
      <c r="L8429" s="186"/>
      <c r="M8429" s="186"/>
      <c r="N8429" s="187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183"/>
      <c r="AF8429" s="183"/>
      <c r="AG8429" s="183"/>
      <c r="AH8429" s="6"/>
      <c r="AI8429" s="6"/>
      <c r="AJ8429" s="6"/>
      <c r="AK8429" s="6"/>
      <c r="AL8429" s="6"/>
      <c r="AM8429" s="183"/>
      <c r="AN8429" s="183"/>
      <c r="AO8429" s="183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BR8429" s="185"/>
    </row>
    <row r="8430" spans="9:70" s="179" customFormat="1" x14ac:dyDescent="0.25">
      <c r="I8430" s="186"/>
      <c r="J8430" s="186"/>
      <c r="K8430" s="186"/>
      <c r="L8430" s="186"/>
      <c r="M8430" s="186"/>
      <c r="N8430" s="187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183"/>
      <c r="AF8430" s="183"/>
      <c r="AG8430" s="183"/>
      <c r="AH8430" s="6"/>
      <c r="AI8430" s="6"/>
      <c r="AJ8430" s="6"/>
      <c r="AK8430" s="6"/>
      <c r="AL8430" s="6"/>
      <c r="AM8430" s="183"/>
      <c r="AN8430" s="183"/>
      <c r="AO8430" s="183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BR8430" s="185"/>
    </row>
    <row r="8431" spans="9:70" s="179" customFormat="1" x14ac:dyDescent="0.25">
      <c r="I8431" s="186"/>
      <c r="J8431" s="186"/>
      <c r="K8431" s="186"/>
      <c r="L8431" s="186"/>
      <c r="M8431" s="186"/>
      <c r="N8431" s="187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183"/>
      <c r="AF8431" s="183"/>
      <c r="AG8431" s="183"/>
      <c r="AH8431" s="6"/>
      <c r="AI8431" s="6"/>
      <c r="AJ8431" s="6"/>
      <c r="AK8431" s="6"/>
      <c r="AL8431" s="6"/>
      <c r="AM8431" s="183"/>
      <c r="AN8431" s="183"/>
      <c r="AO8431" s="183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BR8431" s="185"/>
    </row>
    <row r="8432" spans="9:70" s="179" customFormat="1" x14ac:dyDescent="0.25">
      <c r="I8432" s="186"/>
      <c r="J8432" s="186"/>
      <c r="K8432" s="186"/>
      <c r="L8432" s="186"/>
      <c r="M8432" s="186"/>
      <c r="N8432" s="187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183"/>
      <c r="AF8432" s="183"/>
      <c r="AG8432" s="183"/>
      <c r="AH8432" s="6"/>
      <c r="AI8432" s="6"/>
      <c r="AJ8432" s="6"/>
      <c r="AK8432" s="6"/>
      <c r="AL8432" s="6"/>
      <c r="AM8432" s="183"/>
      <c r="AN8432" s="183"/>
      <c r="AO8432" s="183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BR8432" s="185"/>
    </row>
    <row r="8433" spans="9:70" s="179" customFormat="1" x14ac:dyDescent="0.25">
      <c r="I8433" s="186"/>
      <c r="J8433" s="186"/>
      <c r="K8433" s="186"/>
      <c r="L8433" s="186"/>
      <c r="M8433" s="186"/>
      <c r="N8433" s="187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183"/>
      <c r="AF8433" s="183"/>
      <c r="AG8433" s="183"/>
      <c r="AH8433" s="6"/>
      <c r="AI8433" s="6"/>
      <c r="AJ8433" s="6"/>
      <c r="AK8433" s="6"/>
      <c r="AL8433" s="6"/>
      <c r="AM8433" s="183"/>
      <c r="AN8433" s="183"/>
      <c r="AO8433" s="183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BR8433" s="185"/>
    </row>
    <row r="8434" spans="9:70" s="179" customFormat="1" x14ac:dyDescent="0.25">
      <c r="I8434" s="186"/>
      <c r="J8434" s="186"/>
      <c r="K8434" s="186"/>
      <c r="L8434" s="186"/>
      <c r="M8434" s="186"/>
      <c r="N8434" s="187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183"/>
      <c r="AF8434" s="183"/>
      <c r="AG8434" s="183"/>
      <c r="AH8434" s="6"/>
      <c r="AI8434" s="6"/>
      <c r="AJ8434" s="6"/>
      <c r="AK8434" s="6"/>
      <c r="AL8434" s="6"/>
      <c r="AM8434" s="183"/>
      <c r="AN8434" s="183"/>
      <c r="AO8434" s="183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BR8434" s="185"/>
    </row>
    <row r="8435" spans="9:70" s="179" customFormat="1" x14ac:dyDescent="0.25">
      <c r="I8435" s="186"/>
      <c r="J8435" s="186"/>
      <c r="K8435" s="186"/>
      <c r="L8435" s="186"/>
      <c r="M8435" s="186"/>
      <c r="N8435" s="187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183"/>
      <c r="AF8435" s="183"/>
      <c r="AG8435" s="183"/>
      <c r="AH8435" s="6"/>
      <c r="AI8435" s="6"/>
      <c r="AJ8435" s="6"/>
      <c r="AK8435" s="6"/>
      <c r="AL8435" s="6"/>
      <c r="AM8435" s="183"/>
      <c r="AN8435" s="183"/>
      <c r="AO8435" s="183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BR8435" s="185"/>
    </row>
    <row r="8436" spans="9:70" s="179" customFormat="1" x14ac:dyDescent="0.25">
      <c r="I8436" s="186"/>
      <c r="J8436" s="186"/>
      <c r="K8436" s="186"/>
      <c r="L8436" s="186"/>
      <c r="M8436" s="186"/>
      <c r="N8436" s="187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183"/>
      <c r="AF8436" s="183"/>
      <c r="AG8436" s="183"/>
      <c r="AH8436" s="6"/>
      <c r="AI8436" s="6"/>
      <c r="AJ8436" s="6"/>
      <c r="AK8436" s="6"/>
      <c r="AL8436" s="6"/>
      <c r="AM8436" s="183"/>
      <c r="AN8436" s="183"/>
      <c r="AO8436" s="183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BR8436" s="185"/>
    </row>
    <row r="8437" spans="9:70" s="179" customFormat="1" x14ac:dyDescent="0.25">
      <c r="I8437" s="186"/>
      <c r="J8437" s="186"/>
      <c r="K8437" s="186"/>
      <c r="L8437" s="186"/>
      <c r="M8437" s="186"/>
      <c r="N8437" s="187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183"/>
      <c r="AF8437" s="183"/>
      <c r="AG8437" s="183"/>
      <c r="AH8437" s="6"/>
      <c r="AI8437" s="6"/>
      <c r="AJ8437" s="6"/>
      <c r="AK8437" s="6"/>
      <c r="AL8437" s="6"/>
      <c r="AM8437" s="183"/>
      <c r="AN8437" s="183"/>
      <c r="AO8437" s="183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BR8437" s="185"/>
    </row>
    <row r="8438" spans="9:70" s="179" customFormat="1" x14ac:dyDescent="0.25">
      <c r="I8438" s="186"/>
      <c r="J8438" s="186"/>
      <c r="K8438" s="186"/>
      <c r="L8438" s="186"/>
      <c r="M8438" s="186"/>
      <c r="N8438" s="187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183"/>
      <c r="AF8438" s="183"/>
      <c r="AG8438" s="183"/>
      <c r="AH8438" s="6"/>
      <c r="AI8438" s="6"/>
      <c r="AJ8438" s="6"/>
      <c r="AK8438" s="6"/>
      <c r="AL8438" s="6"/>
      <c r="AM8438" s="183"/>
      <c r="AN8438" s="183"/>
      <c r="AO8438" s="183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BR8438" s="185"/>
    </row>
    <row r="8439" spans="9:70" s="179" customFormat="1" x14ac:dyDescent="0.25">
      <c r="I8439" s="186"/>
      <c r="J8439" s="186"/>
      <c r="K8439" s="186"/>
      <c r="L8439" s="186"/>
      <c r="M8439" s="186"/>
      <c r="N8439" s="187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183"/>
      <c r="AF8439" s="183"/>
      <c r="AG8439" s="183"/>
      <c r="AH8439" s="6"/>
      <c r="AI8439" s="6"/>
      <c r="AJ8439" s="6"/>
      <c r="AK8439" s="6"/>
      <c r="AL8439" s="6"/>
      <c r="AM8439" s="183"/>
      <c r="AN8439" s="183"/>
      <c r="AO8439" s="183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BR8439" s="185"/>
    </row>
    <row r="8440" spans="9:70" s="179" customFormat="1" x14ac:dyDescent="0.25">
      <c r="I8440" s="186"/>
      <c r="J8440" s="186"/>
      <c r="K8440" s="186"/>
      <c r="L8440" s="186"/>
      <c r="M8440" s="186"/>
      <c r="N8440" s="187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183"/>
      <c r="AF8440" s="183"/>
      <c r="AG8440" s="183"/>
      <c r="AH8440" s="6"/>
      <c r="AI8440" s="6"/>
      <c r="AJ8440" s="6"/>
      <c r="AK8440" s="6"/>
      <c r="AL8440" s="6"/>
      <c r="AM8440" s="183"/>
      <c r="AN8440" s="183"/>
      <c r="AO8440" s="183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BR8440" s="185"/>
    </row>
    <row r="8441" spans="9:70" s="179" customFormat="1" x14ac:dyDescent="0.25">
      <c r="I8441" s="186"/>
      <c r="J8441" s="186"/>
      <c r="K8441" s="186"/>
      <c r="L8441" s="186"/>
      <c r="M8441" s="186"/>
      <c r="N8441" s="187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183"/>
      <c r="AF8441" s="183"/>
      <c r="AG8441" s="183"/>
      <c r="AH8441" s="6"/>
      <c r="AI8441" s="6"/>
      <c r="AJ8441" s="6"/>
      <c r="AK8441" s="6"/>
      <c r="AL8441" s="6"/>
      <c r="AM8441" s="183"/>
      <c r="AN8441" s="183"/>
      <c r="AO8441" s="183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BR8441" s="185"/>
    </row>
    <row r="8442" spans="9:70" s="179" customFormat="1" x14ac:dyDescent="0.25">
      <c r="I8442" s="186"/>
      <c r="J8442" s="186"/>
      <c r="K8442" s="186"/>
      <c r="L8442" s="186"/>
      <c r="M8442" s="186"/>
      <c r="N8442" s="187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183"/>
      <c r="AF8442" s="183"/>
      <c r="AG8442" s="183"/>
      <c r="AH8442" s="6"/>
      <c r="AI8442" s="6"/>
      <c r="AJ8442" s="6"/>
      <c r="AK8442" s="6"/>
      <c r="AL8442" s="6"/>
      <c r="AM8442" s="183"/>
      <c r="AN8442" s="183"/>
      <c r="AO8442" s="183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BR8442" s="185"/>
    </row>
    <row r="8443" spans="9:70" s="179" customFormat="1" x14ac:dyDescent="0.25">
      <c r="I8443" s="186"/>
      <c r="J8443" s="186"/>
      <c r="K8443" s="186"/>
      <c r="L8443" s="186"/>
      <c r="M8443" s="186"/>
      <c r="N8443" s="187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183"/>
      <c r="AF8443" s="183"/>
      <c r="AG8443" s="183"/>
      <c r="AH8443" s="6"/>
      <c r="AI8443" s="6"/>
      <c r="AJ8443" s="6"/>
      <c r="AK8443" s="6"/>
      <c r="AL8443" s="6"/>
      <c r="AM8443" s="183"/>
      <c r="AN8443" s="183"/>
      <c r="AO8443" s="183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BR8443" s="185"/>
    </row>
    <row r="8444" spans="9:70" s="179" customFormat="1" x14ac:dyDescent="0.25">
      <c r="I8444" s="186"/>
      <c r="J8444" s="186"/>
      <c r="K8444" s="186"/>
      <c r="L8444" s="186"/>
      <c r="M8444" s="186"/>
      <c r="N8444" s="187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183"/>
      <c r="AF8444" s="183"/>
      <c r="AG8444" s="183"/>
      <c r="AH8444" s="6"/>
      <c r="AI8444" s="6"/>
      <c r="AJ8444" s="6"/>
      <c r="AK8444" s="6"/>
      <c r="AL8444" s="6"/>
      <c r="AM8444" s="183"/>
      <c r="AN8444" s="183"/>
      <c r="AO8444" s="183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BR8444" s="185"/>
    </row>
    <row r="8445" spans="9:70" s="179" customFormat="1" x14ac:dyDescent="0.25">
      <c r="I8445" s="186"/>
      <c r="J8445" s="186"/>
      <c r="K8445" s="186"/>
      <c r="L8445" s="186"/>
      <c r="M8445" s="186"/>
      <c r="N8445" s="187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183"/>
      <c r="AF8445" s="183"/>
      <c r="AG8445" s="183"/>
      <c r="AH8445" s="6"/>
      <c r="AI8445" s="6"/>
      <c r="AJ8445" s="6"/>
      <c r="AK8445" s="6"/>
      <c r="AL8445" s="6"/>
      <c r="AM8445" s="183"/>
      <c r="AN8445" s="183"/>
      <c r="AO8445" s="183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BR8445" s="185"/>
    </row>
    <row r="8446" spans="9:70" s="179" customFormat="1" x14ac:dyDescent="0.25">
      <c r="I8446" s="186"/>
      <c r="J8446" s="186"/>
      <c r="K8446" s="186"/>
      <c r="L8446" s="186"/>
      <c r="M8446" s="186"/>
      <c r="N8446" s="187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183"/>
      <c r="AF8446" s="183"/>
      <c r="AG8446" s="183"/>
      <c r="AH8446" s="6"/>
      <c r="AI8446" s="6"/>
      <c r="AJ8446" s="6"/>
      <c r="AK8446" s="6"/>
      <c r="AL8446" s="6"/>
      <c r="AM8446" s="183"/>
      <c r="AN8446" s="183"/>
      <c r="AO8446" s="183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BR8446" s="185"/>
    </row>
    <row r="8447" spans="9:70" s="179" customFormat="1" x14ac:dyDescent="0.25">
      <c r="I8447" s="186"/>
      <c r="J8447" s="186"/>
      <c r="K8447" s="186"/>
      <c r="L8447" s="186"/>
      <c r="M8447" s="186"/>
      <c r="N8447" s="187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183"/>
      <c r="AF8447" s="183"/>
      <c r="AG8447" s="183"/>
      <c r="AH8447" s="6"/>
      <c r="AI8447" s="6"/>
      <c r="AJ8447" s="6"/>
      <c r="AK8447" s="6"/>
      <c r="AL8447" s="6"/>
      <c r="AM8447" s="183"/>
      <c r="AN8447" s="183"/>
      <c r="AO8447" s="183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BR8447" s="185"/>
    </row>
    <row r="8448" spans="9:70" s="179" customFormat="1" x14ac:dyDescent="0.25">
      <c r="I8448" s="186"/>
      <c r="J8448" s="186"/>
      <c r="K8448" s="186"/>
      <c r="L8448" s="186"/>
      <c r="M8448" s="186"/>
      <c r="N8448" s="187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183"/>
      <c r="AF8448" s="183"/>
      <c r="AG8448" s="183"/>
      <c r="AH8448" s="6"/>
      <c r="AI8448" s="6"/>
      <c r="AJ8448" s="6"/>
      <c r="AK8448" s="6"/>
      <c r="AL8448" s="6"/>
      <c r="AM8448" s="183"/>
      <c r="AN8448" s="183"/>
      <c r="AO8448" s="183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BR8448" s="185"/>
    </row>
    <row r="8449" spans="9:70" s="179" customFormat="1" x14ac:dyDescent="0.25">
      <c r="I8449" s="186"/>
      <c r="J8449" s="186"/>
      <c r="K8449" s="186"/>
      <c r="L8449" s="186"/>
      <c r="M8449" s="186"/>
      <c r="N8449" s="187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183"/>
      <c r="AF8449" s="183"/>
      <c r="AG8449" s="183"/>
      <c r="AH8449" s="6"/>
      <c r="AI8449" s="6"/>
      <c r="AJ8449" s="6"/>
      <c r="AK8449" s="6"/>
      <c r="AL8449" s="6"/>
      <c r="AM8449" s="183"/>
      <c r="AN8449" s="183"/>
      <c r="AO8449" s="183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BR8449" s="185"/>
    </row>
    <row r="8450" spans="9:70" s="179" customFormat="1" x14ac:dyDescent="0.25">
      <c r="I8450" s="186"/>
      <c r="J8450" s="186"/>
      <c r="K8450" s="186"/>
      <c r="L8450" s="186"/>
      <c r="M8450" s="186"/>
      <c r="N8450" s="187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183"/>
      <c r="AF8450" s="183"/>
      <c r="AG8450" s="183"/>
      <c r="AH8450" s="6"/>
      <c r="AI8450" s="6"/>
      <c r="AJ8450" s="6"/>
      <c r="AK8450" s="6"/>
      <c r="AL8450" s="6"/>
      <c r="AM8450" s="183"/>
      <c r="AN8450" s="183"/>
      <c r="AO8450" s="183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BR8450" s="185"/>
    </row>
    <row r="8451" spans="9:70" s="179" customFormat="1" x14ac:dyDescent="0.25">
      <c r="I8451" s="186"/>
      <c r="J8451" s="186"/>
      <c r="K8451" s="186"/>
      <c r="L8451" s="186"/>
      <c r="M8451" s="186"/>
      <c r="N8451" s="187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183"/>
      <c r="AF8451" s="183"/>
      <c r="AG8451" s="183"/>
      <c r="AH8451" s="6"/>
      <c r="AI8451" s="6"/>
      <c r="AJ8451" s="6"/>
      <c r="AK8451" s="6"/>
      <c r="AL8451" s="6"/>
      <c r="AM8451" s="183"/>
      <c r="AN8451" s="183"/>
      <c r="AO8451" s="183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BR8451" s="185"/>
    </row>
    <row r="8452" spans="9:70" s="179" customFormat="1" x14ac:dyDescent="0.25">
      <c r="I8452" s="186"/>
      <c r="J8452" s="186"/>
      <c r="K8452" s="186"/>
      <c r="L8452" s="186"/>
      <c r="M8452" s="186"/>
      <c r="N8452" s="187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183"/>
      <c r="AF8452" s="183"/>
      <c r="AG8452" s="183"/>
      <c r="AH8452" s="6"/>
      <c r="AI8452" s="6"/>
      <c r="AJ8452" s="6"/>
      <c r="AK8452" s="6"/>
      <c r="AL8452" s="6"/>
      <c r="AM8452" s="183"/>
      <c r="AN8452" s="183"/>
      <c r="AO8452" s="183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BR8452" s="185"/>
    </row>
    <row r="8453" spans="9:70" s="179" customFormat="1" x14ac:dyDescent="0.25">
      <c r="I8453" s="186"/>
      <c r="J8453" s="186"/>
      <c r="K8453" s="186"/>
      <c r="L8453" s="186"/>
      <c r="M8453" s="186"/>
      <c r="N8453" s="187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183"/>
      <c r="AF8453" s="183"/>
      <c r="AG8453" s="183"/>
      <c r="AH8453" s="6"/>
      <c r="AI8453" s="6"/>
      <c r="AJ8453" s="6"/>
      <c r="AK8453" s="6"/>
      <c r="AL8453" s="6"/>
      <c r="AM8453" s="183"/>
      <c r="AN8453" s="183"/>
      <c r="AO8453" s="183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BR8453" s="185"/>
    </row>
    <row r="8454" spans="9:70" s="179" customFormat="1" x14ac:dyDescent="0.25">
      <c r="I8454" s="186"/>
      <c r="J8454" s="186"/>
      <c r="K8454" s="186"/>
      <c r="L8454" s="186"/>
      <c r="M8454" s="186"/>
      <c r="N8454" s="187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183"/>
      <c r="AF8454" s="183"/>
      <c r="AG8454" s="183"/>
      <c r="AH8454" s="6"/>
      <c r="AI8454" s="6"/>
      <c r="AJ8454" s="6"/>
      <c r="AK8454" s="6"/>
      <c r="AL8454" s="6"/>
      <c r="AM8454" s="183"/>
      <c r="AN8454" s="183"/>
      <c r="AO8454" s="183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BR8454" s="185"/>
    </row>
    <row r="8455" spans="9:70" s="179" customFormat="1" x14ac:dyDescent="0.25">
      <c r="I8455" s="186"/>
      <c r="J8455" s="186"/>
      <c r="K8455" s="186"/>
      <c r="L8455" s="186"/>
      <c r="M8455" s="186"/>
      <c r="N8455" s="187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183"/>
      <c r="AF8455" s="183"/>
      <c r="AG8455" s="183"/>
      <c r="AH8455" s="6"/>
      <c r="AI8455" s="6"/>
      <c r="AJ8455" s="6"/>
      <c r="AK8455" s="6"/>
      <c r="AL8455" s="6"/>
      <c r="AM8455" s="183"/>
      <c r="AN8455" s="183"/>
      <c r="AO8455" s="183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BR8455" s="185"/>
    </row>
    <row r="8456" spans="9:70" s="179" customFormat="1" x14ac:dyDescent="0.25">
      <c r="I8456" s="186"/>
      <c r="J8456" s="186"/>
      <c r="K8456" s="186"/>
      <c r="L8456" s="186"/>
      <c r="M8456" s="186"/>
      <c r="N8456" s="187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183"/>
      <c r="AF8456" s="183"/>
      <c r="AG8456" s="183"/>
      <c r="AH8456" s="6"/>
      <c r="AI8456" s="6"/>
      <c r="AJ8456" s="6"/>
      <c r="AK8456" s="6"/>
      <c r="AL8456" s="6"/>
      <c r="AM8456" s="183"/>
      <c r="AN8456" s="183"/>
      <c r="AO8456" s="183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BR8456" s="185"/>
    </row>
    <row r="8457" spans="9:70" s="179" customFormat="1" x14ac:dyDescent="0.25">
      <c r="I8457" s="186"/>
      <c r="J8457" s="186"/>
      <c r="K8457" s="186"/>
      <c r="L8457" s="186"/>
      <c r="M8457" s="186"/>
      <c r="N8457" s="187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183"/>
      <c r="AF8457" s="183"/>
      <c r="AG8457" s="183"/>
      <c r="AH8457" s="6"/>
      <c r="AI8457" s="6"/>
      <c r="AJ8457" s="6"/>
      <c r="AK8457" s="6"/>
      <c r="AL8457" s="6"/>
      <c r="AM8457" s="183"/>
      <c r="AN8457" s="183"/>
      <c r="AO8457" s="183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BR8457" s="185"/>
    </row>
    <row r="8458" spans="9:70" s="179" customFormat="1" x14ac:dyDescent="0.25">
      <c r="I8458" s="186"/>
      <c r="J8458" s="186"/>
      <c r="K8458" s="186"/>
      <c r="L8458" s="186"/>
      <c r="M8458" s="186"/>
      <c r="N8458" s="187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183"/>
      <c r="AF8458" s="183"/>
      <c r="AG8458" s="183"/>
      <c r="AH8458" s="6"/>
      <c r="AI8458" s="6"/>
      <c r="AJ8458" s="6"/>
      <c r="AK8458" s="6"/>
      <c r="AL8458" s="6"/>
      <c r="AM8458" s="183"/>
      <c r="AN8458" s="183"/>
      <c r="AO8458" s="183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BR8458" s="185"/>
    </row>
    <row r="8459" spans="9:70" s="179" customFormat="1" x14ac:dyDescent="0.25">
      <c r="I8459" s="186"/>
      <c r="J8459" s="186"/>
      <c r="K8459" s="186"/>
      <c r="L8459" s="186"/>
      <c r="M8459" s="186"/>
      <c r="N8459" s="187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183"/>
      <c r="AF8459" s="183"/>
      <c r="AG8459" s="183"/>
      <c r="AH8459" s="6"/>
      <c r="AI8459" s="6"/>
      <c r="AJ8459" s="6"/>
      <c r="AK8459" s="6"/>
      <c r="AL8459" s="6"/>
      <c r="AM8459" s="183"/>
      <c r="AN8459" s="183"/>
      <c r="AO8459" s="183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BR8459" s="185"/>
    </row>
    <row r="8460" spans="9:70" s="179" customFormat="1" x14ac:dyDescent="0.25">
      <c r="I8460" s="186"/>
      <c r="J8460" s="186"/>
      <c r="K8460" s="186"/>
      <c r="L8460" s="186"/>
      <c r="M8460" s="186"/>
      <c r="N8460" s="187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183"/>
      <c r="AF8460" s="183"/>
      <c r="AG8460" s="183"/>
      <c r="AH8460" s="6"/>
      <c r="AI8460" s="6"/>
      <c r="AJ8460" s="6"/>
      <c r="AK8460" s="6"/>
      <c r="AL8460" s="6"/>
      <c r="AM8460" s="183"/>
      <c r="AN8460" s="183"/>
      <c r="AO8460" s="183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BR8460" s="185"/>
    </row>
    <row r="8461" spans="9:70" s="179" customFormat="1" x14ac:dyDescent="0.25">
      <c r="I8461" s="186"/>
      <c r="J8461" s="186"/>
      <c r="K8461" s="186"/>
      <c r="L8461" s="186"/>
      <c r="M8461" s="186"/>
      <c r="N8461" s="187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183"/>
      <c r="AF8461" s="183"/>
      <c r="AG8461" s="183"/>
      <c r="AH8461" s="6"/>
      <c r="AI8461" s="6"/>
      <c r="AJ8461" s="6"/>
      <c r="AK8461" s="6"/>
      <c r="AL8461" s="6"/>
      <c r="AM8461" s="183"/>
      <c r="AN8461" s="183"/>
      <c r="AO8461" s="183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BR8461" s="185"/>
    </row>
    <row r="8462" spans="9:70" s="179" customFormat="1" x14ac:dyDescent="0.25">
      <c r="I8462" s="186"/>
      <c r="J8462" s="186"/>
      <c r="K8462" s="186"/>
      <c r="L8462" s="186"/>
      <c r="M8462" s="186"/>
      <c r="N8462" s="187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183"/>
      <c r="AF8462" s="183"/>
      <c r="AG8462" s="183"/>
      <c r="AH8462" s="6"/>
      <c r="AI8462" s="6"/>
      <c r="AJ8462" s="6"/>
      <c r="AK8462" s="6"/>
      <c r="AL8462" s="6"/>
      <c r="AM8462" s="183"/>
      <c r="AN8462" s="183"/>
      <c r="AO8462" s="183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BR8462" s="185"/>
    </row>
    <row r="8463" spans="9:70" s="179" customFormat="1" x14ac:dyDescent="0.25">
      <c r="I8463" s="186"/>
      <c r="J8463" s="186"/>
      <c r="K8463" s="186"/>
      <c r="L8463" s="186"/>
      <c r="M8463" s="186"/>
      <c r="N8463" s="187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183"/>
      <c r="AF8463" s="183"/>
      <c r="AG8463" s="183"/>
      <c r="AH8463" s="6"/>
      <c r="AI8463" s="6"/>
      <c r="AJ8463" s="6"/>
      <c r="AK8463" s="6"/>
      <c r="AL8463" s="6"/>
      <c r="AM8463" s="183"/>
      <c r="AN8463" s="183"/>
      <c r="AO8463" s="183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BR8463" s="185"/>
    </row>
    <row r="8464" spans="9:70" s="179" customFormat="1" x14ac:dyDescent="0.25">
      <c r="I8464" s="186"/>
      <c r="J8464" s="186"/>
      <c r="K8464" s="186"/>
      <c r="L8464" s="186"/>
      <c r="M8464" s="186"/>
      <c r="N8464" s="187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183"/>
      <c r="AF8464" s="183"/>
      <c r="AG8464" s="183"/>
      <c r="AH8464" s="6"/>
      <c r="AI8464" s="6"/>
      <c r="AJ8464" s="6"/>
      <c r="AK8464" s="6"/>
      <c r="AL8464" s="6"/>
      <c r="AM8464" s="183"/>
      <c r="AN8464" s="183"/>
      <c r="AO8464" s="183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BR8464" s="185"/>
    </row>
    <row r="8465" spans="9:70" s="179" customFormat="1" x14ac:dyDescent="0.25">
      <c r="I8465" s="186"/>
      <c r="J8465" s="186"/>
      <c r="K8465" s="186"/>
      <c r="L8465" s="186"/>
      <c r="M8465" s="186"/>
      <c r="N8465" s="187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183"/>
      <c r="AF8465" s="183"/>
      <c r="AG8465" s="183"/>
      <c r="AH8465" s="6"/>
      <c r="AI8465" s="6"/>
      <c r="AJ8465" s="6"/>
      <c r="AK8465" s="6"/>
      <c r="AL8465" s="6"/>
      <c r="AM8465" s="183"/>
      <c r="AN8465" s="183"/>
      <c r="AO8465" s="183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BR8465" s="185"/>
    </row>
    <row r="8466" spans="9:70" s="179" customFormat="1" x14ac:dyDescent="0.25">
      <c r="I8466" s="186"/>
      <c r="J8466" s="186"/>
      <c r="K8466" s="186"/>
      <c r="L8466" s="186"/>
      <c r="M8466" s="186"/>
      <c r="N8466" s="187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183"/>
      <c r="AF8466" s="183"/>
      <c r="AG8466" s="183"/>
      <c r="AH8466" s="6"/>
      <c r="AI8466" s="6"/>
      <c r="AJ8466" s="6"/>
      <c r="AK8466" s="6"/>
      <c r="AL8466" s="6"/>
      <c r="AM8466" s="183"/>
      <c r="AN8466" s="183"/>
      <c r="AO8466" s="183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BR8466" s="185"/>
    </row>
    <row r="8467" spans="9:70" s="179" customFormat="1" x14ac:dyDescent="0.25">
      <c r="I8467" s="186"/>
      <c r="J8467" s="186"/>
      <c r="K8467" s="186"/>
      <c r="L8467" s="186"/>
      <c r="M8467" s="186"/>
      <c r="N8467" s="187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183"/>
      <c r="AF8467" s="183"/>
      <c r="AG8467" s="183"/>
      <c r="AH8467" s="6"/>
      <c r="AI8467" s="6"/>
      <c r="AJ8467" s="6"/>
      <c r="AK8467" s="6"/>
      <c r="AL8467" s="6"/>
      <c r="AM8467" s="183"/>
      <c r="AN8467" s="183"/>
      <c r="AO8467" s="183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BR8467" s="185"/>
    </row>
    <row r="8468" spans="9:70" s="179" customFormat="1" x14ac:dyDescent="0.25">
      <c r="I8468" s="186"/>
      <c r="J8468" s="186"/>
      <c r="K8468" s="186"/>
      <c r="L8468" s="186"/>
      <c r="M8468" s="186"/>
      <c r="N8468" s="187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183"/>
      <c r="AF8468" s="183"/>
      <c r="AG8468" s="183"/>
      <c r="AH8468" s="6"/>
      <c r="AI8468" s="6"/>
      <c r="AJ8468" s="6"/>
      <c r="AK8468" s="6"/>
      <c r="AL8468" s="6"/>
      <c r="AM8468" s="183"/>
      <c r="AN8468" s="183"/>
      <c r="AO8468" s="183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BR8468" s="185"/>
    </row>
    <row r="8469" spans="9:70" s="179" customFormat="1" x14ac:dyDescent="0.25">
      <c r="I8469" s="186"/>
      <c r="J8469" s="186"/>
      <c r="K8469" s="186"/>
      <c r="L8469" s="186"/>
      <c r="M8469" s="186"/>
      <c r="N8469" s="187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183"/>
      <c r="AF8469" s="183"/>
      <c r="AG8469" s="183"/>
      <c r="AH8469" s="6"/>
      <c r="AI8469" s="6"/>
      <c r="AJ8469" s="6"/>
      <c r="AK8469" s="6"/>
      <c r="AL8469" s="6"/>
      <c r="AM8469" s="183"/>
      <c r="AN8469" s="183"/>
      <c r="AO8469" s="183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BR8469" s="185"/>
    </row>
    <row r="8470" spans="9:70" s="179" customFormat="1" x14ac:dyDescent="0.25">
      <c r="I8470" s="186"/>
      <c r="J8470" s="186"/>
      <c r="K8470" s="186"/>
      <c r="L8470" s="186"/>
      <c r="M8470" s="186"/>
      <c r="N8470" s="187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183"/>
      <c r="AF8470" s="183"/>
      <c r="AG8470" s="183"/>
      <c r="AH8470" s="6"/>
      <c r="AI8470" s="6"/>
      <c r="AJ8470" s="6"/>
      <c r="AK8470" s="6"/>
      <c r="AL8470" s="6"/>
      <c r="AM8470" s="183"/>
      <c r="AN8470" s="183"/>
      <c r="AO8470" s="183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BR8470" s="185"/>
    </row>
    <row r="8471" spans="9:70" s="179" customFormat="1" x14ac:dyDescent="0.25">
      <c r="I8471" s="186"/>
      <c r="J8471" s="186"/>
      <c r="K8471" s="186"/>
      <c r="L8471" s="186"/>
      <c r="M8471" s="186"/>
      <c r="N8471" s="187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183"/>
      <c r="AF8471" s="183"/>
      <c r="AG8471" s="183"/>
      <c r="AH8471" s="6"/>
      <c r="AI8471" s="6"/>
      <c r="AJ8471" s="6"/>
      <c r="AK8471" s="6"/>
      <c r="AL8471" s="6"/>
      <c r="AM8471" s="183"/>
      <c r="AN8471" s="183"/>
      <c r="AO8471" s="183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BR8471" s="185"/>
    </row>
    <row r="8472" spans="9:70" s="179" customFormat="1" x14ac:dyDescent="0.25">
      <c r="I8472" s="186"/>
      <c r="J8472" s="186"/>
      <c r="K8472" s="186"/>
      <c r="L8472" s="186"/>
      <c r="M8472" s="186"/>
      <c r="N8472" s="187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183"/>
      <c r="AF8472" s="183"/>
      <c r="AG8472" s="183"/>
      <c r="AH8472" s="6"/>
      <c r="AI8472" s="6"/>
      <c r="AJ8472" s="6"/>
      <c r="AK8472" s="6"/>
      <c r="AL8472" s="6"/>
      <c r="AM8472" s="183"/>
      <c r="AN8472" s="183"/>
      <c r="AO8472" s="183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BR8472" s="185"/>
    </row>
    <row r="8473" spans="9:70" s="179" customFormat="1" x14ac:dyDescent="0.25">
      <c r="I8473" s="186"/>
      <c r="J8473" s="186"/>
      <c r="K8473" s="186"/>
      <c r="L8473" s="186"/>
      <c r="M8473" s="186"/>
      <c r="N8473" s="187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183"/>
      <c r="AF8473" s="183"/>
      <c r="AG8473" s="183"/>
      <c r="AH8473" s="6"/>
      <c r="AI8473" s="6"/>
      <c r="AJ8473" s="6"/>
      <c r="AK8473" s="6"/>
      <c r="AL8473" s="6"/>
      <c r="AM8473" s="183"/>
      <c r="AN8473" s="183"/>
      <c r="AO8473" s="183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BR8473" s="185"/>
    </row>
    <row r="8474" spans="9:70" s="179" customFormat="1" x14ac:dyDescent="0.25">
      <c r="I8474" s="186"/>
      <c r="J8474" s="186"/>
      <c r="K8474" s="186"/>
      <c r="L8474" s="186"/>
      <c r="M8474" s="186"/>
      <c r="N8474" s="187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183"/>
      <c r="AF8474" s="183"/>
      <c r="AG8474" s="183"/>
      <c r="AH8474" s="6"/>
      <c r="AI8474" s="6"/>
      <c r="AJ8474" s="6"/>
      <c r="AK8474" s="6"/>
      <c r="AL8474" s="6"/>
      <c r="AM8474" s="183"/>
      <c r="AN8474" s="183"/>
      <c r="AO8474" s="183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BR8474" s="185"/>
    </row>
    <row r="8475" spans="9:70" s="179" customFormat="1" x14ac:dyDescent="0.25">
      <c r="I8475" s="186"/>
      <c r="J8475" s="186"/>
      <c r="K8475" s="186"/>
      <c r="L8475" s="186"/>
      <c r="M8475" s="186"/>
      <c r="N8475" s="187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183"/>
      <c r="AF8475" s="183"/>
      <c r="AG8475" s="183"/>
      <c r="AH8475" s="6"/>
      <c r="AI8475" s="6"/>
      <c r="AJ8475" s="6"/>
      <c r="AK8475" s="6"/>
      <c r="AL8475" s="6"/>
      <c r="AM8475" s="183"/>
      <c r="AN8475" s="183"/>
      <c r="AO8475" s="183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BR8475" s="185"/>
    </row>
    <row r="8476" spans="9:70" s="179" customFormat="1" x14ac:dyDescent="0.25">
      <c r="I8476" s="186"/>
      <c r="J8476" s="186"/>
      <c r="K8476" s="186"/>
      <c r="L8476" s="186"/>
      <c r="M8476" s="186"/>
      <c r="N8476" s="187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183"/>
      <c r="AF8476" s="183"/>
      <c r="AG8476" s="183"/>
      <c r="AH8476" s="6"/>
      <c r="AI8476" s="6"/>
      <c r="AJ8476" s="6"/>
      <c r="AK8476" s="6"/>
      <c r="AL8476" s="6"/>
      <c r="AM8476" s="183"/>
      <c r="AN8476" s="183"/>
      <c r="AO8476" s="183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BR8476" s="185"/>
    </row>
    <row r="8477" spans="9:70" s="179" customFormat="1" x14ac:dyDescent="0.25">
      <c r="I8477" s="186"/>
      <c r="J8477" s="186"/>
      <c r="K8477" s="186"/>
      <c r="L8477" s="186"/>
      <c r="M8477" s="186"/>
      <c r="N8477" s="187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183"/>
      <c r="AF8477" s="183"/>
      <c r="AG8477" s="183"/>
      <c r="AH8477" s="6"/>
      <c r="AI8477" s="6"/>
      <c r="AJ8477" s="6"/>
      <c r="AK8477" s="6"/>
      <c r="AL8477" s="6"/>
      <c r="AM8477" s="183"/>
      <c r="AN8477" s="183"/>
      <c r="AO8477" s="183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BR8477" s="185"/>
    </row>
    <row r="8478" spans="9:70" s="179" customFormat="1" x14ac:dyDescent="0.25">
      <c r="I8478" s="186"/>
      <c r="J8478" s="186"/>
      <c r="K8478" s="186"/>
      <c r="L8478" s="186"/>
      <c r="M8478" s="186"/>
      <c r="N8478" s="187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183"/>
      <c r="AF8478" s="183"/>
      <c r="AG8478" s="183"/>
      <c r="AH8478" s="6"/>
      <c r="AI8478" s="6"/>
      <c r="AJ8478" s="6"/>
      <c r="AK8478" s="6"/>
      <c r="AL8478" s="6"/>
      <c r="AM8478" s="183"/>
      <c r="AN8478" s="183"/>
      <c r="AO8478" s="183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BR8478" s="185"/>
    </row>
    <row r="8479" spans="9:70" s="179" customFormat="1" x14ac:dyDescent="0.25">
      <c r="I8479" s="186"/>
      <c r="J8479" s="186"/>
      <c r="K8479" s="186"/>
      <c r="L8479" s="186"/>
      <c r="M8479" s="186"/>
      <c r="N8479" s="187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183"/>
      <c r="AF8479" s="183"/>
      <c r="AG8479" s="183"/>
      <c r="AH8479" s="6"/>
      <c r="AI8479" s="6"/>
      <c r="AJ8479" s="6"/>
      <c r="AK8479" s="6"/>
      <c r="AL8479" s="6"/>
      <c r="AM8479" s="183"/>
      <c r="AN8479" s="183"/>
      <c r="AO8479" s="183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BR8479" s="185"/>
    </row>
    <row r="8480" spans="9:70" s="179" customFormat="1" x14ac:dyDescent="0.25">
      <c r="I8480" s="186"/>
      <c r="J8480" s="186"/>
      <c r="K8480" s="186"/>
      <c r="L8480" s="186"/>
      <c r="M8480" s="186"/>
      <c r="N8480" s="187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183"/>
      <c r="AF8480" s="183"/>
      <c r="AG8480" s="183"/>
      <c r="AH8480" s="6"/>
      <c r="AI8480" s="6"/>
      <c r="AJ8480" s="6"/>
      <c r="AK8480" s="6"/>
      <c r="AL8480" s="6"/>
      <c r="AM8480" s="183"/>
      <c r="AN8480" s="183"/>
      <c r="AO8480" s="183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BR8480" s="185"/>
    </row>
    <row r="8481" spans="9:70" s="179" customFormat="1" x14ac:dyDescent="0.25">
      <c r="I8481" s="186"/>
      <c r="J8481" s="186"/>
      <c r="K8481" s="186"/>
      <c r="L8481" s="186"/>
      <c r="M8481" s="186"/>
      <c r="N8481" s="187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183"/>
      <c r="AF8481" s="183"/>
      <c r="AG8481" s="183"/>
      <c r="AH8481" s="6"/>
      <c r="AI8481" s="6"/>
      <c r="AJ8481" s="6"/>
      <c r="AK8481" s="6"/>
      <c r="AL8481" s="6"/>
      <c r="AM8481" s="183"/>
      <c r="AN8481" s="183"/>
      <c r="AO8481" s="183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BR8481" s="185"/>
    </row>
    <row r="8482" spans="9:70" s="179" customFormat="1" x14ac:dyDescent="0.25">
      <c r="I8482" s="186"/>
      <c r="J8482" s="186"/>
      <c r="K8482" s="186"/>
      <c r="L8482" s="186"/>
      <c r="M8482" s="186"/>
      <c r="N8482" s="187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183"/>
      <c r="AF8482" s="183"/>
      <c r="AG8482" s="183"/>
      <c r="AH8482" s="6"/>
      <c r="AI8482" s="6"/>
      <c r="AJ8482" s="6"/>
      <c r="AK8482" s="6"/>
      <c r="AL8482" s="6"/>
      <c r="AM8482" s="183"/>
      <c r="AN8482" s="183"/>
      <c r="AO8482" s="183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BR8482" s="185"/>
    </row>
    <row r="8483" spans="9:70" s="179" customFormat="1" x14ac:dyDescent="0.25">
      <c r="I8483" s="186"/>
      <c r="J8483" s="186"/>
      <c r="K8483" s="186"/>
      <c r="L8483" s="186"/>
      <c r="M8483" s="186"/>
      <c r="N8483" s="187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183"/>
      <c r="AF8483" s="183"/>
      <c r="AG8483" s="183"/>
      <c r="AH8483" s="6"/>
      <c r="AI8483" s="6"/>
      <c r="AJ8483" s="6"/>
      <c r="AK8483" s="6"/>
      <c r="AL8483" s="6"/>
      <c r="AM8483" s="183"/>
      <c r="AN8483" s="183"/>
      <c r="AO8483" s="183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BR8483" s="185"/>
    </row>
    <row r="8484" spans="9:70" s="179" customFormat="1" x14ac:dyDescent="0.25">
      <c r="I8484" s="186"/>
      <c r="J8484" s="186"/>
      <c r="K8484" s="186"/>
      <c r="L8484" s="186"/>
      <c r="M8484" s="186"/>
      <c r="N8484" s="187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183"/>
      <c r="AF8484" s="183"/>
      <c r="AG8484" s="183"/>
      <c r="AH8484" s="6"/>
      <c r="AI8484" s="6"/>
      <c r="AJ8484" s="6"/>
      <c r="AK8484" s="6"/>
      <c r="AL8484" s="6"/>
      <c r="AM8484" s="183"/>
      <c r="AN8484" s="183"/>
      <c r="AO8484" s="183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BR8484" s="185"/>
    </row>
    <row r="8485" spans="9:70" s="179" customFormat="1" x14ac:dyDescent="0.25">
      <c r="I8485" s="186"/>
      <c r="J8485" s="186"/>
      <c r="K8485" s="186"/>
      <c r="L8485" s="186"/>
      <c r="M8485" s="186"/>
      <c r="N8485" s="187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183"/>
      <c r="AF8485" s="183"/>
      <c r="AG8485" s="183"/>
      <c r="AH8485" s="6"/>
      <c r="AI8485" s="6"/>
      <c r="AJ8485" s="6"/>
      <c r="AK8485" s="6"/>
      <c r="AL8485" s="6"/>
      <c r="AM8485" s="183"/>
      <c r="AN8485" s="183"/>
      <c r="AO8485" s="183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BR8485" s="185"/>
    </row>
    <row r="8486" spans="9:70" s="179" customFormat="1" x14ac:dyDescent="0.25">
      <c r="I8486" s="186"/>
      <c r="J8486" s="186"/>
      <c r="K8486" s="186"/>
      <c r="L8486" s="186"/>
      <c r="M8486" s="186"/>
      <c r="N8486" s="187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183"/>
      <c r="AF8486" s="183"/>
      <c r="AG8486" s="183"/>
      <c r="AH8486" s="6"/>
      <c r="AI8486" s="6"/>
      <c r="AJ8486" s="6"/>
      <c r="AK8486" s="6"/>
      <c r="AL8486" s="6"/>
      <c r="AM8486" s="183"/>
      <c r="AN8486" s="183"/>
      <c r="AO8486" s="183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BR8486" s="185"/>
    </row>
    <row r="8487" spans="9:70" s="179" customFormat="1" x14ac:dyDescent="0.25">
      <c r="I8487" s="186"/>
      <c r="J8487" s="186"/>
      <c r="K8487" s="186"/>
      <c r="L8487" s="186"/>
      <c r="M8487" s="186"/>
      <c r="N8487" s="187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183"/>
      <c r="AF8487" s="183"/>
      <c r="AG8487" s="183"/>
      <c r="AH8487" s="6"/>
      <c r="AI8487" s="6"/>
      <c r="AJ8487" s="6"/>
      <c r="AK8487" s="6"/>
      <c r="AL8487" s="6"/>
      <c r="AM8487" s="183"/>
      <c r="AN8487" s="183"/>
      <c r="AO8487" s="183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BR8487" s="185"/>
    </row>
    <row r="8488" spans="9:70" s="179" customFormat="1" x14ac:dyDescent="0.25">
      <c r="I8488" s="186"/>
      <c r="J8488" s="186"/>
      <c r="K8488" s="186"/>
      <c r="L8488" s="186"/>
      <c r="M8488" s="186"/>
      <c r="N8488" s="187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183"/>
      <c r="AF8488" s="183"/>
      <c r="AG8488" s="183"/>
      <c r="AH8488" s="6"/>
      <c r="AI8488" s="6"/>
      <c r="AJ8488" s="6"/>
      <c r="AK8488" s="6"/>
      <c r="AL8488" s="6"/>
      <c r="AM8488" s="183"/>
      <c r="AN8488" s="183"/>
      <c r="AO8488" s="183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BR8488" s="185"/>
    </row>
    <row r="8489" spans="9:70" s="179" customFormat="1" x14ac:dyDescent="0.25">
      <c r="I8489" s="186"/>
      <c r="J8489" s="186"/>
      <c r="K8489" s="186"/>
      <c r="L8489" s="186"/>
      <c r="M8489" s="186"/>
      <c r="N8489" s="187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183"/>
      <c r="AF8489" s="183"/>
      <c r="AG8489" s="183"/>
      <c r="AH8489" s="6"/>
      <c r="AI8489" s="6"/>
      <c r="AJ8489" s="6"/>
      <c r="AK8489" s="6"/>
      <c r="AL8489" s="6"/>
      <c r="AM8489" s="183"/>
      <c r="AN8489" s="183"/>
      <c r="AO8489" s="183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BR8489" s="185"/>
    </row>
    <row r="8490" spans="9:70" s="179" customFormat="1" x14ac:dyDescent="0.25">
      <c r="I8490" s="186"/>
      <c r="J8490" s="186"/>
      <c r="K8490" s="186"/>
      <c r="L8490" s="186"/>
      <c r="M8490" s="186"/>
      <c r="N8490" s="187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183"/>
      <c r="AF8490" s="183"/>
      <c r="AG8490" s="183"/>
      <c r="AH8490" s="6"/>
      <c r="AI8490" s="6"/>
      <c r="AJ8490" s="6"/>
      <c r="AK8490" s="6"/>
      <c r="AL8490" s="6"/>
      <c r="AM8490" s="183"/>
      <c r="AN8490" s="183"/>
      <c r="AO8490" s="183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BR8490" s="185"/>
    </row>
    <row r="8491" spans="9:70" s="179" customFormat="1" x14ac:dyDescent="0.25">
      <c r="I8491" s="186"/>
      <c r="J8491" s="186"/>
      <c r="K8491" s="186"/>
      <c r="L8491" s="186"/>
      <c r="M8491" s="186"/>
      <c r="N8491" s="187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183"/>
      <c r="AF8491" s="183"/>
      <c r="AG8491" s="183"/>
      <c r="AH8491" s="6"/>
      <c r="AI8491" s="6"/>
      <c r="AJ8491" s="6"/>
      <c r="AK8491" s="6"/>
      <c r="AL8491" s="6"/>
      <c r="AM8491" s="183"/>
      <c r="AN8491" s="183"/>
      <c r="AO8491" s="183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BR8491" s="185"/>
    </row>
    <row r="8492" spans="9:70" s="179" customFormat="1" x14ac:dyDescent="0.25">
      <c r="I8492" s="186"/>
      <c r="J8492" s="186"/>
      <c r="K8492" s="186"/>
      <c r="L8492" s="186"/>
      <c r="M8492" s="186"/>
      <c r="N8492" s="187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183"/>
      <c r="AF8492" s="183"/>
      <c r="AG8492" s="183"/>
      <c r="AH8492" s="6"/>
      <c r="AI8492" s="6"/>
      <c r="AJ8492" s="6"/>
      <c r="AK8492" s="6"/>
      <c r="AL8492" s="6"/>
      <c r="AM8492" s="183"/>
      <c r="AN8492" s="183"/>
      <c r="AO8492" s="183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BR8492" s="185"/>
    </row>
    <row r="8493" spans="9:70" s="179" customFormat="1" x14ac:dyDescent="0.25">
      <c r="I8493" s="186"/>
      <c r="J8493" s="186"/>
      <c r="K8493" s="186"/>
      <c r="L8493" s="186"/>
      <c r="M8493" s="186"/>
      <c r="N8493" s="187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183"/>
      <c r="AF8493" s="183"/>
      <c r="AG8493" s="183"/>
      <c r="AH8493" s="6"/>
      <c r="AI8493" s="6"/>
      <c r="AJ8493" s="6"/>
      <c r="AK8493" s="6"/>
      <c r="AL8493" s="6"/>
      <c r="AM8493" s="183"/>
      <c r="AN8493" s="183"/>
      <c r="AO8493" s="183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BR8493" s="185"/>
    </row>
    <row r="8494" spans="9:70" s="179" customFormat="1" x14ac:dyDescent="0.25">
      <c r="I8494" s="186"/>
      <c r="J8494" s="186"/>
      <c r="K8494" s="186"/>
      <c r="L8494" s="186"/>
      <c r="M8494" s="186"/>
      <c r="N8494" s="187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183"/>
      <c r="AF8494" s="183"/>
      <c r="AG8494" s="183"/>
      <c r="AH8494" s="6"/>
      <c r="AI8494" s="6"/>
      <c r="AJ8494" s="6"/>
      <c r="AK8494" s="6"/>
      <c r="AL8494" s="6"/>
      <c r="AM8494" s="183"/>
      <c r="AN8494" s="183"/>
      <c r="AO8494" s="183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BR8494" s="185"/>
    </row>
    <row r="8495" spans="9:70" s="179" customFormat="1" x14ac:dyDescent="0.25">
      <c r="I8495" s="186"/>
      <c r="J8495" s="186"/>
      <c r="K8495" s="186"/>
      <c r="L8495" s="186"/>
      <c r="M8495" s="186"/>
      <c r="N8495" s="187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183"/>
      <c r="AF8495" s="183"/>
      <c r="AG8495" s="183"/>
      <c r="AH8495" s="6"/>
      <c r="AI8495" s="6"/>
      <c r="AJ8495" s="6"/>
      <c r="AK8495" s="6"/>
      <c r="AL8495" s="6"/>
      <c r="AM8495" s="183"/>
      <c r="AN8495" s="183"/>
      <c r="AO8495" s="183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BR8495" s="185"/>
    </row>
    <row r="8496" spans="9:70" s="179" customFormat="1" x14ac:dyDescent="0.25">
      <c r="I8496" s="186"/>
      <c r="J8496" s="186"/>
      <c r="K8496" s="186"/>
      <c r="L8496" s="186"/>
      <c r="M8496" s="186"/>
      <c r="N8496" s="187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183"/>
      <c r="AF8496" s="183"/>
      <c r="AG8496" s="183"/>
      <c r="AH8496" s="6"/>
      <c r="AI8496" s="6"/>
      <c r="AJ8496" s="6"/>
      <c r="AK8496" s="6"/>
      <c r="AL8496" s="6"/>
      <c r="AM8496" s="183"/>
      <c r="AN8496" s="183"/>
      <c r="AO8496" s="183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BR8496" s="185"/>
    </row>
    <row r="8497" spans="9:70" s="179" customFormat="1" x14ac:dyDescent="0.25">
      <c r="I8497" s="186"/>
      <c r="J8497" s="186"/>
      <c r="K8497" s="186"/>
      <c r="L8497" s="186"/>
      <c r="M8497" s="186"/>
      <c r="N8497" s="187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183"/>
      <c r="AF8497" s="183"/>
      <c r="AG8497" s="183"/>
      <c r="AH8497" s="6"/>
      <c r="AI8497" s="6"/>
      <c r="AJ8497" s="6"/>
      <c r="AK8497" s="6"/>
      <c r="AL8497" s="6"/>
      <c r="AM8497" s="183"/>
      <c r="AN8497" s="183"/>
      <c r="AO8497" s="183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BR8497" s="185"/>
    </row>
    <row r="8498" spans="9:70" s="179" customFormat="1" x14ac:dyDescent="0.25">
      <c r="I8498" s="186"/>
      <c r="J8498" s="186"/>
      <c r="K8498" s="186"/>
      <c r="L8498" s="186"/>
      <c r="M8498" s="186"/>
      <c r="N8498" s="187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183"/>
      <c r="AF8498" s="183"/>
      <c r="AG8498" s="183"/>
      <c r="AH8498" s="6"/>
      <c r="AI8498" s="6"/>
      <c r="AJ8498" s="6"/>
      <c r="AK8498" s="6"/>
      <c r="AL8498" s="6"/>
      <c r="AM8498" s="183"/>
      <c r="AN8498" s="183"/>
      <c r="AO8498" s="183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BR8498" s="185"/>
    </row>
    <row r="8499" spans="9:70" s="179" customFormat="1" x14ac:dyDescent="0.25">
      <c r="I8499" s="186"/>
      <c r="J8499" s="186"/>
      <c r="K8499" s="186"/>
      <c r="L8499" s="186"/>
      <c r="M8499" s="186"/>
      <c r="N8499" s="187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183"/>
      <c r="AF8499" s="183"/>
      <c r="AG8499" s="183"/>
      <c r="AH8499" s="6"/>
      <c r="AI8499" s="6"/>
      <c r="AJ8499" s="6"/>
      <c r="AK8499" s="6"/>
      <c r="AL8499" s="6"/>
      <c r="AM8499" s="183"/>
      <c r="AN8499" s="183"/>
      <c r="AO8499" s="183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BR8499" s="185"/>
    </row>
    <row r="8500" spans="9:70" s="179" customFormat="1" x14ac:dyDescent="0.25">
      <c r="I8500" s="186"/>
      <c r="J8500" s="186"/>
      <c r="K8500" s="186"/>
      <c r="L8500" s="186"/>
      <c r="M8500" s="186"/>
      <c r="N8500" s="187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183"/>
      <c r="AF8500" s="183"/>
      <c r="AG8500" s="183"/>
      <c r="AH8500" s="6"/>
      <c r="AI8500" s="6"/>
      <c r="AJ8500" s="6"/>
      <c r="AK8500" s="6"/>
      <c r="AL8500" s="6"/>
      <c r="AM8500" s="183"/>
      <c r="AN8500" s="183"/>
      <c r="AO8500" s="183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BR8500" s="185"/>
    </row>
    <row r="8501" spans="9:70" s="179" customFormat="1" x14ac:dyDescent="0.25">
      <c r="I8501" s="186"/>
      <c r="J8501" s="186"/>
      <c r="K8501" s="186"/>
      <c r="L8501" s="186"/>
      <c r="M8501" s="186"/>
      <c r="N8501" s="187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183"/>
      <c r="AF8501" s="183"/>
      <c r="AG8501" s="183"/>
      <c r="AH8501" s="6"/>
      <c r="AI8501" s="6"/>
      <c r="AJ8501" s="6"/>
      <c r="AK8501" s="6"/>
      <c r="AL8501" s="6"/>
      <c r="AM8501" s="183"/>
      <c r="AN8501" s="183"/>
      <c r="AO8501" s="183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BR8501" s="185"/>
    </row>
    <row r="8502" spans="9:70" s="179" customFormat="1" x14ac:dyDescent="0.25">
      <c r="I8502" s="186"/>
      <c r="J8502" s="186"/>
      <c r="K8502" s="186"/>
      <c r="L8502" s="186"/>
      <c r="M8502" s="186"/>
      <c r="N8502" s="187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183"/>
      <c r="AF8502" s="183"/>
      <c r="AG8502" s="183"/>
      <c r="AH8502" s="6"/>
      <c r="AI8502" s="6"/>
      <c r="AJ8502" s="6"/>
      <c r="AK8502" s="6"/>
      <c r="AL8502" s="6"/>
      <c r="AM8502" s="183"/>
      <c r="AN8502" s="183"/>
      <c r="AO8502" s="183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BR8502" s="185"/>
    </row>
    <row r="8503" spans="9:70" s="179" customFormat="1" x14ac:dyDescent="0.25">
      <c r="I8503" s="186"/>
      <c r="J8503" s="186"/>
      <c r="K8503" s="186"/>
      <c r="L8503" s="186"/>
      <c r="M8503" s="186"/>
      <c r="N8503" s="187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183"/>
      <c r="AF8503" s="183"/>
      <c r="AG8503" s="183"/>
      <c r="AH8503" s="6"/>
      <c r="AI8503" s="6"/>
      <c r="AJ8503" s="6"/>
      <c r="AK8503" s="6"/>
      <c r="AL8503" s="6"/>
      <c r="AM8503" s="183"/>
      <c r="AN8503" s="183"/>
      <c r="AO8503" s="183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BR8503" s="185"/>
    </row>
    <row r="8504" spans="9:70" s="179" customFormat="1" x14ac:dyDescent="0.25">
      <c r="I8504" s="186"/>
      <c r="J8504" s="186"/>
      <c r="K8504" s="186"/>
      <c r="L8504" s="186"/>
      <c r="M8504" s="186"/>
      <c r="N8504" s="187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183"/>
      <c r="AF8504" s="183"/>
      <c r="AG8504" s="183"/>
      <c r="AH8504" s="6"/>
      <c r="AI8504" s="6"/>
      <c r="AJ8504" s="6"/>
      <c r="AK8504" s="6"/>
      <c r="AL8504" s="6"/>
      <c r="AM8504" s="183"/>
      <c r="AN8504" s="183"/>
      <c r="AO8504" s="183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BR8504" s="185"/>
    </row>
    <row r="8505" spans="9:70" s="179" customFormat="1" x14ac:dyDescent="0.25">
      <c r="I8505" s="186"/>
      <c r="J8505" s="186"/>
      <c r="K8505" s="186"/>
      <c r="L8505" s="186"/>
      <c r="M8505" s="186"/>
      <c r="N8505" s="187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183"/>
      <c r="AF8505" s="183"/>
      <c r="AG8505" s="183"/>
      <c r="AH8505" s="6"/>
      <c r="AI8505" s="6"/>
      <c r="AJ8505" s="6"/>
      <c r="AK8505" s="6"/>
      <c r="AL8505" s="6"/>
      <c r="AM8505" s="183"/>
      <c r="AN8505" s="183"/>
      <c r="AO8505" s="183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BR8505" s="185"/>
    </row>
    <row r="8506" spans="9:70" s="179" customFormat="1" x14ac:dyDescent="0.25">
      <c r="I8506" s="186"/>
      <c r="J8506" s="186"/>
      <c r="K8506" s="186"/>
      <c r="L8506" s="186"/>
      <c r="M8506" s="186"/>
      <c r="N8506" s="187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183"/>
      <c r="AF8506" s="183"/>
      <c r="AG8506" s="183"/>
      <c r="AH8506" s="6"/>
      <c r="AI8506" s="6"/>
      <c r="AJ8506" s="6"/>
      <c r="AK8506" s="6"/>
      <c r="AL8506" s="6"/>
      <c r="AM8506" s="183"/>
      <c r="AN8506" s="183"/>
      <c r="AO8506" s="183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BR8506" s="185"/>
    </row>
    <row r="8507" spans="9:70" s="179" customFormat="1" x14ac:dyDescent="0.25">
      <c r="I8507" s="186"/>
      <c r="J8507" s="186"/>
      <c r="K8507" s="186"/>
      <c r="L8507" s="186"/>
      <c r="M8507" s="186"/>
      <c r="N8507" s="187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183"/>
      <c r="AF8507" s="183"/>
      <c r="AG8507" s="183"/>
      <c r="AH8507" s="6"/>
      <c r="AI8507" s="6"/>
      <c r="AJ8507" s="6"/>
      <c r="AK8507" s="6"/>
      <c r="AL8507" s="6"/>
      <c r="AM8507" s="183"/>
      <c r="AN8507" s="183"/>
      <c r="AO8507" s="183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BR8507" s="185"/>
    </row>
    <row r="8508" spans="9:70" s="179" customFormat="1" x14ac:dyDescent="0.25">
      <c r="I8508" s="186"/>
      <c r="J8508" s="186"/>
      <c r="K8508" s="186"/>
      <c r="L8508" s="186"/>
      <c r="M8508" s="186"/>
      <c r="N8508" s="187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183"/>
      <c r="AF8508" s="183"/>
      <c r="AG8508" s="183"/>
      <c r="AH8508" s="6"/>
      <c r="AI8508" s="6"/>
      <c r="AJ8508" s="6"/>
      <c r="AK8508" s="6"/>
      <c r="AL8508" s="6"/>
      <c r="AM8508" s="183"/>
      <c r="AN8508" s="183"/>
      <c r="AO8508" s="183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BR8508" s="185"/>
    </row>
    <row r="8509" spans="9:70" s="179" customFormat="1" x14ac:dyDescent="0.25">
      <c r="I8509" s="186"/>
      <c r="J8509" s="186"/>
      <c r="K8509" s="186"/>
      <c r="L8509" s="186"/>
      <c r="M8509" s="186"/>
      <c r="N8509" s="187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183"/>
      <c r="AF8509" s="183"/>
      <c r="AG8509" s="183"/>
      <c r="AH8509" s="6"/>
      <c r="AI8509" s="6"/>
      <c r="AJ8509" s="6"/>
      <c r="AK8509" s="6"/>
      <c r="AL8509" s="6"/>
      <c r="AM8509" s="183"/>
      <c r="AN8509" s="183"/>
      <c r="AO8509" s="183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BR8509" s="185"/>
    </row>
    <row r="8510" spans="9:70" s="179" customFormat="1" x14ac:dyDescent="0.25">
      <c r="I8510" s="186"/>
      <c r="J8510" s="186"/>
      <c r="K8510" s="186"/>
      <c r="L8510" s="186"/>
      <c r="M8510" s="186"/>
      <c r="N8510" s="187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183"/>
      <c r="AF8510" s="183"/>
      <c r="AG8510" s="183"/>
      <c r="AH8510" s="6"/>
      <c r="AI8510" s="6"/>
      <c r="AJ8510" s="6"/>
      <c r="AK8510" s="6"/>
      <c r="AL8510" s="6"/>
      <c r="AM8510" s="183"/>
      <c r="AN8510" s="183"/>
      <c r="AO8510" s="183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BR8510" s="185"/>
    </row>
    <row r="8511" spans="9:70" s="179" customFormat="1" x14ac:dyDescent="0.25">
      <c r="I8511" s="186"/>
      <c r="J8511" s="186"/>
      <c r="K8511" s="186"/>
      <c r="L8511" s="186"/>
      <c r="M8511" s="186"/>
      <c r="N8511" s="187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183"/>
      <c r="AF8511" s="183"/>
      <c r="AG8511" s="183"/>
      <c r="AH8511" s="6"/>
      <c r="AI8511" s="6"/>
      <c r="AJ8511" s="6"/>
      <c r="AK8511" s="6"/>
      <c r="AL8511" s="6"/>
      <c r="AM8511" s="183"/>
      <c r="AN8511" s="183"/>
      <c r="AO8511" s="183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BR8511" s="185"/>
    </row>
    <row r="8512" spans="9:70" s="179" customFormat="1" x14ac:dyDescent="0.25">
      <c r="I8512" s="186"/>
      <c r="J8512" s="186"/>
      <c r="K8512" s="186"/>
      <c r="L8512" s="186"/>
      <c r="M8512" s="186"/>
      <c r="N8512" s="187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183"/>
      <c r="AF8512" s="183"/>
      <c r="AG8512" s="183"/>
      <c r="AH8512" s="6"/>
      <c r="AI8512" s="6"/>
      <c r="AJ8512" s="6"/>
      <c r="AK8512" s="6"/>
      <c r="AL8512" s="6"/>
      <c r="AM8512" s="183"/>
      <c r="AN8512" s="183"/>
      <c r="AO8512" s="183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BR8512" s="185"/>
    </row>
    <row r="8513" spans="9:70" s="179" customFormat="1" x14ac:dyDescent="0.25">
      <c r="I8513" s="186"/>
      <c r="J8513" s="186"/>
      <c r="K8513" s="186"/>
      <c r="L8513" s="186"/>
      <c r="M8513" s="186"/>
      <c r="N8513" s="187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183"/>
      <c r="AF8513" s="183"/>
      <c r="AG8513" s="183"/>
      <c r="AH8513" s="6"/>
      <c r="AI8513" s="6"/>
      <c r="AJ8513" s="6"/>
      <c r="AK8513" s="6"/>
      <c r="AL8513" s="6"/>
      <c r="AM8513" s="183"/>
      <c r="AN8513" s="183"/>
      <c r="AO8513" s="183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BR8513" s="185"/>
    </row>
    <row r="8514" spans="9:70" s="179" customFormat="1" x14ac:dyDescent="0.25">
      <c r="I8514" s="186"/>
      <c r="J8514" s="186"/>
      <c r="K8514" s="186"/>
      <c r="L8514" s="186"/>
      <c r="M8514" s="186"/>
      <c r="N8514" s="187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183"/>
      <c r="AF8514" s="183"/>
      <c r="AG8514" s="183"/>
      <c r="AH8514" s="6"/>
      <c r="AI8514" s="6"/>
      <c r="AJ8514" s="6"/>
      <c r="AK8514" s="6"/>
      <c r="AL8514" s="6"/>
      <c r="AM8514" s="183"/>
      <c r="AN8514" s="183"/>
      <c r="AO8514" s="183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BR8514" s="185"/>
    </row>
    <row r="8515" spans="9:70" s="179" customFormat="1" x14ac:dyDescent="0.25">
      <c r="I8515" s="186"/>
      <c r="J8515" s="186"/>
      <c r="K8515" s="186"/>
      <c r="L8515" s="186"/>
      <c r="M8515" s="186"/>
      <c r="N8515" s="187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183"/>
      <c r="AF8515" s="183"/>
      <c r="AG8515" s="183"/>
      <c r="AH8515" s="6"/>
      <c r="AI8515" s="6"/>
      <c r="AJ8515" s="6"/>
      <c r="AK8515" s="6"/>
      <c r="AL8515" s="6"/>
      <c r="AM8515" s="183"/>
      <c r="AN8515" s="183"/>
      <c r="AO8515" s="183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BR8515" s="185"/>
    </row>
    <row r="8516" spans="9:70" s="179" customFormat="1" x14ac:dyDescent="0.25">
      <c r="I8516" s="186"/>
      <c r="J8516" s="186"/>
      <c r="K8516" s="186"/>
      <c r="L8516" s="186"/>
      <c r="M8516" s="186"/>
      <c r="N8516" s="187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183"/>
      <c r="AF8516" s="183"/>
      <c r="AG8516" s="183"/>
      <c r="AH8516" s="6"/>
      <c r="AI8516" s="6"/>
      <c r="AJ8516" s="6"/>
      <c r="AK8516" s="6"/>
      <c r="AL8516" s="6"/>
      <c r="AM8516" s="183"/>
      <c r="AN8516" s="183"/>
      <c r="AO8516" s="183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BR8516" s="185"/>
    </row>
    <row r="8517" spans="9:70" s="179" customFormat="1" x14ac:dyDescent="0.25">
      <c r="I8517" s="186"/>
      <c r="J8517" s="186"/>
      <c r="K8517" s="186"/>
      <c r="L8517" s="186"/>
      <c r="M8517" s="186"/>
      <c r="N8517" s="187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183"/>
      <c r="AF8517" s="183"/>
      <c r="AG8517" s="183"/>
      <c r="AH8517" s="6"/>
      <c r="AI8517" s="6"/>
      <c r="AJ8517" s="6"/>
      <c r="AK8517" s="6"/>
      <c r="AL8517" s="6"/>
      <c r="AM8517" s="183"/>
      <c r="AN8517" s="183"/>
      <c r="AO8517" s="183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BR8517" s="185"/>
    </row>
    <row r="8518" spans="9:70" s="179" customFormat="1" x14ac:dyDescent="0.25">
      <c r="I8518" s="186"/>
      <c r="J8518" s="186"/>
      <c r="K8518" s="186"/>
      <c r="L8518" s="186"/>
      <c r="M8518" s="186"/>
      <c r="N8518" s="187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183"/>
      <c r="AF8518" s="183"/>
      <c r="AG8518" s="183"/>
      <c r="AH8518" s="6"/>
      <c r="AI8518" s="6"/>
      <c r="AJ8518" s="6"/>
      <c r="AK8518" s="6"/>
      <c r="AL8518" s="6"/>
      <c r="AM8518" s="183"/>
      <c r="AN8518" s="183"/>
      <c r="AO8518" s="183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BR8518" s="185"/>
    </row>
    <row r="8519" spans="9:70" s="179" customFormat="1" x14ac:dyDescent="0.25">
      <c r="I8519" s="186"/>
      <c r="J8519" s="186"/>
      <c r="K8519" s="186"/>
      <c r="L8519" s="186"/>
      <c r="M8519" s="186"/>
      <c r="N8519" s="187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183"/>
      <c r="AF8519" s="183"/>
      <c r="AG8519" s="183"/>
      <c r="AH8519" s="6"/>
      <c r="AI8519" s="6"/>
      <c r="AJ8519" s="6"/>
      <c r="AK8519" s="6"/>
      <c r="AL8519" s="6"/>
      <c r="AM8519" s="183"/>
      <c r="AN8519" s="183"/>
      <c r="AO8519" s="183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BR8519" s="185"/>
    </row>
    <row r="8520" spans="9:70" s="179" customFormat="1" x14ac:dyDescent="0.25">
      <c r="I8520" s="186"/>
      <c r="J8520" s="186"/>
      <c r="K8520" s="186"/>
      <c r="L8520" s="186"/>
      <c r="M8520" s="186"/>
      <c r="N8520" s="187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183"/>
      <c r="AF8520" s="183"/>
      <c r="AG8520" s="183"/>
      <c r="AH8520" s="6"/>
      <c r="AI8520" s="6"/>
      <c r="AJ8520" s="6"/>
      <c r="AK8520" s="6"/>
      <c r="AL8520" s="6"/>
      <c r="AM8520" s="183"/>
      <c r="AN8520" s="183"/>
      <c r="AO8520" s="183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BR8520" s="185"/>
    </row>
    <row r="8521" spans="9:70" s="179" customFormat="1" x14ac:dyDescent="0.25">
      <c r="I8521" s="186"/>
      <c r="J8521" s="186"/>
      <c r="K8521" s="186"/>
      <c r="L8521" s="186"/>
      <c r="M8521" s="186"/>
      <c r="N8521" s="187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183"/>
      <c r="AF8521" s="183"/>
      <c r="AG8521" s="183"/>
      <c r="AH8521" s="6"/>
      <c r="AI8521" s="6"/>
      <c r="AJ8521" s="6"/>
      <c r="AK8521" s="6"/>
      <c r="AL8521" s="6"/>
      <c r="AM8521" s="183"/>
      <c r="AN8521" s="183"/>
      <c r="AO8521" s="183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BR8521" s="185"/>
    </row>
    <row r="8522" spans="9:70" s="179" customFormat="1" x14ac:dyDescent="0.25">
      <c r="I8522" s="186"/>
      <c r="J8522" s="186"/>
      <c r="K8522" s="186"/>
      <c r="L8522" s="186"/>
      <c r="M8522" s="186"/>
      <c r="N8522" s="187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183"/>
      <c r="AF8522" s="183"/>
      <c r="AG8522" s="183"/>
      <c r="AH8522" s="6"/>
      <c r="AI8522" s="6"/>
      <c r="AJ8522" s="6"/>
      <c r="AK8522" s="6"/>
      <c r="AL8522" s="6"/>
      <c r="AM8522" s="183"/>
      <c r="AN8522" s="183"/>
      <c r="AO8522" s="183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BR8522" s="185"/>
    </row>
    <row r="8523" spans="9:70" s="179" customFormat="1" x14ac:dyDescent="0.25">
      <c r="I8523" s="186"/>
      <c r="J8523" s="186"/>
      <c r="K8523" s="186"/>
      <c r="L8523" s="186"/>
      <c r="M8523" s="186"/>
      <c r="N8523" s="187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183"/>
      <c r="AF8523" s="183"/>
      <c r="AG8523" s="183"/>
      <c r="AH8523" s="6"/>
      <c r="AI8523" s="6"/>
      <c r="AJ8523" s="6"/>
      <c r="AK8523" s="6"/>
      <c r="AL8523" s="6"/>
      <c r="AM8523" s="183"/>
      <c r="AN8523" s="183"/>
      <c r="AO8523" s="183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BR8523" s="185"/>
    </row>
    <row r="8524" spans="9:70" s="179" customFormat="1" x14ac:dyDescent="0.25">
      <c r="I8524" s="186"/>
      <c r="J8524" s="186"/>
      <c r="K8524" s="186"/>
      <c r="L8524" s="186"/>
      <c r="M8524" s="186"/>
      <c r="N8524" s="187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183"/>
      <c r="AF8524" s="183"/>
      <c r="AG8524" s="183"/>
      <c r="AH8524" s="6"/>
      <c r="AI8524" s="6"/>
      <c r="AJ8524" s="6"/>
      <c r="AK8524" s="6"/>
      <c r="AL8524" s="6"/>
      <c r="AM8524" s="183"/>
      <c r="AN8524" s="183"/>
      <c r="AO8524" s="183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BR8524" s="185"/>
    </row>
    <row r="8525" spans="9:70" s="179" customFormat="1" x14ac:dyDescent="0.25">
      <c r="I8525" s="186"/>
      <c r="J8525" s="186"/>
      <c r="K8525" s="186"/>
      <c r="L8525" s="186"/>
      <c r="M8525" s="186"/>
      <c r="N8525" s="187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183"/>
      <c r="AF8525" s="183"/>
      <c r="AG8525" s="183"/>
      <c r="AH8525" s="6"/>
      <c r="AI8525" s="6"/>
      <c r="AJ8525" s="6"/>
      <c r="AK8525" s="6"/>
      <c r="AL8525" s="6"/>
      <c r="AM8525" s="183"/>
      <c r="AN8525" s="183"/>
      <c r="AO8525" s="183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BR8525" s="185"/>
    </row>
    <row r="8526" spans="9:70" s="179" customFormat="1" x14ac:dyDescent="0.25">
      <c r="I8526" s="186"/>
      <c r="J8526" s="186"/>
      <c r="K8526" s="186"/>
      <c r="L8526" s="186"/>
      <c r="M8526" s="186"/>
      <c r="N8526" s="187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183"/>
      <c r="AF8526" s="183"/>
      <c r="AG8526" s="183"/>
      <c r="AH8526" s="6"/>
      <c r="AI8526" s="6"/>
      <c r="AJ8526" s="6"/>
      <c r="AK8526" s="6"/>
      <c r="AL8526" s="6"/>
      <c r="AM8526" s="183"/>
      <c r="AN8526" s="183"/>
      <c r="AO8526" s="183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BR8526" s="185"/>
    </row>
    <row r="8527" spans="9:70" s="179" customFormat="1" x14ac:dyDescent="0.25">
      <c r="I8527" s="186"/>
      <c r="J8527" s="186"/>
      <c r="K8527" s="186"/>
      <c r="L8527" s="186"/>
      <c r="M8527" s="186"/>
      <c r="N8527" s="187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183"/>
      <c r="AF8527" s="183"/>
      <c r="AG8527" s="183"/>
      <c r="AH8527" s="6"/>
      <c r="AI8527" s="6"/>
      <c r="AJ8527" s="6"/>
      <c r="AK8527" s="6"/>
      <c r="AL8527" s="6"/>
      <c r="AM8527" s="183"/>
      <c r="AN8527" s="183"/>
      <c r="AO8527" s="183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BR8527" s="185"/>
    </row>
    <row r="8528" spans="9:70" s="179" customFormat="1" x14ac:dyDescent="0.25">
      <c r="I8528" s="186"/>
      <c r="J8528" s="186"/>
      <c r="K8528" s="186"/>
      <c r="L8528" s="186"/>
      <c r="M8528" s="186"/>
      <c r="N8528" s="187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183"/>
      <c r="AF8528" s="183"/>
      <c r="AG8528" s="183"/>
      <c r="AH8528" s="6"/>
      <c r="AI8528" s="6"/>
      <c r="AJ8528" s="6"/>
      <c r="AK8528" s="6"/>
      <c r="AL8528" s="6"/>
      <c r="AM8528" s="183"/>
      <c r="AN8528" s="183"/>
      <c r="AO8528" s="183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BR8528" s="185"/>
    </row>
    <row r="8529" spans="9:70" s="179" customFormat="1" x14ac:dyDescent="0.25">
      <c r="I8529" s="186"/>
      <c r="J8529" s="186"/>
      <c r="K8529" s="186"/>
      <c r="L8529" s="186"/>
      <c r="M8529" s="186"/>
      <c r="N8529" s="187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183"/>
      <c r="AF8529" s="183"/>
      <c r="AG8529" s="183"/>
      <c r="AH8529" s="6"/>
      <c r="AI8529" s="6"/>
      <c r="AJ8529" s="6"/>
      <c r="AK8529" s="6"/>
      <c r="AL8529" s="6"/>
      <c r="AM8529" s="183"/>
      <c r="AN8529" s="183"/>
      <c r="AO8529" s="183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BR8529" s="185"/>
    </row>
    <row r="8530" spans="9:70" s="179" customFormat="1" x14ac:dyDescent="0.25">
      <c r="I8530" s="186"/>
      <c r="J8530" s="186"/>
      <c r="K8530" s="186"/>
      <c r="L8530" s="186"/>
      <c r="M8530" s="186"/>
      <c r="N8530" s="187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183"/>
      <c r="AF8530" s="183"/>
      <c r="AG8530" s="183"/>
      <c r="AH8530" s="6"/>
      <c r="AI8530" s="6"/>
      <c r="AJ8530" s="6"/>
      <c r="AK8530" s="6"/>
      <c r="AL8530" s="6"/>
      <c r="AM8530" s="183"/>
      <c r="AN8530" s="183"/>
      <c r="AO8530" s="183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BR8530" s="185"/>
    </row>
    <row r="8531" spans="9:70" s="179" customFormat="1" x14ac:dyDescent="0.25">
      <c r="I8531" s="186"/>
      <c r="J8531" s="186"/>
      <c r="K8531" s="186"/>
      <c r="L8531" s="186"/>
      <c r="M8531" s="186"/>
      <c r="N8531" s="187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183"/>
      <c r="AF8531" s="183"/>
      <c r="AG8531" s="183"/>
      <c r="AH8531" s="6"/>
      <c r="AI8531" s="6"/>
      <c r="AJ8531" s="6"/>
      <c r="AK8531" s="6"/>
      <c r="AL8531" s="6"/>
      <c r="AM8531" s="183"/>
      <c r="AN8531" s="183"/>
      <c r="AO8531" s="183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BR8531" s="185"/>
    </row>
    <row r="8532" spans="9:70" s="179" customFormat="1" x14ac:dyDescent="0.25">
      <c r="I8532" s="186"/>
      <c r="J8532" s="186"/>
      <c r="K8532" s="186"/>
      <c r="L8532" s="186"/>
      <c r="M8532" s="186"/>
      <c r="N8532" s="187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183"/>
      <c r="AF8532" s="183"/>
      <c r="AG8532" s="183"/>
      <c r="AH8532" s="6"/>
      <c r="AI8532" s="6"/>
      <c r="AJ8532" s="6"/>
      <c r="AK8532" s="6"/>
      <c r="AL8532" s="6"/>
      <c r="AM8532" s="183"/>
      <c r="AN8532" s="183"/>
      <c r="AO8532" s="183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BR8532" s="185"/>
    </row>
    <row r="8533" spans="9:70" s="179" customFormat="1" x14ac:dyDescent="0.25">
      <c r="I8533" s="186"/>
      <c r="J8533" s="186"/>
      <c r="K8533" s="186"/>
      <c r="L8533" s="186"/>
      <c r="M8533" s="186"/>
      <c r="N8533" s="187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183"/>
      <c r="AF8533" s="183"/>
      <c r="AG8533" s="183"/>
      <c r="AH8533" s="6"/>
      <c r="AI8533" s="6"/>
      <c r="AJ8533" s="6"/>
      <c r="AK8533" s="6"/>
      <c r="AL8533" s="6"/>
      <c r="AM8533" s="183"/>
      <c r="AN8533" s="183"/>
      <c r="AO8533" s="183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BR8533" s="185"/>
    </row>
    <row r="8534" spans="9:70" s="179" customFormat="1" x14ac:dyDescent="0.25">
      <c r="I8534" s="186"/>
      <c r="J8534" s="186"/>
      <c r="K8534" s="186"/>
      <c r="L8534" s="186"/>
      <c r="M8534" s="186"/>
      <c r="N8534" s="187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183"/>
      <c r="AF8534" s="183"/>
      <c r="AG8534" s="183"/>
      <c r="AH8534" s="6"/>
      <c r="AI8534" s="6"/>
      <c r="AJ8534" s="6"/>
      <c r="AK8534" s="6"/>
      <c r="AL8534" s="6"/>
      <c r="AM8534" s="183"/>
      <c r="AN8534" s="183"/>
      <c r="AO8534" s="183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BR8534" s="185"/>
    </row>
    <row r="8535" spans="9:70" s="179" customFormat="1" x14ac:dyDescent="0.25">
      <c r="I8535" s="186"/>
      <c r="J8535" s="186"/>
      <c r="K8535" s="186"/>
      <c r="L8535" s="186"/>
      <c r="M8535" s="186"/>
      <c r="N8535" s="187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183"/>
      <c r="AF8535" s="183"/>
      <c r="AG8535" s="183"/>
      <c r="AH8535" s="6"/>
      <c r="AI8535" s="6"/>
      <c r="AJ8535" s="6"/>
      <c r="AK8535" s="6"/>
      <c r="AL8535" s="6"/>
      <c r="AM8535" s="183"/>
      <c r="AN8535" s="183"/>
      <c r="AO8535" s="183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BR8535" s="185"/>
    </row>
    <row r="8536" spans="9:70" s="179" customFormat="1" x14ac:dyDescent="0.25">
      <c r="I8536" s="186"/>
      <c r="J8536" s="186"/>
      <c r="K8536" s="186"/>
      <c r="L8536" s="186"/>
      <c r="M8536" s="186"/>
      <c r="N8536" s="187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183"/>
      <c r="AF8536" s="183"/>
      <c r="AG8536" s="183"/>
      <c r="AH8536" s="6"/>
      <c r="AI8536" s="6"/>
      <c r="AJ8536" s="6"/>
      <c r="AK8536" s="6"/>
      <c r="AL8536" s="6"/>
      <c r="AM8536" s="183"/>
      <c r="AN8536" s="183"/>
      <c r="AO8536" s="183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BR8536" s="185"/>
    </row>
    <row r="8537" spans="9:70" s="179" customFormat="1" x14ac:dyDescent="0.25">
      <c r="I8537" s="186"/>
      <c r="J8537" s="186"/>
      <c r="K8537" s="186"/>
      <c r="L8537" s="186"/>
      <c r="M8537" s="186"/>
      <c r="N8537" s="187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183"/>
      <c r="AF8537" s="183"/>
      <c r="AG8537" s="183"/>
      <c r="AH8537" s="6"/>
      <c r="AI8537" s="6"/>
      <c r="AJ8537" s="6"/>
      <c r="AK8537" s="6"/>
      <c r="AL8537" s="6"/>
      <c r="AM8537" s="183"/>
      <c r="AN8537" s="183"/>
      <c r="AO8537" s="183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BR8537" s="185"/>
    </row>
    <row r="8538" spans="9:70" s="179" customFormat="1" x14ac:dyDescent="0.25">
      <c r="I8538" s="186"/>
      <c r="J8538" s="186"/>
      <c r="K8538" s="186"/>
      <c r="L8538" s="186"/>
      <c r="M8538" s="186"/>
      <c r="N8538" s="187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183"/>
      <c r="AF8538" s="183"/>
      <c r="AG8538" s="183"/>
      <c r="AH8538" s="6"/>
      <c r="AI8538" s="6"/>
      <c r="AJ8538" s="6"/>
      <c r="AK8538" s="6"/>
      <c r="AL8538" s="6"/>
      <c r="AM8538" s="183"/>
      <c r="AN8538" s="183"/>
      <c r="AO8538" s="183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BR8538" s="185"/>
    </row>
    <row r="8539" spans="9:70" s="179" customFormat="1" x14ac:dyDescent="0.25">
      <c r="I8539" s="186"/>
      <c r="J8539" s="186"/>
      <c r="K8539" s="186"/>
      <c r="L8539" s="186"/>
      <c r="M8539" s="186"/>
      <c r="N8539" s="187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183"/>
      <c r="AF8539" s="183"/>
      <c r="AG8539" s="183"/>
      <c r="AH8539" s="6"/>
      <c r="AI8539" s="6"/>
      <c r="AJ8539" s="6"/>
      <c r="AK8539" s="6"/>
      <c r="AL8539" s="6"/>
      <c r="AM8539" s="183"/>
      <c r="AN8539" s="183"/>
      <c r="AO8539" s="183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BR8539" s="185"/>
    </row>
    <row r="8540" spans="9:70" s="179" customFormat="1" x14ac:dyDescent="0.25">
      <c r="I8540" s="186"/>
      <c r="J8540" s="186"/>
      <c r="K8540" s="186"/>
      <c r="L8540" s="186"/>
      <c r="M8540" s="186"/>
      <c r="N8540" s="187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183"/>
      <c r="AF8540" s="183"/>
      <c r="AG8540" s="183"/>
      <c r="AH8540" s="6"/>
      <c r="AI8540" s="6"/>
      <c r="AJ8540" s="6"/>
      <c r="AK8540" s="6"/>
      <c r="AL8540" s="6"/>
      <c r="AM8540" s="183"/>
      <c r="AN8540" s="183"/>
      <c r="AO8540" s="183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BR8540" s="185"/>
    </row>
    <row r="8541" spans="9:70" s="179" customFormat="1" x14ac:dyDescent="0.25">
      <c r="I8541" s="186"/>
      <c r="J8541" s="186"/>
      <c r="K8541" s="186"/>
      <c r="L8541" s="186"/>
      <c r="M8541" s="186"/>
      <c r="N8541" s="187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183"/>
      <c r="AF8541" s="183"/>
      <c r="AG8541" s="183"/>
      <c r="AH8541" s="6"/>
      <c r="AI8541" s="6"/>
      <c r="AJ8541" s="6"/>
      <c r="AK8541" s="6"/>
      <c r="AL8541" s="6"/>
      <c r="AM8541" s="183"/>
      <c r="AN8541" s="183"/>
      <c r="AO8541" s="183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BR8541" s="185"/>
    </row>
    <row r="8542" spans="9:70" s="179" customFormat="1" x14ac:dyDescent="0.25">
      <c r="I8542" s="186"/>
      <c r="J8542" s="186"/>
      <c r="K8542" s="186"/>
      <c r="L8542" s="186"/>
      <c r="M8542" s="186"/>
      <c r="N8542" s="187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183"/>
      <c r="AF8542" s="183"/>
      <c r="AG8542" s="183"/>
      <c r="AH8542" s="6"/>
      <c r="AI8542" s="6"/>
      <c r="AJ8542" s="6"/>
      <c r="AK8542" s="6"/>
      <c r="AL8542" s="6"/>
      <c r="AM8542" s="183"/>
      <c r="AN8542" s="183"/>
      <c r="AO8542" s="183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BR8542" s="185"/>
    </row>
    <row r="8543" spans="9:70" s="179" customFormat="1" x14ac:dyDescent="0.25">
      <c r="I8543" s="186"/>
      <c r="J8543" s="186"/>
      <c r="K8543" s="186"/>
      <c r="L8543" s="186"/>
      <c r="M8543" s="186"/>
      <c r="N8543" s="187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183"/>
      <c r="AF8543" s="183"/>
      <c r="AG8543" s="183"/>
      <c r="AH8543" s="6"/>
      <c r="AI8543" s="6"/>
      <c r="AJ8543" s="6"/>
      <c r="AK8543" s="6"/>
      <c r="AL8543" s="6"/>
      <c r="AM8543" s="183"/>
      <c r="AN8543" s="183"/>
      <c r="AO8543" s="183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BR8543" s="185"/>
    </row>
    <row r="8544" spans="9:70" s="179" customFormat="1" x14ac:dyDescent="0.25">
      <c r="I8544" s="186"/>
      <c r="J8544" s="186"/>
      <c r="K8544" s="186"/>
      <c r="L8544" s="186"/>
      <c r="M8544" s="186"/>
      <c r="N8544" s="187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183"/>
      <c r="AF8544" s="183"/>
      <c r="AG8544" s="183"/>
      <c r="AH8544" s="6"/>
      <c r="AI8544" s="6"/>
      <c r="AJ8544" s="6"/>
      <c r="AK8544" s="6"/>
      <c r="AL8544" s="6"/>
      <c r="AM8544" s="183"/>
      <c r="AN8544" s="183"/>
      <c r="AO8544" s="183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BR8544" s="185"/>
    </row>
    <row r="8545" spans="9:70" s="179" customFormat="1" x14ac:dyDescent="0.25">
      <c r="I8545" s="186"/>
      <c r="J8545" s="186"/>
      <c r="K8545" s="186"/>
      <c r="L8545" s="186"/>
      <c r="M8545" s="186"/>
      <c r="N8545" s="187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183"/>
      <c r="AF8545" s="183"/>
      <c r="AG8545" s="183"/>
      <c r="AH8545" s="6"/>
      <c r="AI8545" s="6"/>
      <c r="AJ8545" s="6"/>
      <c r="AK8545" s="6"/>
      <c r="AL8545" s="6"/>
      <c r="AM8545" s="183"/>
      <c r="AN8545" s="183"/>
      <c r="AO8545" s="183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BR8545" s="185"/>
    </row>
    <row r="8546" spans="9:70" s="179" customFormat="1" x14ac:dyDescent="0.25">
      <c r="I8546" s="186"/>
      <c r="J8546" s="186"/>
      <c r="K8546" s="186"/>
      <c r="L8546" s="186"/>
      <c r="M8546" s="186"/>
      <c r="N8546" s="187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183"/>
      <c r="AF8546" s="183"/>
      <c r="AG8546" s="183"/>
      <c r="AH8546" s="6"/>
      <c r="AI8546" s="6"/>
      <c r="AJ8546" s="6"/>
      <c r="AK8546" s="6"/>
      <c r="AL8546" s="6"/>
      <c r="AM8546" s="183"/>
      <c r="AN8546" s="183"/>
      <c r="AO8546" s="183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BR8546" s="185"/>
    </row>
    <row r="8547" spans="9:70" s="179" customFormat="1" x14ac:dyDescent="0.25">
      <c r="I8547" s="186"/>
      <c r="J8547" s="186"/>
      <c r="K8547" s="186"/>
      <c r="L8547" s="186"/>
      <c r="M8547" s="186"/>
      <c r="N8547" s="187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183"/>
      <c r="AF8547" s="183"/>
      <c r="AG8547" s="183"/>
      <c r="AH8547" s="6"/>
      <c r="AI8547" s="6"/>
      <c r="AJ8547" s="6"/>
      <c r="AK8547" s="6"/>
      <c r="AL8547" s="6"/>
      <c r="AM8547" s="183"/>
      <c r="AN8547" s="183"/>
      <c r="AO8547" s="183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BR8547" s="185"/>
    </row>
    <row r="8548" spans="9:70" s="179" customFormat="1" x14ac:dyDescent="0.25">
      <c r="I8548" s="186"/>
      <c r="J8548" s="186"/>
      <c r="K8548" s="186"/>
      <c r="L8548" s="186"/>
      <c r="M8548" s="186"/>
      <c r="N8548" s="187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183"/>
      <c r="AF8548" s="183"/>
      <c r="AG8548" s="183"/>
      <c r="AH8548" s="6"/>
      <c r="AI8548" s="6"/>
      <c r="AJ8548" s="6"/>
      <c r="AK8548" s="6"/>
      <c r="AL8548" s="6"/>
      <c r="AM8548" s="183"/>
      <c r="AN8548" s="183"/>
      <c r="AO8548" s="183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BR8548" s="185"/>
    </row>
    <row r="8549" spans="9:70" s="179" customFormat="1" x14ac:dyDescent="0.25">
      <c r="I8549" s="186"/>
      <c r="J8549" s="186"/>
      <c r="K8549" s="186"/>
      <c r="L8549" s="186"/>
      <c r="M8549" s="186"/>
      <c r="N8549" s="187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183"/>
      <c r="AF8549" s="183"/>
      <c r="AG8549" s="183"/>
      <c r="AH8549" s="6"/>
      <c r="AI8549" s="6"/>
      <c r="AJ8549" s="6"/>
      <c r="AK8549" s="6"/>
      <c r="AL8549" s="6"/>
      <c r="AM8549" s="183"/>
      <c r="AN8549" s="183"/>
      <c r="AO8549" s="183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BR8549" s="185"/>
    </row>
    <row r="8550" spans="9:70" s="179" customFormat="1" x14ac:dyDescent="0.25">
      <c r="I8550" s="186"/>
      <c r="J8550" s="186"/>
      <c r="K8550" s="186"/>
      <c r="L8550" s="186"/>
      <c r="M8550" s="186"/>
      <c r="N8550" s="187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183"/>
      <c r="AF8550" s="183"/>
      <c r="AG8550" s="183"/>
      <c r="AH8550" s="6"/>
      <c r="AI8550" s="6"/>
      <c r="AJ8550" s="6"/>
      <c r="AK8550" s="6"/>
      <c r="AL8550" s="6"/>
      <c r="AM8550" s="183"/>
      <c r="AN8550" s="183"/>
      <c r="AO8550" s="183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BR8550" s="185"/>
    </row>
    <row r="8551" spans="9:70" s="179" customFormat="1" x14ac:dyDescent="0.25">
      <c r="I8551" s="186"/>
      <c r="J8551" s="186"/>
      <c r="K8551" s="186"/>
      <c r="L8551" s="186"/>
      <c r="M8551" s="186"/>
      <c r="N8551" s="187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183"/>
      <c r="AF8551" s="183"/>
      <c r="AG8551" s="183"/>
      <c r="AH8551" s="6"/>
      <c r="AI8551" s="6"/>
      <c r="AJ8551" s="6"/>
      <c r="AK8551" s="6"/>
      <c r="AL8551" s="6"/>
      <c r="AM8551" s="183"/>
      <c r="AN8551" s="183"/>
      <c r="AO8551" s="183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BR8551" s="185"/>
    </row>
    <row r="8552" spans="9:70" s="179" customFormat="1" x14ac:dyDescent="0.25">
      <c r="I8552" s="186"/>
      <c r="J8552" s="186"/>
      <c r="K8552" s="186"/>
      <c r="L8552" s="186"/>
      <c r="M8552" s="186"/>
      <c r="N8552" s="187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183"/>
      <c r="AF8552" s="183"/>
      <c r="AG8552" s="183"/>
      <c r="AH8552" s="6"/>
      <c r="AI8552" s="6"/>
      <c r="AJ8552" s="6"/>
      <c r="AK8552" s="6"/>
      <c r="AL8552" s="6"/>
      <c r="AM8552" s="183"/>
      <c r="AN8552" s="183"/>
      <c r="AO8552" s="183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BR8552" s="185"/>
    </row>
    <row r="8553" spans="9:70" s="179" customFormat="1" x14ac:dyDescent="0.25">
      <c r="I8553" s="186"/>
      <c r="J8553" s="186"/>
      <c r="K8553" s="186"/>
      <c r="L8553" s="186"/>
      <c r="M8553" s="186"/>
      <c r="N8553" s="187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183"/>
      <c r="AF8553" s="183"/>
      <c r="AG8553" s="183"/>
      <c r="AH8553" s="6"/>
      <c r="AI8553" s="6"/>
      <c r="AJ8553" s="6"/>
      <c r="AK8553" s="6"/>
      <c r="AL8553" s="6"/>
      <c r="AM8553" s="183"/>
      <c r="AN8553" s="183"/>
      <c r="AO8553" s="183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BR8553" s="185"/>
    </row>
    <row r="8554" spans="9:70" s="179" customFormat="1" x14ac:dyDescent="0.25">
      <c r="I8554" s="186"/>
      <c r="J8554" s="186"/>
      <c r="K8554" s="186"/>
      <c r="L8554" s="186"/>
      <c r="M8554" s="186"/>
      <c r="N8554" s="187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183"/>
      <c r="AF8554" s="183"/>
      <c r="AG8554" s="183"/>
      <c r="AH8554" s="6"/>
      <c r="AI8554" s="6"/>
      <c r="AJ8554" s="6"/>
      <c r="AK8554" s="6"/>
      <c r="AL8554" s="6"/>
      <c r="AM8554" s="183"/>
      <c r="AN8554" s="183"/>
      <c r="AO8554" s="183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BR8554" s="185"/>
    </row>
    <row r="8555" spans="9:70" s="179" customFormat="1" x14ac:dyDescent="0.25">
      <c r="I8555" s="186"/>
      <c r="J8555" s="186"/>
      <c r="K8555" s="186"/>
      <c r="L8555" s="186"/>
      <c r="M8555" s="186"/>
      <c r="N8555" s="187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183"/>
      <c r="AF8555" s="183"/>
      <c r="AG8555" s="183"/>
      <c r="AH8555" s="6"/>
      <c r="AI8555" s="6"/>
      <c r="AJ8555" s="6"/>
      <c r="AK8555" s="6"/>
      <c r="AL8555" s="6"/>
      <c r="AM8555" s="183"/>
      <c r="AN8555" s="183"/>
      <c r="AO8555" s="183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BR8555" s="185"/>
    </row>
    <row r="8556" spans="9:70" s="179" customFormat="1" x14ac:dyDescent="0.25">
      <c r="I8556" s="186"/>
      <c r="J8556" s="186"/>
      <c r="K8556" s="186"/>
      <c r="L8556" s="186"/>
      <c r="M8556" s="186"/>
      <c r="N8556" s="187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183"/>
      <c r="AF8556" s="183"/>
      <c r="AG8556" s="183"/>
      <c r="AH8556" s="6"/>
      <c r="AI8556" s="6"/>
      <c r="AJ8556" s="6"/>
      <c r="AK8556" s="6"/>
      <c r="AL8556" s="6"/>
      <c r="AM8556" s="183"/>
      <c r="AN8556" s="183"/>
      <c r="AO8556" s="183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BR8556" s="185"/>
    </row>
    <row r="8557" spans="9:70" s="179" customFormat="1" x14ac:dyDescent="0.25">
      <c r="I8557" s="186"/>
      <c r="J8557" s="186"/>
      <c r="K8557" s="186"/>
      <c r="L8557" s="186"/>
      <c r="M8557" s="186"/>
      <c r="N8557" s="187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183"/>
      <c r="AF8557" s="183"/>
      <c r="AG8557" s="183"/>
      <c r="AH8557" s="6"/>
      <c r="AI8557" s="6"/>
      <c r="AJ8557" s="6"/>
      <c r="AK8557" s="6"/>
      <c r="AL8557" s="6"/>
      <c r="AM8557" s="183"/>
      <c r="AN8557" s="183"/>
      <c r="AO8557" s="183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BR8557" s="185"/>
    </row>
    <row r="8558" spans="9:70" s="179" customFormat="1" x14ac:dyDescent="0.25">
      <c r="I8558" s="186"/>
      <c r="J8558" s="186"/>
      <c r="K8558" s="186"/>
      <c r="L8558" s="186"/>
      <c r="M8558" s="186"/>
      <c r="N8558" s="187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183"/>
      <c r="AF8558" s="183"/>
      <c r="AG8558" s="183"/>
      <c r="AH8558" s="6"/>
      <c r="AI8558" s="6"/>
      <c r="AJ8558" s="6"/>
      <c r="AK8558" s="6"/>
      <c r="AL8558" s="6"/>
      <c r="AM8558" s="183"/>
      <c r="AN8558" s="183"/>
      <c r="AO8558" s="183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BR8558" s="185"/>
    </row>
    <row r="8559" spans="9:70" s="179" customFormat="1" x14ac:dyDescent="0.25">
      <c r="I8559" s="186"/>
      <c r="J8559" s="186"/>
      <c r="K8559" s="186"/>
      <c r="L8559" s="186"/>
      <c r="M8559" s="186"/>
      <c r="N8559" s="187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183"/>
      <c r="AF8559" s="183"/>
      <c r="AG8559" s="183"/>
      <c r="AH8559" s="6"/>
      <c r="AI8559" s="6"/>
      <c r="AJ8559" s="6"/>
      <c r="AK8559" s="6"/>
      <c r="AL8559" s="6"/>
      <c r="AM8559" s="183"/>
      <c r="AN8559" s="183"/>
      <c r="AO8559" s="183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BR8559" s="185"/>
    </row>
    <row r="8560" spans="9:70" s="179" customFormat="1" x14ac:dyDescent="0.25">
      <c r="I8560" s="186"/>
      <c r="J8560" s="186"/>
      <c r="K8560" s="186"/>
      <c r="L8560" s="186"/>
      <c r="M8560" s="186"/>
      <c r="N8560" s="187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183"/>
      <c r="AF8560" s="183"/>
      <c r="AG8560" s="183"/>
      <c r="AH8560" s="6"/>
      <c r="AI8560" s="6"/>
      <c r="AJ8560" s="6"/>
      <c r="AK8560" s="6"/>
      <c r="AL8560" s="6"/>
      <c r="AM8560" s="183"/>
      <c r="AN8560" s="183"/>
      <c r="AO8560" s="183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BR8560" s="185"/>
    </row>
    <row r="8561" spans="9:70" s="179" customFormat="1" x14ac:dyDescent="0.25">
      <c r="I8561" s="186"/>
      <c r="J8561" s="186"/>
      <c r="K8561" s="186"/>
      <c r="L8561" s="186"/>
      <c r="M8561" s="186"/>
      <c r="N8561" s="187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183"/>
      <c r="AF8561" s="183"/>
      <c r="AG8561" s="183"/>
      <c r="AH8561" s="6"/>
      <c r="AI8561" s="6"/>
      <c r="AJ8561" s="6"/>
      <c r="AK8561" s="6"/>
      <c r="AL8561" s="6"/>
      <c r="AM8561" s="183"/>
      <c r="AN8561" s="183"/>
      <c r="AO8561" s="183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BR8561" s="185"/>
    </row>
    <row r="8562" spans="9:70" s="179" customFormat="1" x14ac:dyDescent="0.25">
      <c r="I8562" s="186"/>
      <c r="J8562" s="186"/>
      <c r="K8562" s="186"/>
      <c r="L8562" s="186"/>
      <c r="M8562" s="186"/>
      <c r="N8562" s="187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183"/>
      <c r="AF8562" s="183"/>
      <c r="AG8562" s="183"/>
      <c r="AH8562" s="6"/>
      <c r="AI8562" s="6"/>
      <c r="AJ8562" s="6"/>
      <c r="AK8562" s="6"/>
      <c r="AL8562" s="6"/>
      <c r="AM8562" s="183"/>
      <c r="AN8562" s="183"/>
      <c r="AO8562" s="183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BR8562" s="185"/>
    </row>
    <row r="8563" spans="9:70" s="179" customFormat="1" x14ac:dyDescent="0.25">
      <c r="I8563" s="186"/>
      <c r="J8563" s="186"/>
      <c r="K8563" s="186"/>
      <c r="L8563" s="186"/>
      <c r="M8563" s="186"/>
      <c r="N8563" s="187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183"/>
      <c r="AF8563" s="183"/>
      <c r="AG8563" s="183"/>
      <c r="AH8563" s="6"/>
      <c r="AI8563" s="6"/>
      <c r="AJ8563" s="6"/>
      <c r="AK8563" s="6"/>
      <c r="AL8563" s="6"/>
      <c r="AM8563" s="183"/>
      <c r="AN8563" s="183"/>
      <c r="AO8563" s="183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BR8563" s="185"/>
    </row>
    <row r="8564" spans="9:70" s="179" customFormat="1" x14ac:dyDescent="0.25">
      <c r="I8564" s="186"/>
      <c r="J8564" s="186"/>
      <c r="K8564" s="186"/>
      <c r="L8564" s="186"/>
      <c r="M8564" s="186"/>
      <c r="N8564" s="187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183"/>
      <c r="AF8564" s="183"/>
      <c r="AG8564" s="183"/>
      <c r="AH8564" s="6"/>
      <c r="AI8564" s="6"/>
      <c r="AJ8564" s="6"/>
      <c r="AK8564" s="6"/>
      <c r="AL8564" s="6"/>
      <c r="AM8564" s="183"/>
      <c r="AN8564" s="183"/>
      <c r="AO8564" s="183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BR8564" s="185"/>
    </row>
    <row r="8565" spans="9:70" s="179" customFormat="1" x14ac:dyDescent="0.25">
      <c r="I8565" s="186"/>
      <c r="J8565" s="186"/>
      <c r="K8565" s="186"/>
      <c r="L8565" s="186"/>
      <c r="M8565" s="186"/>
      <c r="N8565" s="187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183"/>
      <c r="AF8565" s="183"/>
      <c r="AG8565" s="183"/>
      <c r="AH8565" s="6"/>
      <c r="AI8565" s="6"/>
      <c r="AJ8565" s="6"/>
      <c r="AK8565" s="6"/>
      <c r="AL8565" s="6"/>
      <c r="AM8565" s="183"/>
      <c r="AN8565" s="183"/>
      <c r="AO8565" s="183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BR8565" s="185"/>
    </row>
    <row r="8566" spans="9:70" s="179" customFormat="1" x14ac:dyDescent="0.25">
      <c r="I8566" s="186"/>
      <c r="J8566" s="186"/>
      <c r="K8566" s="186"/>
      <c r="L8566" s="186"/>
      <c r="M8566" s="186"/>
      <c r="N8566" s="187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183"/>
      <c r="AF8566" s="183"/>
      <c r="AG8566" s="183"/>
      <c r="AH8566" s="6"/>
      <c r="AI8566" s="6"/>
      <c r="AJ8566" s="6"/>
      <c r="AK8566" s="6"/>
      <c r="AL8566" s="6"/>
      <c r="AM8566" s="183"/>
      <c r="AN8566" s="183"/>
      <c r="AO8566" s="183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BR8566" s="185"/>
    </row>
    <row r="8567" spans="9:70" s="179" customFormat="1" x14ac:dyDescent="0.25">
      <c r="I8567" s="186"/>
      <c r="J8567" s="186"/>
      <c r="K8567" s="186"/>
      <c r="L8567" s="186"/>
      <c r="M8567" s="186"/>
      <c r="N8567" s="187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183"/>
      <c r="AF8567" s="183"/>
      <c r="AG8567" s="183"/>
      <c r="AH8567" s="6"/>
      <c r="AI8567" s="6"/>
      <c r="AJ8567" s="6"/>
      <c r="AK8567" s="6"/>
      <c r="AL8567" s="6"/>
      <c r="AM8567" s="183"/>
      <c r="AN8567" s="183"/>
      <c r="AO8567" s="183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BR8567" s="185"/>
    </row>
    <row r="8568" spans="9:70" s="179" customFormat="1" x14ac:dyDescent="0.25">
      <c r="I8568" s="186"/>
      <c r="J8568" s="186"/>
      <c r="K8568" s="186"/>
      <c r="L8568" s="186"/>
      <c r="M8568" s="186"/>
      <c r="N8568" s="187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183"/>
      <c r="AF8568" s="183"/>
      <c r="AG8568" s="183"/>
      <c r="AH8568" s="6"/>
      <c r="AI8568" s="6"/>
      <c r="AJ8568" s="6"/>
      <c r="AK8568" s="6"/>
      <c r="AL8568" s="6"/>
      <c r="AM8568" s="183"/>
      <c r="AN8568" s="183"/>
      <c r="AO8568" s="183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BR8568" s="185"/>
    </row>
    <row r="8569" spans="9:70" s="179" customFormat="1" x14ac:dyDescent="0.25">
      <c r="I8569" s="186"/>
      <c r="J8569" s="186"/>
      <c r="K8569" s="186"/>
      <c r="L8569" s="186"/>
      <c r="M8569" s="186"/>
      <c r="N8569" s="187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183"/>
      <c r="AF8569" s="183"/>
      <c r="AG8569" s="183"/>
      <c r="AH8569" s="6"/>
      <c r="AI8569" s="6"/>
      <c r="AJ8569" s="6"/>
      <c r="AK8569" s="6"/>
      <c r="AL8569" s="6"/>
      <c r="AM8569" s="183"/>
      <c r="AN8569" s="183"/>
      <c r="AO8569" s="183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BR8569" s="185"/>
    </row>
    <row r="8570" spans="9:70" s="179" customFormat="1" x14ac:dyDescent="0.25">
      <c r="I8570" s="186"/>
      <c r="J8570" s="186"/>
      <c r="K8570" s="186"/>
      <c r="L8570" s="186"/>
      <c r="M8570" s="186"/>
      <c r="N8570" s="187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183"/>
      <c r="AF8570" s="183"/>
      <c r="AG8570" s="183"/>
      <c r="AH8570" s="6"/>
      <c r="AI8570" s="6"/>
      <c r="AJ8570" s="6"/>
      <c r="AK8570" s="6"/>
      <c r="AL8570" s="6"/>
      <c r="AM8570" s="183"/>
      <c r="AN8570" s="183"/>
      <c r="AO8570" s="183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BR8570" s="185"/>
    </row>
    <row r="8571" spans="9:70" s="179" customFormat="1" x14ac:dyDescent="0.25">
      <c r="I8571" s="186"/>
      <c r="J8571" s="186"/>
      <c r="K8571" s="186"/>
      <c r="L8571" s="186"/>
      <c r="M8571" s="186"/>
      <c r="N8571" s="187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183"/>
      <c r="AF8571" s="183"/>
      <c r="AG8571" s="183"/>
      <c r="AH8571" s="6"/>
      <c r="AI8571" s="6"/>
      <c r="AJ8571" s="6"/>
      <c r="AK8571" s="6"/>
      <c r="AL8571" s="6"/>
      <c r="AM8571" s="183"/>
      <c r="AN8571" s="183"/>
      <c r="AO8571" s="183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BR8571" s="185"/>
    </row>
    <row r="8572" spans="9:70" s="179" customFormat="1" x14ac:dyDescent="0.25">
      <c r="I8572" s="186"/>
      <c r="J8572" s="186"/>
      <c r="K8572" s="186"/>
      <c r="L8572" s="186"/>
      <c r="M8572" s="186"/>
      <c r="N8572" s="187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183"/>
      <c r="AF8572" s="183"/>
      <c r="AG8572" s="183"/>
      <c r="AH8572" s="6"/>
      <c r="AI8572" s="6"/>
      <c r="AJ8572" s="6"/>
      <c r="AK8572" s="6"/>
      <c r="AL8572" s="6"/>
      <c r="AM8572" s="183"/>
      <c r="AN8572" s="183"/>
      <c r="AO8572" s="183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BR8572" s="185"/>
    </row>
    <row r="8573" spans="9:70" s="179" customFormat="1" x14ac:dyDescent="0.25">
      <c r="I8573" s="186"/>
      <c r="J8573" s="186"/>
      <c r="K8573" s="186"/>
      <c r="L8573" s="186"/>
      <c r="M8573" s="186"/>
      <c r="N8573" s="187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183"/>
      <c r="AF8573" s="183"/>
      <c r="AG8573" s="183"/>
      <c r="AH8573" s="6"/>
      <c r="AI8573" s="6"/>
      <c r="AJ8573" s="6"/>
      <c r="AK8573" s="6"/>
      <c r="AL8573" s="6"/>
      <c r="AM8573" s="183"/>
      <c r="AN8573" s="183"/>
      <c r="AO8573" s="183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BR8573" s="185"/>
    </row>
    <row r="8574" spans="9:70" s="179" customFormat="1" x14ac:dyDescent="0.25">
      <c r="I8574" s="186"/>
      <c r="J8574" s="186"/>
      <c r="K8574" s="186"/>
      <c r="L8574" s="186"/>
      <c r="M8574" s="186"/>
      <c r="N8574" s="187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183"/>
      <c r="AF8574" s="183"/>
      <c r="AG8574" s="183"/>
      <c r="AH8574" s="6"/>
      <c r="AI8574" s="6"/>
      <c r="AJ8574" s="6"/>
      <c r="AK8574" s="6"/>
      <c r="AL8574" s="6"/>
      <c r="AM8574" s="183"/>
      <c r="AN8574" s="183"/>
      <c r="AO8574" s="183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BR8574" s="185"/>
    </row>
    <row r="8575" spans="9:70" s="179" customFormat="1" x14ac:dyDescent="0.25">
      <c r="I8575" s="186"/>
      <c r="J8575" s="186"/>
      <c r="K8575" s="186"/>
      <c r="L8575" s="186"/>
      <c r="M8575" s="186"/>
      <c r="N8575" s="187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183"/>
      <c r="AF8575" s="183"/>
      <c r="AG8575" s="183"/>
      <c r="AH8575" s="6"/>
      <c r="AI8575" s="6"/>
      <c r="AJ8575" s="6"/>
      <c r="AK8575" s="6"/>
      <c r="AL8575" s="6"/>
      <c r="AM8575" s="183"/>
      <c r="AN8575" s="183"/>
      <c r="AO8575" s="183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BR8575" s="185"/>
    </row>
    <row r="8576" spans="9:70" s="179" customFormat="1" x14ac:dyDescent="0.25">
      <c r="I8576" s="186"/>
      <c r="J8576" s="186"/>
      <c r="K8576" s="186"/>
      <c r="L8576" s="186"/>
      <c r="M8576" s="186"/>
      <c r="N8576" s="187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183"/>
      <c r="AF8576" s="183"/>
      <c r="AG8576" s="183"/>
      <c r="AH8576" s="6"/>
      <c r="AI8576" s="6"/>
      <c r="AJ8576" s="6"/>
      <c r="AK8576" s="6"/>
      <c r="AL8576" s="6"/>
      <c r="AM8576" s="183"/>
      <c r="AN8576" s="183"/>
      <c r="AO8576" s="183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BR8576" s="185"/>
    </row>
    <row r="8577" spans="9:70" s="179" customFormat="1" x14ac:dyDescent="0.25">
      <c r="I8577" s="186"/>
      <c r="J8577" s="186"/>
      <c r="K8577" s="186"/>
      <c r="L8577" s="186"/>
      <c r="M8577" s="186"/>
      <c r="N8577" s="187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183"/>
      <c r="AF8577" s="183"/>
      <c r="AG8577" s="183"/>
      <c r="AH8577" s="6"/>
      <c r="AI8577" s="6"/>
      <c r="AJ8577" s="6"/>
      <c r="AK8577" s="6"/>
      <c r="AL8577" s="6"/>
      <c r="AM8577" s="183"/>
      <c r="AN8577" s="183"/>
      <c r="AO8577" s="183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BR8577" s="185"/>
    </row>
    <row r="8578" spans="9:70" s="179" customFormat="1" x14ac:dyDescent="0.25">
      <c r="I8578" s="186"/>
      <c r="J8578" s="186"/>
      <c r="K8578" s="186"/>
      <c r="L8578" s="186"/>
      <c r="M8578" s="186"/>
      <c r="N8578" s="187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183"/>
      <c r="AF8578" s="183"/>
      <c r="AG8578" s="183"/>
      <c r="AH8578" s="6"/>
      <c r="AI8578" s="6"/>
      <c r="AJ8578" s="6"/>
      <c r="AK8578" s="6"/>
      <c r="AL8578" s="6"/>
      <c r="AM8578" s="183"/>
      <c r="AN8578" s="183"/>
      <c r="AO8578" s="183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BR8578" s="185"/>
    </row>
    <row r="8579" spans="9:70" s="179" customFormat="1" x14ac:dyDescent="0.25">
      <c r="I8579" s="186"/>
      <c r="J8579" s="186"/>
      <c r="K8579" s="186"/>
      <c r="L8579" s="186"/>
      <c r="M8579" s="186"/>
      <c r="N8579" s="187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183"/>
      <c r="AF8579" s="183"/>
      <c r="AG8579" s="183"/>
      <c r="AH8579" s="6"/>
      <c r="AI8579" s="6"/>
      <c r="AJ8579" s="6"/>
      <c r="AK8579" s="6"/>
      <c r="AL8579" s="6"/>
      <c r="AM8579" s="183"/>
      <c r="AN8579" s="183"/>
      <c r="AO8579" s="183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BR8579" s="185"/>
    </row>
    <row r="8580" spans="9:70" s="179" customFormat="1" x14ac:dyDescent="0.25">
      <c r="I8580" s="186"/>
      <c r="J8580" s="186"/>
      <c r="K8580" s="186"/>
      <c r="L8580" s="186"/>
      <c r="M8580" s="186"/>
      <c r="N8580" s="187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183"/>
      <c r="AF8580" s="183"/>
      <c r="AG8580" s="183"/>
      <c r="AH8580" s="6"/>
      <c r="AI8580" s="6"/>
      <c r="AJ8580" s="6"/>
      <c r="AK8580" s="6"/>
      <c r="AL8580" s="6"/>
      <c r="AM8580" s="183"/>
      <c r="AN8580" s="183"/>
      <c r="AO8580" s="183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BR8580" s="185"/>
    </row>
    <row r="8581" spans="9:70" s="179" customFormat="1" x14ac:dyDescent="0.25">
      <c r="I8581" s="186"/>
      <c r="J8581" s="186"/>
      <c r="K8581" s="186"/>
      <c r="L8581" s="186"/>
      <c r="M8581" s="186"/>
      <c r="N8581" s="187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183"/>
      <c r="AF8581" s="183"/>
      <c r="AG8581" s="183"/>
      <c r="AH8581" s="6"/>
      <c r="AI8581" s="6"/>
      <c r="AJ8581" s="6"/>
      <c r="AK8581" s="6"/>
      <c r="AL8581" s="6"/>
      <c r="AM8581" s="183"/>
      <c r="AN8581" s="183"/>
      <c r="AO8581" s="183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BR8581" s="185"/>
    </row>
    <row r="8582" spans="9:70" s="179" customFormat="1" x14ac:dyDescent="0.25">
      <c r="I8582" s="186"/>
      <c r="J8582" s="186"/>
      <c r="K8582" s="186"/>
      <c r="L8582" s="186"/>
      <c r="M8582" s="186"/>
      <c r="N8582" s="187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183"/>
      <c r="AF8582" s="183"/>
      <c r="AG8582" s="183"/>
      <c r="AH8582" s="6"/>
      <c r="AI8582" s="6"/>
      <c r="AJ8582" s="6"/>
      <c r="AK8582" s="6"/>
      <c r="AL8582" s="6"/>
      <c r="AM8582" s="183"/>
      <c r="AN8582" s="183"/>
      <c r="AO8582" s="183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BR8582" s="185"/>
    </row>
    <row r="8583" spans="9:70" s="179" customFormat="1" x14ac:dyDescent="0.25">
      <c r="I8583" s="186"/>
      <c r="J8583" s="186"/>
      <c r="K8583" s="186"/>
      <c r="L8583" s="186"/>
      <c r="M8583" s="186"/>
      <c r="N8583" s="187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183"/>
      <c r="AF8583" s="183"/>
      <c r="AG8583" s="183"/>
      <c r="AH8583" s="6"/>
      <c r="AI8583" s="6"/>
      <c r="AJ8583" s="6"/>
      <c r="AK8583" s="6"/>
      <c r="AL8583" s="6"/>
      <c r="AM8583" s="183"/>
      <c r="AN8583" s="183"/>
      <c r="AO8583" s="183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BR8583" s="185"/>
    </row>
    <row r="8584" spans="9:70" s="179" customFormat="1" x14ac:dyDescent="0.25">
      <c r="I8584" s="186"/>
      <c r="J8584" s="186"/>
      <c r="K8584" s="186"/>
      <c r="L8584" s="186"/>
      <c r="M8584" s="186"/>
      <c r="N8584" s="187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183"/>
      <c r="AF8584" s="183"/>
      <c r="AG8584" s="183"/>
      <c r="AH8584" s="6"/>
      <c r="AI8584" s="6"/>
      <c r="AJ8584" s="6"/>
      <c r="AK8584" s="6"/>
      <c r="AL8584" s="6"/>
      <c r="AM8584" s="183"/>
      <c r="AN8584" s="183"/>
      <c r="AO8584" s="183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BR8584" s="185"/>
    </row>
    <row r="8585" spans="9:70" s="179" customFormat="1" x14ac:dyDescent="0.25">
      <c r="I8585" s="186"/>
      <c r="J8585" s="186"/>
      <c r="K8585" s="186"/>
      <c r="L8585" s="186"/>
      <c r="M8585" s="186"/>
      <c r="N8585" s="187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183"/>
      <c r="AF8585" s="183"/>
      <c r="AG8585" s="183"/>
      <c r="AH8585" s="6"/>
      <c r="AI8585" s="6"/>
      <c r="AJ8585" s="6"/>
      <c r="AK8585" s="6"/>
      <c r="AL8585" s="6"/>
      <c r="AM8585" s="183"/>
      <c r="AN8585" s="183"/>
      <c r="AO8585" s="183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BR8585" s="185"/>
    </row>
    <row r="8586" spans="9:70" s="179" customFormat="1" x14ac:dyDescent="0.25">
      <c r="I8586" s="186"/>
      <c r="J8586" s="186"/>
      <c r="K8586" s="186"/>
      <c r="L8586" s="186"/>
      <c r="M8586" s="186"/>
      <c r="N8586" s="187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183"/>
      <c r="AF8586" s="183"/>
      <c r="AG8586" s="183"/>
      <c r="AH8586" s="6"/>
      <c r="AI8586" s="6"/>
      <c r="AJ8586" s="6"/>
      <c r="AK8586" s="6"/>
      <c r="AL8586" s="6"/>
      <c r="AM8586" s="183"/>
      <c r="AN8586" s="183"/>
      <c r="AO8586" s="183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BR8586" s="185"/>
    </row>
    <row r="8587" spans="9:70" s="179" customFormat="1" x14ac:dyDescent="0.25">
      <c r="I8587" s="186"/>
      <c r="J8587" s="186"/>
      <c r="K8587" s="186"/>
      <c r="L8587" s="186"/>
      <c r="M8587" s="186"/>
      <c r="N8587" s="187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183"/>
      <c r="AF8587" s="183"/>
      <c r="AG8587" s="183"/>
      <c r="AH8587" s="6"/>
      <c r="AI8587" s="6"/>
      <c r="AJ8587" s="6"/>
      <c r="AK8587" s="6"/>
      <c r="AL8587" s="6"/>
      <c r="AM8587" s="183"/>
      <c r="AN8587" s="183"/>
      <c r="AO8587" s="183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BR8587" s="185"/>
    </row>
    <row r="8588" spans="9:70" s="179" customFormat="1" x14ac:dyDescent="0.25">
      <c r="I8588" s="186"/>
      <c r="J8588" s="186"/>
      <c r="K8588" s="186"/>
      <c r="L8588" s="186"/>
      <c r="M8588" s="186"/>
      <c r="N8588" s="187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183"/>
      <c r="AF8588" s="183"/>
      <c r="AG8588" s="183"/>
      <c r="AH8588" s="6"/>
      <c r="AI8588" s="6"/>
      <c r="AJ8588" s="6"/>
      <c r="AK8588" s="6"/>
      <c r="AL8588" s="6"/>
      <c r="AM8588" s="183"/>
      <c r="AN8588" s="183"/>
      <c r="AO8588" s="183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BR8588" s="185"/>
    </row>
    <row r="8589" spans="9:70" s="179" customFormat="1" x14ac:dyDescent="0.25">
      <c r="I8589" s="186"/>
      <c r="J8589" s="186"/>
      <c r="K8589" s="186"/>
      <c r="L8589" s="186"/>
      <c r="M8589" s="186"/>
      <c r="N8589" s="187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183"/>
      <c r="AF8589" s="183"/>
      <c r="AG8589" s="183"/>
      <c r="AH8589" s="6"/>
      <c r="AI8589" s="6"/>
      <c r="AJ8589" s="6"/>
      <c r="AK8589" s="6"/>
      <c r="AL8589" s="6"/>
      <c r="AM8589" s="183"/>
      <c r="AN8589" s="183"/>
      <c r="AO8589" s="183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BR8589" s="185"/>
    </row>
    <row r="8590" spans="9:70" s="179" customFormat="1" x14ac:dyDescent="0.25">
      <c r="I8590" s="186"/>
      <c r="J8590" s="186"/>
      <c r="K8590" s="186"/>
      <c r="L8590" s="186"/>
      <c r="M8590" s="186"/>
      <c r="N8590" s="187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183"/>
      <c r="AF8590" s="183"/>
      <c r="AG8590" s="183"/>
      <c r="AH8590" s="6"/>
      <c r="AI8590" s="6"/>
      <c r="AJ8590" s="6"/>
      <c r="AK8590" s="6"/>
      <c r="AL8590" s="6"/>
      <c r="AM8590" s="183"/>
      <c r="AN8590" s="183"/>
      <c r="AO8590" s="183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BR8590" s="185"/>
    </row>
    <row r="8591" spans="9:70" s="179" customFormat="1" x14ac:dyDescent="0.25">
      <c r="I8591" s="186"/>
      <c r="J8591" s="186"/>
      <c r="K8591" s="186"/>
      <c r="L8591" s="186"/>
      <c r="M8591" s="186"/>
      <c r="N8591" s="187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183"/>
      <c r="AF8591" s="183"/>
      <c r="AG8591" s="183"/>
      <c r="AH8591" s="6"/>
      <c r="AI8591" s="6"/>
      <c r="AJ8591" s="6"/>
      <c r="AK8591" s="6"/>
      <c r="AL8591" s="6"/>
      <c r="AM8591" s="183"/>
      <c r="AN8591" s="183"/>
      <c r="AO8591" s="183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BR8591" s="185"/>
    </row>
    <row r="8592" spans="9:70" s="179" customFormat="1" x14ac:dyDescent="0.25">
      <c r="I8592" s="186"/>
      <c r="J8592" s="186"/>
      <c r="K8592" s="186"/>
      <c r="L8592" s="186"/>
      <c r="M8592" s="186"/>
      <c r="N8592" s="187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183"/>
      <c r="AF8592" s="183"/>
      <c r="AG8592" s="183"/>
      <c r="AH8592" s="6"/>
      <c r="AI8592" s="6"/>
      <c r="AJ8592" s="6"/>
      <c r="AK8592" s="6"/>
      <c r="AL8592" s="6"/>
      <c r="AM8592" s="183"/>
      <c r="AN8592" s="183"/>
      <c r="AO8592" s="183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BR8592" s="185"/>
    </row>
    <row r="8593" spans="9:70" s="179" customFormat="1" x14ac:dyDescent="0.25">
      <c r="I8593" s="186"/>
      <c r="J8593" s="186"/>
      <c r="K8593" s="186"/>
      <c r="L8593" s="186"/>
      <c r="M8593" s="186"/>
      <c r="N8593" s="187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183"/>
      <c r="AF8593" s="183"/>
      <c r="AG8593" s="183"/>
      <c r="AH8593" s="6"/>
      <c r="AI8593" s="6"/>
      <c r="AJ8593" s="6"/>
      <c r="AK8593" s="6"/>
      <c r="AL8593" s="6"/>
      <c r="AM8593" s="183"/>
      <c r="AN8593" s="183"/>
      <c r="AO8593" s="183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BR8593" s="185"/>
    </row>
    <row r="8594" spans="9:70" s="179" customFormat="1" x14ac:dyDescent="0.25">
      <c r="I8594" s="186"/>
      <c r="J8594" s="186"/>
      <c r="K8594" s="186"/>
      <c r="L8594" s="186"/>
      <c r="M8594" s="186"/>
      <c r="N8594" s="187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183"/>
      <c r="AF8594" s="183"/>
      <c r="AG8594" s="183"/>
      <c r="AH8594" s="6"/>
      <c r="AI8594" s="6"/>
      <c r="AJ8594" s="6"/>
      <c r="AK8594" s="6"/>
      <c r="AL8594" s="6"/>
      <c r="AM8594" s="183"/>
      <c r="AN8594" s="183"/>
      <c r="AO8594" s="183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BR8594" s="185"/>
    </row>
    <row r="8595" spans="9:70" s="179" customFormat="1" x14ac:dyDescent="0.25">
      <c r="I8595" s="186"/>
      <c r="J8595" s="186"/>
      <c r="K8595" s="186"/>
      <c r="L8595" s="186"/>
      <c r="M8595" s="186"/>
      <c r="N8595" s="187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183"/>
      <c r="AF8595" s="183"/>
      <c r="AG8595" s="183"/>
      <c r="AH8595" s="6"/>
      <c r="AI8595" s="6"/>
      <c r="AJ8595" s="6"/>
      <c r="AK8595" s="6"/>
      <c r="AL8595" s="6"/>
      <c r="AM8595" s="183"/>
      <c r="AN8595" s="183"/>
      <c r="AO8595" s="183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BR8595" s="185"/>
    </row>
    <row r="8596" spans="9:70" s="179" customFormat="1" x14ac:dyDescent="0.25">
      <c r="I8596" s="186"/>
      <c r="J8596" s="186"/>
      <c r="K8596" s="186"/>
      <c r="L8596" s="186"/>
      <c r="M8596" s="186"/>
      <c r="N8596" s="187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183"/>
      <c r="AF8596" s="183"/>
      <c r="AG8596" s="183"/>
      <c r="AH8596" s="6"/>
      <c r="AI8596" s="6"/>
      <c r="AJ8596" s="6"/>
      <c r="AK8596" s="6"/>
      <c r="AL8596" s="6"/>
      <c r="AM8596" s="183"/>
      <c r="AN8596" s="183"/>
      <c r="AO8596" s="183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BR8596" s="185"/>
    </row>
    <row r="8597" spans="9:70" s="179" customFormat="1" x14ac:dyDescent="0.25">
      <c r="I8597" s="186"/>
      <c r="J8597" s="186"/>
      <c r="K8597" s="186"/>
      <c r="L8597" s="186"/>
      <c r="M8597" s="186"/>
      <c r="N8597" s="187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183"/>
      <c r="AF8597" s="183"/>
      <c r="AG8597" s="183"/>
      <c r="AH8597" s="6"/>
      <c r="AI8597" s="6"/>
      <c r="AJ8597" s="6"/>
      <c r="AK8597" s="6"/>
      <c r="AL8597" s="6"/>
      <c r="AM8597" s="183"/>
      <c r="AN8597" s="183"/>
      <c r="AO8597" s="183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BR8597" s="185"/>
    </row>
    <row r="8598" spans="9:70" s="179" customFormat="1" x14ac:dyDescent="0.25">
      <c r="I8598" s="186"/>
      <c r="J8598" s="186"/>
      <c r="K8598" s="186"/>
      <c r="L8598" s="186"/>
      <c r="M8598" s="186"/>
      <c r="N8598" s="187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183"/>
      <c r="AF8598" s="183"/>
      <c r="AG8598" s="183"/>
      <c r="AH8598" s="6"/>
      <c r="AI8598" s="6"/>
      <c r="AJ8598" s="6"/>
      <c r="AK8598" s="6"/>
      <c r="AL8598" s="6"/>
      <c r="AM8598" s="183"/>
      <c r="AN8598" s="183"/>
      <c r="AO8598" s="183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BR8598" s="185"/>
    </row>
    <row r="8599" spans="9:70" s="179" customFormat="1" x14ac:dyDescent="0.25">
      <c r="I8599" s="186"/>
      <c r="J8599" s="186"/>
      <c r="K8599" s="186"/>
      <c r="L8599" s="186"/>
      <c r="M8599" s="186"/>
      <c r="N8599" s="187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183"/>
      <c r="AF8599" s="183"/>
      <c r="AG8599" s="183"/>
      <c r="AH8599" s="6"/>
      <c r="AI8599" s="6"/>
      <c r="AJ8599" s="6"/>
      <c r="AK8599" s="6"/>
      <c r="AL8599" s="6"/>
      <c r="AM8599" s="183"/>
      <c r="AN8599" s="183"/>
      <c r="AO8599" s="183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BR8599" s="185"/>
    </row>
    <row r="8600" spans="9:70" s="179" customFormat="1" x14ac:dyDescent="0.25">
      <c r="I8600" s="186"/>
      <c r="J8600" s="186"/>
      <c r="K8600" s="186"/>
      <c r="L8600" s="186"/>
      <c r="M8600" s="186"/>
      <c r="N8600" s="187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183"/>
      <c r="AF8600" s="183"/>
      <c r="AG8600" s="183"/>
      <c r="AH8600" s="6"/>
      <c r="AI8600" s="6"/>
      <c r="AJ8600" s="6"/>
      <c r="AK8600" s="6"/>
      <c r="AL8600" s="6"/>
      <c r="AM8600" s="183"/>
      <c r="AN8600" s="183"/>
      <c r="AO8600" s="183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BR8600" s="185"/>
    </row>
    <row r="8601" spans="9:70" s="179" customFormat="1" x14ac:dyDescent="0.25">
      <c r="I8601" s="186"/>
      <c r="J8601" s="186"/>
      <c r="K8601" s="186"/>
      <c r="L8601" s="186"/>
      <c r="M8601" s="186"/>
      <c r="N8601" s="187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183"/>
      <c r="AF8601" s="183"/>
      <c r="AG8601" s="183"/>
      <c r="AH8601" s="6"/>
      <c r="AI8601" s="6"/>
      <c r="AJ8601" s="6"/>
      <c r="AK8601" s="6"/>
      <c r="AL8601" s="6"/>
      <c r="AM8601" s="183"/>
      <c r="AN8601" s="183"/>
      <c r="AO8601" s="183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BR8601" s="185"/>
    </row>
    <row r="8602" spans="9:70" s="179" customFormat="1" x14ac:dyDescent="0.25">
      <c r="I8602" s="186"/>
      <c r="J8602" s="186"/>
      <c r="K8602" s="186"/>
      <c r="L8602" s="186"/>
      <c r="M8602" s="186"/>
      <c r="N8602" s="187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183"/>
      <c r="AF8602" s="183"/>
      <c r="AG8602" s="183"/>
      <c r="AH8602" s="6"/>
      <c r="AI8602" s="6"/>
      <c r="AJ8602" s="6"/>
      <c r="AK8602" s="6"/>
      <c r="AL8602" s="6"/>
      <c r="AM8602" s="183"/>
      <c r="AN8602" s="183"/>
      <c r="AO8602" s="183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BR8602" s="185"/>
    </row>
    <row r="8603" spans="9:70" s="179" customFormat="1" x14ac:dyDescent="0.25">
      <c r="I8603" s="186"/>
      <c r="J8603" s="186"/>
      <c r="K8603" s="186"/>
      <c r="L8603" s="186"/>
      <c r="M8603" s="186"/>
      <c r="N8603" s="187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183"/>
      <c r="AF8603" s="183"/>
      <c r="AG8603" s="183"/>
      <c r="AH8603" s="6"/>
      <c r="AI8603" s="6"/>
      <c r="AJ8603" s="6"/>
      <c r="AK8603" s="6"/>
      <c r="AL8603" s="6"/>
      <c r="AM8603" s="183"/>
      <c r="AN8603" s="183"/>
      <c r="AO8603" s="183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BR8603" s="185"/>
    </row>
    <row r="8604" spans="9:70" s="179" customFormat="1" x14ac:dyDescent="0.25">
      <c r="I8604" s="186"/>
      <c r="J8604" s="186"/>
      <c r="K8604" s="186"/>
      <c r="L8604" s="186"/>
      <c r="M8604" s="186"/>
      <c r="N8604" s="187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183"/>
      <c r="AF8604" s="183"/>
      <c r="AG8604" s="183"/>
      <c r="AH8604" s="6"/>
      <c r="AI8604" s="6"/>
      <c r="AJ8604" s="6"/>
      <c r="AK8604" s="6"/>
      <c r="AL8604" s="6"/>
      <c r="AM8604" s="183"/>
      <c r="AN8604" s="183"/>
      <c r="AO8604" s="183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BR8604" s="185"/>
    </row>
    <row r="8605" spans="9:70" s="179" customFormat="1" x14ac:dyDescent="0.25">
      <c r="I8605" s="186"/>
      <c r="J8605" s="186"/>
      <c r="K8605" s="186"/>
      <c r="L8605" s="186"/>
      <c r="M8605" s="186"/>
      <c r="N8605" s="187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183"/>
      <c r="AF8605" s="183"/>
      <c r="AG8605" s="183"/>
      <c r="AH8605" s="6"/>
      <c r="AI8605" s="6"/>
      <c r="AJ8605" s="6"/>
      <c r="AK8605" s="6"/>
      <c r="AL8605" s="6"/>
      <c r="AM8605" s="183"/>
      <c r="AN8605" s="183"/>
      <c r="AO8605" s="183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BR8605" s="185"/>
    </row>
    <row r="8606" spans="9:70" s="179" customFormat="1" x14ac:dyDescent="0.25">
      <c r="I8606" s="186"/>
      <c r="J8606" s="186"/>
      <c r="K8606" s="186"/>
      <c r="L8606" s="186"/>
      <c r="M8606" s="186"/>
      <c r="N8606" s="187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183"/>
      <c r="AF8606" s="183"/>
      <c r="AG8606" s="183"/>
      <c r="AH8606" s="6"/>
      <c r="AI8606" s="6"/>
      <c r="AJ8606" s="6"/>
      <c r="AK8606" s="6"/>
      <c r="AL8606" s="6"/>
      <c r="AM8606" s="183"/>
      <c r="AN8606" s="183"/>
      <c r="AO8606" s="183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BR8606" s="185"/>
    </row>
    <row r="8607" spans="9:70" s="179" customFormat="1" x14ac:dyDescent="0.25">
      <c r="I8607" s="186"/>
      <c r="J8607" s="186"/>
      <c r="K8607" s="186"/>
      <c r="L8607" s="186"/>
      <c r="M8607" s="186"/>
      <c r="N8607" s="187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183"/>
      <c r="AF8607" s="183"/>
      <c r="AG8607" s="183"/>
      <c r="AH8607" s="6"/>
      <c r="AI8607" s="6"/>
      <c r="AJ8607" s="6"/>
      <c r="AK8607" s="6"/>
      <c r="AL8607" s="6"/>
      <c r="AM8607" s="183"/>
      <c r="AN8607" s="183"/>
      <c r="AO8607" s="183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BR8607" s="185"/>
    </row>
    <row r="8608" spans="9:70" s="179" customFormat="1" x14ac:dyDescent="0.25">
      <c r="I8608" s="186"/>
      <c r="J8608" s="186"/>
      <c r="K8608" s="186"/>
      <c r="L8608" s="186"/>
      <c r="M8608" s="186"/>
      <c r="N8608" s="187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183"/>
      <c r="AF8608" s="183"/>
      <c r="AG8608" s="183"/>
      <c r="AH8608" s="6"/>
      <c r="AI8608" s="6"/>
      <c r="AJ8608" s="6"/>
      <c r="AK8608" s="6"/>
      <c r="AL8608" s="6"/>
      <c r="AM8608" s="183"/>
      <c r="AN8608" s="183"/>
      <c r="AO8608" s="183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BR8608" s="185"/>
    </row>
    <row r="8609" spans="9:70" s="179" customFormat="1" x14ac:dyDescent="0.25">
      <c r="I8609" s="186"/>
      <c r="J8609" s="186"/>
      <c r="K8609" s="186"/>
      <c r="L8609" s="186"/>
      <c r="M8609" s="186"/>
      <c r="N8609" s="187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183"/>
      <c r="AF8609" s="183"/>
      <c r="AG8609" s="183"/>
      <c r="AH8609" s="6"/>
      <c r="AI8609" s="6"/>
      <c r="AJ8609" s="6"/>
      <c r="AK8609" s="6"/>
      <c r="AL8609" s="6"/>
      <c r="AM8609" s="183"/>
      <c r="AN8609" s="183"/>
      <c r="AO8609" s="183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BR8609" s="185"/>
    </row>
    <row r="8610" spans="9:70" s="179" customFormat="1" x14ac:dyDescent="0.25">
      <c r="I8610" s="186"/>
      <c r="J8610" s="186"/>
      <c r="K8610" s="186"/>
      <c r="L8610" s="186"/>
      <c r="M8610" s="186"/>
      <c r="N8610" s="187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183"/>
      <c r="AF8610" s="183"/>
      <c r="AG8610" s="183"/>
      <c r="AH8610" s="6"/>
      <c r="AI8610" s="6"/>
      <c r="AJ8610" s="6"/>
      <c r="AK8610" s="6"/>
      <c r="AL8610" s="6"/>
      <c r="AM8610" s="183"/>
      <c r="AN8610" s="183"/>
      <c r="AO8610" s="183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BR8610" s="185"/>
    </row>
    <row r="8611" spans="9:70" s="179" customFormat="1" x14ac:dyDescent="0.25">
      <c r="I8611" s="186"/>
      <c r="J8611" s="186"/>
      <c r="K8611" s="186"/>
      <c r="L8611" s="186"/>
      <c r="M8611" s="186"/>
      <c r="N8611" s="187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183"/>
      <c r="AF8611" s="183"/>
      <c r="AG8611" s="183"/>
      <c r="AH8611" s="6"/>
      <c r="AI8611" s="6"/>
      <c r="AJ8611" s="6"/>
      <c r="AK8611" s="6"/>
      <c r="AL8611" s="6"/>
      <c r="AM8611" s="183"/>
      <c r="AN8611" s="183"/>
      <c r="AO8611" s="183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BR8611" s="185"/>
    </row>
    <row r="8612" spans="9:70" s="179" customFormat="1" x14ac:dyDescent="0.25">
      <c r="I8612" s="186"/>
      <c r="J8612" s="186"/>
      <c r="K8612" s="186"/>
      <c r="L8612" s="186"/>
      <c r="M8612" s="186"/>
      <c r="N8612" s="187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183"/>
      <c r="AF8612" s="183"/>
      <c r="AG8612" s="183"/>
      <c r="AH8612" s="6"/>
      <c r="AI8612" s="6"/>
      <c r="AJ8612" s="6"/>
      <c r="AK8612" s="6"/>
      <c r="AL8612" s="6"/>
      <c r="AM8612" s="183"/>
      <c r="AN8612" s="183"/>
      <c r="AO8612" s="183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BR8612" s="185"/>
    </row>
    <row r="8613" spans="9:70" s="179" customFormat="1" x14ac:dyDescent="0.25">
      <c r="I8613" s="186"/>
      <c r="J8613" s="186"/>
      <c r="K8613" s="186"/>
      <c r="L8613" s="186"/>
      <c r="M8613" s="186"/>
      <c r="N8613" s="187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183"/>
      <c r="AF8613" s="183"/>
      <c r="AG8613" s="183"/>
      <c r="AH8613" s="6"/>
      <c r="AI8613" s="6"/>
      <c r="AJ8613" s="6"/>
      <c r="AK8613" s="6"/>
      <c r="AL8613" s="6"/>
      <c r="AM8613" s="183"/>
      <c r="AN8613" s="183"/>
      <c r="AO8613" s="183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BR8613" s="185"/>
    </row>
    <row r="8614" spans="9:70" s="179" customFormat="1" x14ac:dyDescent="0.25">
      <c r="I8614" s="186"/>
      <c r="J8614" s="186"/>
      <c r="K8614" s="186"/>
      <c r="L8614" s="186"/>
      <c r="M8614" s="186"/>
      <c r="N8614" s="187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183"/>
      <c r="AF8614" s="183"/>
      <c r="AG8614" s="183"/>
      <c r="AH8614" s="6"/>
      <c r="AI8614" s="6"/>
      <c r="AJ8614" s="6"/>
      <c r="AK8614" s="6"/>
      <c r="AL8614" s="6"/>
      <c r="AM8614" s="183"/>
      <c r="AN8614" s="183"/>
      <c r="AO8614" s="183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BR8614" s="185"/>
    </row>
    <row r="8615" spans="9:70" s="179" customFormat="1" x14ac:dyDescent="0.25">
      <c r="I8615" s="186"/>
      <c r="J8615" s="186"/>
      <c r="K8615" s="186"/>
      <c r="L8615" s="186"/>
      <c r="M8615" s="186"/>
      <c r="N8615" s="187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183"/>
      <c r="AF8615" s="183"/>
      <c r="AG8615" s="183"/>
      <c r="AH8615" s="6"/>
      <c r="AI8615" s="6"/>
      <c r="AJ8615" s="6"/>
      <c r="AK8615" s="6"/>
      <c r="AL8615" s="6"/>
      <c r="AM8615" s="183"/>
      <c r="AN8615" s="183"/>
      <c r="AO8615" s="183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BR8615" s="185"/>
    </row>
    <row r="8616" spans="9:70" s="179" customFormat="1" x14ac:dyDescent="0.25">
      <c r="I8616" s="186"/>
      <c r="J8616" s="186"/>
      <c r="K8616" s="186"/>
      <c r="L8616" s="186"/>
      <c r="M8616" s="186"/>
      <c r="N8616" s="187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183"/>
      <c r="AF8616" s="183"/>
      <c r="AG8616" s="183"/>
      <c r="AH8616" s="6"/>
      <c r="AI8616" s="6"/>
      <c r="AJ8616" s="6"/>
      <c r="AK8616" s="6"/>
      <c r="AL8616" s="6"/>
      <c r="AM8616" s="183"/>
      <c r="AN8616" s="183"/>
      <c r="AO8616" s="183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BR8616" s="185"/>
    </row>
    <row r="8617" spans="9:70" s="179" customFormat="1" x14ac:dyDescent="0.25">
      <c r="I8617" s="186"/>
      <c r="J8617" s="186"/>
      <c r="K8617" s="186"/>
      <c r="L8617" s="186"/>
      <c r="M8617" s="186"/>
      <c r="N8617" s="187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183"/>
      <c r="AF8617" s="183"/>
      <c r="AG8617" s="183"/>
      <c r="AH8617" s="6"/>
      <c r="AI8617" s="6"/>
      <c r="AJ8617" s="6"/>
      <c r="AK8617" s="6"/>
      <c r="AL8617" s="6"/>
      <c r="AM8617" s="183"/>
      <c r="AN8617" s="183"/>
      <c r="AO8617" s="183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BR8617" s="185"/>
    </row>
    <row r="8618" spans="9:70" s="179" customFormat="1" x14ac:dyDescent="0.25">
      <c r="I8618" s="186"/>
      <c r="J8618" s="186"/>
      <c r="K8618" s="186"/>
      <c r="L8618" s="186"/>
      <c r="M8618" s="186"/>
      <c r="N8618" s="187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183"/>
      <c r="AF8618" s="183"/>
      <c r="AG8618" s="183"/>
      <c r="AH8618" s="6"/>
      <c r="AI8618" s="6"/>
      <c r="AJ8618" s="6"/>
      <c r="AK8618" s="6"/>
      <c r="AL8618" s="6"/>
      <c r="AM8618" s="183"/>
      <c r="AN8618" s="183"/>
      <c r="AO8618" s="183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BR8618" s="185"/>
    </row>
    <row r="8619" spans="9:70" s="179" customFormat="1" x14ac:dyDescent="0.25">
      <c r="I8619" s="186"/>
      <c r="J8619" s="186"/>
      <c r="K8619" s="186"/>
      <c r="L8619" s="186"/>
      <c r="M8619" s="186"/>
      <c r="N8619" s="187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183"/>
      <c r="AF8619" s="183"/>
      <c r="AG8619" s="183"/>
      <c r="AH8619" s="6"/>
      <c r="AI8619" s="6"/>
      <c r="AJ8619" s="6"/>
      <c r="AK8619" s="6"/>
      <c r="AL8619" s="6"/>
      <c r="AM8619" s="183"/>
      <c r="AN8619" s="183"/>
      <c r="AO8619" s="183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BR8619" s="185"/>
    </row>
    <row r="8620" spans="9:70" s="179" customFormat="1" x14ac:dyDescent="0.25">
      <c r="I8620" s="186"/>
      <c r="J8620" s="186"/>
      <c r="K8620" s="186"/>
      <c r="L8620" s="186"/>
      <c r="M8620" s="186"/>
      <c r="N8620" s="187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183"/>
      <c r="AF8620" s="183"/>
      <c r="AG8620" s="183"/>
      <c r="AH8620" s="6"/>
      <c r="AI8620" s="6"/>
      <c r="AJ8620" s="6"/>
      <c r="AK8620" s="6"/>
      <c r="AL8620" s="6"/>
      <c r="AM8620" s="183"/>
      <c r="AN8620" s="183"/>
      <c r="AO8620" s="183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BR8620" s="185"/>
    </row>
    <row r="8621" spans="9:70" s="179" customFormat="1" x14ac:dyDescent="0.25">
      <c r="I8621" s="186"/>
      <c r="J8621" s="186"/>
      <c r="K8621" s="186"/>
      <c r="L8621" s="186"/>
      <c r="M8621" s="186"/>
      <c r="N8621" s="187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183"/>
      <c r="AF8621" s="183"/>
      <c r="AG8621" s="183"/>
      <c r="AH8621" s="6"/>
      <c r="AI8621" s="6"/>
      <c r="AJ8621" s="6"/>
      <c r="AK8621" s="6"/>
      <c r="AL8621" s="6"/>
      <c r="AM8621" s="183"/>
      <c r="AN8621" s="183"/>
      <c r="AO8621" s="183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BR8621" s="185"/>
    </row>
    <row r="8622" spans="9:70" s="179" customFormat="1" x14ac:dyDescent="0.25">
      <c r="I8622" s="186"/>
      <c r="J8622" s="186"/>
      <c r="K8622" s="186"/>
      <c r="L8622" s="186"/>
      <c r="M8622" s="186"/>
      <c r="N8622" s="187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183"/>
      <c r="AF8622" s="183"/>
      <c r="AG8622" s="183"/>
      <c r="AH8622" s="6"/>
      <c r="AI8622" s="6"/>
      <c r="AJ8622" s="6"/>
      <c r="AK8622" s="6"/>
      <c r="AL8622" s="6"/>
      <c r="AM8622" s="183"/>
      <c r="AN8622" s="183"/>
      <c r="AO8622" s="183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BR8622" s="185"/>
    </row>
    <row r="8623" spans="9:70" s="179" customFormat="1" x14ac:dyDescent="0.25">
      <c r="I8623" s="186"/>
      <c r="J8623" s="186"/>
      <c r="K8623" s="186"/>
      <c r="L8623" s="186"/>
      <c r="M8623" s="186"/>
      <c r="N8623" s="187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183"/>
      <c r="AF8623" s="183"/>
      <c r="AG8623" s="183"/>
      <c r="AH8623" s="6"/>
      <c r="AI8623" s="6"/>
      <c r="AJ8623" s="6"/>
      <c r="AK8623" s="6"/>
      <c r="AL8623" s="6"/>
      <c r="AM8623" s="183"/>
      <c r="AN8623" s="183"/>
      <c r="AO8623" s="183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BR8623" s="185"/>
    </row>
    <row r="8624" spans="9:70" s="179" customFormat="1" x14ac:dyDescent="0.25">
      <c r="I8624" s="186"/>
      <c r="J8624" s="186"/>
      <c r="K8624" s="186"/>
      <c r="L8624" s="186"/>
      <c r="M8624" s="186"/>
      <c r="N8624" s="187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183"/>
      <c r="AF8624" s="183"/>
      <c r="AG8624" s="183"/>
      <c r="AH8624" s="6"/>
      <c r="AI8624" s="6"/>
      <c r="AJ8624" s="6"/>
      <c r="AK8624" s="6"/>
      <c r="AL8624" s="6"/>
      <c r="AM8624" s="183"/>
      <c r="AN8624" s="183"/>
      <c r="AO8624" s="183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BR8624" s="185"/>
    </row>
    <row r="8625" spans="9:70" s="179" customFormat="1" x14ac:dyDescent="0.25">
      <c r="I8625" s="186"/>
      <c r="J8625" s="186"/>
      <c r="K8625" s="186"/>
      <c r="L8625" s="186"/>
      <c r="M8625" s="186"/>
      <c r="N8625" s="187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183"/>
      <c r="AF8625" s="183"/>
      <c r="AG8625" s="183"/>
      <c r="AH8625" s="6"/>
      <c r="AI8625" s="6"/>
      <c r="AJ8625" s="6"/>
      <c r="AK8625" s="6"/>
      <c r="AL8625" s="6"/>
      <c r="AM8625" s="183"/>
      <c r="AN8625" s="183"/>
      <c r="AO8625" s="183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BR8625" s="185"/>
    </row>
    <row r="8626" spans="9:70" s="179" customFormat="1" x14ac:dyDescent="0.25">
      <c r="I8626" s="186"/>
      <c r="J8626" s="186"/>
      <c r="K8626" s="186"/>
      <c r="L8626" s="186"/>
      <c r="M8626" s="186"/>
      <c r="N8626" s="187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183"/>
      <c r="AF8626" s="183"/>
      <c r="AG8626" s="183"/>
      <c r="AH8626" s="6"/>
      <c r="AI8626" s="6"/>
      <c r="AJ8626" s="6"/>
      <c r="AK8626" s="6"/>
      <c r="AL8626" s="6"/>
      <c r="AM8626" s="183"/>
      <c r="AN8626" s="183"/>
      <c r="AO8626" s="183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BR8626" s="185"/>
    </row>
    <row r="8627" spans="9:70" s="179" customFormat="1" x14ac:dyDescent="0.25">
      <c r="I8627" s="186"/>
      <c r="J8627" s="186"/>
      <c r="K8627" s="186"/>
      <c r="L8627" s="186"/>
      <c r="M8627" s="186"/>
      <c r="N8627" s="187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183"/>
      <c r="AF8627" s="183"/>
      <c r="AG8627" s="183"/>
      <c r="AH8627" s="6"/>
      <c r="AI8627" s="6"/>
      <c r="AJ8627" s="6"/>
      <c r="AK8627" s="6"/>
      <c r="AL8627" s="6"/>
      <c r="AM8627" s="183"/>
      <c r="AN8627" s="183"/>
      <c r="AO8627" s="183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BR8627" s="185"/>
    </row>
    <row r="8628" spans="9:70" s="179" customFormat="1" x14ac:dyDescent="0.25">
      <c r="I8628" s="186"/>
      <c r="J8628" s="186"/>
      <c r="K8628" s="186"/>
      <c r="L8628" s="186"/>
      <c r="M8628" s="186"/>
      <c r="N8628" s="187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183"/>
      <c r="AF8628" s="183"/>
      <c r="AG8628" s="183"/>
      <c r="AH8628" s="6"/>
      <c r="AI8628" s="6"/>
      <c r="AJ8628" s="6"/>
      <c r="AK8628" s="6"/>
      <c r="AL8628" s="6"/>
      <c r="AM8628" s="183"/>
      <c r="AN8628" s="183"/>
      <c r="AO8628" s="183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BR8628" s="185"/>
    </row>
    <row r="8629" spans="9:70" s="179" customFormat="1" x14ac:dyDescent="0.25">
      <c r="I8629" s="186"/>
      <c r="J8629" s="186"/>
      <c r="K8629" s="186"/>
      <c r="L8629" s="186"/>
      <c r="M8629" s="186"/>
      <c r="N8629" s="187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183"/>
      <c r="AF8629" s="183"/>
      <c r="AG8629" s="183"/>
      <c r="AH8629" s="6"/>
      <c r="AI8629" s="6"/>
      <c r="AJ8629" s="6"/>
      <c r="AK8629" s="6"/>
      <c r="AL8629" s="6"/>
      <c r="AM8629" s="183"/>
      <c r="AN8629" s="183"/>
      <c r="AO8629" s="183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BR8629" s="185"/>
    </row>
    <row r="8630" spans="9:70" s="179" customFormat="1" x14ac:dyDescent="0.25">
      <c r="I8630" s="186"/>
      <c r="J8630" s="186"/>
      <c r="K8630" s="186"/>
      <c r="L8630" s="186"/>
      <c r="M8630" s="186"/>
      <c r="N8630" s="187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183"/>
      <c r="AF8630" s="183"/>
      <c r="AG8630" s="183"/>
      <c r="AH8630" s="6"/>
      <c r="AI8630" s="6"/>
      <c r="AJ8630" s="6"/>
      <c r="AK8630" s="6"/>
      <c r="AL8630" s="6"/>
      <c r="AM8630" s="183"/>
      <c r="AN8630" s="183"/>
      <c r="AO8630" s="183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BR8630" s="185"/>
    </row>
    <row r="8631" spans="9:70" s="179" customFormat="1" x14ac:dyDescent="0.25">
      <c r="I8631" s="186"/>
      <c r="J8631" s="186"/>
      <c r="K8631" s="186"/>
      <c r="L8631" s="186"/>
      <c r="M8631" s="186"/>
      <c r="N8631" s="187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183"/>
      <c r="AF8631" s="183"/>
      <c r="AG8631" s="183"/>
      <c r="AH8631" s="6"/>
      <c r="AI8631" s="6"/>
      <c r="AJ8631" s="6"/>
      <c r="AK8631" s="6"/>
      <c r="AL8631" s="6"/>
      <c r="AM8631" s="183"/>
      <c r="AN8631" s="183"/>
      <c r="AO8631" s="183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BR8631" s="185"/>
    </row>
    <row r="8632" spans="9:70" s="179" customFormat="1" x14ac:dyDescent="0.25">
      <c r="I8632" s="186"/>
      <c r="J8632" s="186"/>
      <c r="K8632" s="186"/>
      <c r="L8632" s="186"/>
      <c r="M8632" s="186"/>
      <c r="N8632" s="187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183"/>
      <c r="AF8632" s="183"/>
      <c r="AG8632" s="183"/>
      <c r="AH8632" s="6"/>
      <c r="AI8632" s="6"/>
      <c r="AJ8632" s="6"/>
      <c r="AK8632" s="6"/>
      <c r="AL8632" s="6"/>
      <c r="AM8632" s="183"/>
      <c r="AN8632" s="183"/>
      <c r="AO8632" s="183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BR8632" s="185"/>
    </row>
    <row r="8633" spans="9:70" s="179" customFormat="1" x14ac:dyDescent="0.25">
      <c r="I8633" s="186"/>
      <c r="J8633" s="186"/>
      <c r="K8633" s="186"/>
      <c r="L8633" s="186"/>
      <c r="M8633" s="186"/>
      <c r="N8633" s="187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183"/>
      <c r="AF8633" s="183"/>
      <c r="AG8633" s="183"/>
      <c r="AH8633" s="6"/>
      <c r="AI8633" s="6"/>
      <c r="AJ8633" s="6"/>
      <c r="AK8633" s="6"/>
      <c r="AL8633" s="6"/>
      <c r="AM8633" s="183"/>
      <c r="AN8633" s="183"/>
      <c r="AO8633" s="183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BR8633" s="185"/>
    </row>
    <row r="8634" spans="9:70" s="179" customFormat="1" x14ac:dyDescent="0.25">
      <c r="I8634" s="186"/>
      <c r="J8634" s="186"/>
      <c r="K8634" s="186"/>
      <c r="L8634" s="186"/>
      <c r="M8634" s="186"/>
      <c r="N8634" s="187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183"/>
      <c r="AF8634" s="183"/>
      <c r="AG8634" s="183"/>
      <c r="AH8634" s="6"/>
      <c r="AI8634" s="6"/>
      <c r="AJ8634" s="6"/>
      <c r="AK8634" s="6"/>
      <c r="AL8634" s="6"/>
      <c r="AM8634" s="183"/>
      <c r="AN8634" s="183"/>
      <c r="AO8634" s="183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BR8634" s="185"/>
    </row>
    <row r="8635" spans="9:70" s="179" customFormat="1" x14ac:dyDescent="0.25">
      <c r="I8635" s="186"/>
      <c r="J8635" s="186"/>
      <c r="K8635" s="186"/>
      <c r="L8635" s="186"/>
      <c r="M8635" s="186"/>
      <c r="N8635" s="187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183"/>
      <c r="AF8635" s="183"/>
      <c r="AG8635" s="183"/>
      <c r="AH8635" s="6"/>
      <c r="AI8635" s="6"/>
      <c r="AJ8635" s="6"/>
      <c r="AK8635" s="6"/>
      <c r="AL8635" s="6"/>
      <c r="AM8635" s="183"/>
      <c r="AN8635" s="183"/>
      <c r="AO8635" s="183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BR8635" s="185"/>
    </row>
    <row r="8636" spans="9:70" s="179" customFormat="1" x14ac:dyDescent="0.25">
      <c r="I8636" s="186"/>
      <c r="J8636" s="186"/>
      <c r="K8636" s="186"/>
      <c r="L8636" s="186"/>
      <c r="M8636" s="186"/>
      <c r="N8636" s="187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183"/>
      <c r="AF8636" s="183"/>
      <c r="AG8636" s="183"/>
      <c r="AH8636" s="6"/>
      <c r="AI8636" s="6"/>
      <c r="AJ8636" s="6"/>
      <c r="AK8636" s="6"/>
      <c r="AL8636" s="6"/>
      <c r="AM8636" s="183"/>
      <c r="AN8636" s="183"/>
      <c r="AO8636" s="183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BR8636" s="185"/>
    </row>
    <row r="8637" spans="9:70" s="179" customFormat="1" x14ac:dyDescent="0.25">
      <c r="I8637" s="186"/>
      <c r="J8637" s="186"/>
      <c r="K8637" s="186"/>
      <c r="L8637" s="186"/>
      <c r="M8637" s="186"/>
      <c r="N8637" s="187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183"/>
      <c r="AF8637" s="183"/>
      <c r="AG8637" s="183"/>
      <c r="AH8637" s="6"/>
      <c r="AI8637" s="6"/>
      <c r="AJ8637" s="6"/>
      <c r="AK8637" s="6"/>
      <c r="AL8637" s="6"/>
      <c r="AM8637" s="183"/>
      <c r="AN8637" s="183"/>
      <c r="AO8637" s="183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BR8637" s="185"/>
    </row>
    <row r="8638" spans="9:70" s="179" customFormat="1" x14ac:dyDescent="0.25">
      <c r="I8638" s="186"/>
      <c r="J8638" s="186"/>
      <c r="K8638" s="186"/>
      <c r="L8638" s="186"/>
      <c r="M8638" s="186"/>
      <c r="N8638" s="187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183"/>
      <c r="AF8638" s="183"/>
      <c r="AG8638" s="183"/>
      <c r="AH8638" s="6"/>
      <c r="AI8638" s="6"/>
      <c r="AJ8638" s="6"/>
      <c r="AK8638" s="6"/>
      <c r="AL8638" s="6"/>
      <c r="AM8638" s="183"/>
      <c r="AN8638" s="183"/>
      <c r="AO8638" s="183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BR8638" s="185"/>
    </row>
    <row r="8639" spans="9:70" s="179" customFormat="1" x14ac:dyDescent="0.25">
      <c r="I8639" s="186"/>
      <c r="J8639" s="186"/>
      <c r="K8639" s="186"/>
      <c r="L8639" s="186"/>
      <c r="M8639" s="186"/>
      <c r="N8639" s="187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183"/>
      <c r="AF8639" s="183"/>
      <c r="AG8639" s="183"/>
      <c r="AH8639" s="6"/>
      <c r="AI8639" s="6"/>
      <c r="AJ8639" s="6"/>
      <c r="AK8639" s="6"/>
      <c r="AL8639" s="6"/>
      <c r="AM8639" s="183"/>
      <c r="AN8639" s="183"/>
      <c r="AO8639" s="183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BR8639" s="185"/>
    </row>
    <row r="8640" spans="9:70" s="179" customFormat="1" x14ac:dyDescent="0.25">
      <c r="I8640" s="186"/>
      <c r="J8640" s="186"/>
      <c r="K8640" s="186"/>
      <c r="L8640" s="186"/>
      <c r="M8640" s="186"/>
      <c r="N8640" s="187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183"/>
      <c r="AF8640" s="183"/>
      <c r="AG8640" s="183"/>
      <c r="AH8640" s="6"/>
      <c r="AI8640" s="6"/>
      <c r="AJ8640" s="6"/>
      <c r="AK8640" s="6"/>
      <c r="AL8640" s="6"/>
      <c r="AM8640" s="183"/>
      <c r="AN8640" s="183"/>
      <c r="AO8640" s="183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BR8640" s="185"/>
    </row>
    <row r="8641" spans="9:70" s="179" customFormat="1" x14ac:dyDescent="0.25">
      <c r="I8641" s="186"/>
      <c r="J8641" s="186"/>
      <c r="K8641" s="186"/>
      <c r="L8641" s="186"/>
      <c r="M8641" s="186"/>
      <c r="N8641" s="187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183"/>
      <c r="AF8641" s="183"/>
      <c r="AG8641" s="183"/>
      <c r="AH8641" s="6"/>
      <c r="AI8641" s="6"/>
      <c r="AJ8641" s="6"/>
      <c r="AK8641" s="6"/>
      <c r="AL8641" s="6"/>
      <c r="AM8641" s="183"/>
      <c r="AN8641" s="183"/>
      <c r="AO8641" s="183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BR8641" s="185"/>
    </row>
    <row r="8642" spans="9:70" s="179" customFormat="1" x14ac:dyDescent="0.25">
      <c r="I8642" s="186"/>
      <c r="J8642" s="186"/>
      <c r="K8642" s="186"/>
      <c r="L8642" s="186"/>
      <c r="M8642" s="186"/>
      <c r="N8642" s="187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183"/>
      <c r="AF8642" s="183"/>
      <c r="AG8642" s="183"/>
      <c r="AH8642" s="6"/>
      <c r="AI8642" s="6"/>
      <c r="AJ8642" s="6"/>
      <c r="AK8642" s="6"/>
      <c r="AL8642" s="6"/>
      <c r="AM8642" s="183"/>
      <c r="AN8642" s="183"/>
      <c r="AO8642" s="183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BR8642" s="185"/>
    </row>
    <row r="8643" spans="9:70" s="179" customFormat="1" x14ac:dyDescent="0.25">
      <c r="I8643" s="186"/>
      <c r="J8643" s="186"/>
      <c r="K8643" s="186"/>
      <c r="L8643" s="186"/>
      <c r="M8643" s="186"/>
      <c r="N8643" s="187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183"/>
      <c r="AF8643" s="183"/>
      <c r="AG8643" s="183"/>
      <c r="AH8643" s="6"/>
      <c r="AI8643" s="6"/>
      <c r="AJ8643" s="6"/>
      <c r="AK8643" s="6"/>
      <c r="AL8643" s="6"/>
      <c r="AM8643" s="183"/>
      <c r="AN8643" s="183"/>
      <c r="AO8643" s="183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BR8643" s="185"/>
    </row>
    <row r="8644" spans="9:70" s="179" customFormat="1" x14ac:dyDescent="0.25">
      <c r="I8644" s="186"/>
      <c r="J8644" s="186"/>
      <c r="K8644" s="186"/>
      <c r="L8644" s="186"/>
      <c r="M8644" s="186"/>
      <c r="N8644" s="187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183"/>
      <c r="AF8644" s="183"/>
      <c r="AG8644" s="183"/>
      <c r="AH8644" s="6"/>
      <c r="AI8644" s="6"/>
      <c r="AJ8644" s="6"/>
      <c r="AK8644" s="6"/>
      <c r="AL8644" s="6"/>
      <c r="AM8644" s="183"/>
      <c r="AN8644" s="183"/>
      <c r="AO8644" s="183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BR8644" s="185"/>
    </row>
    <row r="8645" spans="9:70" s="179" customFormat="1" x14ac:dyDescent="0.25">
      <c r="I8645" s="186"/>
      <c r="J8645" s="186"/>
      <c r="K8645" s="186"/>
      <c r="L8645" s="186"/>
      <c r="M8645" s="186"/>
      <c r="N8645" s="187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183"/>
      <c r="AF8645" s="183"/>
      <c r="AG8645" s="183"/>
      <c r="AH8645" s="6"/>
      <c r="AI8645" s="6"/>
      <c r="AJ8645" s="6"/>
      <c r="AK8645" s="6"/>
      <c r="AL8645" s="6"/>
      <c r="AM8645" s="183"/>
      <c r="AN8645" s="183"/>
      <c r="AO8645" s="183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BR8645" s="185"/>
    </row>
    <row r="8646" spans="9:70" s="179" customFormat="1" x14ac:dyDescent="0.25">
      <c r="I8646" s="186"/>
      <c r="J8646" s="186"/>
      <c r="K8646" s="186"/>
      <c r="L8646" s="186"/>
      <c r="M8646" s="186"/>
      <c r="N8646" s="187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183"/>
      <c r="AF8646" s="183"/>
      <c r="AG8646" s="183"/>
      <c r="AH8646" s="6"/>
      <c r="AI8646" s="6"/>
      <c r="AJ8646" s="6"/>
      <c r="AK8646" s="6"/>
      <c r="AL8646" s="6"/>
      <c r="AM8646" s="183"/>
      <c r="AN8646" s="183"/>
      <c r="AO8646" s="183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BR8646" s="185"/>
    </row>
    <row r="8647" spans="9:70" s="179" customFormat="1" x14ac:dyDescent="0.25">
      <c r="I8647" s="186"/>
      <c r="J8647" s="186"/>
      <c r="K8647" s="186"/>
      <c r="L8647" s="186"/>
      <c r="M8647" s="186"/>
      <c r="N8647" s="187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183"/>
      <c r="AF8647" s="183"/>
      <c r="AG8647" s="183"/>
      <c r="AH8647" s="6"/>
      <c r="AI8647" s="6"/>
      <c r="AJ8647" s="6"/>
      <c r="AK8647" s="6"/>
      <c r="AL8647" s="6"/>
      <c r="AM8647" s="183"/>
      <c r="AN8647" s="183"/>
      <c r="AO8647" s="183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BR8647" s="185"/>
    </row>
    <row r="8648" spans="9:70" s="179" customFormat="1" x14ac:dyDescent="0.25">
      <c r="I8648" s="186"/>
      <c r="J8648" s="186"/>
      <c r="K8648" s="186"/>
      <c r="L8648" s="186"/>
      <c r="M8648" s="186"/>
      <c r="N8648" s="187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183"/>
      <c r="AF8648" s="183"/>
      <c r="AG8648" s="183"/>
      <c r="AH8648" s="6"/>
      <c r="AI8648" s="6"/>
      <c r="AJ8648" s="6"/>
      <c r="AK8648" s="6"/>
      <c r="AL8648" s="6"/>
      <c r="AM8648" s="183"/>
      <c r="AN8648" s="183"/>
      <c r="AO8648" s="183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BR8648" s="185"/>
    </row>
    <row r="8649" spans="9:70" s="179" customFormat="1" x14ac:dyDescent="0.25">
      <c r="I8649" s="186"/>
      <c r="J8649" s="186"/>
      <c r="K8649" s="186"/>
      <c r="L8649" s="186"/>
      <c r="M8649" s="186"/>
      <c r="N8649" s="187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183"/>
      <c r="AF8649" s="183"/>
      <c r="AG8649" s="183"/>
      <c r="AH8649" s="6"/>
      <c r="AI8649" s="6"/>
      <c r="AJ8649" s="6"/>
      <c r="AK8649" s="6"/>
      <c r="AL8649" s="6"/>
      <c r="AM8649" s="183"/>
      <c r="AN8649" s="183"/>
      <c r="AO8649" s="183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BR8649" s="185"/>
    </row>
    <row r="8650" spans="9:70" s="179" customFormat="1" x14ac:dyDescent="0.25">
      <c r="I8650" s="186"/>
      <c r="J8650" s="186"/>
      <c r="K8650" s="186"/>
      <c r="L8650" s="186"/>
      <c r="M8650" s="186"/>
      <c r="N8650" s="187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183"/>
      <c r="AF8650" s="183"/>
      <c r="AG8650" s="183"/>
      <c r="AH8650" s="6"/>
      <c r="AI8650" s="6"/>
      <c r="AJ8650" s="6"/>
      <c r="AK8650" s="6"/>
      <c r="AL8650" s="6"/>
      <c r="AM8650" s="183"/>
      <c r="AN8650" s="183"/>
      <c r="AO8650" s="183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BR8650" s="185"/>
    </row>
    <row r="8651" spans="9:70" s="179" customFormat="1" x14ac:dyDescent="0.25">
      <c r="I8651" s="186"/>
      <c r="J8651" s="186"/>
      <c r="K8651" s="186"/>
      <c r="L8651" s="186"/>
      <c r="M8651" s="186"/>
      <c r="N8651" s="187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183"/>
      <c r="AF8651" s="183"/>
      <c r="AG8651" s="183"/>
      <c r="AH8651" s="6"/>
      <c r="AI8651" s="6"/>
      <c r="AJ8651" s="6"/>
      <c r="AK8651" s="6"/>
      <c r="AL8651" s="6"/>
      <c r="AM8651" s="183"/>
      <c r="AN8651" s="183"/>
      <c r="AO8651" s="183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BR8651" s="185"/>
    </row>
    <row r="8652" spans="9:70" s="179" customFormat="1" x14ac:dyDescent="0.25">
      <c r="I8652" s="186"/>
      <c r="J8652" s="186"/>
      <c r="K8652" s="186"/>
      <c r="L8652" s="186"/>
      <c r="M8652" s="186"/>
      <c r="N8652" s="187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183"/>
      <c r="AF8652" s="183"/>
      <c r="AG8652" s="183"/>
      <c r="AH8652" s="6"/>
      <c r="AI8652" s="6"/>
      <c r="AJ8652" s="6"/>
      <c r="AK8652" s="6"/>
      <c r="AL8652" s="6"/>
      <c r="AM8652" s="183"/>
      <c r="AN8652" s="183"/>
      <c r="AO8652" s="183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BR8652" s="185"/>
    </row>
    <row r="8653" spans="9:70" s="179" customFormat="1" x14ac:dyDescent="0.25">
      <c r="I8653" s="186"/>
      <c r="J8653" s="186"/>
      <c r="K8653" s="186"/>
      <c r="L8653" s="186"/>
      <c r="M8653" s="186"/>
      <c r="N8653" s="187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183"/>
      <c r="AF8653" s="183"/>
      <c r="AG8653" s="183"/>
      <c r="AH8653" s="6"/>
      <c r="AI8653" s="6"/>
      <c r="AJ8653" s="6"/>
      <c r="AK8653" s="6"/>
      <c r="AL8653" s="6"/>
      <c r="AM8653" s="183"/>
      <c r="AN8653" s="183"/>
      <c r="AO8653" s="183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BR8653" s="185"/>
    </row>
    <row r="8654" spans="9:70" s="179" customFormat="1" x14ac:dyDescent="0.25">
      <c r="I8654" s="186"/>
      <c r="J8654" s="186"/>
      <c r="K8654" s="186"/>
      <c r="L8654" s="186"/>
      <c r="M8654" s="186"/>
      <c r="N8654" s="187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183"/>
      <c r="AF8654" s="183"/>
      <c r="AG8654" s="183"/>
      <c r="AH8654" s="6"/>
      <c r="AI8654" s="6"/>
      <c r="AJ8654" s="6"/>
      <c r="AK8654" s="6"/>
      <c r="AL8654" s="6"/>
      <c r="AM8654" s="183"/>
      <c r="AN8654" s="183"/>
      <c r="AO8654" s="183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BR8654" s="185"/>
    </row>
    <row r="8655" spans="9:70" s="179" customFormat="1" x14ac:dyDescent="0.25">
      <c r="I8655" s="186"/>
      <c r="J8655" s="186"/>
      <c r="K8655" s="186"/>
      <c r="L8655" s="186"/>
      <c r="M8655" s="186"/>
      <c r="N8655" s="187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183"/>
      <c r="AF8655" s="183"/>
      <c r="AG8655" s="183"/>
      <c r="AH8655" s="6"/>
      <c r="AI8655" s="6"/>
      <c r="AJ8655" s="6"/>
      <c r="AK8655" s="6"/>
      <c r="AL8655" s="6"/>
      <c r="AM8655" s="183"/>
      <c r="AN8655" s="183"/>
      <c r="AO8655" s="183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BR8655" s="185"/>
    </row>
    <row r="8656" spans="9:70" s="179" customFormat="1" x14ac:dyDescent="0.25">
      <c r="I8656" s="186"/>
      <c r="J8656" s="186"/>
      <c r="K8656" s="186"/>
      <c r="L8656" s="186"/>
      <c r="M8656" s="186"/>
      <c r="N8656" s="187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183"/>
      <c r="AF8656" s="183"/>
      <c r="AG8656" s="183"/>
      <c r="AH8656" s="6"/>
      <c r="AI8656" s="6"/>
      <c r="AJ8656" s="6"/>
      <c r="AK8656" s="6"/>
      <c r="AL8656" s="6"/>
      <c r="AM8656" s="183"/>
      <c r="AN8656" s="183"/>
      <c r="AO8656" s="183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BR8656" s="185"/>
    </row>
    <row r="8657" spans="9:70" s="179" customFormat="1" x14ac:dyDescent="0.25">
      <c r="I8657" s="186"/>
      <c r="J8657" s="186"/>
      <c r="K8657" s="186"/>
      <c r="L8657" s="186"/>
      <c r="M8657" s="186"/>
      <c r="N8657" s="187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183"/>
      <c r="AF8657" s="183"/>
      <c r="AG8657" s="183"/>
      <c r="AH8657" s="6"/>
      <c r="AI8657" s="6"/>
      <c r="AJ8657" s="6"/>
      <c r="AK8657" s="6"/>
      <c r="AL8657" s="6"/>
      <c r="AM8657" s="183"/>
      <c r="AN8657" s="183"/>
      <c r="AO8657" s="183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BR8657" s="185"/>
    </row>
    <row r="8658" spans="9:70" s="179" customFormat="1" x14ac:dyDescent="0.25">
      <c r="I8658" s="186"/>
      <c r="J8658" s="186"/>
      <c r="K8658" s="186"/>
      <c r="L8658" s="186"/>
      <c r="M8658" s="186"/>
      <c r="N8658" s="187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183"/>
      <c r="AF8658" s="183"/>
      <c r="AG8658" s="183"/>
      <c r="AH8658" s="6"/>
      <c r="AI8658" s="6"/>
      <c r="AJ8658" s="6"/>
      <c r="AK8658" s="6"/>
      <c r="AL8658" s="6"/>
      <c r="AM8658" s="183"/>
      <c r="AN8658" s="183"/>
      <c r="AO8658" s="183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BR8658" s="185"/>
    </row>
    <row r="8659" spans="9:70" s="179" customFormat="1" x14ac:dyDescent="0.25">
      <c r="I8659" s="186"/>
      <c r="J8659" s="186"/>
      <c r="K8659" s="186"/>
      <c r="L8659" s="186"/>
      <c r="M8659" s="186"/>
      <c r="N8659" s="187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183"/>
      <c r="AF8659" s="183"/>
      <c r="AG8659" s="183"/>
      <c r="AH8659" s="6"/>
      <c r="AI8659" s="6"/>
      <c r="AJ8659" s="6"/>
      <c r="AK8659" s="6"/>
      <c r="AL8659" s="6"/>
      <c r="AM8659" s="183"/>
      <c r="AN8659" s="183"/>
      <c r="AO8659" s="183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BR8659" s="185"/>
    </row>
    <row r="8660" spans="9:70" s="179" customFormat="1" x14ac:dyDescent="0.25">
      <c r="I8660" s="186"/>
      <c r="J8660" s="186"/>
      <c r="K8660" s="186"/>
      <c r="L8660" s="186"/>
      <c r="M8660" s="186"/>
      <c r="N8660" s="187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183"/>
      <c r="AF8660" s="183"/>
      <c r="AG8660" s="183"/>
      <c r="AH8660" s="6"/>
      <c r="AI8660" s="6"/>
      <c r="AJ8660" s="6"/>
      <c r="AK8660" s="6"/>
      <c r="AL8660" s="6"/>
      <c r="AM8660" s="183"/>
      <c r="AN8660" s="183"/>
      <c r="AO8660" s="183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BR8660" s="185"/>
    </row>
    <row r="8661" spans="9:70" s="179" customFormat="1" x14ac:dyDescent="0.25">
      <c r="I8661" s="186"/>
      <c r="J8661" s="186"/>
      <c r="K8661" s="186"/>
      <c r="L8661" s="186"/>
      <c r="M8661" s="186"/>
      <c r="N8661" s="187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183"/>
      <c r="AF8661" s="183"/>
      <c r="AG8661" s="183"/>
      <c r="AH8661" s="6"/>
      <c r="AI8661" s="6"/>
      <c r="AJ8661" s="6"/>
      <c r="AK8661" s="6"/>
      <c r="AL8661" s="6"/>
      <c r="AM8661" s="183"/>
      <c r="AN8661" s="183"/>
      <c r="AO8661" s="183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BR8661" s="185"/>
    </row>
    <row r="8662" spans="9:70" s="179" customFormat="1" x14ac:dyDescent="0.25">
      <c r="I8662" s="186"/>
      <c r="J8662" s="186"/>
      <c r="K8662" s="186"/>
      <c r="L8662" s="186"/>
      <c r="M8662" s="186"/>
      <c r="N8662" s="187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183"/>
      <c r="AF8662" s="183"/>
      <c r="AG8662" s="183"/>
      <c r="AH8662" s="6"/>
      <c r="AI8662" s="6"/>
      <c r="AJ8662" s="6"/>
      <c r="AK8662" s="6"/>
      <c r="AL8662" s="6"/>
      <c r="AM8662" s="183"/>
      <c r="AN8662" s="183"/>
      <c r="AO8662" s="183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BR8662" s="185"/>
    </row>
    <row r="8663" spans="9:70" s="179" customFormat="1" x14ac:dyDescent="0.25">
      <c r="I8663" s="186"/>
      <c r="J8663" s="186"/>
      <c r="K8663" s="186"/>
      <c r="L8663" s="186"/>
      <c r="M8663" s="186"/>
      <c r="N8663" s="187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183"/>
      <c r="AF8663" s="183"/>
      <c r="AG8663" s="183"/>
      <c r="AH8663" s="6"/>
      <c r="AI8663" s="6"/>
      <c r="AJ8663" s="6"/>
      <c r="AK8663" s="6"/>
      <c r="AL8663" s="6"/>
      <c r="AM8663" s="183"/>
      <c r="AN8663" s="183"/>
      <c r="AO8663" s="183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BR8663" s="185"/>
    </row>
    <row r="8664" spans="9:70" s="179" customFormat="1" x14ac:dyDescent="0.25">
      <c r="I8664" s="186"/>
      <c r="J8664" s="186"/>
      <c r="K8664" s="186"/>
      <c r="L8664" s="186"/>
      <c r="M8664" s="186"/>
      <c r="N8664" s="187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183"/>
      <c r="AF8664" s="183"/>
      <c r="AG8664" s="183"/>
      <c r="AH8664" s="6"/>
      <c r="AI8664" s="6"/>
      <c r="AJ8664" s="6"/>
      <c r="AK8664" s="6"/>
      <c r="AL8664" s="6"/>
      <c r="AM8664" s="183"/>
      <c r="AN8664" s="183"/>
      <c r="AO8664" s="183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BR8664" s="185"/>
    </row>
    <row r="8665" spans="9:70" s="179" customFormat="1" x14ac:dyDescent="0.25">
      <c r="I8665" s="186"/>
      <c r="J8665" s="186"/>
      <c r="K8665" s="186"/>
      <c r="L8665" s="186"/>
      <c r="M8665" s="186"/>
      <c r="N8665" s="187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183"/>
      <c r="AF8665" s="183"/>
      <c r="AG8665" s="183"/>
      <c r="AH8665" s="6"/>
      <c r="AI8665" s="6"/>
      <c r="AJ8665" s="6"/>
      <c r="AK8665" s="6"/>
      <c r="AL8665" s="6"/>
      <c r="AM8665" s="183"/>
      <c r="AN8665" s="183"/>
      <c r="AO8665" s="183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BR8665" s="185"/>
    </row>
    <row r="8666" spans="9:70" s="179" customFormat="1" x14ac:dyDescent="0.25">
      <c r="I8666" s="186"/>
      <c r="J8666" s="186"/>
      <c r="K8666" s="186"/>
      <c r="L8666" s="186"/>
      <c r="M8666" s="186"/>
      <c r="N8666" s="187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183"/>
      <c r="AF8666" s="183"/>
      <c r="AG8666" s="183"/>
      <c r="AH8666" s="6"/>
      <c r="AI8666" s="6"/>
      <c r="AJ8666" s="6"/>
      <c r="AK8666" s="6"/>
      <c r="AL8666" s="6"/>
      <c r="AM8666" s="183"/>
      <c r="AN8666" s="183"/>
      <c r="AO8666" s="183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BR8666" s="185"/>
    </row>
    <row r="8667" spans="9:70" s="179" customFormat="1" x14ac:dyDescent="0.25">
      <c r="I8667" s="186"/>
      <c r="J8667" s="186"/>
      <c r="K8667" s="186"/>
      <c r="L8667" s="186"/>
      <c r="M8667" s="186"/>
      <c r="N8667" s="187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183"/>
      <c r="AF8667" s="183"/>
      <c r="AG8667" s="183"/>
      <c r="AH8667" s="6"/>
      <c r="AI8667" s="6"/>
      <c r="AJ8667" s="6"/>
      <c r="AK8667" s="6"/>
      <c r="AL8667" s="6"/>
      <c r="AM8667" s="183"/>
      <c r="AN8667" s="183"/>
      <c r="AO8667" s="183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BR8667" s="185"/>
    </row>
    <row r="8668" spans="9:70" s="179" customFormat="1" x14ac:dyDescent="0.25">
      <c r="I8668" s="186"/>
      <c r="J8668" s="186"/>
      <c r="K8668" s="186"/>
      <c r="L8668" s="186"/>
      <c r="M8668" s="186"/>
      <c r="N8668" s="187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183"/>
      <c r="AF8668" s="183"/>
      <c r="AG8668" s="183"/>
      <c r="AH8668" s="6"/>
      <c r="AI8668" s="6"/>
      <c r="AJ8668" s="6"/>
      <c r="AK8668" s="6"/>
      <c r="AL8668" s="6"/>
      <c r="AM8668" s="183"/>
      <c r="AN8668" s="183"/>
      <c r="AO8668" s="183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BR8668" s="185"/>
    </row>
    <row r="8669" spans="9:70" s="179" customFormat="1" x14ac:dyDescent="0.25">
      <c r="I8669" s="186"/>
      <c r="J8669" s="186"/>
      <c r="K8669" s="186"/>
      <c r="L8669" s="186"/>
      <c r="M8669" s="186"/>
      <c r="N8669" s="187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183"/>
      <c r="AF8669" s="183"/>
      <c r="AG8669" s="183"/>
      <c r="AH8669" s="6"/>
      <c r="AI8669" s="6"/>
      <c r="AJ8669" s="6"/>
      <c r="AK8669" s="6"/>
      <c r="AL8669" s="6"/>
      <c r="AM8669" s="183"/>
      <c r="AN8669" s="183"/>
      <c r="AO8669" s="183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BR8669" s="185"/>
    </row>
    <row r="8670" spans="9:70" s="179" customFormat="1" x14ac:dyDescent="0.25">
      <c r="I8670" s="186"/>
      <c r="J8670" s="186"/>
      <c r="K8670" s="186"/>
      <c r="L8670" s="186"/>
      <c r="M8670" s="186"/>
      <c r="N8670" s="187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183"/>
      <c r="AF8670" s="183"/>
      <c r="AG8670" s="183"/>
      <c r="AH8670" s="6"/>
      <c r="AI8670" s="6"/>
      <c r="AJ8670" s="6"/>
      <c r="AK8670" s="6"/>
      <c r="AL8670" s="6"/>
      <c r="AM8670" s="183"/>
      <c r="AN8670" s="183"/>
      <c r="AO8670" s="183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BR8670" s="185"/>
    </row>
    <row r="8671" spans="9:70" s="179" customFormat="1" x14ac:dyDescent="0.25">
      <c r="I8671" s="186"/>
      <c r="J8671" s="186"/>
      <c r="K8671" s="186"/>
      <c r="L8671" s="186"/>
      <c r="M8671" s="186"/>
      <c r="N8671" s="187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183"/>
      <c r="AF8671" s="183"/>
      <c r="AG8671" s="183"/>
      <c r="AH8671" s="6"/>
      <c r="AI8671" s="6"/>
      <c r="AJ8671" s="6"/>
      <c r="AK8671" s="6"/>
      <c r="AL8671" s="6"/>
      <c r="AM8671" s="183"/>
      <c r="AN8671" s="183"/>
      <c r="AO8671" s="183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BR8671" s="185"/>
    </row>
    <row r="8672" spans="9:70" s="179" customFormat="1" x14ac:dyDescent="0.25">
      <c r="I8672" s="186"/>
      <c r="J8672" s="186"/>
      <c r="K8672" s="186"/>
      <c r="L8672" s="186"/>
      <c r="M8672" s="186"/>
      <c r="N8672" s="187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183"/>
      <c r="AF8672" s="183"/>
      <c r="AG8672" s="183"/>
      <c r="AH8672" s="6"/>
      <c r="AI8672" s="6"/>
      <c r="AJ8672" s="6"/>
      <c r="AK8672" s="6"/>
      <c r="AL8672" s="6"/>
      <c r="AM8672" s="183"/>
      <c r="AN8672" s="183"/>
      <c r="AO8672" s="183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BR8672" s="185"/>
    </row>
    <row r="8673" spans="9:70" s="179" customFormat="1" x14ac:dyDescent="0.25">
      <c r="I8673" s="186"/>
      <c r="J8673" s="186"/>
      <c r="K8673" s="186"/>
      <c r="L8673" s="186"/>
      <c r="M8673" s="186"/>
      <c r="N8673" s="187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183"/>
      <c r="AF8673" s="183"/>
      <c r="AG8673" s="183"/>
      <c r="AH8673" s="6"/>
      <c r="AI8673" s="6"/>
      <c r="AJ8673" s="6"/>
      <c r="AK8673" s="6"/>
      <c r="AL8673" s="6"/>
      <c r="AM8673" s="183"/>
      <c r="AN8673" s="183"/>
      <c r="AO8673" s="183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BR8673" s="185"/>
    </row>
    <row r="8674" spans="9:70" s="179" customFormat="1" x14ac:dyDescent="0.25">
      <c r="I8674" s="186"/>
      <c r="J8674" s="186"/>
      <c r="K8674" s="186"/>
      <c r="L8674" s="186"/>
      <c r="M8674" s="186"/>
      <c r="N8674" s="187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183"/>
      <c r="AF8674" s="183"/>
      <c r="AG8674" s="183"/>
      <c r="AH8674" s="6"/>
      <c r="AI8674" s="6"/>
      <c r="AJ8674" s="6"/>
      <c r="AK8674" s="6"/>
      <c r="AL8674" s="6"/>
      <c r="AM8674" s="183"/>
      <c r="AN8674" s="183"/>
      <c r="AO8674" s="183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BR8674" s="185"/>
    </row>
    <row r="8675" spans="9:70" s="179" customFormat="1" x14ac:dyDescent="0.25">
      <c r="I8675" s="186"/>
      <c r="J8675" s="186"/>
      <c r="K8675" s="186"/>
      <c r="L8675" s="186"/>
      <c r="M8675" s="186"/>
      <c r="N8675" s="187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183"/>
      <c r="AF8675" s="183"/>
      <c r="AG8675" s="183"/>
      <c r="AH8675" s="6"/>
      <c r="AI8675" s="6"/>
      <c r="AJ8675" s="6"/>
      <c r="AK8675" s="6"/>
      <c r="AL8675" s="6"/>
      <c r="AM8675" s="183"/>
      <c r="AN8675" s="183"/>
      <c r="AO8675" s="183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BR8675" s="185"/>
    </row>
    <row r="8676" spans="9:70" s="179" customFormat="1" x14ac:dyDescent="0.25">
      <c r="I8676" s="186"/>
      <c r="J8676" s="186"/>
      <c r="K8676" s="186"/>
      <c r="L8676" s="186"/>
      <c r="M8676" s="186"/>
      <c r="N8676" s="187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183"/>
      <c r="AF8676" s="183"/>
      <c r="AG8676" s="183"/>
      <c r="AH8676" s="6"/>
      <c r="AI8676" s="6"/>
      <c r="AJ8676" s="6"/>
      <c r="AK8676" s="6"/>
      <c r="AL8676" s="6"/>
      <c r="AM8676" s="183"/>
      <c r="AN8676" s="183"/>
      <c r="AO8676" s="183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BR8676" s="185"/>
    </row>
    <row r="8677" spans="9:70" s="179" customFormat="1" x14ac:dyDescent="0.25">
      <c r="I8677" s="186"/>
      <c r="J8677" s="186"/>
      <c r="K8677" s="186"/>
      <c r="L8677" s="186"/>
      <c r="M8677" s="186"/>
      <c r="N8677" s="187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183"/>
      <c r="AF8677" s="183"/>
      <c r="AG8677" s="183"/>
      <c r="AH8677" s="6"/>
      <c r="AI8677" s="6"/>
      <c r="AJ8677" s="6"/>
      <c r="AK8677" s="6"/>
      <c r="AL8677" s="6"/>
      <c r="AM8677" s="183"/>
      <c r="AN8677" s="183"/>
      <c r="AO8677" s="183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BR8677" s="185"/>
    </row>
    <row r="8678" spans="9:70" s="179" customFormat="1" x14ac:dyDescent="0.25">
      <c r="I8678" s="186"/>
      <c r="J8678" s="186"/>
      <c r="K8678" s="186"/>
      <c r="L8678" s="186"/>
      <c r="M8678" s="186"/>
      <c r="N8678" s="187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183"/>
      <c r="AF8678" s="183"/>
      <c r="AG8678" s="183"/>
      <c r="AH8678" s="6"/>
      <c r="AI8678" s="6"/>
      <c r="AJ8678" s="6"/>
      <c r="AK8678" s="6"/>
      <c r="AL8678" s="6"/>
      <c r="AM8678" s="183"/>
      <c r="AN8678" s="183"/>
      <c r="AO8678" s="183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BR8678" s="185"/>
    </row>
    <row r="8679" spans="9:70" s="179" customFormat="1" x14ac:dyDescent="0.25">
      <c r="I8679" s="186"/>
      <c r="J8679" s="186"/>
      <c r="K8679" s="186"/>
      <c r="L8679" s="186"/>
      <c r="M8679" s="186"/>
      <c r="N8679" s="187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183"/>
      <c r="AF8679" s="183"/>
      <c r="AG8679" s="183"/>
      <c r="AH8679" s="6"/>
      <c r="AI8679" s="6"/>
      <c r="AJ8679" s="6"/>
      <c r="AK8679" s="6"/>
      <c r="AL8679" s="6"/>
      <c r="AM8679" s="183"/>
      <c r="AN8679" s="183"/>
      <c r="AO8679" s="183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BR8679" s="185"/>
    </row>
    <row r="8680" spans="9:70" s="179" customFormat="1" x14ac:dyDescent="0.25">
      <c r="I8680" s="186"/>
      <c r="J8680" s="186"/>
      <c r="K8680" s="186"/>
      <c r="L8680" s="186"/>
      <c r="M8680" s="186"/>
      <c r="N8680" s="187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183"/>
      <c r="AF8680" s="183"/>
      <c r="AG8680" s="183"/>
      <c r="AH8680" s="6"/>
      <c r="AI8680" s="6"/>
      <c r="AJ8680" s="6"/>
      <c r="AK8680" s="6"/>
      <c r="AL8680" s="6"/>
      <c r="AM8680" s="183"/>
      <c r="AN8680" s="183"/>
      <c r="AO8680" s="183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BR8680" s="185"/>
    </row>
    <row r="8681" spans="9:70" s="179" customFormat="1" x14ac:dyDescent="0.25">
      <c r="I8681" s="186"/>
      <c r="J8681" s="186"/>
      <c r="K8681" s="186"/>
      <c r="L8681" s="186"/>
      <c r="M8681" s="186"/>
      <c r="N8681" s="187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183"/>
      <c r="AF8681" s="183"/>
      <c r="AG8681" s="183"/>
      <c r="AH8681" s="6"/>
      <c r="AI8681" s="6"/>
      <c r="AJ8681" s="6"/>
      <c r="AK8681" s="6"/>
      <c r="AL8681" s="6"/>
      <c r="AM8681" s="183"/>
      <c r="AN8681" s="183"/>
      <c r="AO8681" s="183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BR8681" s="185"/>
    </row>
    <row r="8682" spans="9:70" s="179" customFormat="1" x14ac:dyDescent="0.25">
      <c r="I8682" s="186"/>
      <c r="J8682" s="186"/>
      <c r="K8682" s="186"/>
      <c r="L8682" s="186"/>
      <c r="M8682" s="186"/>
      <c r="N8682" s="187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183"/>
      <c r="AF8682" s="183"/>
      <c r="AG8682" s="183"/>
      <c r="AH8682" s="6"/>
      <c r="AI8682" s="6"/>
      <c r="AJ8682" s="6"/>
      <c r="AK8682" s="6"/>
      <c r="AL8682" s="6"/>
      <c r="AM8682" s="183"/>
      <c r="AN8682" s="183"/>
      <c r="AO8682" s="183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BR8682" s="185"/>
    </row>
    <row r="8683" spans="9:70" s="179" customFormat="1" x14ac:dyDescent="0.25">
      <c r="I8683" s="186"/>
      <c r="J8683" s="186"/>
      <c r="K8683" s="186"/>
      <c r="L8683" s="186"/>
      <c r="M8683" s="186"/>
      <c r="N8683" s="187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183"/>
      <c r="AF8683" s="183"/>
      <c r="AG8683" s="183"/>
      <c r="AH8683" s="6"/>
      <c r="AI8683" s="6"/>
      <c r="AJ8683" s="6"/>
      <c r="AK8683" s="6"/>
      <c r="AL8683" s="6"/>
      <c r="AM8683" s="183"/>
      <c r="AN8683" s="183"/>
      <c r="AO8683" s="183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BR8683" s="185"/>
    </row>
    <row r="8684" spans="9:70" s="179" customFormat="1" x14ac:dyDescent="0.25">
      <c r="I8684" s="186"/>
      <c r="J8684" s="186"/>
      <c r="K8684" s="186"/>
      <c r="L8684" s="186"/>
      <c r="M8684" s="186"/>
      <c r="N8684" s="187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183"/>
      <c r="AF8684" s="183"/>
      <c r="AG8684" s="183"/>
      <c r="AH8684" s="6"/>
      <c r="AI8684" s="6"/>
      <c r="AJ8684" s="6"/>
      <c r="AK8684" s="6"/>
      <c r="AL8684" s="6"/>
      <c r="AM8684" s="183"/>
      <c r="AN8684" s="183"/>
      <c r="AO8684" s="183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BR8684" s="185"/>
    </row>
    <row r="8685" spans="9:70" s="179" customFormat="1" x14ac:dyDescent="0.25">
      <c r="I8685" s="186"/>
      <c r="J8685" s="186"/>
      <c r="K8685" s="186"/>
      <c r="L8685" s="186"/>
      <c r="M8685" s="186"/>
      <c r="N8685" s="187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183"/>
      <c r="AF8685" s="183"/>
      <c r="AG8685" s="183"/>
      <c r="AH8685" s="6"/>
      <c r="AI8685" s="6"/>
      <c r="AJ8685" s="6"/>
      <c r="AK8685" s="6"/>
      <c r="AL8685" s="6"/>
      <c r="AM8685" s="183"/>
      <c r="AN8685" s="183"/>
      <c r="AO8685" s="183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BR8685" s="185"/>
    </row>
    <row r="8686" spans="9:70" s="179" customFormat="1" x14ac:dyDescent="0.25">
      <c r="I8686" s="186"/>
      <c r="J8686" s="186"/>
      <c r="K8686" s="186"/>
      <c r="L8686" s="186"/>
      <c r="M8686" s="186"/>
      <c r="N8686" s="187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183"/>
      <c r="AF8686" s="183"/>
      <c r="AG8686" s="183"/>
      <c r="AH8686" s="6"/>
      <c r="AI8686" s="6"/>
      <c r="AJ8686" s="6"/>
      <c r="AK8686" s="6"/>
      <c r="AL8686" s="6"/>
      <c r="AM8686" s="183"/>
      <c r="AN8686" s="183"/>
      <c r="AO8686" s="183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BR8686" s="185"/>
    </row>
    <row r="8687" spans="9:70" s="179" customFormat="1" x14ac:dyDescent="0.25">
      <c r="I8687" s="186"/>
      <c r="J8687" s="186"/>
      <c r="K8687" s="186"/>
      <c r="L8687" s="186"/>
      <c r="M8687" s="186"/>
      <c r="N8687" s="187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183"/>
      <c r="AF8687" s="183"/>
      <c r="AG8687" s="183"/>
      <c r="AH8687" s="6"/>
      <c r="AI8687" s="6"/>
      <c r="AJ8687" s="6"/>
      <c r="AK8687" s="6"/>
      <c r="AL8687" s="6"/>
      <c r="AM8687" s="183"/>
      <c r="AN8687" s="183"/>
      <c r="AO8687" s="183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BR8687" s="185"/>
    </row>
    <row r="8688" spans="9:70" s="179" customFormat="1" x14ac:dyDescent="0.25">
      <c r="I8688" s="186"/>
      <c r="J8688" s="186"/>
      <c r="K8688" s="186"/>
      <c r="L8688" s="186"/>
      <c r="M8688" s="186"/>
      <c r="N8688" s="187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183"/>
      <c r="AF8688" s="183"/>
      <c r="AG8688" s="183"/>
      <c r="AH8688" s="6"/>
      <c r="AI8688" s="6"/>
      <c r="AJ8688" s="6"/>
      <c r="AK8688" s="6"/>
      <c r="AL8688" s="6"/>
      <c r="AM8688" s="183"/>
      <c r="AN8688" s="183"/>
      <c r="AO8688" s="183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BR8688" s="185"/>
    </row>
    <row r="8689" spans="9:70" s="179" customFormat="1" x14ac:dyDescent="0.25">
      <c r="I8689" s="186"/>
      <c r="J8689" s="186"/>
      <c r="K8689" s="186"/>
      <c r="L8689" s="186"/>
      <c r="M8689" s="186"/>
      <c r="N8689" s="187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183"/>
      <c r="AF8689" s="183"/>
      <c r="AG8689" s="183"/>
      <c r="AH8689" s="6"/>
      <c r="AI8689" s="6"/>
      <c r="AJ8689" s="6"/>
      <c r="AK8689" s="6"/>
      <c r="AL8689" s="6"/>
      <c r="AM8689" s="183"/>
      <c r="AN8689" s="183"/>
      <c r="AO8689" s="183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BR8689" s="185"/>
    </row>
    <row r="8690" spans="9:70" s="179" customFormat="1" x14ac:dyDescent="0.25">
      <c r="I8690" s="186"/>
      <c r="J8690" s="186"/>
      <c r="K8690" s="186"/>
      <c r="L8690" s="186"/>
      <c r="M8690" s="186"/>
      <c r="N8690" s="187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183"/>
      <c r="AF8690" s="183"/>
      <c r="AG8690" s="183"/>
      <c r="AH8690" s="6"/>
      <c r="AI8690" s="6"/>
      <c r="AJ8690" s="6"/>
      <c r="AK8690" s="6"/>
      <c r="AL8690" s="6"/>
      <c r="AM8690" s="183"/>
      <c r="AN8690" s="183"/>
      <c r="AO8690" s="183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BR8690" s="185"/>
    </row>
    <row r="8691" spans="9:70" s="179" customFormat="1" x14ac:dyDescent="0.25">
      <c r="I8691" s="186"/>
      <c r="J8691" s="186"/>
      <c r="K8691" s="186"/>
      <c r="L8691" s="186"/>
      <c r="M8691" s="186"/>
      <c r="N8691" s="187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183"/>
      <c r="AF8691" s="183"/>
      <c r="AG8691" s="183"/>
      <c r="AH8691" s="6"/>
      <c r="AI8691" s="6"/>
      <c r="AJ8691" s="6"/>
      <c r="AK8691" s="6"/>
      <c r="AL8691" s="6"/>
      <c r="AM8691" s="183"/>
      <c r="AN8691" s="183"/>
      <c r="AO8691" s="183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BR8691" s="185"/>
    </row>
    <row r="8692" spans="9:70" s="179" customFormat="1" x14ac:dyDescent="0.25">
      <c r="I8692" s="186"/>
      <c r="J8692" s="186"/>
      <c r="K8692" s="186"/>
      <c r="L8692" s="186"/>
      <c r="M8692" s="186"/>
      <c r="N8692" s="187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183"/>
      <c r="AF8692" s="183"/>
      <c r="AG8692" s="183"/>
      <c r="AH8692" s="6"/>
      <c r="AI8692" s="6"/>
      <c r="AJ8692" s="6"/>
      <c r="AK8692" s="6"/>
      <c r="AL8692" s="6"/>
      <c r="AM8692" s="183"/>
      <c r="AN8692" s="183"/>
      <c r="AO8692" s="183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BR8692" s="185"/>
    </row>
    <row r="8693" spans="9:70" s="179" customFormat="1" x14ac:dyDescent="0.25">
      <c r="I8693" s="186"/>
      <c r="J8693" s="186"/>
      <c r="K8693" s="186"/>
      <c r="L8693" s="186"/>
      <c r="M8693" s="186"/>
      <c r="N8693" s="187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183"/>
      <c r="AF8693" s="183"/>
      <c r="AG8693" s="183"/>
      <c r="AH8693" s="6"/>
      <c r="AI8693" s="6"/>
      <c r="AJ8693" s="6"/>
      <c r="AK8693" s="6"/>
      <c r="AL8693" s="6"/>
      <c r="AM8693" s="183"/>
      <c r="AN8693" s="183"/>
      <c r="AO8693" s="183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BR8693" s="185"/>
    </row>
    <row r="8694" spans="9:70" s="179" customFormat="1" x14ac:dyDescent="0.25">
      <c r="I8694" s="186"/>
      <c r="J8694" s="186"/>
      <c r="K8694" s="186"/>
      <c r="L8694" s="186"/>
      <c r="M8694" s="186"/>
      <c r="N8694" s="187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183"/>
      <c r="AF8694" s="183"/>
      <c r="AG8694" s="183"/>
      <c r="AH8694" s="6"/>
      <c r="AI8694" s="6"/>
      <c r="AJ8694" s="6"/>
      <c r="AK8694" s="6"/>
      <c r="AL8694" s="6"/>
      <c r="AM8694" s="183"/>
      <c r="AN8694" s="183"/>
      <c r="AO8694" s="183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BR8694" s="185"/>
    </row>
    <row r="8695" spans="9:70" s="179" customFormat="1" x14ac:dyDescent="0.25">
      <c r="I8695" s="186"/>
      <c r="J8695" s="186"/>
      <c r="K8695" s="186"/>
      <c r="L8695" s="186"/>
      <c r="M8695" s="186"/>
      <c r="N8695" s="187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183"/>
      <c r="AF8695" s="183"/>
      <c r="AG8695" s="183"/>
      <c r="AH8695" s="6"/>
      <c r="AI8695" s="6"/>
      <c r="AJ8695" s="6"/>
      <c r="AK8695" s="6"/>
      <c r="AL8695" s="6"/>
      <c r="AM8695" s="183"/>
      <c r="AN8695" s="183"/>
      <c r="AO8695" s="183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BR8695" s="185"/>
    </row>
    <row r="8696" spans="9:70" s="179" customFormat="1" x14ac:dyDescent="0.25">
      <c r="I8696" s="186"/>
      <c r="J8696" s="186"/>
      <c r="K8696" s="186"/>
      <c r="L8696" s="186"/>
      <c r="M8696" s="186"/>
      <c r="N8696" s="187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183"/>
      <c r="AF8696" s="183"/>
      <c r="AG8696" s="183"/>
      <c r="AH8696" s="6"/>
      <c r="AI8696" s="6"/>
      <c r="AJ8696" s="6"/>
      <c r="AK8696" s="6"/>
      <c r="AL8696" s="6"/>
      <c r="AM8696" s="183"/>
      <c r="AN8696" s="183"/>
      <c r="AO8696" s="183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BR8696" s="185"/>
    </row>
    <row r="8697" spans="9:70" s="179" customFormat="1" x14ac:dyDescent="0.25">
      <c r="I8697" s="186"/>
      <c r="J8697" s="186"/>
      <c r="K8697" s="186"/>
      <c r="L8697" s="186"/>
      <c r="M8697" s="186"/>
      <c r="N8697" s="187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183"/>
      <c r="AF8697" s="183"/>
      <c r="AG8697" s="183"/>
      <c r="AH8697" s="6"/>
      <c r="AI8697" s="6"/>
      <c r="AJ8697" s="6"/>
      <c r="AK8697" s="6"/>
      <c r="AL8697" s="6"/>
      <c r="AM8697" s="183"/>
      <c r="AN8697" s="183"/>
      <c r="AO8697" s="183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BR8697" s="185"/>
    </row>
    <row r="8698" spans="9:70" s="179" customFormat="1" x14ac:dyDescent="0.25">
      <c r="I8698" s="186"/>
      <c r="J8698" s="186"/>
      <c r="K8698" s="186"/>
      <c r="L8698" s="186"/>
      <c r="M8698" s="186"/>
      <c r="N8698" s="187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183"/>
      <c r="AF8698" s="183"/>
      <c r="AG8698" s="183"/>
      <c r="AH8698" s="6"/>
      <c r="AI8698" s="6"/>
      <c r="AJ8698" s="6"/>
      <c r="AK8698" s="6"/>
      <c r="AL8698" s="6"/>
      <c r="AM8698" s="183"/>
      <c r="AN8698" s="183"/>
      <c r="AO8698" s="183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BR8698" s="185"/>
    </row>
    <row r="8699" spans="9:70" s="179" customFormat="1" x14ac:dyDescent="0.25">
      <c r="I8699" s="186"/>
      <c r="J8699" s="186"/>
      <c r="K8699" s="186"/>
      <c r="L8699" s="186"/>
      <c r="M8699" s="186"/>
      <c r="N8699" s="187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183"/>
      <c r="AF8699" s="183"/>
      <c r="AG8699" s="183"/>
      <c r="AH8699" s="6"/>
      <c r="AI8699" s="6"/>
      <c r="AJ8699" s="6"/>
      <c r="AK8699" s="6"/>
      <c r="AL8699" s="6"/>
      <c r="AM8699" s="183"/>
      <c r="AN8699" s="183"/>
      <c r="AO8699" s="183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BR8699" s="185"/>
    </row>
    <row r="8700" spans="9:70" s="179" customFormat="1" x14ac:dyDescent="0.25">
      <c r="I8700" s="186"/>
      <c r="J8700" s="186"/>
      <c r="K8700" s="186"/>
      <c r="L8700" s="186"/>
      <c r="M8700" s="186"/>
      <c r="N8700" s="187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183"/>
      <c r="AF8700" s="183"/>
      <c r="AG8700" s="183"/>
      <c r="AH8700" s="6"/>
      <c r="AI8700" s="6"/>
      <c r="AJ8700" s="6"/>
      <c r="AK8700" s="6"/>
      <c r="AL8700" s="6"/>
      <c r="AM8700" s="183"/>
      <c r="AN8700" s="183"/>
      <c r="AO8700" s="183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BR8700" s="185"/>
    </row>
    <row r="8701" spans="9:70" s="179" customFormat="1" x14ac:dyDescent="0.25">
      <c r="I8701" s="186"/>
      <c r="J8701" s="186"/>
      <c r="K8701" s="186"/>
      <c r="L8701" s="186"/>
      <c r="M8701" s="186"/>
      <c r="N8701" s="187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183"/>
      <c r="AF8701" s="183"/>
      <c r="AG8701" s="183"/>
      <c r="AH8701" s="6"/>
      <c r="AI8701" s="6"/>
      <c r="AJ8701" s="6"/>
      <c r="AK8701" s="6"/>
      <c r="AL8701" s="6"/>
      <c r="AM8701" s="183"/>
      <c r="AN8701" s="183"/>
      <c r="AO8701" s="183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BR8701" s="185"/>
    </row>
    <row r="8702" spans="9:70" s="179" customFormat="1" x14ac:dyDescent="0.25">
      <c r="I8702" s="186"/>
      <c r="J8702" s="186"/>
      <c r="K8702" s="186"/>
      <c r="L8702" s="186"/>
      <c r="M8702" s="186"/>
      <c r="N8702" s="187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183"/>
      <c r="AF8702" s="183"/>
      <c r="AG8702" s="183"/>
      <c r="AH8702" s="6"/>
      <c r="AI8702" s="6"/>
      <c r="AJ8702" s="6"/>
      <c r="AK8702" s="6"/>
      <c r="AL8702" s="6"/>
      <c r="AM8702" s="183"/>
      <c r="AN8702" s="183"/>
      <c r="AO8702" s="183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BR8702" s="185"/>
    </row>
    <row r="8703" spans="9:70" s="179" customFormat="1" x14ac:dyDescent="0.25">
      <c r="I8703" s="186"/>
      <c r="J8703" s="186"/>
      <c r="K8703" s="186"/>
      <c r="L8703" s="186"/>
      <c r="M8703" s="186"/>
      <c r="N8703" s="187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183"/>
      <c r="AF8703" s="183"/>
      <c r="AG8703" s="183"/>
      <c r="AH8703" s="6"/>
      <c r="AI8703" s="6"/>
      <c r="AJ8703" s="6"/>
      <c r="AK8703" s="6"/>
      <c r="AL8703" s="6"/>
      <c r="AM8703" s="183"/>
      <c r="AN8703" s="183"/>
      <c r="AO8703" s="183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BR8703" s="185"/>
    </row>
    <row r="8704" spans="9:70" s="179" customFormat="1" x14ac:dyDescent="0.25">
      <c r="I8704" s="186"/>
      <c r="J8704" s="186"/>
      <c r="K8704" s="186"/>
      <c r="L8704" s="186"/>
      <c r="M8704" s="186"/>
      <c r="N8704" s="187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183"/>
      <c r="AF8704" s="183"/>
      <c r="AG8704" s="183"/>
      <c r="AH8704" s="6"/>
      <c r="AI8704" s="6"/>
      <c r="AJ8704" s="6"/>
      <c r="AK8704" s="6"/>
      <c r="AL8704" s="6"/>
      <c r="AM8704" s="183"/>
      <c r="AN8704" s="183"/>
      <c r="AO8704" s="183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BR8704" s="185"/>
    </row>
    <row r="8705" spans="9:70" s="179" customFormat="1" x14ac:dyDescent="0.25">
      <c r="I8705" s="186"/>
      <c r="J8705" s="186"/>
      <c r="K8705" s="186"/>
      <c r="L8705" s="186"/>
      <c r="M8705" s="186"/>
      <c r="N8705" s="187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183"/>
      <c r="AF8705" s="183"/>
      <c r="AG8705" s="183"/>
      <c r="AH8705" s="6"/>
      <c r="AI8705" s="6"/>
      <c r="AJ8705" s="6"/>
      <c r="AK8705" s="6"/>
      <c r="AL8705" s="6"/>
      <c r="AM8705" s="183"/>
      <c r="AN8705" s="183"/>
      <c r="AO8705" s="183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BR8705" s="185"/>
    </row>
    <row r="8706" spans="9:70" s="179" customFormat="1" x14ac:dyDescent="0.25">
      <c r="I8706" s="186"/>
      <c r="J8706" s="186"/>
      <c r="K8706" s="186"/>
      <c r="L8706" s="186"/>
      <c r="M8706" s="186"/>
      <c r="N8706" s="187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183"/>
      <c r="AF8706" s="183"/>
      <c r="AG8706" s="183"/>
      <c r="AH8706" s="6"/>
      <c r="AI8706" s="6"/>
      <c r="AJ8706" s="6"/>
      <c r="AK8706" s="6"/>
      <c r="AL8706" s="6"/>
      <c r="AM8706" s="183"/>
      <c r="AN8706" s="183"/>
      <c r="AO8706" s="183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BR8706" s="185"/>
    </row>
    <row r="8707" spans="9:70" s="179" customFormat="1" x14ac:dyDescent="0.25">
      <c r="I8707" s="186"/>
      <c r="J8707" s="186"/>
      <c r="K8707" s="186"/>
      <c r="L8707" s="186"/>
      <c r="M8707" s="186"/>
      <c r="N8707" s="187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183"/>
      <c r="AF8707" s="183"/>
      <c r="AG8707" s="183"/>
      <c r="AH8707" s="6"/>
      <c r="AI8707" s="6"/>
      <c r="AJ8707" s="6"/>
      <c r="AK8707" s="6"/>
      <c r="AL8707" s="6"/>
      <c r="AM8707" s="183"/>
      <c r="AN8707" s="183"/>
      <c r="AO8707" s="183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BR8707" s="185"/>
    </row>
    <row r="8708" spans="9:70" s="179" customFormat="1" x14ac:dyDescent="0.25">
      <c r="I8708" s="186"/>
      <c r="J8708" s="186"/>
      <c r="K8708" s="186"/>
      <c r="L8708" s="186"/>
      <c r="M8708" s="186"/>
      <c r="N8708" s="187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183"/>
      <c r="AF8708" s="183"/>
      <c r="AG8708" s="183"/>
      <c r="AH8708" s="6"/>
      <c r="AI8708" s="6"/>
      <c r="AJ8708" s="6"/>
      <c r="AK8708" s="6"/>
      <c r="AL8708" s="6"/>
      <c r="AM8708" s="183"/>
      <c r="AN8708" s="183"/>
      <c r="AO8708" s="183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BR8708" s="185"/>
    </row>
    <row r="8709" spans="9:70" s="179" customFormat="1" x14ac:dyDescent="0.25">
      <c r="I8709" s="186"/>
      <c r="J8709" s="186"/>
      <c r="K8709" s="186"/>
      <c r="L8709" s="186"/>
      <c r="M8709" s="186"/>
      <c r="N8709" s="187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183"/>
      <c r="AF8709" s="183"/>
      <c r="AG8709" s="183"/>
      <c r="AH8709" s="6"/>
      <c r="AI8709" s="6"/>
      <c r="AJ8709" s="6"/>
      <c r="AK8709" s="6"/>
      <c r="AL8709" s="6"/>
      <c r="AM8709" s="183"/>
      <c r="AN8709" s="183"/>
      <c r="AO8709" s="183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BR8709" s="185"/>
    </row>
    <row r="8710" spans="9:70" s="179" customFormat="1" x14ac:dyDescent="0.25">
      <c r="I8710" s="186"/>
      <c r="J8710" s="186"/>
      <c r="K8710" s="186"/>
      <c r="L8710" s="186"/>
      <c r="M8710" s="186"/>
      <c r="N8710" s="187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183"/>
      <c r="AF8710" s="183"/>
      <c r="AG8710" s="183"/>
      <c r="AH8710" s="6"/>
      <c r="AI8710" s="6"/>
      <c r="AJ8710" s="6"/>
      <c r="AK8710" s="6"/>
      <c r="AL8710" s="6"/>
      <c r="AM8710" s="183"/>
      <c r="AN8710" s="183"/>
      <c r="AO8710" s="183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BR8710" s="185"/>
    </row>
    <row r="8711" spans="9:70" s="179" customFormat="1" x14ac:dyDescent="0.25">
      <c r="I8711" s="186"/>
      <c r="J8711" s="186"/>
      <c r="K8711" s="186"/>
      <c r="L8711" s="186"/>
      <c r="M8711" s="186"/>
      <c r="N8711" s="187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183"/>
      <c r="AF8711" s="183"/>
      <c r="AG8711" s="183"/>
      <c r="AH8711" s="6"/>
      <c r="AI8711" s="6"/>
      <c r="AJ8711" s="6"/>
      <c r="AK8711" s="6"/>
      <c r="AL8711" s="6"/>
      <c r="AM8711" s="183"/>
      <c r="AN8711" s="183"/>
      <c r="AO8711" s="183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BR8711" s="185"/>
    </row>
    <row r="8712" spans="9:70" s="179" customFormat="1" x14ac:dyDescent="0.25">
      <c r="I8712" s="186"/>
      <c r="J8712" s="186"/>
      <c r="K8712" s="186"/>
      <c r="L8712" s="186"/>
      <c r="M8712" s="186"/>
      <c r="N8712" s="187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183"/>
      <c r="AF8712" s="183"/>
      <c r="AG8712" s="183"/>
      <c r="AH8712" s="6"/>
      <c r="AI8712" s="6"/>
      <c r="AJ8712" s="6"/>
      <c r="AK8712" s="6"/>
      <c r="AL8712" s="6"/>
      <c r="AM8712" s="183"/>
      <c r="AN8712" s="183"/>
      <c r="AO8712" s="183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BR8712" s="185"/>
    </row>
    <row r="8713" spans="9:70" s="179" customFormat="1" x14ac:dyDescent="0.25">
      <c r="I8713" s="186"/>
      <c r="J8713" s="186"/>
      <c r="K8713" s="186"/>
      <c r="L8713" s="186"/>
      <c r="M8713" s="186"/>
      <c r="N8713" s="187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183"/>
      <c r="AF8713" s="183"/>
      <c r="AG8713" s="183"/>
      <c r="AH8713" s="6"/>
      <c r="AI8713" s="6"/>
      <c r="AJ8713" s="6"/>
      <c r="AK8713" s="6"/>
      <c r="AL8713" s="6"/>
      <c r="AM8713" s="183"/>
      <c r="AN8713" s="183"/>
      <c r="AO8713" s="183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BR8713" s="185"/>
    </row>
    <row r="8714" spans="9:70" s="179" customFormat="1" x14ac:dyDescent="0.25">
      <c r="I8714" s="186"/>
      <c r="J8714" s="186"/>
      <c r="K8714" s="186"/>
      <c r="L8714" s="186"/>
      <c r="M8714" s="186"/>
      <c r="N8714" s="187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183"/>
      <c r="AF8714" s="183"/>
      <c r="AG8714" s="183"/>
      <c r="AH8714" s="6"/>
      <c r="AI8714" s="6"/>
      <c r="AJ8714" s="6"/>
      <c r="AK8714" s="6"/>
      <c r="AL8714" s="6"/>
      <c r="AM8714" s="183"/>
      <c r="AN8714" s="183"/>
      <c r="AO8714" s="183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BR8714" s="185"/>
    </row>
    <row r="8715" spans="9:70" s="179" customFormat="1" x14ac:dyDescent="0.25">
      <c r="I8715" s="186"/>
      <c r="J8715" s="186"/>
      <c r="K8715" s="186"/>
      <c r="L8715" s="186"/>
      <c r="M8715" s="186"/>
      <c r="N8715" s="187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183"/>
      <c r="AF8715" s="183"/>
      <c r="AG8715" s="183"/>
      <c r="AH8715" s="6"/>
      <c r="AI8715" s="6"/>
      <c r="AJ8715" s="6"/>
      <c r="AK8715" s="6"/>
      <c r="AL8715" s="6"/>
      <c r="AM8715" s="183"/>
      <c r="AN8715" s="183"/>
      <c r="AO8715" s="183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BR8715" s="185"/>
    </row>
    <row r="8716" spans="9:70" s="179" customFormat="1" x14ac:dyDescent="0.25">
      <c r="I8716" s="186"/>
      <c r="J8716" s="186"/>
      <c r="K8716" s="186"/>
      <c r="L8716" s="186"/>
      <c r="M8716" s="186"/>
      <c r="N8716" s="187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183"/>
      <c r="AF8716" s="183"/>
      <c r="AG8716" s="183"/>
      <c r="AH8716" s="6"/>
      <c r="AI8716" s="6"/>
      <c r="AJ8716" s="6"/>
      <c r="AK8716" s="6"/>
      <c r="AL8716" s="6"/>
      <c r="AM8716" s="183"/>
      <c r="AN8716" s="183"/>
      <c r="AO8716" s="183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BR8716" s="185"/>
    </row>
    <row r="8717" spans="9:70" s="179" customFormat="1" x14ac:dyDescent="0.25">
      <c r="I8717" s="186"/>
      <c r="J8717" s="186"/>
      <c r="K8717" s="186"/>
      <c r="L8717" s="186"/>
      <c r="M8717" s="186"/>
      <c r="N8717" s="187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183"/>
      <c r="AF8717" s="183"/>
      <c r="AG8717" s="183"/>
      <c r="AH8717" s="6"/>
      <c r="AI8717" s="6"/>
      <c r="AJ8717" s="6"/>
      <c r="AK8717" s="6"/>
      <c r="AL8717" s="6"/>
      <c r="AM8717" s="183"/>
      <c r="AN8717" s="183"/>
      <c r="AO8717" s="183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BR8717" s="185"/>
    </row>
    <row r="8718" spans="9:70" s="179" customFormat="1" x14ac:dyDescent="0.25">
      <c r="I8718" s="186"/>
      <c r="J8718" s="186"/>
      <c r="K8718" s="186"/>
      <c r="L8718" s="186"/>
      <c r="M8718" s="186"/>
      <c r="N8718" s="187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183"/>
      <c r="AF8718" s="183"/>
      <c r="AG8718" s="183"/>
      <c r="AH8718" s="6"/>
      <c r="AI8718" s="6"/>
      <c r="AJ8718" s="6"/>
      <c r="AK8718" s="6"/>
      <c r="AL8718" s="6"/>
      <c r="AM8718" s="183"/>
      <c r="AN8718" s="183"/>
      <c r="AO8718" s="183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BR8718" s="185"/>
    </row>
    <row r="8719" spans="9:70" s="179" customFormat="1" x14ac:dyDescent="0.25">
      <c r="I8719" s="186"/>
      <c r="J8719" s="186"/>
      <c r="K8719" s="186"/>
      <c r="L8719" s="186"/>
      <c r="M8719" s="186"/>
      <c r="N8719" s="187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183"/>
      <c r="AF8719" s="183"/>
      <c r="AG8719" s="183"/>
      <c r="AH8719" s="6"/>
      <c r="AI8719" s="6"/>
      <c r="AJ8719" s="6"/>
      <c r="AK8719" s="6"/>
      <c r="AL8719" s="6"/>
      <c r="AM8719" s="183"/>
      <c r="AN8719" s="183"/>
      <c r="AO8719" s="183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BR8719" s="185"/>
    </row>
    <row r="8720" spans="9:70" s="179" customFormat="1" x14ac:dyDescent="0.25">
      <c r="I8720" s="186"/>
      <c r="J8720" s="186"/>
      <c r="K8720" s="186"/>
      <c r="L8720" s="186"/>
      <c r="M8720" s="186"/>
      <c r="N8720" s="187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183"/>
      <c r="AF8720" s="183"/>
      <c r="AG8720" s="183"/>
      <c r="AH8720" s="6"/>
      <c r="AI8720" s="6"/>
      <c r="AJ8720" s="6"/>
      <c r="AK8720" s="6"/>
      <c r="AL8720" s="6"/>
      <c r="AM8720" s="183"/>
      <c r="AN8720" s="183"/>
      <c r="AO8720" s="183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BR8720" s="185"/>
    </row>
    <row r="8721" spans="9:70" s="179" customFormat="1" x14ac:dyDescent="0.25">
      <c r="I8721" s="186"/>
      <c r="J8721" s="186"/>
      <c r="K8721" s="186"/>
      <c r="L8721" s="186"/>
      <c r="M8721" s="186"/>
      <c r="N8721" s="187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183"/>
      <c r="AF8721" s="183"/>
      <c r="AG8721" s="183"/>
      <c r="AH8721" s="6"/>
      <c r="AI8721" s="6"/>
      <c r="AJ8721" s="6"/>
      <c r="AK8721" s="6"/>
      <c r="AL8721" s="6"/>
      <c r="AM8721" s="183"/>
      <c r="AN8721" s="183"/>
      <c r="AO8721" s="183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BR8721" s="185"/>
    </row>
    <row r="8722" spans="9:70" s="179" customFormat="1" x14ac:dyDescent="0.25">
      <c r="I8722" s="186"/>
      <c r="J8722" s="186"/>
      <c r="K8722" s="186"/>
      <c r="L8722" s="186"/>
      <c r="M8722" s="186"/>
      <c r="N8722" s="187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183"/>
      <c r="AF8722" s="183"/>
      <c r="AG8722" s="183"/>
      <c r="AH8722" s="6"/>
      <c r="AI8722" s="6"/>
      <c r="AJ8722" s="6"/>
      <c r="AK8722" s="6"/>
      <c r="AL8722" s="6"/>
      <c r="AM8722" s="183"/>
      <c r="AN8722" s="183"/>
      <c r="AO8722" s="183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BR8722" s="185"/>
    </row>
    <row r="8723" spans="9:70" s="179" customFormat="1" x14ac:dyDescent="0.25">
      <c r="I8723" s="186"/>
      <c r="J8723" s="186"/>
      <c r="K8723" s="186"/>
      <c r="L8723" s="186"/>
      <c r="M8723" s="186"/>
      <c r="N8723" s="187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183"/>
      <c r="AF8723" s="183"/>
      <c r="AG8723" s="183"/>
      <c r="AH8723" s="6"/>
      <c r="AI8723" s="6"/>
      <c r="AJ8723" s="6"/>
      <c r="AK8723" s="6"/>
      <c r="AL8723" s="6"/>
      <c r="AM8723" s="183"/>
      <c r="AN8723" s="183"/>
      <c r="AO8723" s="183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BR8723" s="185"/>
    </row>
    <row r="8724" spans="9:70" s="179" customFormat="1" x14ac:dyDescent="0.25">
      <c r="I8724" s="186"/>
      <c r="J8724" s="186"/>
      <c r="K8724" s="186"/>
      <c r="L8724" s="186"/>
      <c r="M8724" s="186"/>
      <c r="N8724" s="187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183"/>
      <c r="AF8724" s="183"/>
      <c r="AG8724" s="183"/>
      <c r="AH8724" s="6"/>
      <c r="AI8724" s="6"/>
      <c r="AJ8724" s="6"/>
      <c r="AK8724" s="6"/>
      <c r="AL8724" s="6"/>
      <c r="AM8724" s="183"/>
      <c r="AN8724" s="183"/>
      <c r="AO8724" s="183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BR8724" s="185"/>
    </row>
    <row r="8725" spans="9:70" s="179" customFormat="1" x14ac:dyDescent="0.25">
      <c r="I8725" s="186"/>
      <c r="J8725" s="186"/>
      <c r="K8725" s="186"/>
      <c r="L8725" s="186"/>
      <c r="M8725" s="186"/>
      <c r="N8725" s="187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183"/>
      <c r="AF8725" s="183"/>
      <c r="AG8725" s="183"/>
      <c r="AH8725" s="6"/>
      <c r="AI8725" s="6"/>
      <c r="AJ8725" s="6"/>
      <c r="AK8725" s="6"/>
      <c r="AL8725" s="6"/>
      <c r="AM8725" s="183"/>
      <c r="AN8725" s="183"/>
      <c r="AO8725" s="183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BR8725" s="185"/>
    </row>
    <row r="8726" spans="9:70" s="179" customFormat="1" x14ac:dyDescent="0.25">
      <c r="I8726" s="186"/>
      <c r="J8726" s="186"/>
      <c r="K8726" s="186"/>
      <c r="L8726" s="186"/>
      <c r="M8726" s="186"/>
      <c r="N8726" s="187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183"/>
      <c r="AF8726" s="183"/>
      <c r="AG8726" s="183"/>
      <c r="AH8726" s="6"/>
      <c r="AI8726" s="6"/>
      <c r="AJ8726" s="6"/>
      <c r="AK8726" s="6"/>
      <c r="AL8726" s="6"/>
      <c r="AM8726" s="183"/>
      <c r="AN8726" s="183"/>
      <c r="AO8726" s="183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BR8726" s="185"/>
    </row>
    <row r="8727" spans="9:70" s="179" customFormat="1" x14ac:dyDescent="0.25">
      <c r="I8727" s="186"/>
      <c r="J8727" s="186"/>
      <c r="K8727" s="186"/>
      <c r="L8727" s="186"/>
      <c r="M8727" s="186"/>
      <c r="N8727" s="187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183"/>
      <c r="AF8727" s="183"/>
      <c r="AG8727" s="183"/>
      <c r="AH8727" s="6"/>
      <c r="AI8727" s="6"/>
      <c r="AJ8727" s="6"/>
      <c r="AK8727" s="6"/>
      <c r="AL8727" s="6"/>
      <c r="AM8727" s="183"/>
      <c r="AN8727" s="183"/>
      <c r="AO8727" s="183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BR8727" s="185"/>
    </row>
    <row r="8728" spans="9:70" s="179" customFormat="1" x14ac:dyDescent="0.25">
      <c r="I8728" s="186"/>
      <c r="J8728" s="186"/>
      <c r="K8728" s="186"/>
      <c r="L8728" s="186"/>
      <c r="M8728" s="186"/>
      <c r="N8728" s="187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183"/>
      <c r="AF8728" s="183"/>
      <c r="AG8728" s="183"/>
      <c r="AH8728" s="6"/>
      <c r="AI8728" s="6"/>
      <c r="AJ8728" s="6"/>
      <c r="AK8728" s="6"/>
      <c r="AL8728" s="6"/>
      <c r="AM8728" s="183"/>
      <c r="AN8728" s="183"/>
      <c r="AO8728" s="183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BR8728" s="185"/>
    </row>
    <row r="8729" spans="9:70" s="179" customFormat="1" x14ac:dyDescent="0.25">
      <c r="I8729" s="186"/>
      <c r="J8729" s="186"/>
      <c r="K8729" s="186"/>
      <c r="L8729" s="186"/>
      <c r="M8729" s="186"/>
      <c r="N8729" s="187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183"/>
      <c r="AF8729" s="183"/>
      <c r="AG8729" s="183"/>
      <c r="AH8729" s="6"/>
      <c r="AI8729" s="6"/>
      <c r="AJ8729" s="6"/>
      <c r="AK8729" s="6"/>
      <c r="AL8729" s="6"/>
      <c r="AM8729" s="183"/>
      <c r="AN8729" s="183"/>
      <c r="AO8729" s="183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BR8729" s="185"/>
    </row>
    <row r="8730" spans="9:70" s="179" customFormat="1" x14ac:dyDescent="0.25">
      <c r="I8730" s="186"/>
      <c r="J8730" s="186"/>
      <c r="K8730" s="186"/>
      <c r="L8730" s="186"/>
      <c r="M8730" s="186"/>
      <c r="N8730" s="187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183"/>
      <c r="AF8730" s="183"/>
      <c r="AG8730" s="183"/>
      <c r="AH8730" s="6"/>
      <c r="AI8730" s="6"/>
      <c r="AJ8730" s="6"/>
      <c r="AK8730" s="6"/>
      <c r="AL8730" s="6"/>
      <c r="AM8730" s="183"/>
      <c r="AN8730" s="183"/>
      <c r="AO8730" s="183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BR8730" s="185"/>
    </row>
    <row r="8731" spans="9:70" s="179" customFormat="1" x14ac:dyDescent="0.25">
      <c r="I8731" s="186"/>
      <c r="J8731" s="186"/>
      <c r="K8731" s="186"/>
      <c r="L8731" s="186"/>
      <c r="M8731" s="186"/>
      <c r="N8731" s="187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183"/>
      <c r="AF8731" s="183"/>
      <c r="AG8731" s="183"/>
      <c r="AH8731" s="6"/>
      <c r="AI8731" s="6"/>
      <c r="AJ8731" s="6"/>
      <c r="AK8731" s="6"/>
      <c r="AL8731" s="6"/>
      <c r="AM8731" s="183"/>
      <c r="AN8731" s="183"/>
      <c r="AO8731" s="183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BR8731" s="185"/>
    </row>
    <row r="8732" spans="9:70" s="179" customFormat="1" x14ac:dyDescent="0.25">
      <c r="I8732" s="186"/>
      <c r="J8732" s="186"/>
      <c r="K8732" s="186"/>
      <c r="L8732" s="186"/>
      <c r="M8732" s="186"/>
      <c r="N8732" s="187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183"/>
      <c r="AF8732" s="183"/>
      <c r="AG8732" s="183"/>
      <c r="AH8732" s="6"/>
      <c r="AI8732" s="6"/>
      <c r="AJ8732" s="6"/>
      <c r="AK8732" s="6"/>
      <c r="AL8732" s="6"/>
      <c r="AM8732" s="183"/>
      <c r="AN8732" s="183"/>
      <c r="AO8732" s="183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BR8732" s="185"/>
    </row>
    <row r="8733" spans="9:70" s="179" customFormat="1" x14ac:dyDescent="0.25">
      <c r="I8733" s="186"/>
      <c r="J8733" s="186"/>
      <c r="K8733" s="186"/>
      <c r="L8733" s="186"/>
      <c r="M8733" s="186"/>
      <c r="N8733" s="187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183"/>
      <c r="AF8733" s="183"/>
      <c r="AG8733" s="183"/>
      <c r="AH8733" s="6"/>
      <c r="AI8733" s="6"/>
      <c r="AJ8733" s="6"/>
      <c r="AK8733" s="6"/>
      <c r="AL8733" s="6"/>
      <c r="AM8733" s="183"/>
      <c r="AN8733" s="183"/>
      <c r="AO8733" s="183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BR8733" s="185"/>
    </row>
    <row r="8734" spans="9:70" s="179" customFormat="1" x14ac:dyDescent="0.25">
      <c r="I8734" s="186"/>
      <c r="J8734" s="186"/>
      <c r="K8734" s="186"/>
      <c r="L8734" s="186"/>
      <c r="M8734" s="186"/>
      <c r="N8734" s="187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183"/>
      <c r="AF8734" s="183"/>
      <c r="AG8734" s="183"/>
      <c r="AH8734" s="6"/>
      <c r="AI8734" s="6"/>
      <c r="AJ8734" s="6"/>
      <c r="AK8734" s="6"/>
      <c r="AL8734" s="6"/>
      <c r="AM8734" s="183"/>
      <c r="AN8734" s="183"/>
      <c r="AO8734" s="183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BR8734" s="185"/>
    </row>
    <row r="8735" spans="9:70" s="179" customFormat="1" x14ac:dyDescent="0.25">
      <c r="I8735" s="186"/>
      <c r="J8735" s="186"/>
      <c r="K8735" s="186"/>
      <c r="L8735" s="186"/>
      <c r="M8735" s="186"/>
      <c r="N8735" s="187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183"/>
      <c r="AF8735" s="183"/>
      <c r="AG8735" s="183"/>
      <c r="AH8735" s="6"/>
      <c r="AI8735" s="6"/>
      <c r="AJ8735" s="6"/>
      <c r="AK8735" s="6"/>
      <c r="AL8735" s="6"/>
      <c r="AM8735" s="183"/>
      <c r="AN8735" s="183"/>
      <c r="AO8735" s="183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BR8735" s="185"/>
    </row>
    <row r="8736" spans="9:70" s="179" customFormat="1" x14ac:dyDescent="0.25">
      <c r="I8736" s="186"/>
      <c r="J8736" s="186"/>
      <c r="K8736" s="186"/>
      <c r="L8736" s="186"/>
      <c r="M8736" s="186"/>
      <c r="N8736" s="187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183"/>
      <c r="AF8736" s="183"/>
      <c r="AG8736" s="183"/>
      <c r="AH8736" s="6"/>
      <c r="AI8736" s="6"/>
      <c r="AJ8736" s="6"/>
      <c r="AK8736" s="6"/>
      <c r="AL8736" s="6"/>
      <c r="AM8736" s="183"/>
      <c r="AN8736" s="183"/>
      <c r="AO8736" s="183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BR8736" s="185"/>
    </row>
    <row r="8737" spans="9:70" s="179" customFormat="1" x14ac:dyDescent="0.25">
      <c r="I8737" s="186"/>
      <c r="J8737" s="186"/>
      <c r="K8737" s="186"/>
      <c r="L8737" s="186"/>
      <c r="M8737" s="186"/>
      <c r="N8737" s="187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183"/>
      <c r="AF8737" s="183"/>
      <c r="AG8737" s="183"/>
      <c r="AH8737" s="6"/>
      <c r="AI8737" s="6"/>
      <c r="AJ8737" s="6"/>
      <c r="AK8737" s="6"/>
      <c r="AL8737" s="6"/>
      <c r="AM8737" s="183"/>
      <c r="AN8737" s="183"/>
      <c r="AO8737" s="183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BR8737" s="185"/>
    </row>
    <row r="8738" spans="9:70" s="179" customFormat="1" x14ac:dyDescent="0.25">
      <c r="I8738" s="186"/>
      <c r="J8738" s="186"/>
      <c r="K8738" s="186"/>
      <c r="L8738" s="186"/>
      <c r="M8738" s="186"/>
      <c r="N8738" s="187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183"/>
      <c r="AF8738" s="183"/>
      <c r="AG8738" s="183"/>
      <c r="AH8738" s="6"/>
      <c r="AI8738" s="6"/>
      <c r="AJ8738" s="6"/>
      <c r="AK8738" s="6"/>
      <c r="AL8738" s="6"/>
      <c r="AM8738" s="183"/>
      <c r="AN8738" s="183"/>
      <c r="AO8738" s="183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BR8738" s="185"/>
    </row>
    <row r="8739" spans="9:70" s="179" customFormat="1" x14ac:dyDescent="0.25">
      <c r="I8739" s="186"/>
      <c r="J8739" s="186"/>
      <c r="K8739" s="186"/>
      <c r="L8739" s="186"/>
      <c r="M8739" s="186"/>
      <c r="N8739" s="187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183"/>
      <c r="AF8739" s="183"/>
      <c r="AG8739" s="183"/>
      <c r="AH8739" s="6"/>
      <c r="AI8739" s="6"/>
      <c r="AJ8739" s="6"/>
      <c r="AK8739" s="6"/>
      <c r="AL8739" s="6"/>
      <c r="AM8739" s="183"/>
      <c r="AN8739" s="183"/>
      <c r="AO8739" s="183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BR8739" s="185"/>
    </row>
    <row r="8740" spans="9:70" s="179" customFormat="1" x14ac:dyDescent="0.25">
      <c r="I8740" s="186"/>
      <c r="J8740" s="186"/>
      <c r="K8740" s="186"/>
      <c r="L8740" s="186"/>
      <c r="M8740" s="186"/>
      <c r="N8740" s="187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183"/>
      <c r="AF8740" s="183"/>
      <c r="AG8740" s="183"/>
      <c r="AH8740" s="6"/>
      <c r="AI8740" s="6"/>
      <c r="AJ8740" s="6"/>
      <c r="AK8740" s="6"/>
      <c r="AL8740" s="6"/>
      <c r="AM8740" s="183"/>
      <c r="AN8740" s="183"/>
      <c r="AO8740" s="183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BR8740" s="185"/>
    </row>
    <row r="8741" spans="9:70" s="179" customFormat="1" x14ac:dyDescent="0.25">
      <c r="I8741" s="186"/>
      <c r="J8741" s="186"/>
      <c r="K8741" s="186"/>
      <c r="L8741" s="186"/>
      <c r="M8741" s="186"/>
      <c r="N8741" s="187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183"/>
      <c r="AF8741" s="183"/>
      <c r="AG8741" s="183"/>
      <c r="AH8741" s="6"/>
      <c r="AI8741" s="6"/>
      <c r="AJ8741" s="6"/>
      <c r="AK8741" s="6"/>
      <c r="AL8741" s="6"/>
      <c r="AM8741" s="183"/>
      <c r="AN8741" s="183"/>
      <c r="AO8741" s="183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BR8741" s="185"/>
    </row>
    <row r="8742" spans="9:70" s="179" customFormat="1" x14ac:dyDescent="0.25">
      <c r="I8742" s="186"/>
      <c r="J8742" s="186"/>
      <c r="K8742" s="186"/>
      <c r="L8742" s="186"/>
      <c r="M8742" s="186"/>
      <c r="N8742" s="187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183"/>
      <c r="AF8742" s="183"/>
      <c r="AG8742" s="183"/>
      <c r="AH8742" s="6"/>
      <c r="AI8742" s="6"/>
      <c r="AJ8742" s="6"/>
      <c r="AK8742" s="6"/>
      <c r="AL8742" s="6"/>
      <c r="AM8742" s="183"/>
      <c r="AN8742" s="183"/>
      <c r="AO8742" s="183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BR8742" s="185"/>
    </row>
    <row r="8743" spans="9:70" s="179" customFormat="1" x14ac:dyDescent="0.25">
      <c r="I8743" s="186"/>
      <c r="J8743" s="186"/>
      <c r="K8743" s="186"/>
      <c r="L8743" s="186"/>
      <c r="M8743" s="186"/>
      <c r="N8743" s="187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183"/>
      <c r="AF8743" s="183"/>
      <c r="AG8743" s="183"/>
      <c r="AH8743" s="6"/>
      <c r="AI8743" s="6"/>
      <c r="AJ8743" s="6"/>
      <c r="AK8743" s="6"/>
      <c r="AL8743" s="6"/>
      <c r="AM8743" s="183"/>
      <c r="AN8743" s="183"/>
      <c r="AO8743" s="183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BR8743" s="185"/>
    </row>
    <row r="8744" spans="9:70" s="179" customFormat="1" x14ac:dyDescent="0.25">
      <c r="I8744" s="186"/>
      <c r="J8744" s="186"/>
      <c r="K8744" s="186"/>
      <c r="L8744" s="186"/>
      <c r="M8744" s="186"/>
      <c r="N8744" s="187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183"/>
      <c r="AF8744" s="183"/>
      <c r="AG8744" s="183"/>
      <c r="AH8744" s="6"/>
      <c r="AI8744" s="6"/>
      <c r="AJ8744" s="6"/>
      <c r="AK8744" s="6"/>
      <c r="AL8744" s="6"/>
      <c r="AM8744" s="183"/>
      <c r="AN8744" s="183"/>
      <c r="AO8744" s="183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BR8744" s="185"/>
    </row>
    <row r="8745" spans="9:70" s="179" customFormat="1" x14ac:dyDescent="0.25">
      <c r="I8745" s="186"/>
      <c r="J8745" s="186"/>
      <c r="K8745" s="186"/>
      <c r="L8745" s="186"/>
      <c r="M8745" s="186"/>
      <c r="N8745" s="187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183"/>
      <c r="AF8745" s="183"/>
      <c r="AG8745" s="183"/>
      <c r="AH8745" s="6"/>
      <c r="AI8745" s="6"/>
      <c r="AJ8745" s="6"/>
      <c r="AK8745" s="6"/>
      <c r="AL8745" s="6"/>
      <c r="AM8745" s="183"/>
      <c r="AN8745" s="183"/>
      <c r="AO8745" s="183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BR8745" s="185"/>
    </row>
    <row r="8746" spans="9:70" s="179" customFormat="1" x14ac:dyDescent="0.25">
      <c r="I8746" s="186"/>
      <c r="J8746" s="186"/>
      <c r="K8746" s="186"/>
      <c r="L8746" s="186"/>
      <c r="M8746" s="186"/>
      <c r="N8746" s="187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183"/>
      <c r="AF8746" s="183"/>
      <c r="AG8746" s="183"/>
      <c r="AH8746" s="6"/>
      <c r="AI8746" s="6"/>
      <c r="AJ8746" s="6"/>
      <c r="AK8746" s="6"/>
      <c r="AL8746" s="6"/>
      <c r="AM8746" s="183"/>
      <c r="AN8746" s="183"/>
      <c r="AO8746" s="183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BR8746" s="185"/>
    </row>
    <row r="8747" spans="9:70" s="179" customFormat="1" x14ac:dyDescent="0.25">
      <c r="I8747" s="186"/>
      <c r="J8747" s="186"/>
      <c r="K8747" s="186"/>
      <c r="L8747" s="186"/>
      <c r="M8747" s="186"/>
      <c r="N8747" s="187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183"/>
      <c r="AF8747" s="183"/>
      <c r="AG8747" s="183"/>
      <c r="AH8747" s="6"/>
      <c r="AI8747" s="6"/>
      <c r="AJ8747" s="6"/>
      <c r="AK8747" s="6"/>
      <c r="AL8747" s="6"/>
      <c r="AM8747" s="183"/>
      <c r="AN8747" s="183"/>
      <c r="AO8747" s="183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BR8747" s="185"/>
    </row>
    <row r="8748" spans="9:70" s="179" customFormat="1" x14ac:dyDescent="0.25">
      <c r="I8748" s="186"/>
      <c r="J8748" s="186"/>
      <c r="K8748" s="186"/>
      <c r="L8748" s="186"/>
      <c r="M8748" s="186"/>
      <c r="N8748" s="187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183"/>
      <c r="AF8748" s="183"/>
      <c r="AG8748" s="183"/>
      <c r="AH8748" s="6"/>
      <c r="AI8748" s="6"/>
      <c r="AJ8748" s="6"/>
      <c r="AK8748" s="6"/>
      <c r="AL8748" s="6"/>
      <c r="AM8748" s="183"/>
      <c r="AN8748" s="183"/>
      <c r="AO8748" s="183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BR8748" s="185"/>
    </row>
    <row r="8749" spans="9:70" s="179" customFormat="1" x14ac:dyDescent="0.25">
      <c r="I8749" s="186"/>
      <c r="J8749" s="186"/>
      <c r="K8749" s="186"/>
      <c r="L8749" s="186"/>
      <c r="M8749" s="186"/>
      <c r="N8749" s="187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183"/>
      <c r="AF8749" s="183"/>
      <c r="AG8749" s="183"/>
      <c r="AH8749" s="6"/>
      <c r="AI8749" s="6"/>
      <c r="AJ8749" s="6"/>
      <c r="AK8749" s="6"/>
      <c r="AL8749" s="6"/>
      <c r="AM8749" s="183"/>
      <c r="AN8749" s="183"/>
      <c r="AO8749" s="183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BR8749" s="185"/>
    </row>
    <row r="8750" spans="9:70" s="179" customFormat="1" x14ac:dyDescent="0.25">
      <c r="I8750" s="186"/>
      <c r="J8750" s="186"/>
      <c r="K8750" s="186"/>
      <c r="L8750" s="186"/>
      <c r="M8750" s="186"/>
      <c r="N8750" s="187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183"/>
      <c r="AF8750" s="183"/>
      <c r="AG8750" s="183"/>
      <c r="AH8750" s="6"/>
      <c r="AI8750" s="6"/>
      <c r="AJ8750" s="6"/>
      <c r="AK8750" s="6"/>
      <c r="AL8750" s="6"/>
      <c r="AM8750" s="183"/>
      <c r="AN8750" s="183"/>
      <c r="AO8750" s="183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BR8750" s="185"/>
    </row>
    <row r="8751" spans="9:70" s="179" customFormat="1" x14ac:dyDescent="0.25">
      <c r="I8751" s="186"/>
      <c r="J8751" s="186"/>
      <c r="K8751" s="186"/>
      <c r="L8751" s="186"/>
      <c r="M8751" s="186"/>
      <c r="N8751" s="187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183"/>
      <c r="AF8751" s="183"/>
      <c r="AG8751" s="183"/>
      <c r="AH8751" s="6"/>
      <c r="AI8751" s="6"/>
      <c r="AJ8751" s="6"/>
      <c r="AK8751" s="6"/>
      <c r="AL8751" s="6"/>
      <c r="AM8751" s="183"/>
      <c r="AN8751" s="183"/>
      <c r="AO8751" s="183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BR8751" s="185"/>
    </row>
    <row r="8752" spans="9:70" s="179" customFormat="1" x14ac:dyDescent="0.25">
      <c r="I8752" s="186"/>
      <c r="J8752" s="186"/>
      <c r="K8752" s="186"/>
      <c r="L8752" s="186"/>
      <c r="M8752" s="186"/>
      <c r="N8752" s="187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183"/>
      <c r="AF8752" s="183"/>
      <c r="AG8752" s="183"/>
      <c r="AH8752" s="6"/>
      <c r="AI8752" s="6"/>
      <c r="AJ8752" s="6"/>
      <c r="AK8752" s="6"/>
      <c r="AL8752" s="6"/>
      <c r="AM8752" s="183"/>
      <c r="AN8752" s="183"/>
      <c r="AO8752" s="183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BR8752" s="185"/>
    </row>
    <row r="8753" spans="9:70" s="179" customFormat="1" x14ac:dyDescent="0.25">
      <c r="I8753" s="186"/>
      <c r="J8753" s="186"/>
      <c r="K8753" s="186"/>
      <c r="L8753" s="186"/>
      <c r="M8753" s="186"/>
      <c r="N8753" s="187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183"/>
      <c r="AF8753" s="183"/>
      <c r="AG8753" s="183"/>
      <c r="AH8753" s="6"/>
      <c r="AI8753" s="6"/>
      <c r="AJ8753" s="6"/>
      <c r="AK8753" s="6"/>
      <c r="AL8753" s="6"/>
      <c r="AM8753" s="183"/>
      <c r="AN8753" s="183"/>
      <c r="AO8753" s="183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BR8753" s="185"/>
    </row>
    <row r="8754" spans="9:70" s="179" customFormat="1" x14ac:dyDescent="0.25">
      <c r="I8754" s="186"/>
      <c r="J8754" s="186"/>
      <c r="K8754" s="186"/>
      <c r="L8754" s="186"/>
      <c r="M8754" s="186"/>
      <c r="N8754" s="187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183"/>
      <c r="AF8754" s="183"/>
      <c r="AG8754" s="183"/>
      <c r="AH8754" s="6"/>
      <c r="AI8754" s="6"/>
      <c r="AJ8754" s="6"/>
      <c r="AK8754" s="6"/>
      <c r="AL8754" s="6"/>
      <c r="AM8754" s="183"/>
      <c r="AN8754" s="183"/>
      <c r="AO8754" s="183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BR8754" s="185"/>
    </row>
    <row r="8755" spans="9:70" s="179" customFormat="1" x14ac:dyDescent="0.25">
      <c r="I8755" s="186"/>
      <c r="J8755" s="186"/>
      <c r="K8755" s="186"/>
      <c r="L8755" s="186"/>
      <c r="M8755" s="186"/>
      <c r="N8755" s="187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183"/>
      <c r="AF8755" s="183"/>
      <c r="AG8755" s="183"/>
      <c r="AH8755" s="6"/>
      <c r="AI8755" s="6"/>
      <c r="AJ8755" s="6"/>
      <c r="AK8755" s="6"/>
      <c r="AL8755" s="6"/>
      <c r="AM8755" s="183"/>
      <c r="AN8755" s="183"/>
      <c r="AO8755" s="183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BR8755" s="185"/>
    </row>
    <row r="8756" spans="9:70" s="179" customFormat="1" x14ac:dyDescent="0.25">
      <c r="I8756" s="186"/>
      <c r="J8756" s="186"/>
      <c r="K8756" s="186"/>
      <c r="L8756" s="186"/>
      <c r="M8756" s="186"/>
      <c r="N8756" s="187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183"/>
      <c r="AF8756" s="183"/>
      <c r="AG8756" s="183"/>
      <c r="AH8756" s="6"/>
      <c r="AI8756" s="6"/>
      <c r="AJ8756" s="6"/>
      <c r="AK8756" s="6"/>
      <c r="AL8756" s="6"/>
      <c r="AM8756" s="183"/>
      <c r="AN8756" s="183"/>
      <c r="AO8756" s="183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BR8756" s="185"/>
    </row>
    <row r="8757" spans="9:70" s="179" customFormat="1" x14ac:dyDescent="0.25">
      <c r="I8757" s="186"/>
      <c r="J8757" s="186"/>
      <c r="K8757" s="186"/>
      <c r="L8757" s="186"/>
      <c r="M8757" s="186"/>
      <c r="N8757" s="187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183"/>
      <c r="AF8757" s="183"/>
      <c r="AG8757" s="183"/>
      <c r="AH8757" s="6"/>
      <c r="AI8757" s="6"/>
      <c r="AJ8757" s="6"/>
      <c r="AK8757" s="6"/>
      <c r="AL8757" s="6"/>
      <c r="AM8757" s="183"/>
      <c r="AN8757" s="183"/>
      <c r="AO8757" s="183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BR8757" s="185"/>
    </row>
    <row r="8758" spans="9:70" s="179" customFormat="1" x14ac:dyDescent="0.25">
      <c r="I8758" s="186"/>
      <c r="J8758" s="186"/>
      <c r="K8758" s="186"/>
      <c r="L8758" s="186"/>
      <c r="M8758" s="186"/>
      <c r="N8758" s="187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183"/>
      <c r="AF8758" s="183"/>
      <c r="AG8758" s="183"/>
      <c r="AH8758" s="6"/>
      <c r="AI8758" s="6"/>
      <c r="AJ8758" s="6"/>
      <c r="AK8758" s="6"/>
      <c r="AL8758" s="6"/>
      <c r="AM8758" s="183"/>
      <c r="AN8758" s="183"/>
      <c r="AO8758" s="183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BR8758" s="185"/>
    </row>
    <row r="8759" spans="9:70" s="179" customFormat="1" x14ac:dyDescent="0.25">
      <c r="I8759" s="186"/>
      <c r="J8759" s="186"/>
      <c r="K8759" s="186"/>
      <c r="L8759" s="186"/>
      <c r="M8759" s="186"/>
      <c r="N8759" s="187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183"/>
      <c r="AF8759" s="183"/>
      <c r="AG8759" s="183"/>
      <c r="AH8759" s="6"/>
      <c r="AI8759" s="6"/>
      <c r="AJ8759" s="6"/>
      <c r="AK8759" s="6"/>
      <c r="AL8759" s="6"/>
      <c r="AM8759" s="183"/>
      <c r="AN8759" s="183"/>
      <c r="AO8759" s="183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BR8759" s="185"/>
    </row>
    <row r="8760" spans="9:70" s="179" customFormat="1" x14ac:dyDescent="0.25">
      <c r="I8760" s="186"/>
      <c r="J8760" s="186"/>
      <c r="K8760" s="186"/>
      <c r="L8760" s="186"/>
      <c r="M8760" s="186"/>
      <c r="N8760" s="187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183"/>
      <c r="AF8760" s="183"/>
      <c r="AG8760" s="183"/>
      <c r="AH8760" s="6"/>
      <c r="AI8760" s="6"/>
      <c r="AJ8760" s="6"/>
      <c r="AK8760" s="6"/>
      <c r="AL8760" s="6"/>
      <c r="AM8760" s="183"/>
      <c r="AN8760" s="183"/>
      <c r="AO8760" s="183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BR8760" s="185"/>
    </row>
    <row r="8761" spans="9:70" s="179" customFormat="1" x14ac:dyDescent="0.25">
      <c r="I8761" s="186"/>
      <c r="J8761" s="186"/>
      <c r="K8761" s="186"/>
      <c r="L8761" s="186"/>
      <c r="M8761" s="186"/>
      <c r="N8761" s="187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183"/>
      <c r="AF8761" s="183"/>
      <c r="AG8761" s="183"/>
      <c r="AH8761" s="6"/>
      <c r="AI8761" s="6"/>
      <c r="AJ8761" s="6"/>
      <c r="AK8761" s="6"/>
      <c r="AL8761" s="6"/>
      <c r="AM8761" s="183"/>
      <c r="AN8761" s="183"/>
      <c r="AO8761" s="183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BR8761" s="185"/>
    </row>
    <row r="8762" spans="9:70" s="179" customFormat="1" x14ac:dyDescent="0.25">
      <c r="I8762" s="186"/>
      <c r="J8762" s="186"/>
      <c r="K8762" s="186"/>
      <c r="L8762" s="186"/>
      <c r="M8762" s="186"/>
      <c r="N8762" s="187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183"/>
      <c r="AF8762" s="183"/>
      <c r="AG8762" s="183"/>
      <c r="AH8762" s="6"/>
      <c r="AI8762" s="6"/>
      <c r="AJ8762" s="6"/>
      <c r="AK8762" s="6"/>
      <c r="AL8762" s="6"/>
      <c r="AM8762" s="183"/>
      <c r="AN8762" s="183"/>
      <c r="AO8762" s="183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BR8762" s="185"/>
    </row>
    <row r="8763" spans="9:70" s="179" customFormat="1" x14ac:dyDescent="0.25">
      <c r="I8763" s="186"/>
      <c r="J8763" s="186"/>
      <c r="K8763" s="186"/>
      <c r="L8763" s="186"/>
      <c r="M8763" s="186"/>
      <c r="N8763" s="187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183"/>
      <c r="AF8763" s="183"/>
      <c r="AG8763" s="183"/>
      <c r="AH8763" s="6"/>
      <c r="AI8763" s="6"/>
      <c r="AJ8763" s="6"/>
      <c r="AK8763" s="6"/>
      <c r="AL8763" s="6"/>
      <c r="AM8763" s="183"/>
      <c r="AN8763" s="183"/>
      <c r="AO8763" s="183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BR8763" s="185"/>
    </row>
    <row r="8764" spans="9:70" s="179" customFormat="1" x14ac:dyDescent="0.25">
      <c r="I8764" s="186"/>
      <c r="J8764" s="186"/>
      <c r="K8764" s="186"/>
      <c r="L8764" s="186"/>
      <c r="M8764" s="186"/>
      <c r="N8764" s="187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183"/>
      <c r="AF8764" s="183"/>
      <c r="AG8764" s="183"/>
      <c r="AH8764" s="6"/>
      <c r="AI8764" s="6"/>
      <c r="AJ8764" s="6"/>
      <c r="AK8764" s="6"/>
      <c r="AL8764" s="6"/>
      <c r="AM8764" s="183"/>
      <c r="AN8764" s="183"/>
      <c r="AO8764" s="183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BR8764" s="185"/>
    </row>
    <row r="8765" spans="9:70" s="179" customFormat="1" x14ac:dyDescent="0.25">
      <c r="I8765" s="186"/>
      <c r="J8765" s="186"/>
      <c r="K8765" s="186"/>
      <c r="L8765" s="186"/>
      <c r="M8765" s="186"/>
      <c r="N8765" s="187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183"/>
      <c r="AF8765" s="183"/>
      <c r="AG8765" s="183"/>
      <c r="AH8765" s="6"/>
      <c r="AI8765" s="6"/>
      <c r="AJ8765" s="6"/>
      <c r="AK8765" s="6"/>
      <c r="AL8765" s="6"/>
      <c r="AM8765" s="183"/>
      <c r="AN8765" s="183"/>
      <c r="AO8765" s="183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BR8765" s="185"/>
    </row>
    <row r="8766" spans="9:70" s="179" customFormat="1" x14ac:dyDescent="0.25">
      <c r="I8766" s="186"/>
      <c r="J8766" s="186"/>
      <c r="K8766" s="186"/>
      <c r="L8766" s="186"/>
      <c r="M8766" s="186"/>
      <c r="N8766" s="187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183"/>
      <c r="AF8766" s="183"/>
      <c r="AG8766" s="183"/>
      <c r="AH8766" s="6"/>
      <c r="AI8766" s="6"/>
      <c r="AJ8766" s="6"/>
      <c r="AK8766" s="6"/>
      <c r="AL8766" s="6"/>
      <c r="AM8766" s="183"/>
      <c r="AN8766" s="183"/>
      <c r="AO8766" s="183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BR8766" s="185"/>
    </row>
    <row r="8767" spans="9:70" s="179" customFormat="1" x14ac:dyDescent="0.25">
      <c r="I8767" s="186"/>
      <c r="J8767" s="186"/>
      <c r="K8767" s="186"/>
      <c r="L8767" s="186"/>
      <c r="M8767" s="186"/>
      <c r="N8767" s="187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183"/>
      <c r="AF8767" s="183"/>
      <c r="AG8767" s="183"/>
      <c r="AH8767" s="6"/>
      <c r="AI8767" s="6"/>
      <c r="AJ8767" s="6"/>
      <c r="AK8767" s="6"/>
      <c r="AL8767" s="6"/>
      <c r="AM8767" s="183"/>
      <c r="AN8767" s="183"/>
      <c r="AO8767" s="183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BR8767" s="185"/>
    </row>
    <row r="8768" spans="9:70" s="179" customFormat="1" x14ac:dyDescent="0.25">
      <c r="I8768" s="186"/>
      <c r="J8768" s="186"/>
      <c r="K8768" s="186"/>
      <c r="L8768" s="186"/>
      <c r="M8768" s="186"/>
      <c r="N8768" s="187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183"/>
      <c r="AF8768" s="183"/>
      <c r="AG8768" s="183"/>
      <c r="AH8768" s="6"/>
      <c r="AI8768" s="6"/>
      <c r="AJ8768" s="6"/>
      <c r="AK8768" s="6"/>
      <c r="AL8768" s="6"/>
      <c r="AM8768" s="183"/>
      <c r="AN8768" s="183"/>
      <c r="AO8768" s="183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BR8768" s="185"/>
    </row>
    <row r="8769" spans="9:70" s="179" customFormat="1" x14ac:dyDescent="0.25">
      <c r="I8769" s="186"/>
      <c r="J8769" s="186"/>
      <c r="K8769" s="186"/>
      <c r="L8769" s="186"/>
      <c r="M8769" s="186"/>
      <c r="N8769" s="187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183"/>
      <c r="AF8769" s="183"/>
      <c r="AG8769" s="183"/>
      <c r="AH8769" s="6"/>
      <c r="AI8769" s="6"/>
      <c r="AJ8769" s="6"/>
      <c r="AK8769" s="6"/>
      <c r="AL8769" s="6"/>
      <c r="AM8769" s="183"/>
      <c r="AN8769" s="183"/>
      <c r="AO8769" s="183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BR8769" s="185"/>
    </row>
    <row r="8770" spans="9:70" s="179" customFormat="1" x14ac:dyDescent="0.25">
      <c r="I8770" s="186"/>
      <c r="J8770" s="186"/>
      <c r="K8770" s="186"/>
      <c r="L8770" s="186"/>
      <c r="M8770" s="186"/>
      <c r="N8770" s="187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183"/>
      <c r="AF8770" s="183"/>
      <c r="AG8770" s="183"/>
      <c r="AH8770" s="6"/>
      <c r="AI8770" s="6"/>
      <c r="AJ8770" s="6"/>
      <c r="AK8770" s="6"/>
      <c r="AL8770" s="6"/>
      <c r="AM8770" s="183"/>
      <c r="AN8770" s="183"/>
      <c r="AO8770" s="183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BR8770" s="185"/>
    </row>
    <row r="8771" spans="9:70" s="179" customFormat="1" x14ac:dyDescent="0.25">
      <c r="I8771" s="186"/>
      <c r="J8771" s="186"/>
      <c r="K8771" s="186"/>
      <c r="L8771" s="186"/>
      <c r="M8771" s="186"/>
      <c r="N8771" s="187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183"/>
      <c r="AF8771" s="183"/>
      <c r="AG8771" s="183"/>
      <c r="AH8771" s="6"/>
      <c r="AI8771" s="6"/>
      <c r="AJ8771" s="6"/>
      <c r="AK8771" s="6"/>
      <c r="AL8771" s="6"/>
      <c r="AM8771" s="183"/>
      <c r="AN8771" s="183"/>
      <c r="AO8771" s="183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BR8771" s="185"/>
    </row>
    <row r="8772" spans="9:70" s="179" customFormat="1" x14ac:dyDescent="0.25">
      <c r="I8772" s="186"/>
      <c r="J8772" s="186"/>
      <c r="K8772" s="186"/>
      <c r="L8772" s="186"/>
      <c r="M8772" s="186"/>
      <c r="N8772" s="187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183"/>
      <c r="AF8772" s="183"/>
      <c r="AG8772" s="183"/>
      <c r="AH8772" s="6"/>
      <c r="AI8772" s="6"/>
      <c r="AJ8772" s="6"/>
      <c r="AK8772" s="6"/>
      <c r="AL8772" s="6"/>
      <c r="AM8772" s="183"/>
      <c r="AN8772" s="183"/>
      <c r="AO8772" s="183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BR8772" s="185"/>
    </row>
    <row r="8773" spans="9:70" s="179" customFormat="1" x14ac:dyDescent="0.25">
      <c r="I8773" s="186"/>
      <c r="J8773" s="186"/>
      <c r="K8773" s="186"/>
      <c r="L8773" s="186"/>
      <c r="M8773" s="186"/>
      <c r="N8773" s="187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183"/>
      <c r="AF8773" s="183"/>
      <c r="AG8773" s="183"/>
      <c r="AH8773" s="6"/>
      <c r="AI8773" s="6"/>
      <c r="AJ8773" s="6"/>
      <c r="AK8773" s="6"/>
      <c r="AL8773" s="6"/>
      <c r="AM8773" s="183"/>
      <c r="AN8773" s="183"/>
      <c r="AO8773" s="183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BR8773" s="185"/>
    </row>
    <row r="8774" spans="9:70" s="179" customFormat="1" x14ac:dyDescent="0.25">
      <c r="I8774" s="186"/>
      <c r="J8774" s="186"/>
      <c r="K8774" s="186"/>
      <c r="L8774" s="186"/>
      <c r="M8774" s="186"/>
      <c r="N8774" s="187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183"/>
      <c r="AF8774" s="183"/>
      <c r="AG8774" s="183"/>
      <c r="AH8774" s="6"/>
      <c r="AI8774" s="6"/>
      <c r="AJ8774" s="6"/>
      <c r="AK8774" s="6"/>
      <c r="AL8774" s="6"/>
      <c r="AM8774" s="183"/>
      <c r="AN8774" s="183"/>
      <c r="AO8774" s="183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BR8774" s="185"/>
    </row>
    <row r="8775" spans="9:70" s="179" customFormat="1" x14ac:dyDescent="0.25">
      <c r="I8775" s="186"/>
      <c r="J8775" s="186"/>
      <c r="K8775" s="186"/>
      <c r="L8775" s="186"/>
      <c r="M8775" s="186"/>
      <c r="N8775" s="187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183"/>
      <c r="AF8775" s="183"/>
      <c r="AG8775" s="183"/>
      <c r="AH8775" s="6"/>
      <c r="AI8775" s="6"/>
      <c r="AJ8775" s="6"/>
      <c r="AK8775" s="6"/>
      <c r="AL8775" s="6"/>
      <c r="AM8775" s="183"/>
      <c r="AN8775" s="183"/>
      <c r="AO8775" s="183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BR8775" s="185"/>
    </row>
    <row r="8776" spans="9:70" s="179" customFormat="1" x14ac:dyDescent="0.25">
      <c r="I8776" s="186"/>
      <c r="J8776" s="186"/>
      <c r="K8776" s="186"/>
      <c r="L8776" s="186"/>
      <c r="M8776" s="186"/>
      <c r="N8776" s="187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183"/>
      <c r="AF8776" s="183"/>
      <c r="AG8776" s="183"/>
      <c r="AH8776" s="6"/>
      <c r="AI8776" s="6"/>
      <c r="AJ8776" s="6"/>
      <c r="AK8776" s="6"/>
      <c r="AL8776" s="6"/>
      <c r="AM8776" s="183"/>
      <c r="AN8776" s="183"/>
      <c r="AO8776" s="183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BR8776" s="185"/>
    </row>
    <row r="8777" spans="9:70" s="179" customFormat="1" x14ac:dyDescent="0.25">
      <c r="I8777" s="186"/>
      <c r="J8777" s="186"/>
      <c r="K8777" s="186"/>
      <c r="L8777" s="186"/>
      <c r="M8777" s="186"/>
      <c r="N8777" s="187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183"/>
      <c r="AF8777" s="183"/>
      <c r="AG8777" s="183"/>
      <c r="AH8777" s="6"/>
      <c r="AI8777" s="6"/>
      <c r="AJ8777" s="6"/>
      <c r="AK8777" s="6"/>
      <c r="AL8777" s="6"/>
      <c r="AM8777" s="183"/>
      <c r="AN8777" s="183"/>
      <c r="AO8777" s="183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BR8777" s="185"/>
    </row>
    <row r="8778" spans="9:70" s="179" customFormat="1" x14ac:dyDescent="0.25">
      <c r="I8778" s="186"/>
      <c r="J8778" s="186"/>
      <c r="K8778" s="186"/>
      <c r="L8778" s="186"/>
      <c r="M8778" s="186"/>
      <c r="N8778" s="187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183"/>
      <c r="AF8778" s="183"/>
      <c r="AG8778" s="183"/>
      <c r="AH8778" s="6"/>
      <c r="AI8778" s="6"/>
      <c r="AJ8778" s="6"/>
      <c r="AK8778" s="6"/>
      <c r="AL8778" s="6"/>
      <c r="AM8778" s="183"/>
      <c r="AN8778" s="183"/>
      <c r="AO8778" s="183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BR8778" s="185"/>
    </row>
    <row r="8779" spans="9:70" s="179" customFormat="1" x14ac:dyDescent="0.25">
      <c r="I8779" s="186"/>
      <c r="J8779" s="186"/>
      <c r="K8779" s="186"/>
      <c r="L8779" s="186"/>
      <c r="M8779" s="186"/>
      <c r="N8779" s="187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183"/>
      <c r="AF8779" s="183"/>
      <c r="AG8779" s="183"/>
      <c r="AH8779" s="6"/>
      <c r="AI8779" s="6"/>
      <c r="AJ8779" s="6"/>
      <c r="AK8779" s="6"/>
      <c r="AL8779" s="6"/>
      <c r="AM8779" s="183"/>
      <c r="AN8779" s="183"/>
      <c r="AO8779" s="183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BR8779" s="185"/>
    </row>
    <row r="8780" spans="9:70" s="179" customFormat="1" x14ac:dyDescent="0.25">
      <c r="I8780" s="186"/>
      <c r="J8780" s="186"/>
      <c r="K8780" s="186"/>
      <c r="L8780" s="186"/>
      <c r="M8780" s="186"/>
      <c r="N8780" s="187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183"/>
      <c r="AF8780" s="183"/>
      <c r="AG8780" s="183"/>
      <c r="AH8780" s="6"/>
      <c r="AI8780" s="6"/>
      <c r="AJ8780" s="6"/>
      <c r="AK8780" s="6"/>
      <c r="AL8780" s="6"/>
      <c r="AM8780" s="183"/>
      <c r="AN8780" s="183"/>
      <c r="AO8780" s="183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BR8780" s="185"/>
    </row>
    <row r="8781" spans="9:70" s="179" customFormat="1" x14ac:dyDescent="0.25">
      <c r="I8781" s="186"/>
      <c r="J8781" s="186"/>
      <c r="K8781" s="186"/>
      <c r="L8781" s="186"/>
      <c r="M8781" s="186"/>
      <c r="N8781" s="187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183"/>
      <c r="AF8781" s="183"/>
      <c r="AG8781" s="183"/>
      <c r="AH8781" s="6"/>
      <c r="AI8781" s="6"/>
      <c r="AJ8781" s="6"/>
      <c r="AK8781" s="6"/>
      <c r="AL8781" s="6"/>
      <c r="AM8781" s="183"/>
      <c r="AN8781" s="183"/>
      <c r="AO8781" s="183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BR8781" s="185"/>
    </row>
    <row r="8782" spans="9:70" s="179" customFormat="1" x14ac:dyDescent="0.25">
      <c r="I8782" s="186"/>
      <c r="J8782" s="186"/>
      <c r="K8782" s="186"/>
      <c r="L8782" s="186"/>
      <c r="M8782" s="186"/>
      <c r="N8782" s="187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183"/>
      <c r="AF8782" s="183"/>
      <c r="AG8782" s="183"/>
      <c r="AH8782" s="6"/>
      <c r="AI8782" s="6"/>
      <c r="AJ8782" s="6"/>
      <c r="AK8782" s="6"/>
      <c r="AL8782" s="6"/>
      <c r="AM8782" s="183"/>
      <c r="AN8782" s="183"/>
      <c r="AO8782" s="183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BR8782" s="185"/>
    </row>
    <row r="8783" spans="9:70" s="179" customFormat="1" x14ac:dyDescent="0.25">
      <c r="I8783" s="186"/>
      <c r="J8783" s="186"/>
      <c r="K8783" s="186"/>
      <c r="L8783" s="186"/>
      <c r="M8783" s="186"/>
      <c r="N8783" s="187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183"/>
      <c r="AF8783" s="183"/>
      <c r="AG8783" s="183"/>
      <c r="AH8783" s="6"/>
      <c r="AI8783" s="6"/>
      <c r="AJ8783" s="6"/>
      <c r="AK8783" s="6"/>
      <c r="AL8783" s="6"/>
      <c r="AM8783" s="183"/>
      <c r="AN8783" s="183"/>
      <c r="AO8783" s="183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BR8783" s="185"/>
    </row>
    <row r="8784" spans="9:70" s="179" customFormat="1" x14ac:dyDescent="0.25">
      <c r="I8784" s="186"/>
      <c r="J8784" s="186"/>
      <c r="K8784" s="186"/>
      <c r="L8784" s="186"/>
      <c r="M8784" s="186"/>
      <c r="N8784" s="187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183"/>
      <c r="AF8784" s="183"/>
      <c r="AG8784" s="183"/>
      <c r="AH8784" s="6"/>
      <c r="AI8784" s="6"/>
      <c r="AJ8784" s="6"/>
      <c r="AK8784" s="6"/>
      <c r="AL8784" s="6"/>
      <c r="AM8784" s="183"/>
      <c r="AN8784" s="183"/>
      <c r="AO8784" s="183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BR8784" s="185"/>
    </row>
    <row r="8785" spans="9:70" s="179" customFormat="1" x14ac:dyDescent="0.25">
      <c r="I8785" s="186"/>
      <c r="J8785" s="186"/>
      <c r="K8785" s="186"/>
      <c r="L8785" s="186"/>
      <c r="M8785" s="186"/>
      <c r="N8785" s="187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183"/>
      <c r="AF8785" s="183"/>
      <c r="AG8785" s="183"/>
      <c r="AH8785" s="6"/>
      <c r="AI8785" s="6"/>
      <c r="AJ8785" s="6"/>
      <c r="AK8785" s="6"/>
      <c r="AL8785" s="6"/>
      <c r="AM8785" s="183"/>
      <c r="AN8785" s="183"/>
      <c r="AO8785" s="183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BR8785" s="185"/>
    </row>
    <row r="8786" spans="9:70" s="179" customFormat="1" x14ac:dyDescent="0.25">
      <c r="I8786" s="186"/>
      <c r="J8786" s="186"/>
      <c r="K8786" s="186"/>
      <c r="L8786" s="186"/>
      <c r="M8786" s="186"/>
      <c r="N8786" s="187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183"/>
      <c r="AF8786" s="183"/>
      <c r="AG8786" s="183"/>
      <c r="AH8786" s="6"/>
      <c r="AI8786" s="6"/>
      <c r="AJ8786" s="6"/>
      <c r="AK8786" s="6"/>
      <c r="AL8786" s="6"/>
      <c r="AM8786" s="183"/>
      <c r="AN8786" s="183"/>
      <c r="AO8786" s="183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BR8786" s="185"/>
    </row>
    <row r="8787" spans="9:70" s="179" customFormat="1" x14ac:dyDescent="0.25">
      <c r="I8787" s="186"/>
      <c r="J8787" s="186"/>
      <c r="K8787" s="186"/>
      <c r="L8787" s="186"/>
      <c r="M8787" s="186"/>
      <c r="N8787" s="187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183"/>
      <c r="AF8787" s="183"/>
      <c r="AG8787" s="183"/>
      <c r="AH8787" s="6"/>
      <c r="AI8787" s="6"/>
      <c r="AJ8787" s="6"/>
      <c r="AK8787" s="6"/>
      <c r="AL8787" s="6"/>
      <c r="AM8787" s="183"/>
      <c r="AN8787" s="183"/>
      <c r="AO8787" s="183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BR8787" s="185"/>
    </row>
    <row r="8788" spans="9:70" s="179" customFormat="1" x14ac:dyDescent="0.25">
      <c r="I8788" s="186"/>
      <c r="J8788" s="186"/>
      <c r="K8788" s="186"/>
      <c r="L8788" s="186"/>
      <c r="M8788" s="186"/>
      <c r="N8788" s="187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183"/>
      <c r="AF8788" s="183"/>
      <c r="AG8788" s="183"/>
      <c r="AH8788" s="6"/>
      <c r="AI8788" s="6"/>
      <c r="AJ8788" s="6"/>
      <c r="AK8788" s="6"/>
      <c r="AL8788" s="6"/>
      <c r="AM8788" s="183"/>
      <c r="AN8788" s="183"/>
      <c r="AO8788" s="183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BR8788" s="185"/>
    </row>
    <row r="8789" spans="9:70" s="179" customFormat="1" x14ac:dyDescent="0.25">
      <c r="I8789" s="186"/>
      <c r="J8789" s="186"/>
      <c r="K8789" s="186"/>
      <c r="L8789" s="186"/>
      <c r="M8789" s="186"/>
      <c r="N8789" s="187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183"/>
      <c r="AF8789" s="183"/>
      <c r="AG8789" s="183"/>
      <c r="AH8789" s="6"/>
      <c r="AI8789" s="6"/>
      <c r="AJ8789" s="6"/>
      <c r="AK8789" s="6"/>
      <c r="AL8789" s="6"/>
      <c r="AM8789" s="183"/>
      <c r="AN8789" s="183"/>
      <c r="AO8789" s="183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BR8789" s="185"/>
    </row>
    <row r="8790" spans="9:70" s="179" customFormat="1" x14ac:dyDescent="0.25">
      <c r="I8790" s="186"/>
      <c r="J8790" s="186"/>
      <c r="K8790" s="186"/>
      <c r="L8790" s="186"/>
      <c r="M8790" s="186"/>
      <c r="N8790" s="187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183"/>
      <c r="AF8790" s="183"/>
      <c r="AG8790" s="183"/>
      <c r="AH8790" s="6"/>
      <c r="AI8790" s="6"/>
      <c r="AJ8790" s="6"/>
      <c r="AK8790" s="6"/>
      <c r="AL8790" s="6"/>
      <c r="AM8790" s="183"/>
      <c r="AN8790" s="183"/>
      <c r="AO8790" s="183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BR8790" s="185"/>
    </row>
    <row r="8791" spans="9:70" s="179" customFormat="1" x14ac:dyDescent="0.25">
      <c r="I8791" s="186"/>
      <c r="J8791" s="186"/>
      <c r="K8791" s="186"/>
      <c r="L8791" s="186"/>
      <c r="M8791" s="186"/>
      <c r="N8791" s="187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183"/>
      <c r="AF8791" s="183"/>
      <c r="AG8791" s="183"/>
      <c r="AH8791" s="6"/>
      <c r="AI8791" s="6"/>
      <c r="AJ8791" s="6"/>
      <c r="AK8791" s="6"/>
      <c r="AL8791" s="6"/>
      <c r="AM8791" s="183"/>
      <c r="AN8791" s="183"/>
      <c r="AO8791" s="183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BR8791" s="185"/>
    </row>
    <row r="8792" spans="9:70" s="179" customFormat="1" x14ac:dyDescent="0.25">
      <c r="I8792" s="186"/>
      <c r="J8792" s="186"/>
      <c r="K8792" s="186"/>
      <c r="L8792" s="186"/>
      <c r="M8792" s="186"/>
      <c r="N8792" s="187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183"/>
      <c r="AF8792" s="183"/>
      <c r="AG8792" s="183"/>
      <c r="AH8792" s="6"/>
      <c r="AI8792" s="6"/>
      <c r="AJ8792" s="6"/>
      <c r="AK8792" s="6"/>
      <c r="AL8792" s="6"/>
      <c r="AM8792" s="183"/>
      <c r="AN8792" s="183"/>
      <c r="AO8792" s="183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BR8792" s="185"/>
    </row>
    <row r="8793" spans="9:70" s="179" customFormat="1" x14ac:dyDescent="0.25">
      <c r="I8793" s="186"/>
      <c r="J8793" s="186"/>
      <c r="K8793" s="186"/>
      <c r="L8793" s="186"/>
      <c r="M8793" s="186"/>
      <c r="N8793" s="187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183"/>
      <c r="AF8793" s="183"/>
      <c r="AG8793" s="183"/>
      <c r="AH8793" s="6"/>
      <c r="AI8793" s="6"/>
      <c r="AJ8793" s="6"/>
      <c r="AK8793" s="6"/>
      <c r="AL8793" s="6"/>
      <c r="AM8793" s="183"/>
      <c r="AN8793" s="183"/>
      <c r="AO8793" s="183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BR8793" s="185"/>
    </row>
    <row r="8794" spans="9:70" s="179" customFormat="1" x14ac:dyDescent="0.25">
      <c r="I8794" s="186"/>
      <c r="J8794" s="186"/>
      <c r="K8794" s="186"/>
      <c r="L8794" s="186"/>
      <c r="M8794" s="186"/>
      <c r="N8794" s="187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183"/>
      <c r="AF8794" s="183"/>
      <c r="AG8794" s="183"/>
      <c r="AH8794" s="6"/>
      <c r="AI8794" s="6"/>
      <c r="AJ8794" s="6"/>
      <c r="AK8794" s="6"/>
      <c r="AL8794" s="6"/>
      <c r="AM8794" s="183"/>
      <c r="AN8794" s="183"/>
      <c r="AO8794" s="183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BR8794" s="185"/>
    </row>
    <row r="8795" spans="9:70" s="179" customFormat="1" x14ac:dyDescent="0.25">
      <c r="I8795" s="186"/>
      <c r="J8795" s="186"/>
      <c r="K8795" s="186"/>
      <c r="L8795" s="186"/>
      <c r="M8795" s="186"/>
      <c r="N8795" s="187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183"/>
      <c r="AF8795" s="183"/>
      <c r="AG8795" s="183"/>
      <c r="AH8795" s="6"/>
      <c r="AI8795" s="6"/>
      <c r="AJ8795" s="6"/>
      <c r="AK8795" s="6"/>
      <c r="AL8795" s="6"/>
      <c r="AM8795" s="183"/>
      <c r="AN8795" s="183"/>
      <c r="AO8795" s="183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BR8795" s="185"/>
    </row>
    <row r="8796" spans="9:70" s="179" customFormat="1" x14ac:dyDescent="0.25">
      <c r="I8796" s="186"/>
      <c r="J8796" s="186"/>
      <c r="K8796" s="186"/>
      <c r="L8796" s="186"/>
      <c r="M8796" s="186"/>
      <c r="N8796" s="187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183"/>
      <c r="AF8796" s="183"/>
      <c r="AG8796" s="183"/>
      <c r="AH8796" s="6"/>
      <c r="AI8796" s="6"/>
      <c r="AJ8796" s="6"/>
      <c r="AK8796" s="6"/>
      <c r="AL8796" s="6"/>
      <c r="AM8796" s="183"/>
      <c r="AN8796" s="183"/>
      <c r="AO8796" s="183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BR8796" s="185"/>
    </row>
    <row r="8797" spans="9:70" s="179" customFormat="1" x14ac:dyDescent="0.25">
      <c r="I8797" s="186"/>
      <c r="J8797" s="186"/>
      <c r="K8797" s="186"/>
      <c r="L8797" s="186"/>
      <c r="M8797" s="186"/>
      <c r="N8797" s="187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183"/>
      <c r="AF8797" s="183"/>
      <c r="AG8797" s="183"/>
      <c r="AH8797" s="6"/>
      <c r="AI8797" s="6"/>
      <c r="AJ8797" s="6"/>
      <c r="AK8797" s="6"/>
      <c r="AL8797" s="6"/>
      <c r="AM8797" s="183"/>
      <c r="AN8797" s="183"/>
      <c r="AO8797" s="183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BR8797" s="185"/>
    </row>
    <row r="8798" spans="9:70" s="179" customFormat="1" x14ac:dyDescent="0.25">
      <c r="I8798" s="186"/>
      <c r="J8798" s="186"/>
      <c r="K8798" s="186"/>
      <c r="L8798" s="186"/>
      <c r="M8798" s="186"/>
      <c r="N8798" s="187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183"/>
      <c r="AF8798" s="183"/>
      <c r="AG8798" s="183"/>
      <c r="AH8798" s="6"/>
      <c r="AI8798" s="6"/>
      <c r="AJ8798" s="6"/>
      <c r="AK8798" s="6"/>
      <c r="AL8798" s="6"/>
      <c r="AM8798" s="183"/>
      <c r="AN8798" s="183"/>
      <c r="AO8798" s="183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BR8798" s="185"/>
    </row>
    <row r="8799" spans="9:70" s="179" customFormat="1" x14ac:dyDescent="0.25">
      <c r="I8799" s="186"/>
      <c r="J8799" s="186"/>
      <c r="K8799" s="186"/>
      <c r="L8799" s="186"/>
      <c r="M8799" s="186"/>
      <c r="N8799" s="187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183"/>
      <c r="AF8799" s="183"/>
      <c r="AG8799" s="183"/>
      <c r="AH8799" s="6"/>
      <c r="AI8799" s="6"/>
      <c r="AJ8799" s="6"/>
      <c r="AK8799" s="6"/>
      <c r="AL8799" s="6"/>
      <c r="AM8799" s="183"/>
      <c r="AN8799" s="183"/>
      <c r="AO8799" s="183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BR8799" s="185"/>
    </row>
    <row r="8800" spans="9:70" s="179" customFormat="1" x14ac:dyDescent="0.25">
      <c r="I8800" s="186"/>
      <c r="J8800" s="186"/>
      <c r="K8800" s="186"/>
      <c r="L8800" s="186"/>
      <c r="M8800" s="186"/>
      <c r="N8800" s="187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183"/>
      <c r="AF8800" s="183"/>
      <c r="AG8800" s="183"/>
      <c r="AH8800" s="6"/>
      <c r="AI8800" s="6"/>
      <c r="AJ8800" s="6"/>
      <c r="AK8800" s="6"/>
      <c r="AL8800" s="6"/>
      <c r="AM8800" s="183"/>
      <c r="AN8800" s="183"/>
      <c r="AO8800" s="183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BR8800" s="185"/>
    </row>
    <row r="8801" spans="9:70" s="179" customFormat="1" x14ac:dyDescent="0.25">
      <c r="I8801" s="186"/>
      <c r="J8801" s="186"/>
      <c r="K8801" s="186"/>
      <c r="L8801" s="186"/>
      <c r="M8801" s="186"/>
      <c r="N8801" s="187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183"/>
      <c r="AF8801" s="183"/>
      <c r="AG8801" s="183"/>
      <c r="AH8801" s="6"/>
      <c r="AI8801" s="6"/>
      <c r="AJ8801" s="6"/>
      <c r="AK8801" s="6"/>
      <c r="AL8801" s="6"/>
      <c r="AM8801" s="183"/>
      <c r="AN8801" s="183"/>
      <c r="AO8801" s="183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BR8801" s="185"/>
    </row>
    <row r="8802" spans="9:70" s="179" customFormat="1" x14ac:dyDescent="0.25">
      <c r="I8802" s="186"/>
      <c r="J8802" s="186"/>
      <c r="K8802" s="186"/>
      <c r="L8802" s="186"/>
      <c r="M8802" s="186"/>
      <c r="N8802" s="187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183"/>
      <c r="AF8802" s="183"/>
      <c r="AG8802" s="183"/>
      <c r="AH8802" s="6"/>
      <c r="AI8802" s="6"/>
      <c r="AJ8802" s="6"/>
      <c r="AK8802" s="6"/>
      <c r="AL8802" s="6"/>
      <c r="AM8802" s="183"/>
      <c r="AN8802" s="183"/>
      <c r="AO8802" s="183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BR8802" s="185"/>
    </row>
    <row r="8803" spans="9:70" s="179" customFormat="1" x14ac:dyDescent="0.25">
      <c r="I8803" s="186"/>
      <c r="J8803" s="186"/>
      <c r="K8803" s="186"/>
      <c r="L8803" s="186"/>
      <c r="M8803" s="186"/>
      <c r="N8803" s="187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183"/>
      <c r="AF8803" s="183"/>
      <c r="AG8803" s="183"/>
      <c r="AH8803" s="6"/>
      <c r="AI8803" s="6"/>
      <c r="AJ8803" s="6"/>
      <c r="AK8803" s="6"/>
      <c r="AL8803" s="6"/>
      <c r="AM8803" s="183"/>
      <c r="AN8803" s="183"/>
      <c r="AO8803" s="183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BR8803" s="185"/>
    </row>
    <row r="8804" spans="9:70" s="179" customFormat="1" x14ac:dyDescent="0.25">
      <c r="I8804" s="186"/>
      <c r="J8804" s="186"/>
      <c r="K8804" s="186"/>
      <c r="L8804" s="186"/>
      <c r="M8804" s="186"/>
      <c r="N8804" s="187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183"/>
      <c r="AF8804" s="183"/>
      <c r="AG8804" s="183"/>
      <c r="AH8804" s="6"/>
      <c r="AI8804" s="6"/>
      <c r="AJ8804" s="6"/>
      <c r="AK8804" s="6"/>
      <c r="AL8804" s="6"/>
      <c r="AM8804" s="183"/>
      <c r="AN8804" s="183"/>
      <c r="AO8804" s="183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BR8804" s="185"/>
    </row>
    <row r="8805" spans="9:70" s="179" customFormat="1" x14ac:dyDescent="0.25">
      <c r="I8805" s="186"/>
      <c r="J8805" s="186"/>
      <c r="K8805" s="186"/>
      <c r="L8805" s="186"/>
      <c r="M8805" s="186"/>
      <c r="N8805" s="187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183"/>
      <c r="AF8805" s="183"/>
      <c r="AG8805" s="183"/>
      <c r="AH8805" s="6"/>
      <c r="AI8805" s="6"/>
      <c r="AJ8805" s="6"/>
      <c r="AK8805" s="6"/>
      <c r="AL8805" s="6"/>
      <c r="AM8805" s="183"/>
      <c r="AN8805" s="183"/>
      <c r="AO8805" s="183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BR8805" s="185"/>
    </row>
    <row r="8806" spans="9:70" s="179" customFormat="1" x14ac:dyDescent="0.25">
      <c r="I8806" s="186"/>
      <c r="J8806" s="186"/>
      <c r="K8806" s="186"/>
      <c r="L8806" s="186"/>
      <c r="M8806" s="186"/>
      <c r="N8806" s="187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183"/>
      <c r="AF8806" s="183"/>
      <c r="AG8806" s="183"/>
      <c r="AH8806" s="6"/>
      <c r="AI8806" s="6"/>
      <c r="AJ8806" s="6"/>
      <c r="AK8806" s="6"/>
      <c r="AL8806" s="6"/>
      <c r="AM8806" s="183"/>
      <c r="AN8806" s="183"/>
      <c r="AO8806" s="183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BR8806" s="185"/>
    </row>
    <row r="8807" spans="9:70" s="179" customFormat="1" x14ac:dyDescent="0.25">
      <c r="I8807" s="186"/>
      <c r="J8807" s="186"/>
      <c r="K8807" s="186"/>
      <c r="L8807" s="186"/>
      <c r="M8807" s="186"/>
      <c r="N8807" s="187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183"/>
      <c r="AF8807" s="183"/>
      <c r="AG8807" s="183"/>
      <c r="AH8807" s="6"/>
      <c r="AI8807" s="6"/>
      <c r="AJ8807" s="6"/>
      <c r="AK8807" s="6"/>
      <c r="AL8807" s="6"/>
      <c r="AM8807" s="183"/>
      <c r="AN8807" s="183"/>
      <c r="AO8807" s="183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BR8807" s="185"/>
    </row>
    <row r="8808" spans="9:70" s="179" customFormat="1" x14ac:dyDescent="0.25">
      <c r="I8808" s="186"/>
      <c r="J8808" s="186"/>
      <c r="K8808" s="186"/>
      <c r="L8808" s="186"/>
      <c r="M8808" s="186"/>
      <c r="N8808" s="187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183"/>
      <c r="AF8808" s="183"/>
      <c r="AG8808" s="183"/>
      <c r="AH8808" s="6"/>
      <c r="AI8808" s="6"/>
      <c r="AJ8808" s="6"/>
      <c r="AK8808" s="6"/>
      <c r="AL8808" s="6"/>
      <c r="AM8808" s="183"/>
      <c r="AN8808" s="183"/>
      <c r="AO8808" s="183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BR8808" s="185"/>
    </row>
    <row r="8809" spans="9:70" s="179" customFormat="1" x14ac:dyDescent="0.25">
      <c r="I8809" s="186"/>
      <c r="J8809" s="186"/>
      <c r="K8809" s="186"/>
      <c r="L8809" s="186"/>
      <c r="M8809" s="186"/>
      <c r="N8809" s="187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183"/>
      <c r="AF8809" s="183"/>
      <c r="AG8809" s="183"/>
      <c r="AH8809" s="6"/>
      <c r="AI8809" s="6"/>
      <c r="AJ8809" s="6"/>
      <c r="AK8809" s="6"/>
      <c r="AL8809" s="6"/>
      <c r="AM8809" s="183"/>
      <c r="AN8809" s="183"/>
      <c r="AO8809" s="183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BR8809" s="185"/>
    </row>
    <row r="8810" spans="9:70" s="179" customFormat="1" x14ac:dyDescent="0.25">
      <c r="I8810" s="186"/>
      <c r="J8810" s="186"/>
      <c r="K8810" s="186"/>
      <c r="L8810" s="186"/>
      <c r="M8810" s="186"/>
      <c r="N8810" s="187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183"/>
      <c r="AF8810" s="183"/>
      <c r="AG8810" s="183"/>
      <c r="AH8810" s="6"/>
      <c r="AI8810" s="6"/>
      <c r="AJ8810" s="6"/>
      <c r="AK8810" s="6"/>
      <c r="AL8810" s="6"/>
      <c r="AM8810" s="183"/>
      <c r="AN8810" s="183"/>
      <c r="AO8810" s="183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BR8810" s="185"/>
    </row>
    <row r="8811" spans="9:70" s="179" customFormat="1" x14ac:dyDescent="0.25">
      <c r="I8811" s="186"/>
      <c r="J8811" s="186"/>
      <c r="K8811" s="186"/>
      <c r="L8811" s="186"/>
      <c r="M8811" s="186"/>
      <c r="N8811" s="187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183"/>
      <c r="AF8811" s="183"/>
      <c r="AG8811" s="183"/>
      <c r="AH8811" s="6"/>
      <c r="AI8811" s="6"/>
      <c r="AJ8811" s="6"/>
      <c r="AK8811" s="6"/>
      <c r="AL8811" s="6"/>
      <c r="AM8811" s="183"/>
      <c r="AN8811" s="183"/>
      <c r="AO8811" s="183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BR8811" s="185"/>
    </row>
    <row r="8812" spans="9:70" s="179" customFormat="1" x14ac:dyDescent="0.25">
      <c r="I8812" s="186"/>
      <c r="J8812" s="186"/>
      <c r="K8812" s="186"/>
      <c r="L8812" s="186"/>
      <c r="M8812" s="186"/>
      <c r="N8812" s="187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183"/>
      <c r="AF8812" s="183"/>
      <c r="AG8812" s="183"/>
      <c r="AH8812" s="6"/>
      <c r="AI8812" s="6"/>
      <c r="AJ8812" s="6"/>
      <c r="AK8812" s="6"/>
      <c r="AL8812" s="6"/>
      <c r="AM8812" s="183"/>
      <c r="AN8812" s="183"/>
      <c r="AO8812" s="183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BR8812" s="185"/>
    </row>
    <row r="8813" spans="9:70" s="179" customFormat="1" x14ac:dyDescent="0.25">
      <c r="I8813" s="186"/>
      <c r="J8813" s="186"/>
      <c r="K8813" s="186"/>
      <c r="L8813" s="186"/>
      <c r="M8813" s="186"/>
      <c r="N8813" s="187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183"/>
      <c r="AF8813" s="183"/>
      <c r="AG8813" s="183"/>
      <c r="AH8813" s="6"/>
      <c r="AI8813" s="6"/>
      <c r="AJ8813" s="6"/>
      <c r="AK8813" s="6"/>
      <c r="AL8813" s="6"/>
      <c r="AM8813" s="183"/>
      <c r="AN8813" s="183"/>
      <c r="AO8813" s="183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BR8813" s="185"/>
    </row>
    <row r="8814" spans="9:70" s="179" customFormat="1" x14ac:dyDescent="0.25">
      <c r="I8814" s="186"/>
      <c r="J8814" s="186"/>
      <c r="K8814" s="186"/>
      <c r="L8814" s="186"/>
      <c r="M8814" s="186"/>
      <c r="N8814" s="187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183"/>
      <c r="AF8814" s="183"/>
      <c r="AG8814" s="183"/>
      <c r="AH8814" s="6"/>
      <c r="AI8814" s="6"/>
      <c r="AJ8814" s="6"/>
      <c r="AK8814" s="6"/>
      <c r="AL8814" s="6"/>
      <c r="AM8814" s="183"/>
      <c r="AN8814" s="183"/>
      <c r="AO8814" s="183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BR8814" s="185"/>
    </row>
    <row r="8815" spans="9:70" s="179" customFormat="1" x14ac:dyDescent="0.25">
      <c r="I8815" s="186"/>
      <c r="J8815" s="186"/>
      <c r="K8815" s="186"/>
      <c r="L8815" s="186"/>
      <c r="M8815" s="186"/>
      <c r="N8815" s="187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183"/>
      <c r="AF8815" s="183"/>
      <c r="AG8815" s="183"/>
      <c r="AH8815" s="6"/>
      <c r="AI8815" s="6"/>
      <c r="AJ8815" s="6"/>
      <c r="AK8815" s="6"/>
      <c r="AL8815" s="6"/>
      <c r="AM8815" s="183"/>
      <c r="AN8815" s="183"/>
      <c r="AO8815" s="183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BR8815" s="185"/>
    </row>
    <row r="8816" spans="9:70" s="179" customFormat="1" x14ac:dyDescent="0.25">
      <c r="I8816" s="186"/>
      <c r="J8816" s="186"/>
      <c r="K8816" s="186"/>
      <c r="L8816" s="186"/>
      <c r="M8816" s="186"/>
      <c r="N8816" s="187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183"/>
      <c r="AF8816" s="183"/>
      <c r="AG8816" s="183"/>
      <c r="AH8816" s="6"/>
      <c r="AI8816" s="6"/>
      <c r="AJ8816" s="6"/>
      <c r="AK8816" s="6"/>
      <c r="AL8816" s="6"/>
      <c r="AM8816" s="183"/>
      <c r="AN8816" s="183"/>
      <c r="AO8816" s="183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BR8816" s="185"/>
    </row>
    <row r="8817" spans="9:70" s="179" customFormat="1" x14ac:dyDescent="0.25">
      <c r="I8817" s="186"/>
      <c r="J8817" s="186"/>
      <c r="K8817" s="186"/>
      <c r="L8817" s="186"/>
      <c r="M8817" s="186"/>
      <c r="N8817" s="187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183"/>
      <c r="AF8817" s="183"/>
      <c r="AG8817" s="183"/>
      <c r="AH8817" s="6"/>
      <c r="AI8817" s="6"/>
      <c r="AJ8817" s="6"/>
      <c r="AK8817" s="6"/>
      <c r="AL8817" s="6"/>
      <c r="AM8817" s="183"/>
      <c r="AN8817" s="183"/>
      <c r="AO8817" s="183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BR8817" s="185"/>
    </row>
    <row r="8818" spans="9:70" s="179" customFormat="1" x14ac:dyDescent="0.25">
      <c r="I8818" s="186"/>
      <c r="J8818" s="186"/>
      <c r="K8818" s="186"/>
      <c r="L8818" s="186"/>
      <c r="M8818" s="186"/>
      <c r="N8818" s="187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183"/>
      <c r="AF8818" s="183"/>
      <c r="AG8818" s="183"/>
      <c r="AH8818" s="6"/>
      <c r="AI8818" s="6"/>
      <c r="AJ8818" s="6"/>
      <c r="AK8818" s="6"/>
      <c r="AL8818" s="6"/>
      <c r="AM8818" s="183"/>
      <c r="AN8818" s="183"/>
      <c r="AO8818" s="183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BR8818" s="185"/>
    </row>
    <row r="8819" spans="9:70" s="179" customFormat="1" x14ac:dyDescent="0.25">
      <c r="I8819" s="186"/>
      <c r="J8819" s="186"/>
      <c r="K8819" s="186"/>
      <c r="L8819" s="186"/>
      <c r="M8819" s="186"/>
      <c r="N8819" s="187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183"/>
      <c r="AF8819" s="183"/>
      <c r="AG8819" s="183"/>
      <c r="AH8819" s="6"/>
      <c r="AI8819" s="6"/>
      <c r="AJ8819" s="6"/>
      <c r="AK8819" s="6"/>
      <c r="AL8819" s="6"/>
      <c r="AM8819" s="183"/>
      <c r="AN8819" s="183"/>
      <c r="AO8819" s="183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BR8819" s="185"/>
    </row>
    <row r="8820" spans="9:70" s="179" customFormat="1" x14ac:dyDescent="0.25">
      <c r="I8820" s="186"/>
      <c r="J8820" s="186"/>
      <c r="K8820" s="186"/>
      <c r="L8820" s="186"/>
      <c r="M8820" s="186"/>
      <c r="N8820" s="187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183"/>
      <c r="AF8820" s="183"/>
      <c r="AG8820" s="183"/>
      <c r="AH8820" s="6"/>
      <c r="AI8820" s="6"/>
      <c r="AJ8820" s="6"/>
      <c r="AK8820" s="6"/>
      <c r="AL8820" s="6"/>
      <c r="AM8820" s="183"/>
      <c r="AN8820" s="183"/>
      <c r="AO8820" s="183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BR8820" s="185"/>
    </row>
    <row r="8821" spans="9:70" s="179" customFormat="1" x14ac:dyDescent="0.25">
      <c r="I8821" s="186"/>
      <c r="J8821" s="186"/>
      <c r="K8821" s="186"/>
      <c r="L8821" s="186"/>
      <c r="M8821" s="186"/>
      <c r="N8821" s="187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183"/>
      <c r="AF8821" s="183"/>
      <c r="AG8821" s="183"/>
      <c r="AH8821" s="6"/>
      <c r="AI8821" s="6"/>
      <c r="AJ8821" s="6"/>
      <c r="AK8821" s="6"/>
      <c r="AL8821" s="6"/>
      <c r="AM8821" s="183"/>
      <c r="AN8821" s="183"/>
      <c r="AO8821" s="183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BR8821" s="185"/>
    </row>
    <row r="8822" spans="9:70" s="179" customFormat="1" x14ac:dyDescent="0.25">
      <c r="I8822" s="186"/>
      <c r="J8822" s="186"/>
      <c r="K8822" s="186"/>
      <c r="L8822" s="186"/>
      <c r="M8822" s="186"/>
      <c r="N8822" s="187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183"/>
      <c r="AF8822" s="183"/>
      <c r="AG8822" s="183"/>
      <c r="AH8822" s="6"/>
      <c r="AI8822" s="6"/>
      <c r="AJ8822" s="6"/>
      <c r="AK8822" s="6"/>
      <c r="AL8822" s="6"/>
      <c r="AM8822" s="183"/>
      <c r="AN8822" s="183"/>
      <c r="AO8822" s="183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BR8822" s="185"/>
    </row>
    <row r="8823" spans="9:70" s="179" customFormat="1" x14ac:dyDescent="0.25">
      <c r="I8823" s="186"/>
      <c r="J8823" s="186"/>
      <c r="K8823" s="186"/>
      <c r="L8823" s="186"/>
      <c r="M8823" s="186"/>
      <c r="N8823" s="187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183"/>
      <c r="AF8823" s="183"/>
      <c r="AG8823" s="183"/>
      <c r="AH8823" s="6"/>
      <c r="AI8823" s="6"/>
      <c r="AJ8823" s="6"/>
      <c r="AK8823" s="6"/>
      <c r="AL8823" s="6"/>
      <c r="AM8823" s="183"/>
      <c r="AN8823" s="183"/>
      <c r="AO8823" s="183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BR8823" s="185"/>
    </row>
    <row r="8824" spans="9:70" s="179" customFormat="1" x14ac:dyDescent="0.25">
      <c r="I8824" s="186"/>
      <c r="J8824" s="186"/>
      <c r="K8824" s="186"/>
      <c r="L8824" s="186"/>
      <c r="M8824" s="186"/>
      <c r="N8824" s="187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183"/>
      <c r="AF8824" s="183"/>
      <c r="AG8824" s="183"/>
      <c r="AH8824" s="6"/>
      <c r="AI8824" s="6"/>
      <c r="AJ8824" s="6"/>
      <c r="AK8824" s="6"/>
      <c r="AL8824" s="6"/>
      <c r="AM8824" s="183"/>
      <c r="AN8824" s="183"/>
      <c r="AO8824" s="183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BR8824" s="185"/>
    </row>
    <row r="8825" spans="9:70" s="179" customFormat="1" x14ac:dyDescent="0.25">
      <c r="I8825" s="186"/>
      <c r="J8825" s="186"/>
      <c r="K8825" s="186"/>
      <c r="L8825" s="186"/>
      <c r="M8825" s="186"/>
      <c r="N8825" s="187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183"/>
      <c r="AF8825" s="183"/>
      <c r="AG8825" s="183"/>
      <c r="AH8825" s="6"/>
      <c r="AI8825" s="6"/>
      <c r="AJ8825" s="6"/>
      <c r="AK8825" s="6"/>
      <c r="AL8825" s="6"/>
      <c r="AM8825" s="183"/>
      <c r="AN8825" s="183"/>
      <c r="AO8825" s="183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BR8825" s="185"/>
    </row>
    <row r="8826" spans="9:70" s="179" customFormat="1" x14ac:dyDescent="0.25">
      <c r="I8826" s="186"/>
      <c r="J8826" s="186"/>
      <c r="K8826" s="186"/>
      <c r="L8826" s="186"/>
      <c r="M8826" s="186"/>
      <c r="N8826" s="187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183"/>
      <c r="AF8826" s="183"/>
      <c r="AG8826" s="183"/>
      <c r="AH8826" s="6"/>
      <c r="AI8826" s="6"/>
      <c r="AJ8826" s="6"/>
      <c r="AK8826" s="6"/>
      <c r="AL8826" s="6"/>
      <c r="AM8826" s="183"/>
      <c r="AN8826" s="183"/>
      <c r="AO8826" s="183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BR8826" s="185"/>
    </row>
    <row r="8827" spans="9:70" s="179" customFormat="1" x14ac:dyDescent="0.25">
      <c r="I8827" s="186"/>
      <c r="J8827" s="186"/>
      <c r="K8827" s="186"/>
      <c r="L8827" s="186"/>
      <c r="M8827" s="186"/>
      <c r="N8827" s="187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183"/>
      <c r="AF8827" s="183"/>
      <c r="AG8827" s="183"/>
      <c r="AH8827" s="6"/>
      <c r="AI8827" s="6"/>
      <c r="AJ8827" s="6"/>
      <c r="AK8827" s="6"/>
      <c r="AL8827" s="6"/>
      <c r="AM8827" s="183"/>
      <c r="AN8827" s="183"/>
      <c r="AO8827" s="183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BR8827" s="185"/>
    </row>
    <row r="8828" spans="9:70" s="179" customFormat="1" x14ac:dyDescent="0.25">
      <c r="I8828" s="186"/>
      <c r="J8828" s="186"/>
      <c r="K8828" s="186"/>
      <c r="L8828" s="186"/>
      <c r="M8828" s="186"/>
      <c r="N8828" s="187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183"/>
      <c r="AF8828" s="183"/>
      <c r="AG8828" s="183"/>
      <c r="AH8828" s="6"/>
      <c r="AI8828" s="6"/>
      <c r="AJ8828" s="6"/>
      <c r="AK8828" s="6"/>
      <c r="AL8828" s="6"/>
      <c r="AM8828" s="183"/>
      <c r="AN8828" s="183"/>
      <c r="AO8828" s="183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BR8828" s="185"/>
    </row>
    <row r="8829" spans="9:70" s="179" customFormat="1" x14ac:dyDescent="0.25">
      <c r="I8829" s="186"/>
      <c r="J8829" s="186"/>
      <c r="K8829" s="186"/>
      <c r="L8829" s="186"/>
      <c r="M8829" s="186"/>
      <c r="N8829" s="187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183"/>
      <c r="AF8829" s="183"/>
      <c r="AG8829" s="183"/>
      <c r="AH8829" s="6"/>
      <c r="AI8829" s="6"/>
      <c r="AJ8829" s="6"/>
      <c r="AK8829" s="6"/>
      <c r="AL8829" s="6"/>
      <c r="AM8829" s="183"/>
      <c r="AN8829" s="183"/>
      <c r="AO8829" s="183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BR8829" s="185"/>
    </row>
    <row r="8830" spans="9:70" s="179" customFormat="1" x14ac:dyDescent="0.25">
      <c r="I8830" s="186"/>
      <c r="J8830" s="186"/>
      <c r="K8830" s="186"/>
      <c r="L8830" s="186"/>
      <c r="M8830" s="186"/>
      <c r="N8830" s="187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183"/>
      <c r="AF8830" s="183"/>
      <c r="AG8830" s="183"/>
      <c r="AH8830" s="6"/>
      <c r="AI8830" s="6"/>
      <c r="AJ8830" s="6"/>
      <c r="AK8830" s="6"/>
      <c r="AL8830" s="6"/>
      <c r="AM8830" s="183"/>
      <c r="AN8830" s="183"/>
      <c r="AO8830" s="183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BR8830" s="185"/>
    </row>
    <row r="8831" spans="9:70" s="179" customFormat="1" x14ac:dyDescent="0.25">
      <c r="I8831" s="186"/>
      <c r="J8831" s="186"/>
      <c r="K8831" s="186"/>
      <c r="L8831" s="186"/>
      <c r="M8831" s="186"/>
      <c r="N8831" s="187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183"/>
      <c r="AF8831" s="183"/>
      <c r="AG8831" s="183"/>
      <c r="AH8831" s="6"/>
      <c r="AI8831" s="6"/>
      <c r="AJ8831" s="6"/>
      <c r="AK8831" s="6"/>
      <c r="AL8831" s="6"/>
      <c r="AM8831" s="183"/>
      <c r="AN8831" s="183"/>
      <c r="AO8831" s="183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BR8831" s="185"/>
    </row>
    <row r="8832" spans="9:70" s="179" customFormat="1" x14ac:dyDescent="0.25">
      <c r="I8832" s="186"/>
      <c r="J8832" s="186"/>
      <c r="K8832" s="186"/>
      <c r="L8832" s="186"/>
      <c r="M8832" s="186"/>
      <c r="N8832" s="187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183"/>
      <c r="AF8832" s="183"/>
      <c r="AG8832" s="183"/>
      <c r="AH8832" s="6"/>
      <c r="AI8832" s="6"/>
      <c r="AJ8832" s="6"/>
      <c r="AK8832" s="6"/>
      <c r="AL8832" s="6"/>
      <c r="AM8832" s="183"/>
      <c r="AN8832" s="183"/>
      <c r="AO8832" s="183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BR8832" s="185"/>
    </row>
    <row r="8833" spans="9:70" s="179" customFormat="1" x14ac:dyDescent="0.25">
      <c r="I8833" s="186"/>
      <c r="J8833" s="186"/>
      <c r="K8833" s="186"/>
      <c r="L8833" s="186"/>
      <c r="M8833" s="186"/>
      <c r="N8833" s="187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183"/>
      <c r="AF8833" s="183"/>
      <c r="AG8833" s="183"/>
      <c r="AH8833" s="6"/>
      <c r="AI8833" s="6"/>
      <c r="AJ8833" s="6"/>
      <c r="AK8833" s="6"/>
      <c r="AL8833" s="6"/>
      <c r="AM8833" s="183"/>
      <c r="AN8833" s="183"/>
      <c r="AO8833" s="183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BR8833" s="185"/>
    </row>
    <row r="8834" spans="9:70" s="179" customFormat="1" x14ac:dyDescent="0.25">
      <c r="I8834" s="186"/>
      <c r="J8834" s="186"/>
      <c r="K8834" s="186"/>
      <c r="L8834" s="186"/>
      <c r="M8834" s="186"/>
      <c r="N8834" s="187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183"/>
      <c r="AF8834" s="183"/>
      <c r="AG8834" s="183"/>
      <c r="AH8834" s="6"/>
      <c r="AI8834" s="6"/>
      <c r="AJ8834" s="6"/>
      <c r="AK8834" s="6"/>
      <c r="AL8834" s="6"/>
      <c r="AM8834" s="183"/>
      <c r="AN8834" s="183"/>
      <c r="AO8834" s="183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BR8834" s="185"/>
    </row>
    <row r="8835" spans="9:70" s="179" customFormat="1" x14ac:dyDescent="0.25">
      <c r="I8835" s="186"/>
      <c r="J8835" s="186"/>
      <c r="K8835" s="186"/>
      <c r="L8835" s="186"/>
      <c r="M8835" s="186"/>
      <c r="N8835" s="187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183"/>
      <c r="AF8835" s="183"/>
      <c r="AG8835" s="183"/>
      <c r="AH8835" s="6"/>
      <c r="AI8835" s="6"/>
      <c r="AJ8835" s="6"/>
      <c r="AK8835" s="6"/>
      <c r="AL8835" s="6"/>
      <c r="AM8835" s="183"/>
      <c r="AN8835" s="183"/>
      <c r="AO8835" s="183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BR8835" s="185"/>
    </row>
    <row r="8836" spans="9:70" s="179" customFormat="1" x14ac:dyDescent="0.25">
      <c r="I8836" s="186"/>
      <c r="J8836" s="186"/>
      <c r="K8836" s="186"/>
      <c r="L8836" s="186"/>
      <c r="M8836" s="186"/>
      <c r="N8836" s="187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183"/>
      <c r="AF8836" s="183"/>
      <c r="AG8836" s="183"/>
      <c r="AH8836" s="6"/>
      <c r="AI8836" s="6"/>
      <c r="AJ8836" s="6"/>
      <c r="AK8836" s="6"/>
      <c r="AL8836" s="6"/>
      <c r="AM8836" s="183"/>
      <c r="AN8836" s="183"/>
      <c r="AO8836" s="183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BR8836" s="185"/>
    </row>
    <row r="8837" spans="9:70" s="179" customFormat="1" x14ac:dyDescent="0.25">
      <c r="I8837" s="186"/>
      <c r="J8837" s="186"/>
      <c r="K8837" s="186"/>
      <c r="L8837" s="186"/>
      <c r="M8837" s="186"/>
      <c r="N8837" s="187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183"/>
      <c r="AF8837" s="183"/>
      <c r="AG8837" s="183"/>
      <c r="AH8837" s="6"/>
      <c r="AI8837" s="6"/>
      <c r="AJ8837" s="6"/>
      <c r="AK8837" s="6"/>
      <c r="AL8837" s="6"/>
      <c r="AM8837" s="183"/>
      <c r="AN8837" s="183"/>
      <c r="AO8837" s="183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BR8837" s="185"/>
    </row>
    <row r="8838" spans="9:70" s="179" customFormat="1" x14ac:dyDescent="0.25">
      <c r="I8838" s="186"/>
      <c r="J8838" s="186"/>
      <c r="K8838" s="186"/>
      <c r="L8838" s="186"/>
      <c r="M8838" s="186"/>
      <c r="N8838" s="187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183"/>
      <c r="AF8838" s="183"/>
      <c r="AG8838" s="183"/>
      <c r="AH8838" s="6"/>
      <c r="AI8838" s="6"/>
      <c r="AJ8838" s="6"/>
      <c r="AK8838" s="6"/>
      <c r="AL8838" s="6"/>
      <c r="AM8838" s="183"/>
      <c r="AN8838" s="183"/>
      <c r="AO8838" s="183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BR8838" s="185"/>
    </row>
    <row r="8839" spans="9:70" s="179" customFormat="1" x14ac:dyDescent="0.25">
      <c r="I8839" s="186"/>
      <c r="J8839" s="186"/>
      <c r="K8839" s="186"/>
      <c r="L8839" s="186"/>
      <c r="M8839" s="186"/>
      <c r="N8839" s="187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183"/>
      <c r="AF8839" s="183"/>
      <c r="AG8839" s="183"/>
      <c r="AH8839" s="6"/>
      <c r="AI8839" s="6"/>
      <c r="AJ8839" s="6"/>
      <c r="AK8839" s="6"/>
      <c r="AL8839" s="6"/>
      <c r="AM8839" s="183"/>
      <c r="AN8839" s="183"/>
      <c r="AO8839" s="183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BR8839" s="185"/>
    </row>
    <row r="8840" spans="9:70" s="179" customFormat="1" x14ac:dyDescent="0.25">
      <c r="I8840" s="186"/>
      <c r="J8840" s="186"/>
      <c r="K8840" s="186"/>
      <c r="L8840" s="186"/>
      <c r="M8840" s="186"/>
      <c r="N8840" s="187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183"/>
      <c r="AF8840" s="183"/>
      <c r="AG8840" s="183"/>
      <c r="AH8840" s="6"/>
      <c r="AI8840" s="6"/>
      <c r="AJ8840" s="6"/>
      <c r="AK8840" s="6"/>
      <c r="AL8840" s="6"/>
      <c r="AM8840" s="183"/>
      <c r="AN8840" s="183"/>
      <c r="AO8840" s="183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BR8840" s="185"/>
    </row>
    <row r="8841" spans="9:70" s="179" customFormat="1" x14ac:dyDescent="0.25">
      <c r="I8841" s="186"/>
      <c r="J8841" s="186"/>
      <c r="K8841" s="186"/>
      <c r="L8841" s="186"/>
      <c r="M8841" s="186"/>
      <c r="N8841" s="187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183"/>
      <c r="AF8841" s="183"/>
      <c r="AG8841" s="183"/>
      <c r="AH8841" s="6"/>
      <c r="AI8841" s="6"/>
      <c r="AJ8841" s="6"/>
      <c r="AK8841" s="6"/>
      <c r="AL8841" s="6"/>
      <c r="AM8841" s="183"/>
      <c r="AN8841" s="183"/>
      <c r="AO8841" s="183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BR8841" s="185"/>
    </row>
    <row r="8842" spans="9:70" s="179" customFormat="1" x14ac:dyDescent="0.25">
      <c r="I8842" s="186"/>
      <c r="J8842" s="186"/>
      <c r="K8842" s="186"/>
      <c r="L8842" s="186"/>
      <c r="M8842" s="186"/>
      <c r="N8842" s="187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183"/>
      <c r="AF8842" s="183"/>
      <c r="AG8842" s="183"/>
      <c r="AH8842" s="6"/>
      <c r="AI8842" s="6"/>
      <c r="AJ8842" s="6"/>
      <c r="AK8842" s="6"/>
      <c r="AL8842" s="6"/>
      <c r="AM8842" s="183"/>
      <c r="AN8842" s="183"/>
      <c r="AO8842" s="183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BR8842" s="185"/>
    </row>
    <row r="8843" spans="9:70" s="179" customFormat="1" x14ac:dyDescent="0.25">
      <c r="I8843" s="186"/>
      <c r="J8843" s="186"/>
      <c r="K8843" s="186"/>
      <c r="L8843" s="186"/>
      <c r="M8843" s="186"/>
      <c r="N8843" s="187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183"/>
      <c r="AF8843" s="183"/>
      <c r="AG8843" s="183"/>
      <c r="AH8843" s="6"/>
      <c r="AI8843" s="6"/>
      <c r="AJ8843" s="6"/>
      <c r="AK8843" s="6"/>
      <c r="AL8843" s="6"/>
      <c r="AM8843" s="183"/>
      <c r="AN8843" s="183"/>
      <c r="AO8843" s="183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BR8843" s="185"/>
    </row>
    <row r="8844" spans="9:70" s="179" customFormat="1" x14ac:dyDescent="0.25">
      <c r="I8844" s="186"/>
      <c r="J8844" s="186"/>
      <c r="K8844" s="186"/>
      <c r="L8844" s="186"/>
      <c r="M8844" s="186"/>
      <c r="N8844" s="187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183"/>
      <c r="AF8844" s="183"/>
      <c r="AG8844" s="183"/>
      <c r="AH8844" s="6"/>
      <c r="AI8844" s="6"/>
      <c r="AJ8844" s="6"/>
      <c r="AK8844" s="6"/>
      <c r="AL8844" s="6"/>
      <c r="AM8844" s="183"/>
      <c r="AN8844" s="183"/>
      <c r="AO8844" s="183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BR8844" s="185"/>
    </row>
    <row r="8845" spans="9:70" s="179" customFormat="1" x14ac:dyDescent="0.25">
      <c r="I8845" s="186"/>
      <c r="J8845" s="186"/>
      <c r="K8845" s="186"/>
      <c r="L8845" s="186"/>
      <c r="M8845" s="186"/>
      <c r="N8845" s="187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183"/>
      <c r="AF8845" s="183"/>
      <c r="AG8845" s="183"/>
      <c r="AH8845" s="6"/>
      <c r="AI8845" s="6"/>
      <c r="AJ8845" s="6"/>
      <c r="AK8845" s="6"/>
      <c r="AL8845" s="6"/>
      <c r="AM8845" s="183"/>
      <c r="AN8845" s="183"/>
      <c r="AO8845" s="183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BR8845" s="185"/>
    </row>
    <row r="8846" spans="9:70" s="179" customFormat="1" x14ac:dyDescent="0.25">
      <c r="I8846" s="186"/>
      <c r="J8846" s="186"/>
      <c r="K8846" s="186"/>
      <c r="L8846" s="186"/>
      <c r="M8846" s="186"/>
      <c r="N8846" s="187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183"/>
      <c r="AF8846" s="183"/>
      <c r="AG8846" s="183"/>
      <c r="AH8846" s="6"/>
      <c r="AI8846" s="6"/>
      <c r="AJ8846" s="6"/>
      <c r="AK8846" s="6"/>
      <c r="AL8846" s="6"/>
      <c r="AM8846" s="183"/>
      <c r="AN8846" s="183"/>
      <c r="AO8846" s="183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BR8846" s="185"/>
    </row>
    <row r="8847" spans="9:70" s="179" customFormat="1" x14ac:dyDescent="0.25">
      <c r="I8847" s="186"/>
      <c r="J8847" s="186"/>
      <c r="K8847" s="186"/>
      <c r="L8847" s="186"/>
      <c r="M8847" s="186"/>
      <c r="N8847" s="187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183"/>
      <c r="AF8847" s="183"/>
      <c r="AG8847" s="183"/>
      <c r="AH8847" s="6"/>
      <c r="AI8847" s="6"/>
      <c r="AJ8847" s="6"/>
      <c r="AK8847" s="6"/>
      <c r="AL8847" s="6"/>
      <c r="AM8847" s="183"/>
      <c r="AN8847" s="183"/>
      <c r="AO8847" s="183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BR8847" s="185"/>
    </row>
    <row r="8848" spans="9:70" s="179" customFormat="1" x14ac:dyDescent="0.25">
      <c r="I8848" s="186"/>
      <c r="J8848" s="186"/>
      <c r="K8848" s="186"/>
      <c r="L8848" s="186"/>
      <c r="M8848" s="186"/>
      <c r="N8848" s="187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183"/>
      <c r="AF8848" s="183"/>
      <c r="AG8848" s="183"/>
      <c r="AH8848" s="6"/>
      <c r="AI8848" s="6"/>
      <c r="AJ8848" s="6"/>
      <c r="AK8848" s="6"/>
      <c r="AL8848" s="6"/>
      <c r="AM8848" s="183"/>
      <c r="AN8848" s="183"/>
      <c r="AO8848" s="183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BR8848" s="185"/>
    </row>
    <row r="8849" spans="9:70" s="179" customFormat="1" x14ac:dyDescent="0.25">
      <c r="I8849" s="186"/>
      <c r="J8849" s="186"/>
      <c r="K8849" s="186"/>
      <c r="L8849" s="186"/>
      <c r="M8849" s="186"/>
      <c r="N8849" s="187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183"/>
      <c r="AF8849" s="183"/>
      <c r="AG8849" s="183"/>
      <c r="AH8849" s="6"/>
      <c r="AI8849" s="6"/>
      <c r="AJ8849" s="6"/>
      <c r="AK8849" s="6"/>
      <c r="AL8849" s="6"/>
      <c r="AM8849" s="183"/>
      <c r="AN8849" s="183"/>
      <c r="AO8849" s="183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BR8849" s="185"/>
    </row>
    <row r="8850" spans="9:70" s="179" customFormat="1" x14ac:dyDescent="0.25">
      <c r="I8850" s="186"/>
      <c r="J8850" s="186"/>
      <c r="K8850" s="186"/>
      <c r="L8850" s="186"/>
      <c r="M8850" s="186"/>
      <c r="N8850" s="187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183"/>
      <c r="AF8850" s="183"/>
      <c r="AG8850" s="183"/>
      <c r="AH8850" s="6"/>
      <c r="AI8850" s="6"/>
      <c r="AJ8850" s="6"/>
      <c r="AK8850" s="6"/>
      <c r="AL8850" s="6"/>
      <c r="AM8850" s="183"/>
      <c r="AN8850" s="183"/>
      <c r="AO8850" s="183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BR8850" s="185"/>
    </row>
    <row r="8851" spans="9:70" s="179" customFormat="1" x14ac:dyDescent="0.25">
      <c r="I8851" s="186"/>
      <c r="J8851" s="186"/>
      <c r="K8851" s="186"/>
      <c r="L8851" s="186"/>
      <c r="M8851" s="186"/>
      <c r="N8851" s="187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183"/>
      <c r="AF8851" s="183"/>
      <c r="AG8851" s="183"/>
      <c r="AH8851" s="6"/>
      <c r="AI8851" s="6"/>
      <c r="AJ8851" s="6"/>
      <c r="AK8851" s="6"/>
      <c r="AL8851" s="6"/>
      <c r="AM8851" s="183"/>
      <c r="AN8851" s="183"/>
      <c r="AO8851" s="183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BR8851" s="185"/>
    </row>
    <row r="8852" spans="9:70" s="179" customFormat="1" x14ac:dyDescent="0.25">
      <c r="I8852" s="186"/>
      <c r="J8852" s="186"/>
      <c r="K8852" s="186"/>
      <c r="L8852" s="186"/>
      <c r="M8852" s="186"/>
      <c r="N8852" s="187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183"/>
      <c r="AF8852" s="183"/>
      <c r="AG8852" s="183"/>
      <c r="AH8852" s="6"/>
      <c r="AI8852" s="6"/>
      <c r="AJ8852" s="6"/>
      <c r="AK8852" s="6"/>
      <c r="AL8852" s="6"/>
      <c r="AM8852" s="183"/>
      <c r="AN8852" s="183"/>
      <c r="AO8852" s="183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BR8852" s="185"/>
    </row>
    <row r="8853" spans="9:70" s="179" customFormat="1" x14ac:dyDescent="0.25">
      <c r="I8853" s="186"/>
      <c r="J8853" s="186"/>
      <c r="K8853" s="186"/>
      <c r="L8853" s="186"/>
      <c r="M8853" s="186"/>
      <c r="N8853" s="187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183"/>
      <c r="AF8853" s="183"/>
      <c r="AG8853" s="183"/>
      <c r="AH8853" s="6"/>
      <c r="AI8853" s="6"/>
      <c r="AJ8853" s="6"/>
      <c r="AK8853" s="6"/>
      <c r="AL8853" s="6"/>
      <c r="AM8853" s="183"/>
      <c r="AN8853" s="183"/>
      <c r="AO8853" s="183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BR8853" s="185"/>
    </row>
    <row r="8854" spans="9:70" s="179" customFormat="1" x14ac:dyDescent="0.25">
      <c r="I8854" s="186"/>
      <c r="J8854" s="186"/>
      <c r="K8854" s="186"/>
      <c r="L8854" s="186"/>
      <c r="M8854" s="186"/>
      <c r="N8854" s="187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183"/>
      <c r="AF8854" s="183"/>
      <c r="AG8854" s="183"/>
      <c r="AH8854" s="6"/>
      <c r="AI8854" s="6"/>
      <c r="AJ8854" s="6"/>
      <c r="AK8854" s="6"/>
      <c r="AL8854" s="6"/>
      <c r="AM8854" s="183"/>
      <c r="AN8854" s="183"/>
      <c r="AO8854" s="183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BR8854" s="185"/>
    </row>
    <row r="8855" spans="9:70" s="179" customFormat="1" x14ac:dyDescent="0.25">
      <c r="I8855" s="186"/>
      <c r="J8855" s="186"/>
      <c r="K8855" s="186"/>
      <c r="L8855" s="186"/>
      <c r="M8855" s="186"/>
      <c r="N8855" s="187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183"/>
      <c r="AF8855" s="183"/>
      <c r="AG8855" s="183"/>
      <c r="AH8855" s="6"/>
      <c r="AI8855" s="6"/>
      <c r="AJ8855" s="6"/>
      <c r="AK8855" s="6"/>
      <c r="AL8855" s="6"/>
      <c r="AM8855" s="183"/>
      <c r="AN8855" s="183"/>
      <c r="AO8855" s="183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BR8855" s="185"/>
    </row>
    <row r="8856" spans="9:70" s="179" customFormat="1" x14ac:dyDescent="0.25">
      <c r="I8856" s="186"/>
      <c r="J8856" s="186"/>
      <c r="K8856" s="186"/>
      <c r="L8856" s="186"/>
      <c r="M8856" s="186"/>
      <c r="N8856" s="187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183"/>
      <c r="AF8856" s="183"/>
      <c r="AG8856" s="183"/>
      <c r="AH8856" s="6"/>
      <c r="AI8856" s="6"/>
      <c r="AJ8856" s="6"/>
      <c r="AK8856" s="6"/>
      <c r="AL8856" s="6"/>
      <c r="AM8856" s="183"/>
      <c r="AN8856" s="183"/>
      <c r="AO8856" s="183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BR8856" s="185"/>
    </row>
    <row r="8857" spans="9:70" s="179" customFormat="1" x14ac:dyDescent="0.25">
      <c r="I8857" s="186"/>
      <c r="J8857" s="186"/>
      <c r="K8857" s="186"/>
      <c r="L8857" s="186"/>
      <c r="M8857" s="186"/>
      <c r="N8857" s="187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183"/>
      <c r="AF8857" s="183"/>
      <c r="AG8857" s="183"/>
      <c r="AH8857" s="6"/>
      <c r="AI8857" s="6"/>
      <c r="AJ8857" s="6"/>
      <c r="AK8857" s="6"/>
      <c r="AL8857" s="6"/>
      <c r="AM8857" s="183"/>
      <c r="AN8857" s="183"/>
      <c r="AO8857" s="183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BR8857" s="185"/>
    </row>
    <row r="8858" spans="9:70" s="179" customFormat="1" x14ac:dyDescent="0.25">
      <c r="I8858" s="186"/>
      <c r="J8858" s="186"/>
      <c r="K8858" s="186"/>
      <c r="L8858" s="186"/>
      <c r="M8858" s="186"/>
      <c r="N8858" s="187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183"/>
      <c r="AF8858" s="183"/>
      <c r="AG8858" s="183"/>
      <c r="AH8858" s="6"/>
      <c r="AI8858" s="6"/>
      <c r="AJ8858" s="6"/>
      <c r="AK8858" s="6"/>
      <c r="AL8858" s="6"/>
      <c r="AM8858" s="183"/>
      <c r="AN8858" s="183"/>
      <c r="AO8858" s="183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BR8858" s="185"/>
    </row>
    <row r="8859" spans="9:70" s="179" customFormat="1" x14ac:dyDescent="0.25">
      <c r="I8859" s="186"/>
      <c r="J8859" s="186"/>
      <c r="K8859" s="186"/>
      <c r="L8859" s="186"/>
      <c r="M8859" s="186"/>
      <c r="N8859" s="187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183"/>
      <c r="AF8859" s="183"/>
      <c r="AG8859" s="183"/>
      <c r="AH8859" s="6"/>
      <c r="AI8859" s="6"/>
      <c r="AJ8859" s="6"/>
      <c r="AK8859" s="6"/>
      <c r="AL8859" s="6"/>
      <c r="AM8859" s="183"/>
      <c r="AN8859" s="183"/>
      <c r="AO8859" s="183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BR8859" s="185"/>
    </row>
    <row r="8860" spans="9:70" s="179" customFormat="1" x14ac:dyDescent="0.25">
      <c r="I8860" s="186"/>
      <c r="J8860" s="186"/>
      <c r="K8860" s="186"/>
      <c r="L8860" s="186"/>
      <c r="M8860" s="186"/>
      <c r="N8860" s="187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183"/>
      <c r="AF8860" s="183"/>
      <c r="AG8860" s="183"/>
      <c r="AH8860" s="6"/>
      <c r="AI8860" s="6"/>
      <c r="AJ8860" s="6"/>
      <c r="AK8860" s="6"/>
      <c r="AL8860" s="6"/>
      <c r="AM8860" s="183"/>
      <c r="AN8860" s="183"/>
      <c r="AO8860" s="183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BR8860" s="185"/>
    </row>
    <row r="8861" spans="9:70" s="179" customFormat="1" x14ac:dyDescent="0.25">
      <c r="I8861" s="186"/>
      <c r="J8861" s="186"/>
      <c r="K8861" s="186"/>
      <c r="L8861" s="186"/>
      <c r="M8861" s="186"/>
      <c r="N8861" s="187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183"/>
      <c r="AF8861" s="183"/>
      <c r="AG8861" s="183"/>
      <c r="AH8861" s="6"/>
      <c r="AI8861" s="6"/>
      <c r="AJ8861" s="6"/>
      <c r="AK8861" s="6"/>
      <c r="AL8861" s="6"/>
      <c r="AM8861" s="183"/>
      <c r="AN8861" s="183"/>
      <c r="AO8861" s="183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BR8861" s="185"/>
    </row>
    <row r="8862" spans="9:70" s="179" customFormat="1" x14ac:dyDescent="0.25">
      <c r="I8862" s="186"/>
      <c r="J8862" s="186"/>
      <c r="K8862" s="186"/>
      <c r="L8862" s="186"/>
      <c r="M8862" s="186"/>
      <c r="N8862" s="187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183"/>
      <c r="AF8862" s="183"/>
      <c r="AG8862" s="183"/>
      <c r="AH8862" s="6"/>
      <c r="AI8862" s="6"/>
      <c r="AJ8862" s="6"/>
      <c r="AK8862" s="6"/>
      <c r="AL8862" s="6"/>
      <c r="AM8862" s="183"/>
      <c r="AN8862" s="183"/>
      <c r="AO8862" s="183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BR8862" s="185"/>
    </row>
    <row r="8863" spans="9:70" s="179" customFormat="1" x14ac:dyDescent="0.25">
      <c r="I8863" s="186"/>
      <c r="J8863" s="186"/>
      <c r="K8863" s="186"/>
      <c r="L8863" s="186"/>
      <c r="M8863" s="186"/>
      <c r="N8863" s="187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183"/>
      <c r="AF8863" s="183"/>
      <c r="AG8863" s="183"/>
      <c r="AH8863" s="6"/>
      <c r="AI8863" s="6"/>
      <c r="AJ8863" s="6"/>
      <c r="AK8863" s="6"/>
      <c r="AL8863" s="6"/>
      <c r="AM8863" s="183"/>
      <c r="AN8863" s="183"/>
      <c r="AO8863" s="183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BR8863" s="185"/>
    </row>
    <row r="8864" spans="9:70" s="179" customFormat="1" x14ac:dyDescent="0.25">
      <c r="I8864" s="186"/>
      <c r="J8864" s="186"/>
      <c r="K8864" s="186"/>
      <c r="L8864" s="186"/>
      <c r="M8864" s="186"/>
      <c r="N8864" s="187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183"/>
      <c r="AF8864" s="183"/>
      <c r="AG8864" s="183"/>
      <c r="AH8864" s="6"/>
      <c r="AI8864" s="6"/>
      <c r="AJ8864" s="6"/>
      <c r="AK8864" s="6"/>
      <c r="AL8864" s="6"/>
      <c r="AM8864" s="183"/>
      <c r="AN8864" s="183"/>
      <c r="AO8864" s="183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BR8864" s="185"/>
    </row>
    <row r="8865" spans="9:70" s="179" customFormat="1" x14ac:dyDescent="0.25">
      <c r="I8865" s="186"/>
      <c r="J8865" s="186"/>
      <c r="K8865" s="186"/>
      <c r="L8865" s="186"/>
      <c r="M8865" s="186"/>
      <c r="N8865" s="187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183"/>
      <c r="AF8865" s="183"/>
      <c r="AG8865" s="183"/>
      <c r="AH8865" s="6"/>
      <c r="AI8865" s="6"/>
      <c r="AJ8865" s="6"/>
      <c r="AK8865" s="6"/>
      <c r="AL8865" s="6"/>
      <c r="AM8865" s="183"/>
      <c r="AN8865" s="183"/>
      <c r="AO8865" s="183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BR8865" s="185"/>
    </row>
    <row r="8866" spans="9:70" s="179" customFormat="1" x14ac:dyDescent="0.25">
      <c r="I8866" s="186"/>
      <c r="J8866" s="186"/>
      <c r="K8866" s="186"/>
      <c r="L8866" s="186"/>
      <c r="M8866" s="186"/>
      <c r="N8866" s="187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183"/>
      <c r="AF8866" s="183"/>
      <c r="AG8866" s="183"/>
      <c r="AH8866" s="6"/>
      <c r="AI8866" s="6"/>
      <c r="AJ8866" s="6"/>
      <c r="AK8866" s="6"/>
      <c r="AL8866" s="6"/>
      <c r="AM8866" s="183"/>
      <c r="AN8866" s="183"/>
      <c r="AO8866" s="183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BR8866" s="185"/>
    </row>
    <row r="8867" spans="9:70" s="179" customFormat="1" x14ac:dyDescent="0.25">
      <c r="I8867" s="186"/>
      <c r="J8867" s="186"/>
      <c r="K8867" s="186"/>
      <c r="L8867" s="186"/>
      <c r="M8867" s="186"/>
      <c r="N8867" s="187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183"/>
      <c r="AF8867" s="183"/>
      <c r="AG8867" s="183"/>
      <c r="AH8867" s="6"/>
      <c r="AI8867" s="6"/>
      <c r="AJ8867" s="6"/>
      <c r="AK8867" s="6"/>
      <c r="AL8867" s="6"/>
      <c r="AM8867" s="183"/>
      <c r="AN8867" s="183"/>
      <c r="AO8867" s="183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BR8867" s="185"/>
    </row>
    <row r="8868" spans="9:70" s="179" customFormat="1" x14ac:dyDescent="0.25">
      <c r="I8868" s="186"/>
      <c r="J8868" s="186"/>
      <c r="K8868" s="186"/>
      <c r="L8868" s="186"/>
      <c r="M8868" s="186"/>
      <c r="N8868" s="187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183"/>
      <c r="AF8868" s="183"/>
      <c r="AG8868" s="183"/>
      <c r="AH8868" s="6"/>
      <c r="AI8868" s="6"/>
      <c r="AJ8868" s="6"/>
      <c r="AK8868" s="6"/>
      <c r="AL8868" s="6"/>
      <c r="AM8868" s="183"/>
      <c r="AN8868" s="183"/>
      <c r="AO8868" s="183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BR8868" s="185"/>
    </row>
    <row r="8869" spans="9:70" s="179" customFormat="1" x14ac:dyDescent="0.25">
      <c r="I8869" s="186"/>
      <c r="J8869" s="186"/>
      <c r="K8869" s="186"/>
      <c r="L8869" s="186"/>
      <c r="M8869" s="186"/>
      <c r="N8869" s="187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183"/>
      <c r="AF8869" s="183"/>
      <c r="AG8869" s="183"/>
      <c r="AH8869" s="6"/>
      <c r="AI8869" s="6"/>
      <c r="AJ8869" s="6"/>
      <c r="AK8869" s="6"/>
      <c r="AL8869" s="6"/>
      <c r="AM8869" s="183"/>
      <c r="AN8869" s="183"/>
      <c r="AO8869" s="183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BR8869" s="185"/>
    </row>
    <row r="8870" spans="9:70" s="179" customFormat="1" x14ac:dyDescent="0.25">
      <c r="I8870" s="186"/>
      <c r="J8870" s="186"/>
      <c r="K8870" s="186"/>
      <c r="L8870" s="186"/>
      <c r="M8870" s="186"/>
      <c r="N8870" s="187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183"/>
      <c r="AF8870" s="183"/>
      <c r="AG8870" s="183"/>
      <c r="AH8870" s="6"/>
      <c r="AI8870" s="6"/>
      <c r="AJ8870" s="6"/>
      <c r="AK8870" s="6"/>
      <c r="AL8870" s="6"/>
      <c r="AM8870" s="183"/>
      <c r="AN8870" s="183"/>
      <c r="AO8870" s="183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BR8870" s="185"/>
    </row>
    <row r="8871" spans="9:70" s="179" customFormat="1" x14ac:dyDescent="0.25">
      <c r="I8871" s="186"/>
      <c r="J8871" s="186"/>
      <c r="K8871" s="186"/>
      <c r="L8871" s="186"/>
      <c r="M8871" s="186"/>
      <c r="N8871" s="187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183"/>
      <c r="AF8871" s="183"/>
      <c r="AG8871" s="183"/>
      <c r="AH8871" s="6"/>
      <c r="AI8871" s="6"/>
      <c r="AJ8871" s="6"/>
      <c r="AK8871" s="6"/>
      <c r="AL8871" s="6"/>
      <c r="AM8871" s="183"/>
      <c r="AN8871" s="183"/>
      <c r="AO8871" s="183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BR8871" s="185"/>
    </row>
    <row r="8872" spans="9:70" s="179" customFormat="1" x14ac:dyDescent="0.25">
      <c r="I8872" s="186"/>
      <c r="J8872" s="186"/>
      <c r="K8872" s="186"/>
      <c r="L8872" s="186"/>
      <c r="M8872" s="186"/>
      <c r="N8872" s="187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183"/>
      <c r="AF8872" s="183"/>
      <c r="AG8872" s="183"/>
      <c r="AH8872" s="6"/>
      <c r="AI8872" s="6"/>
      <c r="AJ8872" s="6"/>
      <c r="AK8872" s="6"/>
      <c r="AL8872" s="6"/>
      <c r="AM8872" s="183"/>
      <c r="AN8872" s="183"/>
      <c r="AO8872" s="183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BR8872" s="185"/>
    </row>
    <row r="8873" spans="9:70" s="179" customFormat="1" x14ac:dyDescent="0.25">
      <c r="I8873" s="186"/>
      <c r="J8873" s="186"/>
      <c r="K8873" s="186"/>
      <c r="L8873" s="186"/>
      <c r="M8873" s="186"/>
      <c r="N8873" s="187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183"/>
      <c r="AF8873" s="183"/>
      <c r="AG8873" s="183"/>
      <c r="AH8873" s="6"/>
      <c r="AI8873" s="6"/>
      <c r="AJ8873" s="6"/>
      <c r="AK8873" s="6"/>
      <c r="AL8873" s="6"/>
      <c r="AM8873" s="183"/>
      <c r="AN8873" s="183"/>
      <c r="AO8873" s="183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BR8873" s="185"/>
    </row>
    <row r="8874" spans="9:70" s="179" customFormat="1" x14ac:dyDescent="0.25">
      <c r="I8874" s="186"/>
      <c r="J8874" s="186"/>
      <c r="K8874" s="186"/>
      <c r="L8874" s="186"/>
      <c r="M8874" s="186"/>
      <c r="N8874" s="187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183"/>
      <c r="AF8874" s="183"/>
      <c r="AG8874" s="183"/>
      <c r="AH8874" s="6"/>
      <c r="AI8874" s="6"/>
      <c r="AJ8874" s="6"/>
      <c r="AK8874" s="6"/>
      <c r="AL8874" s="6"/>
      <c r="AM8874" s="183"/>
      <c r="AN8874" s="183"/>
      <c r="AO8874" s="183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BR8874" s="185"/>
    </row>
    <row r="8875" spans="9:70" s="179" customFormat="1" x14ac:dyDescent="0.25">
      <c r="I8875" s="186"/>
      <c r="J8875" s="186"/>
      <c r="K8875" s="186"/>
      <c r="L8875" s="186"/>
      <c r="M8875" s="186"/>
      <c r="N8875" s="187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183"/>
      <c r="AF8875" s="183"/>
      <c r="AG8875" s="183"/>
      <c r="AH8875" s="6"/>
      <c r="AI8875" s="6"/>
      <c r="AJ8875" s="6"/>
      <c r="AK8875" s="6"/>
      <c r="AL8875" s="6"/>
      <c r="AM8875" s="183"/>
      <c r="AN8875" s="183"/>
      <c r="AO8875" s="183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BR8875" s="185"/>
    </row>
    <row r="8876" spans="9:70" s="179" customFormat="1" x14ac:dyDescent="0.25">
      <c r="I8876" s="186"/>
      <c r="J8876" s="186"/>
      <c r="K8876" s="186"/>
      <c r="L8876" s="186"/>
      <c r="M8876" s="186"/>
      <c r="N8876" s="187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183"/>
      <c r="AF8876" s="183"/>
      <c r="AG8876" s="183"/>
      <c r="AH8876" s="6"/>
      <c r="AI8876" s="6"/>
      <c r="AJ8876" s="6"/>
      <c r="AK8876" s="6"/>
      <c r="AL8876" s="6"/>
      <c r="AM8876" s="183"/>
      <c r="AN8876" s="183"/>
      <c r="AO8876" s="183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BR8876" s="185"/>
    </row>
    <row r="8877" spans="9:70" s="179" customFormat="1" x14ac:dyDescent="0.25">
      <c r="I8877" s="186"/>
      <c r="J8877" s="186"/>
      <c r="K8877" s="186"/>
      <c r="L8877" s="186"/>
      <c r="M8877" s="186"/>
      <c r="N8877" s="187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183"/>
      <c r="AF8877" s="183"/>
      <c r="AG8877" s="183"/>
      <c r="AH8877" s="6"/>
      <c r="AI8877" s="6"/>
      <c r="AJ8877" s="6"/>
      <c r="AK8877" s="6"/>
      <c r="AL8877" s="6"/>
      <c r="AM8877" s="183"/>
      <c r="AN8877" s="183"/>
      <c r="AO8877" s="183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BR8877" s="185"/>
    </row>
    <row r="8878" spans="9:70" s="179" customFormat="1" x14ac:dyDescent="0.25">
      <c r="I8878" s="186"/>
      <c r="J8878" s="186"/>
      <c r="K8878" s="186"/>
      <c r="L8878" s="186"/>
      <c r="M8878" s="186"/>
      <c r="N8878" s="187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183"/>
      <c r="AF8878" s="183"/>
      <c r="AG8878" s="183"/>
      <c r="AH8878" s="6"/>
      <c r="AI8878" s="6"/>
      <c r="AJ8878" s="6"/>
      <c r="AK8878" s="6"/>
      <c r="AL8878" s="6"/>
      <c r="AM8878" s="183"/>
      <c r="AN8878" s="183"/>
      <c r="AO8878" s="183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BR8878" s="185"/>
    </row>
    <row r="8879" spans="9:70" s="179" customFormat="1" x14ac:dyDescent="0.25">
      <c r="I8879" s="186"/>
      <c r="J8879" s="186"/>
      <c r="K8879" s="186"/>
      <c r="L8879" s="186"/>
      <c r="M8879" s="186"/>
      <c r="N8879" s="187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183"/>
      <c r="AF8879" s="183"/>
      <c r="AG8879" s="183"/>
      <c r="AH8879" s="6"/>
      <c r="AI8879" s="6"/>
      <c r="AJ8879" s="6"/>
      <c r="AK8879" s="6"/>
      <c r="AL8879" s="6"/>
      <c r="AM8879" s="183"/>
      <c r="AN8879" s="183"/>
      <c r="AO8879" s="183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BR8879" s="185"/>
    </row>
    <row r="8880" spans="9:70" s="179" customFormat="1" x14ac:dyDescent="0.25">
      <c r="I8880" s="186"/>
      <c r="J8880" s="186"/>
      <c r="K8880" s="186"/>
      <c r="L8880" s="186"/>
      <c r="M8880" s="186"/>
      <c r="N8880" s="187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183"/>
      <c r="AF8880" s="183"/>
      <c r="AG8880" s="183"/>
      <c r="AH8880" s="6"/>
      <c r="AI8880" s="6"/>
      <c r="AJ8880" s="6"/>
      <c r="AK8880" s="6"/>
      <c r="AL8880" s="6"/>
      <c r="AM8880" s="183"/>
      <c r="AN8880" s="183"/>
      <c r="AO8880" s="183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BR8880" s="185"/>
    </row>
    <row r="8881" spans="9:70" s="179" customFormat="1" x14ac:dyDescent="0.25">
      <c r="I8881" s="186"/>
      <c r="J8881" s="186"/>
      <c r="K8881" s="186"/>
      <c r="L8881" s="186"/>
      <c r="M8881" s="186"/>
      <c r="N8881" s="187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183"/>
      <c r="AF8881" s="183"/>
      <c r="AG8881" s="183"/>
      <c r="AH8881" s="6"/>
      <c r="AI8881" s="6"/>
      <c r="AJ8881" s="6"/>
      <c r="AK8881" s="6"/>
      <c r="AL8881" s="6"/>
      <c r="AM8881" s="183"/>
      <c r="AN8881" s="183"/>
      <c r="AO8881" s="183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BR8881" s="185"/>
    </row>
    <row r="8882" spans="9:70" s="179" customFormat="1" x14ac:dyDescent="0.25">
      <c r="I8882" s="186"/>
      <c r="J8882" s="186"/>
      <c r="K8882" s="186"/>
      <c r="L8882" s="186"/>
      <c r="M8882" s="186"/>
      <c r="N8882" s="187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183"/>
      <c r="AF8882" s="183"/>
      <c r="AG8882" s="183"/>
      <c r="AH8882" s="6"/>
      <c r="AI8882" s="6"/>
      <c r="AJ8882" s="6"/>
      <c r="AK8882" s="6"/>
      <c r="AL8882" s="6"/>
      <c r="AM8882" s="183"/>
      <c r="AN8882" s="183"/>
      <c r="AO8882" s="183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BR8882" s="185"/>
    </row>
    <row r="8883" spans="9:70" s="179" customFormat="1" x14ac:dyDescent="0.25">
      <c r="I8883" s="186"/>
      <c r="J8883" s="186"/>
      <c r="K8883" s="186"/>
      <c r="L8883" s="186"/>
      <c r="M8883" s="186"/>
      <c r="N8883" s="187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183"/>
      <c r="AF8883" s="183"/>
      <c r="AG8883" s="183"/>
      <c r="AH8883" s="6"/>
      <c r="AI8883" s="6"/>
      <c r="AJ8883" s="6"/>
      <c r="AK8883" s="6"/>
      <c r="AL8883" s="6"/>
      <c r="AM8883" s="183"/>
      <c r="AN8883" s="183"/>
      <c r="AO8883" s="183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BR8883" s="185"/>
    </row>
    <row r="8884" spans="9:70" s="179" customFormat="1" x14ac:dyDescent="0.25">
      <c r="I8884" s="186"/>
      <c r="J8884" s="186"/>
      <c r="K8884" s="186"/>
      <c r="L8884" s="186"/>
      <c r="M8884" s="186"/>
      <c r="N8884" s="187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183"/>
      <c r="AF8884" s="183"/>
      <c r="AG8884" s="183"/>
      <c r="AH8884" s="6"/>
      <c r="AI8884" s="6"/>
      <c r="AJ8884" s="6"/>
      <c r="AK8884" s="6"/>
      <c r="AL8884" s="6"/>
      <c r="AM8884" s="183"/>
      <c r="AN8884" s="183"/>
      <c r="AO8884" s="183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BR8884" s="185"/>
    </row>
    <row r="8885" spans="9:70" s="179" customFormat="1" x14ac:dyDescent="0.25">
      <c r="I8885" s="186"/>
      <c r="J8885" s="186"/>
      <c r="K8885" s="186"/>
      <c r="L8885" s="186"/>
      <c r="M8885" s="186"/>
      <c r="N8885" s="187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183"/>
      <c r="AF8885" s="183"/>
      <c r="AG8885" s="183"/>
      <c r="AH8885" s="6"/>
      <c r="AI8885" s="6"/>
      <c r="AJ8885" s="6"/>
      <c r="AK8885" s="6"/>
      <c r="AL8885" s="6"/>
      <c r="AM8885" s="183"/>
      <c r="AN8885" s="183"/>
      <c r="AO8885" s="183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BR8885" s="185"/>
    </row>
    <row r="8886" spans="9:70" s="179" customFormat="1" x14ac:dyDescent="0.25">
      <c r="I8886" s="186"/>
      <c r="J8886" s="186"/>
      <c r="K8886" s="186"/>
      <c r="L8886" s="186"/>
      <c r="M8886" s="186"/>
      <c r="N8886" s="187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183"/>
      <c r="AF8886" s="183"/>
      <c r="AG8886" s="183"/>
      <c r="AH8886" s="6"/>
      <c r="AI8886" s="6"/>
      <c r="AJ8886" s="6"/>
      <c r="AK8886" s="6"/>
      <c r="AL8886" s="6"/>
      <c r="AM8886" s="183"/>
      <c r="AN8886" s="183"/>
      <c r="AO8886" s="183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BR8886" s="185"/>
    </row>
    <row r="8887" spans="9:70" s="179" customFormat="1" x14ac:dyDescent="0.25">
      <c r="I8887" s="186"/>
      <c r="J8887" s="186"/>
      <c r="K8887" s="186"/>
      <c r="L8887" s="186"/>
      <c r="M8887" s="186"/>
      <c r="N8887" s="187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183"/>
      <c r="AF8887" s="183"/>
      <c r="AG8887" s="183"/>
      <c r="AH8887" s="6"/>
      <c r="AI8887" s="6"/>
      <c r="AJ8887" s="6"/>
      <c r="AK8887" s="6"/>
      <c r="AL8887" s="6"/>
      <c r="AM8887" s="183"/>
      <c r="AN8887" s="183"/>
      <c r="AO8887" s="183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BR8887" s="185"/>
    </row>
    <row r="8888" spans="9:70" s="179" customFormat="1" x14ac:dyDescent="0.25">
      <c r="I8888" s="186"/>
      <c r="J8888" s="186"/>
      <c r="K8888" s="186"/>
      <c r="L8888" s="186"/>
      <c r="M8888" s="186"/>
      <c r="N8888" s="187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183"/>
      <c r="AF8888" s="183"/>
      <c r="AG8888" s="183"/>
      <c r="AH8888" s="6"/>
      <c r="AI8888" s="6"/>
      <c r="AJ8888" s="6"/>
      <c r="AK8888" s="6"/>
      <c r="AL8888" s="6"/>
      <c r="AM8888" s="183"/>
      <c r="AN8888" s="183"/>
      <c r="AO8888" s="183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BR8888" s="185"/>
    </row>
    <row r="8889" spans="9:70" s="179" customFormat="1" x14ac:dyDescent="0.25">
      <c r="I8889" s="186"/>
      <c r="J8889" s="186"/>
      <c r="K8889" s="186"/>
      <c r="L8889" s="186"/>
      <c r="M8889" s="186"/>
      <c r="N8889" s="187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183"/>
      <c r="AF8889" s="183"/>
      <c r="AG8889" s="183"/>
      <c r="AH8889" s="6"/>
      <c r="AI8889" s="6"/>
      <c r="AJ8889" s="6"/>
      <c r="AK8889" s="6"/>
      <c r="AL8889" s="6"/>
      <c r="AM8889" s="183"/>
      <c r="AN8889" s="183"/>
      <c r="AO8889" s="183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BR8889" s="185"/>
    </row>
    <row r="8890" spans="9:70" s="179" customFormat="1" x14ac:dyDescent="0.25">
      <c r="I8890" s="186"/>
      <c r="J8890" s="186"/>
      <c r="K8890" s="186"/>
      <c r="L8890" s="186"/>
      <c r="M8890" s="186"/>
      <c r="N8890" s="187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183"/>
      <c r="AF8890" s="183"/>
      <c r="AG8890" s="183"/>
      <c r="AH8890" s="6"/>
      <c r="AI8890" s="6"/>
      <c r="AJ8890" s="6"/>
      <c r="AK8890" s="6"/>
      <c r="AL8890" s="6"/>
      <c r="AM8890" s="183"/>
      <c r="AN8890" s="183"/>
      <c r="AO8890" s="183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BR8890" s="185"/>
    </row>
    <row r="8891" spans="9:70" s="179" customFormat="1" x14ac:dyDescent="0.25">
      <c r="I8891" s="186"/>
      <c r="J8891" s="186"/>
      <c r="K8891" s="186"/>
      <c r="L8891" s="186"/>
      <c r="M8891" s="186"/>
      <c r="N8891" s="187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183"/>
      <c r="AF8891" s="183"/>
      <c r="AG8891" s="183"/>
      <c r="AH8891" s="6"/>
      <c r="AI8891" s="6"/>
      <c r="AJ8891" s="6"/>
      <c r="AK8891" s="6"/>
      <c r="AL8891" s="6"/>
      <c r="AM8891" s="183"/>
      <c r="AN8891" s="183"/>
      <c r="AO8891" s="183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BR8891" s="185"/>
    </row>
    <row r="8892" spans="9:70" s="179" customFormat="1" x14ac:dyDescent="0.25">
      <c r="I8892" s="186"/>
      <c r="J8892" s="186"/>
      <c r="K8892" s="186"/>
      <c r="L8892" s="186"/>
      <c r="M8892" s="186"/>
      <c r="N8892" s="187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183"/>
      <c r="AF8892" s="183"/>
      <c r="AG8892" s="183"/>
      <c r="AH8892" s="6"/>
      <c r="AI8892" s="6"/>
      <c r="AJ8892" s="6"/>
      <c r="AK8892" s="6"/>
      <c r="AL8892" s="6"/>
      <c r="AM8892" s="183"/>
      <c r="AN8892" s="183"/>
      <c r="AO8892" s="183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BR8892" s="185"/>
    </row>
    <row r="8893" spans="9:70" s="179" customFormat="1" x14ac:dyDescent="0.25">
      <c r="I8893" s="186"/>
      <c r="J8893" s="186"/>
      <c r="K8893" s="186"/>
      <c r="L8893" s="186"/>
      <c r="M8893" s="186"/>
      <c r="N8893" s="187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183"/>
      <c r="AF8893" s="183"/>
      <c r="AG8893" s="183"/>
      <c r="AH8893" s="6"/>
      <c r="AI8893" s="6"/>
      <c r="AJ8893" s="6"/>
      <c r="AK8893" s="6"/>
      <c r="AL8893" s="6"/>
      <c r="AM8893" s="183"/>
      <c r="AN8893" s="183"/>
      <c r="AO8893" s="183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BR8893" s="185"/>
    </row>
    <row r="8894" spans="9:70" s="179" customFormat="1" x14ac:dyDescent="0.25">
      <c r="I8894" s="186"/>
      <c r="J8894" s="186"/>
      <c r="K8894" s="186"/>
      <c r="L8894" s="186"/>
      <c r="M8894" s="186"/>
      <c r="N8894" s="187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183"/>
      <c r="AF8894" s="183"/>
      <c r="AG8894" s="183"/>
      <c r="AH8894" s="6"/>
      <c r="AI8894" s="6"/>
      <c r="AJ8894" s="6"/>
      <c r="AK8894" s="6"/>
      <c r="AL8894" s="6"/>
      <c r="AM8894" s="183"/>
      <c r="AN8894" s="183"/>
      <c r="AO8894" s="183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BR8894" s="185"/>
    </row>
    <row r="8895" spans="9:70" s="179" customFormat="1" x14ac:dyDescent="0.25">
      <c r="I8895" s="186"/>
      <c r="J8895" s="186"/>
      <c r="K8895" s="186"/>
      <c r="L8895" s="186"/>
      <c r="M8895" s="186"/>
      <c r="N8895" s="187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183"/>
      <c r="AF8895" s="183"/>
      <c r="AG8895" s="183"/>
      <c r="AH8895" s="6"/>
      <c r="AI8895" s="6"/>
      <c r="AJ8895" s="6"/>
      <c r="AK8895" s="6"/>
      <c r="AL8895" s="6"/>
      <c r="AM8895" s="183"/>
      <c r="AN8895" s="183"/>
      <c r="AO8895" s="183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BR8895" s="185"/>
    </row>
    <row r="8896" spans="9:70" s="179" customFormat="1" x14ac:dyDescent="0.25">
      <c r="I8896" s="186"/>
      <c r="J8896" s="186"/>
      <c r="K8896" s="186"/>
      <c r="L8896" s="186"/>
      <c r="M8896" s="186"/>
      <c r="N8896" s="187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183"/>
      <c r="AF8896" s="183"/>
      <c r="AG8896" s="183"/>
      <c r="AH8896" s="6"/>
      <c r="AI8896" s="6"/>
      <c r="AJ8896" s="6"/>
      <c r="AK8896" s="6"/>
      <c r="AL8896" s="6"/>
      <c r="AM8896" s="183"/>
      <c r="AN8896" s="183"/>
      <c r="AO8896" s="183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BR8896" s="185"/>
    </row>
    <row r="8897" spans="9:70" s="179" customFormat="1" x14ac:dyDescent="0.25">
      <c r="I8897" s="186"/>
      <c r="J8897" s="186"/>
      <c r="K8897" s="186"/>
      <c r="L8897" s="186"/>
      <c r="M8897" s="186"/>
      <c r="N8897" s="187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183"/>
      <c r="AF8897" s="183"/>
      <c r="AG8897" s="183"/>
      <c r="AH8897" s="6"/>
      <c r="AI8897" s="6"/>
      <c r="AJ8897" s="6"/>
      <c r="AK8897" s="6"/>
      <c r="AL8897" s="6"/>
      <c r="AM8897" s="183"/>
      <c r="AN8897" s="183"/>
      <c r="AO8897" s="183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BR8897" s="185"/>
    </row>
    <row r="8898" spans="9:70" s="179" customFormat="1" x14ac:dyDescent="0.25">
      <c r="I8898" s="186"/>
      <c r="J8898" s="186"/>
      <c r="K8898" s="186"/>
      <c r="L8898" s="186"/>
      <c r="M8898" s="186"/>
      <c r="N8898" s="187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183"/>
      <c r="AF8898" s="183"/>
      <c r="AG8898" s="183"/>
      <c r="AH8898" s="6"/>
      <c r="AI8898" s="6"/>
      <c r="AJ8898" s="6"/>
      <c r="AK8898" s="6"/>
      <c r="AL8898" s="6"/>
      <c r="AM8898" s="183"/>
      <c r="AN8898" s="183"/>
      <c r="AO8898" s="183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BR8898" s="185"/>
    </row>
    <row r="8899" spans="9:70" s="179" customFormat="1" x14ac:dyDescent="0.25">
      <c r="I8899" s="186"/>
      <c r="J8899" s="186"/>
      <c r="K8899" s="186"/>
      <c r="L8899" s="186"/>
      <c r="M8899" s="186"/>
      <c r="N8899" s="187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183"/>
      <c r="AF8899" s="183"/>
      <c r="AG8899" s="183"/>
      <c r="AH8899" s="6"/>
      <c r="AI8899" s="6"/>
      <c r="AJ8899" s="6"/>
      <c r="AK8899" s="6"/>
      <c r="AL8899" s="6"/>
      <c r="AM8899" s="183"/>
      <c r="AN8899" s="183"/>
      <c r="AO8899" s="183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BR8899" s="185"/>
    </row>
    <row r="8900" spans="9:70" s="179" customFormat="1" x14ac:dyDescent="0.25">
      <c r="I8900" s="186"/>
      <c r="J8900" s="186"/>
      <c r="K8900" s="186"/>
      <c r="L8900" s="186"/>
      <c r="M8900" s="186"/>
      <c r="N8900" s="187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183"/>
      <c r="AF8900" s="183"/>
      <c r="AG8900" s="183"/>
      <c r="AH8900" s="6"/>
      <c r="AI8900" s="6"/>
      <c r="AJ8900" s="6"/>
      <c r="AK8900" s="6"/>
      <c r="AL8900" s="6"/>
      <c r="AM8900" s="183"/>
      <c r="AN8900" s="183"/>
      <c r="AO8900" s="183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BR8900" s="185"/>
    </row>
    <row r="8901" spans="9:70" s="179" customFormat="1" x14ac:dyDescent="0.25">
      <c r="I8901" s="186"/>
      <c r="J8901" s="186"/>
      <c r="K8901" s="186"/>
      <c r="L8901" s="186"/>
      <c r="M8901" s="186"/>
      <c r="N8901" s="187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183"/>
      <c r="AF8901" s="183"/>
      <c r="AG8901" s="183"/>
      <c r="AH8901" s="6"/>
      <c r="AI8901" s="6"/>
      <c r="AJ8901" s="6"/>
      <c r="AK8901" s="6"/>
      <c r="AL8901" s="6"/>
      <c r="AM8901" s="183"/>
      <c r="AN8901" s="183"/>
      <c r="AO8901" s="183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BR8901" s="185"/>
    </row>
    <row r="8902" spans="9:70" s="179" customFormat="1" x14ac:dyDescent="0.25">
      <c r="I8902" s="186"/>
      <c r="J8902" s="186"/>
      <c r="K8902" s="186"/>
      <c r="L8902" s="186"/>
      <c r="M8902" s="186"/>
      <c r="N8902" s="187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183"/>
      <c r="AF8902" s="183"/>
      <c r="AG8902" s="183"/>
      <c r="AH8902" s="6"/>
      <c r="AI8902" s="6"/>
      <c r="AJ8902" s="6"/>
      <c r="AK8902" s="6"/>
      <c r="AL8902" s="6"/>
      <c r="AM8902" s="183"/>
      <c r="AN8902" s="183"/>
      <c r="AO8902" s="183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BR8902" s="185"/>
    </row>
    <row r="8903" spans="9:70" s="179" customFormat="1" x14ac:dyDescent="0.25">
      <c r="I8903" s="186"/>
      <c r="J8903" s="186"/>
      <c r="K8903" s="186"/>
      <c r="L8903" s="186"/>
      <c r="M8903" s="186"/>
      <c r="N8903" s="187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183"/>
      <c r="AF8903" s="183"/>
      <c r="AG8903" s="183"/>
      <c r="AH8903" s="6"/>
      <c r="AI8903" s="6"/>
      <c r="AJ8903" s="6"/>
      <c r="AK8903" s="6"/>
      <c r="AL8903" s="6"/>
      <c r="AM8903" s="183"/>
      <c r="AN8903" s="183"/>
      <c r="AO8903" s="183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BR8903" s="185"/>
    </row>
    <row r="8904" spans="9:70" s="179" customFormat="1" x14ac:dyDescent="0.25">
      <c r="I8904" s="186"/>
      <c r="J8904" s="186"/>
      <c r="K8904" s="186"/>
      <c r="L8904" s="186"/>
      <c r="M8904" s="186"/>
      <c r="N8904" s="187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183"/>
      <c r="AF8904" s="183"/>
      <c r="AG8904" s="183"/>
      <c r="AH8904" s="6"/>
      <c r="AI8904" s="6"/>
      <c r="AJ8904" s="6"/>
      <c r="AK8904" s="6"/>
      <c r="AL8904" s="6"/>
      <c r="AM8904" s="183"/>
      <c r="AN8904" s="183"/>
      <c r="AO8904" s="183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BR8904" s="185"/>
    </row>
    <row r="8905" spans="9:70" s="179" customFormat="1" x14ac:dyDescent="0.25">
      <c r="I8905" s="186"/>
      <c r="J8905" s="186"/>
      <c r="K8905" s="186"/>
      <c r="L8905" s="186"/>
      <c r="M8905" s="186"/>
      <c r="N8905" s="187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183"/>
      <c r="AF8905" s="183"/>
      <c r="AG8905" s="183"/>
      <c r="AH8905" s="6"/>
      <c r="AI8905" s="6"/>
      <c r="AJ8905" s="6"/>
      <c r="AK8905" s="6"/>
      <c r="AL8905" s="6"/>
      <c r="AM8905" s="183"/>
      <c r="AN8905" s="183"/>
      <c r="AO8905" s="183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BR8905" s="185"/>
    </row>
    <row r="8906" spans="9:70" s="179" customFormat="1" x14ac:dyDescent="0.25">
      <c r="I8906" s="186"/>
      <c r="J8906" s="186"/>
      <c r="K8906" s="186"/>
      <c r="L8906" s="186"/>
      <c r="M8906" s="186"/>
      <c r="N8906" s="187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183"/>
      <c r="AF8906" s="183"/>
      <c r="AG8906" s="183"/>
      <c r="AH8906" s="6"/>
      <c r="AI8906" s="6"/>
      <c r="AJ8906" s="6"/>
      <c r="AK8906" s="6"/>
      <c r="AL8906" s="6"/>
      <c r="AM8906" s="183"/>
      <c r="AN8906" s="183"/>
      <c r="AO8906" s="183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BR8906" s="185"/>
    </row>
    <row r="8907" spans="9:70" s="179" customFormat="1" x14ac:dyDescent="0.25">
      <c r="I8907" s="186"/>
      <c r="J8907" s="186"/>
      <c r="K8907" s="186"/>
      <c r="L8907" s="186"/>
      <c r="M8907" s="186"/>
      <c r="N8907" s="187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183"/>
      <c r="AF8907" s="183"/>
      <c r="AG8907" s="183"/>
      <c r="AH8907" s="6"/>
      <c r="AI8907" s="6"/>
      <c r="AJ8907" s="6"/>
      <c r="AK8907" s="6"/>
      <c r="AL8907" s="6"/>
      <c r="AM8907" s="183"/>
      <c r="AN8907" s="183"/>
      <c r="AO8907" s="183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BR8907" s="185"/>
    </row>
    <row r="8908" spans="9:70" s="179" customFormat="1" x14ac:dyDescent="0.25">
      <c r="I8908" s="186"/>
      <c r="J8908" s="186"/>
      <c r="K8908" s="186"/>
      <c r="L8908" s="186"/>
      <c r="M8908" s="186"/>
      <c r="N8908" s="187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183"/>
      <c r="AF8908" s="183"/>
      <c r="AG8908" s="183"/>
      <c r="AH8908" s="6"/>
      <c r="AI8908" s="6"/>
      <c r="AJ8908" s="6"/>
      <c r="AK8908" s="6"/>
      <c r="AL8908" s="6"/>
      <c r="AM8908" s="183"/>
      <c r="AN8908" s="183"/>
      <c r="AO8908" s="183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BR8908" s="185"/>
    </row>
    <row r="8909" spans="9:70" s="179" customFormat="1" x14ac:dyDescent="0.25">
      <c r="I8909" s="186"/>
      <c r="J8909" s="186"/>
      <c r="K8909" s="186"/>
      <c r="L8909" s="186"/>
      <c r="M8909" s="186"/>
      <c r="N8909" s="187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183"/>
      <c r="AF8909" s="183"/>
      <c r="AG8909" s="183"/>
      <c r="AH8909" s="6"/>
      <c r="AI8909" s="6"/>
      <c r="AJ8909" s="6"/>
      <c r="AK8909" s="6"/>
      <c r="AL8909" s="6"/>
      <c r="AM8909" s="183"/>
      <c r="AN8909" s="183"/>
      <c r="AO8909" s="183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BR8909" s="185"/>
    </row>
    <row r="8910" spans="9:70" s="179" customFormat="1" x14ac:dyDescent="0.25">
      <c r="I8910" s="186"/>
      <c r="J8910" s="186"/>
      <c r="K8910" s="186"/>
      <c r="L8910" s="186"/>
      <c r="M8910" s="186"/>
      <c r="N8910" s="187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183"/>
      <c r="AF8910" s="183"/>
      <c r="AG8910" s="183"/>
      <c r="AH8910" s="6"/>
      <c r="AI8910" s="6"/>
      <c r="AJ8910" s="6"/>
      <c r="AK8910" s="6"/>
      <c r="AL8910" s="6"/>
      <c r="AM8910" s="183"/>
      <c r="AN8910" s="183"/>
      <c r="AO8910" s="183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BR8910" s="185"/>
    </row>
    <row r="8911" spans="9:70" s="179" customFormat="1" x14ac:dyDescent="0.25">
      <c r="I8911" s="186"/>
      <c r="J8911" s="186"/>
      <c r="K8911" s="186"/>
      <c r="L8911" s="186"/>
      <c r="M8911" s="186"/>
      <c r="N8911" s="187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183"/>
      <c r="AF8911" s="183"/>
      <c r="AG8911" s="183"/>
      <c r="AH8911" s="6"/>
      <c r="AI8911" s="6"/>
      <c r="AJ8911" s="6"/>
      <c r="AK8911" s="6"/>
      <c r="AL8911" s="6"/>
      <c r="AM8911" s="183"/>
      <c r="AN8911" s="183"/>
      <c r="AO8911" s="183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BR8911" s="185"/>
    </row>
    <row r="8912" spans="9:70" s="179" customFormat="1" x14ac:dyDescent="0.25">
      <c r="I8912" s="186"/>
      <c r="J8912" s="186"/>
      <c r="K8912" s="186"/>
      <c r="L8912" s="186"/>
      <c r="M8912" s="186"/>
      <c r="N8912" s="187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183"/>
      <c r="AF8912" s="183"/>
      <c r="AG8912" s="183"/>
      <c r="AH8912" s="6"/>
      <c r="AI8912" s="6"/>
      <c r="AJ8912" s="6"/>
      <c r="AK8912" s="6"/>
      <c r="AL8912" s="6"/>
      <c r="AM8912" s="183"/>
      <c r="AN8912" s="183"/>
      <c r="AO8912" s="183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BR8912" s="185"/>
    </row>
    <row r="8913" spans="9:70" s="179" customFormat="1" x14ac:dyDescent="0.25">
      <c r="I8913" s="186"/>
      <c r="J8913" s="186"/>
      <c r="K8913" s="186"/>
      <c r="L8913" s="186"/>
      <c r="M8913" s="186"/>
      <c r="N8913" s="187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183"/>
      <c r="AF8913" s="183"/>
      <c r="AG8913" s="183"/>
      <c r="AH8913" s="6"/>
      <c r="AI8913" s="6"/>
      <c r="AJ8913" s="6"/>
      <c r="AK8913" s="6"/>
      <c r="AL8913" s="6"/>
      <c r="AM8913" s="183"/>
      <c r="AN8913" s="183"/>
      <c r="AO8913" s="183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BR8913" s="185"/>
    </row>
    <row r="8914" spans="9:70" s="179" customFormat="1" x14ac:dyDescent="0.25">
      <c r="I8914" s="186"/>
      <c r="J8914" s="186"/>
      <c r="K8914" s="186"/>
      <c r="L8914" s="186"/>
      <c r="M8914" s="186"/>
      <c r="N8914" s="187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183"/>
      <c r="AF8914" s="183"/>
      <c r="AG8914" s="183"/>
      <c r="AH8914" s="6"/>
      <c r="AI8914" s="6"/>
      <c r="AJ8914" s="6"/>
      <c r="AK8914" s="6"/>
      <c r="AL8914" s="6"/>
      <c r="AM8914" s="183"/>
      <c r="AN8914" s="183"/>
      <c r="AO8914" s="183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BR8914" s="185"/>
    </row>
    <row r="8915" spans="9:70" s="179" customFormat="1" x14ac:dyDescent="0.25">
      <c r="I8915" s="186"/>
      <c r="J8915" s="186"/>
      <c r="K8915" s="186"/>
      <c r="L8915" s="186"/>
      <c r="M8915" s="186"/>
      <c r="N8915" s="187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183"/>
      <c r="AF8915" s="183"/>
      <c r="AG8915" s="183"/>
      <c r="AH8915" s="6"/>
      <c r="AI8915" s="6"/>
      <c r="AJ8915" s="6"/>
      <c r="AK8915" s="6"/>
      <c r="AL8915" s="6"/>
      <c r="AM8915" s="183"/>
      <c r="AN8915" s="183"/>
      <c r="AO8915" s="183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BR8915" s="185"/>
    </row>
    <row r="8916" spans="9:70" s="179" customFormat="1" x14ac:dyDescent="0.25">
      <c r="I8916" s="186"/>
      <c r="J8916" s="186"/>
      <c r="K8916" s="186"/>
      <c r="L8916" s="186"/>
      <c r="M8916" s="186"/>
      <c r="N8916" s="187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183"/>
      <c r="AF8916" s="183"/>
      <c r="AG8916" s="183"/>
      <c r="AH8916" s="6"/>
      <c r="AI8916" s="6"/>
      <c r="AJ8916" s="6"/>
      <c r="AK8916" s="6"/>
      <c r="AL8916" s="6"/>
      <c r="AM8916" s="183"/>
      <c r="AN8916" s="183"/>
      <c r="AO8916" s="183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BR8916" s="185"/>
    </row>
    <row r="8917" spans="9:70" s="179" customFormat="1" x14ac:dyDescent="0.25">
      <c r="I8917" s="186"/>
      <c r="J8917" s="186"/>
      <c r="K8917" s="186"/>
      <c r="L8917" s="186"/>
      <c r="M8917" s="186"/>
      <c r="N8917" s="187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183"/>
      <c r="AF8917" s="183"/>
      <c r="AG8917" s="183"/>
      <c r="AH8917" s="6"/>
      <c r="AI8917" s="6"/>
      <c r="AJ8917" s="6"/>
      <c r="AK8917" s="6"/>
      <c r="AL8917" s="6"/>
      <c r="AM8917" s="183"/>
      <c r="AN8917" s="183"/>
      <c r="AO8917" s="183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BR8917" s="185"/>
    </row>
    <row r="8918" spans="9:70" s="179" customFormat="1" x14ac:dyDescent="0.25">
      <c r="I8918" s="186"/>
      <c r="J8918" s="186"/>
      <c r="K8918" s="186"/>
      <c r="L8918" s="186"/>
      <c r="M8918" s="186"/>
      <c r="N8918" s="187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183"/>
      <c r="AF8918" s="183"/>
      <c r="AG8918" s="183"/>
      <c r="AH8918" s="6"/>
      <c r="AI8918" s="6"/>
      <c r="AJ8918" s="6"/>
      <c r="AK8918" s="6"/>
      <c r="AL8918" s="6"/>
      <c r="AM8918" s="183"/>
      <c r="AN8918" s="183"/>
      <c r="AO8918" s="183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BR8918" s="185"/>
    </row>
    <row r="8919" spans="9:70" s="179" customFormat="1" x14ac:dyDescent="0.25">
      <c r="I8919" s="186"/>
      <c r="J8919" s="186"/>
      <c r="K8919" s="186"/>
      <c r="L8919" s="186"/>
      <c r="M8919" s="186"/>
      <c r="N8919" s="187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183"/>
      <c r="AF8919" s="183"/>
      <c r="AG8919" s="183"/>
      <c r="AH8919" s="6"/>
      <c r="AI8919" s="6"/>
      <c r="AJ8919" s="6"/>
      <c r="AK8919" s="6"/>
      <c r="AL8919" s="6"/>
      <c r="AM8919" s="183"/>
      <c r="AN8919" s="183"/>
      <c r="AO8919" s="183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BR8919" s="185"/>
    </row>
    <row r="8920" spans="9:70" s="179" customFormat="1" x14ac:dyDescent="0.25">
      <c r="I8920" s="186"/>
      <c r="J8920" s="186"/>
      <c r="K8920" s="186"/>
      <c r="L8920" s="186"/>
      <c r="M8920" s="186"/>
      <c r="N8920" s="187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183"/>
      <c r="AF8920" s="183"/>
      <c r="AG8920" s="183"/>
      <c r="AH8920" s="6"/>
      <c r="AI8920" s="6"/>
      <c r="AJ8920" s="6"/>
      <c r="AK8920" s="6"/>
      <c r="AL8920" s="6"/>
      <c r="AM8920" s="183"/>
      <c r="AN8920" s="183"/>
      <c r="AO8920" s="183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BR8920" s="185"/>
    </row>
    <row r="8921" spans="9:70" s="179" customFormat="1" x14ac:dyDescent="0.25">
      <c r="I8921" s="186"/>
      <c r="J8921" s="186"/>
      <c r="K8921" s="186"/>
      <c r="L8921" s="186"/>
      <c r="M8921" s="186"/>
      <c r="N8921" s="187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183"/>
      <c r="AF8921" s="183"/>
      <c r="AG8921" s="183"/>
      <c r="AH8921" s="6"/>
      <c r="AI8921" s="6"/>
      <c r="AJ8921" s="6"/>
      <c r="AK8921" s="6"/>
      <c r="AL8921" s="6"/>
      <c r="AM8921" s="183"/>
      <c r="AN8921" s="183"/>
      <c r="AO8921" s="183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BR8921" s="185"/>
    </row>
    <row r="8922" spans="9:70" s="179" customFormat="1" x14ac:dyDescent="0.25">
      <c r="I8922" s="186"/>
      <c r="J8922" s="186"/>
      <c r="K8922" s="186"/>
      <c r="L8922" s="186"/>
      <c r="M8922" s="186"/>
      <c r="N8922" s="187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183"/>
      <c r="AF8922" s="183"/>
      <c r="AG8922" s="183"/>
      <c r="AH8922" s="6"/>
      <c r="AI8922" s="6"/>
      <c r="AJ8922" s="6"/>
      <c r="AK8922" s="6"/>
      <c r="AL8922" s="6"/>
      <c r="AM8922" s="183"/>
      <c r="AN8922" s="183"/>
      <c r="AO8922" s="183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BR8922" s="185"/>
    </row>
    <row r="8923" spans="9:70" s="179" customFormat="1" x14ac:dyDescent="0.25">
      <c r="I8923" s="186"/>
      <c r="J8923" s="186"/>
      <c r="K8923" s="186"/>
      <c r="L8923" s="186"/>
      <c r="M8923" s="186"/>
      <c r="N8923" s="187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183"/>
      <c r="AF8923" s="183"/>
      <c r="AG8923" s="183"/>
      <c r="AH8923" s="6"/>
      <c r="AI8923" s="6"/>
      <c r="AJ8923" s="6"/>
      <c r="AK8923" s="6"/>
      <c r="AL8923" s="6"/>
      <c r="AM8923" s="183"/>
      <c r="AN8923" s="183"/>
      <c r="AO8923" s="183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BR8923" s="185"/>
    </row>
    <row r="8924" spans="9:70" s="179" customFormat="1" x14ac:dyDescent="0.25">
      <c r="I8924" s="186"/>
      <c r="J8924" s="186"/>
      <c r="K8924" s="186"/>
      <c r="L8924" s="186"/>
      <c r="M8924" s="186"/>
      <c r="N8924" s="187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183"/>
      <c r="AF8924" s="183"/>
      <c r="AG8924" s="183"/>
      <c r="AH8924" s="6"/>
      <c r="AI8924" s="6"/>
      <c r="AJ8924" s="6"/>
      <c r="AK8924" s="6"/>
      <c r="AL8924" s="6"/>
      <c r="AM8924" s="183"/>
      <c r="AN8924" s="183"/>
      <c r="AO8924" s="183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BR8924" s="185"/>
    </row>
    <row r="8925" spans="9:70" s="179" customFormat="1" x14ac:dyDescent="0.25">
      <c r="I8925" s="186"/>
      <c r="J8925" s="186"/>
      <c r="K8925" s="186"/>
      <c r="L8925" s="186"/>
      <c r="M8925" s="186"/>
      <c r="N8925" s="187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183"/>
      <c r="AF8925" s="183"/>
      <c r="AG8925" s="183"/>
      <c r="AH8925" s="6"/>
      <c r="AI8925" s="6"/>
      <c r="AJ8925" s="6"/>
      <c r="AK8925" s="6"/>
      <c r="AL8925" s="6"/>
      <c r="AM8925" s="183"/>
      <c r="AN8925" s="183"/>
      <c r="AO8925" s="183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BR8925" s="185"/>
    </row>
    <row r="8926" spans="9:70" s="179" customFormat="1" x14ac:dyDescent="0.25">
      <c r="I8926" s="186"/>
      <c r="J8926" s="186"/>
      <c r="K8926" s="186"/>
      <c r="L8926" s="186"/>
      <c r="M8926" s="186"/>
      <c r="N8926" s="187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183"/>
      <c r="AF8926" s="183"/>
      <c r="AG8926" s="183"/>
      <c r="AH8926" s="6"/>
      <c r="AI8926" s="6"/>
      <c r="AJ8926" s="6"/>
      <c r="AK8926" s="6"/>
      <c r="AL8926" s="6"/>
      <c r="AM8926" s="183"/>
      <c r="AN8926" s="183"/>
      <c r="AO8926" s="183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BR8926" s="185"/>
    </row>
    <row r="8927" spans="9:70" s="179" customFormat="1" x14ac:dyDescent="0.25">
      <c r="I8927" s="186"/>
      <c r="J8927" s="186"/>
      <c r="K8927" s="186"/>
      <c r="L8927" s="186"/>
      <c r="M8927" s="186"/>
      <c r="N8927" s="187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183"/>
      <c r="AF8927" s="183"/>
      <c r="AG8927" s="183"/>
      <c r="AH8927" s="6"/>
      <c r="AI8927" s="6"/>
      <c r="AJ8927" s="6"/>
      <c r="AK8927" s="6"/>
      <c r="AL8927" s="6"/>
      <c r="AM8927" s="183"/>
      <c r="AN8927" s="183"/>
      <c r="AO8927" s="183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BR8927" s="185"/>
    </row>
    <row r="8928" spans="9:70" s="179" customFormat="1" x14ac:dyDescent="0.25">
      <c r="I8928" s="186"/>
      <c r="J8928" s="186"/>
      <c r="K8928" s="186"/>
      <c r="L8928" s="186"/>
      <c r="M8928" s="186"/>
      <c r="N8928" s="187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183"/>
      <c r="AF8928" s="183"/>
      <c r="AG8928" s="183"/>
      <c r="AH8928" s="6"/>
      <c r="AI8928" s="6"/>
      <c r="AJ8928" s="6"/>
      <c r="AK8928" s="6"/>
      <c r="AL8928" s="6"/>
      <c r="AM8928" s="183"/>
      <c r="AN8928" s="183"/>
      <c r="AO8928" s="183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BR8928" s="185"/>
    </row>
    <row r="8929" spans="9:70" s="179" customFormat="1" x14ac:dyDescent="0.25">
      <c r="I8929" s="186"/>
      <c r="J8929" s="186"/>
      <c r="K8929" s="186"/>
      <c r="L8929" s="186"/>
      <c r="M8929" s="186"/>
      <c r="N8929" s="187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183"/>
      <c r="AF8929" s="183"/>
      <c r="AG8929" s="183"/>
      <c r="AH8929" s="6"/>
      <c r="AI8929" s="6"/>
      <c r="AJ8929" s="6"/>
      <c r="AK8929" s="6"/>
      <c r="AL8929" s="6"/>
      <c r="AM8929" s="183"/>
      <c r="AN8929" s="183"/>
      <c r="AO8929" s="183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BR8929" s="185"/>
    </row>
    <row r="8930" spans="9:70" s="179" customFormat="1" x14ac:dyDescent="0.25">
      <c r="I8930" s="186"/>
      <c r="J8930" s="186"/>
      <c r="K8930" s="186"/>
      <c r="L8930" s="186"/>
      <c r="M8930" s="186"/>
      <c r="N8930" s="187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183"/>
      <c r="AF8930" s="183"/>
      <c r="AG8930" s="183"/>
      <c r="AH8930" s="6"/>
      <c r="AI8930" s="6"/>
      <c r="AJ8930" s="6"/>
      <c r="AK8930" s="6"/>
      <c r="AL8930" s="6"/>
      <c r="AM8930" s="183"/>
      <c r="AN8930" s="183"/>
      <c r="AO8930" s="183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BR8930" s="185"/>
    </row>
    <row r="8931" spans="9:70" s="179" customFormat="1" x14ac:dyDescent="0.25">
      <c r="I8931" s="186"/>
      <c r="J8931" s="186"/>
      <c r="K8931" s="186"/>
      <c r="L8931" s="186"/>
      <c r="M8931" s="186"/>
      <c r="N8931" s="187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183"/>
      <c r="AF8931" s="183"/>
      <c r="AG8931" s="183"/>
      <c r="AH8931" s="6"/>
      <c r="AI8931" s="6"/>
      <c r="AJ8931" s="6"/>
      <c r="AK8931" s="6"/>
      <c r="AL8931" s="6"/>
      <c r="AM8931" s="183"/>
      <c r="AN8931" s="183"/>
      <c r="AO8931" s="183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BR8931" s="185"/>
    </row>
    <row r="8932" spans="9:70" s="179" customFormat="1" x14ac:dyDescent="0.25">
      <c r="I8932" s="186"/>
      <c r="J8932" s="186"/>
      <c r="K8932" s="186"/>
      <c r="L8932" s="186"/>
      <c r="M8932" s="186"/>
      <c r="N8932" s="187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183"/>
      <c r="AF8932" s="183"/>
      <c r="AG8932" s="183"/>
      <c r="AH8932" s="6"/>
      <c r="AI8932" s="6"/>
      <c r="AJ8932" s="6"/>
      <c r="AK8932" s="6"/>
      <c r="AL8932" s="6"/>
      <c r="AM8932" s="183"/>
      <c r="AN8932" s="183"/>
      <c r="AO8932" s="183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BR8932" s="185"/>
    </row>
    <row r="8933" spans="9:70" s="179" customFormat="1" x14ac:dyDescent="0.25">
      <c r="I8933" s="186"/>
      <c r="J8933" s="186"/>
      <c r="K8933" s="186"/>
      <c r="L8933" s="186"/>
      <c r="M8933" s="186"/>
      <c r="N8933" s="187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183"/>
      <c r="AF8933" s="183"/>
      <c r="AG8933" s="183"/>
      <c r="AH8933" s="6"/>
      <c r="AI8933" s="6"/>
      <c r="AJ8933" s="6"/>
      <c r="AK8933" s="6"/>
      <c r="AL8933" s="6"/>
      <c r="AM8933" s="183"/>
      <c r="AN8933" s="183"/>
      <c r="AO8933" s="183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BR8933" s="185"/>
    </row>
    <row r="8934" spans="9:70" s="179" customFormat="1" x14ac:dyDescent="0.25">
      <c r="I8934" s="186"/>
      <c r="J8934" s="186"/>
      <c r="K8934" s="186"/>
      <c r="L8934" s="186"/>
      <c r="M8934" s="186"/>
      <c r="N8934" s="187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183"/>
      <c r="AF8934" s="183"/>
      <c r="AG8934" s="183"/>
      <c r="AH8934" s="6"/>
      <c r="AI8934" s="6"/>
      <c r="AJ8934" s="6"/>
      <c r="AK8934" s="6"/>
      <c r="AL8934" s="6"/>
      <c r="AM8934" s="183"/>
      <c r="AN8934" s="183"/>
      <c r="AO8934" s="183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BR8934" s="185"/>
    </row>
    <row r="8935" spans="9:70" s="179" customFormat="1" x14ac:dyDescent="0.25">
      <c r="I8935" s="186"/>
      <c r="J8935" s="186"/>
      <c r="K8935" s="186"/>
      <c r="L8935" s="186"/>
      <c r="M8935" s="186"/>
      <c r="N8935" s="187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183"/>
      <c r="AF8935" s="183"/>
      <c r="AG8935" s="183"/>
      <c r="AH8935" s="6"/>
      <c r="AI8935" s="6"/>
      <c r="AJ8935" s="6"/>
      <c r="AK8935" s="6"/>
      <c r="AL8935" s="6"/>
      <c r="AM8935" s="183"/>
      <c r="AN8935" s="183"/>
      <c r="AO8935" s="183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BR8935" s="185"/>
    </row>
    <row r="8936" spans="9:70" s="179" customFormat="1" x14ac:dyDescent="0.25">
      <c r="I8936" s="186"/>
      <c r="J8936" s="186"/>
      <c r="K8936" s="186"/>
      <c r="L8936" s="186"/>
      <c r="M8936" s="186"/>
      <c r="N8936" s="187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183"/>
      <c r="AF8936" s="183"/>
      <c r="AG8936" s="183"/>
      <c r="AH8936" s="6"/>
      <c r="AI8936" s="6"/>
      <c r="AJ8936" s="6"/>
      <c r="AK8936" s="6"/>
      <c r="AL8936" s="6"/>
      <c r="AM8936" s="183"/>
      <c r="AN8936" s="183"/>
      <c r="AO8936" s="183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BR8936" s="185"/>
    </row>
    <row r="8937" spans="9:70" s="179" customFormat="1" x14ac:dyDescent="0.25">
      <c r="I8937" s="186"/>
      <c r="J8937" s="186"/>
      <c r="K8937" s="186"/>
      <c r="L8937" s="186"/>
      <c r="M8937" s="186"/>
      <c r="N8937" s="187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183"/>
      <c r="AF8937" s="183"/>
      <c r="AG8937" s="183"/>
      <c r="AH8937" s="6"/>
      <c r="AI8937" s="6"/>
      <c r="AJ8937" s="6"/>
      <c r="AK8937" s="6"/>
      <c r="AL8937" s="6"/>
      <c r="AM8937" s="183"/>
      <c r="AN8937" s="183"/>
      <c r="AO8937" s="183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BR8937" s="185"/>
    </row>
    <row r="8938" spans="9:70" s="179" customFormat="1" x14ac:dyDescent="0.25">
      <c r="I8938" s="186"/>
      <c r="J8938" s="186"/>
      <c r="K8938" s="186"/>
      <c r="L8938" s="186"/>
      <c r="M8938" s="186"/>
      <c r="N8938" s="187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183"/>
      <c r="AF8938" s="183"/>
      <c r="AG8938" s="183"/>
      <c r="AH8938" s="6"/>
      <c r="AI8938" s="6"/>
      <c r="AJ8938" s="6"/>
      <c r="AK8938" s="6"/>
      <c r="AL8938" s="6"/>
      <c r="AM8938" s="183"/>
      <c r="AN8938" s="183"/>
      <c r="AO8938" s="183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BR8938" s="185"/>
    </row>
    <row r="8939" spans="9:70" s="179" customFormat="1" x14ac:dyDescent="0.25">
      <c r="I8939" s="186"/>
      <c r="J8939" s="186"/>
      <c r="K8939" s="186"/>
      <c r="L8939" s="186"/>
      <c r="M8939" s="186"/>
      <c r="N8939" s="187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183"/>
      <c r="AF8939" s="183"/>
      <c r="AG8939" s="183"/>
      <c r="AH8939" s="6"/>
      <c r="AI8939" s="6"/>
      <c r="AJ8939" s="6"/>
      <c r="AK8939" s="6"/>
      <c r="AL8939" s="6"/>
      <c r="AM8939" s="183"/>
      <c r="AN8939" s="183"/>
      <c r="AO8939" s="183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BR8939" s="185"/>
    </row>
    <row r="8940" spans="9:70" s="179" customFormat="1" x14ac:dyDescent="0.25">
      <c r="I8940" s="186"/>
      <c r="J8940" s="186"/>
      <c r="K8940" s="186"/>
      <c r="L8940" s="186"/>
      <c r="M8940" s="186"/>
      <c r="N8940" s="187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183"/>
      <c r="AF8940" s="183"/>
      <c r="AG8940" s="183"/>
      <c r="AH8940" s="6"/>
      <c r="AI8940" s="6"/>
      <c r="AJ8940" s="6"/>
      <c r="AK8940" s="6"/>
      <c r="AL8940" s="6"/>
      <c r="AM8940" s="183"/>
      <c r="AN8940" s="183"/>
      <c r="AO8940" s="183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BR8940" s="185"/>
    </row>
    <row r="8941" spans="9:70" s="179" customFormat="1" x14ac:dyDescent="0.25">
      <c r="I8941" s="186"/>
      <c r="J8941" s="186"/>
      <c r="K8941" s="186"/>
      <c r="L8941" s="186"/>
      <c r="M8941" s="186"/>
      <c r="N8941" s="187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183"/>
      <c r="AF8941" s="183"/>
      <c r="AG8941" s="183"/>
      <c r="AH8941" s="6"/>
      <c r="AI8941" s="6"/>
      <c r="AJ8941" s="6"/>
      <c r="AK8941" s="6"/>
      <c r="AL8941" s="6"/>
      <c r="AM8941" s="183"/>
      <c r="AN8941" s="183"/>
      <c r="AO8941" s="183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BR8941" s="185"/>
    </row>
    <row r="8942" spans="9:70" s="179" customFormat="1" x14ac:dyDescent="0.25">
      <c r="I8942" s="186"/>
      <c r="J8942" s="186"/>
      <c r="K8942" s="186"/>
      <c r="L8942" s="186"/>
      <c r="M8942" s="186"/>
      <c r="N8942" s="187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183"/>
      <c r="AF8942" s="183"/>
      <c r="AG8942" s="183"/>
      <c r="AH8942" s="6"/>
      <c r="AI8942" s="6"/>
      <c r="AJ8942" s="6"/>
      <c r="AK8942" s="6"/>
      <c r="AL8942" s="6"/>
      <c r="AM8942" s="183"/>
      <c r="AN8942" s="183"/>
      <c r="AO8942" s="183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BR8942" s="185"/>
    </row>
    <row r="8943" spans="9:70" s="179" customFormat="1" x14ac:dyDescent="0.25">
      <c r="I8943" s="186"/>
      <c r="J8943" s="186"/>
      <c r="K8943" s="186"/>
      <c r="L8943" s="186"/>
      <c r="M8943" s="186"/>
      <c r="N8943" s="187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183"/>
      <c r="AF8943" s="183"/>
      <c r="AG8943" s="183"/>
      <c r="AH8943" s="6"/>
      <c r="AI8943" s="6"/>
      <c r="AJ8943" s="6"/>
      <c r="AK8943" s="6"/>
      <c r="AL8943" s="6"/>
      <c r="AM8943" s="183"/>
      <c r="AN8943" s="183"/>
      <c r="AO8943" s="183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BR8943" s="185"/>
    </row>
    <row r="8944" spans="9:70" s="179" customFormat="1" x14ac:dyDescent="0.25">
      <c r="I8944" s="186"/>
      <c r="J8944" s="186"/>
      <c r="K8944" s="186"/>
      <c r="L8944" s="186"/>
      <c r="M8944" s="186"/>
      <c r="N8944" s="187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183"/>
      <c r="AF8944" s="183"/>
      <c r="AG8944" s="183"/>
      <c r="AH8944" s="6"/>
      <c r="AI8944" s="6"/>
      <c r="AJ8944" s="6"/>
      <c r="AK8944" s="6"/>
      <c r="AL8944" s="6"/>
      <c r="AM8944" s="183"/>
      <c r="AN8944" s="183"/>
      <c r="AO8944" s="183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BR8944" s="185"/>
    </row>
    <row r="8945" spans="9:70" s="179" customFormat="1" x14ac:dyDescent="0.25">
      <c r="I8945" s="186"/>
      <c r="J8945" s="186"/>
      <c r="K8945" s="186"/>
      <c r="L8945" s="186"/>
      <c r="M8945" s="186"/>
      <c r="N8945" s="187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183"/>
      <c r="AF8945" s="183"/>
      <c r="AG8945" s="183"/>
      <c r="AH8945" s="6"/>
      <c r="AI8945" s="6"/>
      <c r="AJ8945" s="6"/>
      <c r="AK8945" s="6"/>
      <c r="AL8945" s="6"/>
      <c r="AM8945" s="183"/>
      <c r="AN8945" s="183"/>
      <c r="AO8945" s="183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BR8945" s="185"/>
    </row>
    <row r="8946" spans="9:70" s="179" customFormat="1" x14ac:dyDescent="0.25">
      <c r="I8946" s="186"/>
      <c r="J8946" s="186"/>
      <c r="K8946" s="186"/>
      <c r="L8946" s="186"/>
      <c r="M8946" s="186"/>
      <c r="N8946" s="187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183"/>
      <c r="AF8946" s="183"/>
      <c r="AG8946" s="183"/>
      <c r="AH8946" s="6"/>
      <c r="AI8946" s="6"/>
      <c r="AJ8946" s="6"/>
      <c r="AK8946" s="6"/>
      <c r="AL8946" s="6"/>
      <c r="AM8946" s="183"/>
      <c r="AN8946" s="183"/>
      <c r="AO8946" s="183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BR8946" s="185"/>
    </row>
    <row r="8947" spans="9:70" s="179" customFormat="1" x14ac:dyDescent="0.25">
      <c r="I8947" s="186"/>
      <c r="J8947" s="186"/>
      <c r="K8947" s="186"/>
      <c r="L8947" s="186"/>
      <c r="M8947" s="186"/>
      <c r="N8947" s="187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183"/>
      <c r="AF8947" s="183"/>
      <c r="AG8947" s="183"/>
      <c r="AH8947" s="6"/>
      <c r="AI8947" s="6"/>
      <c r="AJ8947" s="6"/>
      <c r="AK8947" s="6"/>
      <c r="AL8947" s="6"/>
      <c r="AM8947" s="183"/>
      <c r="AN8947" s="183"/>
      <c r="AO8947" s="183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BR8947" s="185"/>
    </row>
    <row r="8948" spans="9:70" s="179" customFormat="1" x14ac:dyDescent="0.25">
      <c r="I8948" s="186"/>
      <c r="J8948" s="186"/>
      <c r="K8948" s="186"/>
      <c r="L8948" s="186"/>
      <c r="M8948" s="186"/>
      <c r="N8948" s="187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183"/>
      <c r="AF8948" s="183"/>
      <c r="AG8948" s="183"/>
      <c r="AH8948" s="6"/>
      <c r="AI8948" s="6"/>
      <c r="AJ8948" s="6"/>
      <c r="AK8948" s="6"/>
      <c r="AL8948" s="6"/>
      <c r="AM8948" s="183"/>
      <c r="AN8948" s="183"/>
      <c r="AO8948" s="183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BR8948" s="185"/>
    </row>
    <row r="8949" spans="9:70" s="179" customFormat="1" x14ac:dyDescent="0.25">
      <c r="I8949" s="186"/>
      <c r="J8949" s="186"/>
      <c r="K8949" s="186"/>
      <c r="L8949" s="186"/>
      <c r="M8949" s="186"/>
      <c r="N8949" s="187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183"/>
      <c r="AF8949" s="183"/>
      <c r="AG8949" s="183"/>
      <c r="AH8949" s="6"/>
      <c r="AI8949" s="6"/>
      <c r="AJ8949" s="6"/>
      <c r="AK8949" s="6"/>
      <c r="AL8949" s="6"/>
      <c r="AM8949" s="183"/>
      <c r="AN8949" s="183"/>
      <c r="AO8949" s="183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BR8949" s="185"/>
    </row>
    <row r="8950" spans="9:70" s="179" customFormat="1" x14ac:dyDescent="0.25">
      <c r="I8950" s="186"/>
      <c r="J8950" s="186"/>
      <c r="K8950" s="186"/>
      <c r="L8950" s="186"/>
      <c r="M8950" s="186"/>
      <c r="N8950" s="187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183"/>
      <c r="AF8950" s="183"/>
      <c r="AG8950" s="183"/>
      <c r="AH8950" s="6"/>
      <c r="AI8950" s="6"/>
      <c r="AJ8950" s="6"/>
      <c r="AK8950" s="6"/>
      <c r="AL8950" s="6"/>
      <c r="AM8950" s="183"/>
      <c r="AN8950" s="183"/>
      <c r="AO8950" s="183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BR8950" s="185"/>
    </row>
    <row r="8951" spans="9:70" s="179" customFormat="1" x14ac:dyDescent="0.25">
      <c r="I8951" s="186"/>
      <c r="J8951" s="186"/>
      <c r="K8951" s="186"/>
      <c r="L8951" s="186"/>
      <c r="M8951" s="186"/>
      <c r="N8951" s="187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183"/>
      <c r="AF8951" s="183"/>
      <c r="AG8951" s="183"/>
      <c r="AH8951" s="6"/>
      <c r="AI8951" s="6"/>
      <c r="AJ8951" s="6"/>
      <c r="AK8951" s="6"/>
      <c r="AL8951" s="6"/>
      <c r="AM8951" s="183"/>
      <c r="AN8951" s="183"/>
      <c r="AO8951" s="183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BR8951" s="185"/>
    </row>
    <row r="8952" spans="9:70" s="179" customFormat="1" x14ac:dyDescent="0.25">
      <c r="I8952" s="186"/>
      <c r="J8952" s="186"/>
      <c r="K8952" s="186"/>
      <c r="L8952" s="186"/>
      <c r="M8952" s="186"/>
      <c r="N8952" s="187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183"/>
      <c r="AF8952" s="183"/>
      <c r="AG8952" s="183"/>
      <c r="AH8952" s="6"/>
      <c r="AI8952" s="6"/>
      <c r="AJ8952" s="6"/>
      <c r="AK8952" s="6"/>
      <c r="AL8952" s="6"/>
      <c r="AM8952" s="183"/>
      <c r="AN8952" s="183"/>
      <c r="AO8952" s="183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BR8952" s="185"/>
    </row>
    <row r="8953" spans="9:70" s="179" customFormat="1" x14ac:dyDescent="0.25">
      <c r="I8953" s="186"/>
      <c r="J8953" s="186"/>
      <c r="K8953" s="186"/>
      <c r="L8953" s="186"/>
      <c r="M8953" s="186"/>
      <c r="N8953" s="187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183"/>
      <c r="AF8953" s="183"/>
      <c r="AG8953" s="183"/>
      <c r="AH8953" s="6"/>
      <c r="AI8953" s="6"/>
      <c r="AJ8953" s="6"/>
      <c r="AK8953" s="6"/>
      <c r="AL8953" s="6"/>
      <c r="AM8953" s="183"/>
      <c r="AN8953" s="183"/>
      <c r="AO8953" s="183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BR8953" s="185"/>
    </row>
    <row r="8954" spans="9:70" s="179" customFormat="1" x14ac:dyDescent="0.25">
      <c r="I8954" s="186"/>
      <c r="J8954" s="186"/>
      <c r="K8954" s="186"/>
      <c r="L8954" s="186"/>
      <c r="M8954" s="186"/>
      <c r="N8954" s="187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183"/>
      <c r="AF8954" s="183"/>
      <c r="AG8954" s="183"/>
      <c r="AH8954" s="6"/>
      <c r="AI8954" s="6"/>
      <c r="AJ8954" s="6"/>
      <c r="AK8954" s="6"/>
      <c r="AL8954" s="6"/>
      <c r="AM8954" s="183"/>
      <c r="AN8954" s="183"/>
      <c r="AO8954" s="183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BR8954" s="185"/>
    </row>
    <row r="8955" spans="9:70" s="179" customFormat="1" x14ac:dyDescent="0.25">
      <c r="I8955" s="186"/>
      <c r="J8955" s="186"/>
      <c r="K8955" s="186"/>
      <c r="L8955" s="186"/>
      <c r="M8955" s="186"/>
      <c r="N8955" s="187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183"/>
      <c r="AF8955" s="183"/>
      <c r="AG8955" s="183"/>
      <c r="AH8955" s="6"/>
      <c r="AI8955" s="6"/>
      <c r="AJ8955" s="6"/>
      <c r="AK8955" s="6"/>
      <c r="AL8955" s="6"/>
      <c r="AM8955" s="183"/>
      <c r="AN8955" s="183"/>
      <c r="AO8955" s="183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BR8955" s="185"/>
    </row>
    <row r="8956" spans="9:70" s="179" customFormat="1" x14ac:dyDescent="0.25">
      <c r="I8956" s="186"/>
      <c r="J8956" s="186"/>
      <c r="K8956" s="186"/>
      <c r="L8956" s="186"/>
      <c r="M8956" s="186"/>
      <c r="N8956" s="187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183"/>
      <c r="AF8956" s="183"/>
      <c r="AG8956" s="183"/>
      <c r="AH8956" s="6"/>
      <c r="AI8956" s="6"/>
      <c r="AJ8956" s="6"/>
      <c r="AK8956" s="6"/>
      <c r="AL8956" s="6"/>
      <c r="AM8956" s="183"/>
      <c r="AN8956" s="183"/>
      <c r="AO8956" s="183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BR8956" s="185"/>
    </row>
    <row r="8957" spans="9:70" s="179" customFormat="1" x14ac:dyDescent="0.25">
      <c r="I8957" s="186"/>
      <c r="J8957" s="186"/>
      <c r="K8957" s="186"/>
      <c r="L8957" s="186"/>
      <c r="M8957" s="186"/>
      <c r="N8957" s="187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183"/>
      <c r="AF8957" s="183"/>
      <c r="AG8957" s="183"/>
      <c r="AH8957" s="6"/>
      <c r="AI8957" s="6"/>
      <c r="AJ8957" s="6"/>
      <c r="AK8957" s="6"/>
      <c r="AL8957" s="6"/>
      <c r="AM8957" s="183"/>
      <c r="AN8957" s="183"/>
      <c r="AO8957" s="183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BR8957" s="185"/>
    </row>
    <row r="8958" spans="9:70" s="179" customFormat="1" x14ac:dyDescent="0.25">
      <c r="I8958" s="186"/>
      <c r="J8958" s="186"/>
      <c r="K8958" s="186"/>
      <c r="L8958" s="186"/>
      <c r="M8958" s="186"/>
      <c r="N8958" s="187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183"/>
      <c r="AF8958" s="183"/>
      <c r="AG8958" s="183"/>
      <c r="AH8958" s="6"/>
      <c r="AI8958" s="6"/>
      <c r="AJ8958" s="6"/>
      <c r="AK8958" s="6"/>
      <c r="AL8958" s="6"/>
      <c r="AM8958" s="183"/>
      <c r="AN8958" s="183"/>
      <c r="AO8958" s="183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BR8958" s="185"/>
    </row>
    <row r="8959" spans="9:70" s="179" customFormat="1" x14ac:dyDescent="0.25">
      <c r="I8959" s="186"/>
      <c r="J8959" s="186"/>
      <c r="K8959" s="186"/>
      <c r="L8959" s="186"/>
      <c r="M8959" s="186"/>
      <c r="N8959" s="187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183"/>
      <c r="AF8959" s="183"/>
      <c r="AG8959" s="183"/>
      <c r="AH8959" s="6"/>
      <c r="AI8959" s="6"/>
      <c r="AJ8959" s="6"/>
      <c r="AK8959" s="6"/>
      <c r="AL8959" s="6"/>
      <c r="AM8959" s="183"/>
      <c r="AN8959" s="183"/>
      <c r="AO8959" s="183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BR8959" s="185"/>
    </row>
    <row r="8960" spans="9:70" s="179" customFormat="1" x14ac:dyDescent="0.25">
      <c r="I8960" s="186"/>
      <c r="J8960" s="186"/>
      <c r="K8960" s="186"/>
      <c r="L8960" s="186"/>
      <c r="M8960" s="186"/>
      <c r="N8960" s="187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183"/>
      <c r="AF8960" s="183"/>
      <c r="AG8960" s="183"/>
      <c r="AH8960" s="6"/>
      <c r="AI8960" s="6"/>
      <c r="AJ8960" s="6"/>
      <c r="AK8960" s="6"/>
      <c r="AL8960" s="6"/>
      <c r="AM8960" s="183"/>
      <c r="AN8960" s="183"/>
      <c r="AO8960" s="183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BR8960" s="185"/>
    </row>
    <row r="8961" spans="9:70" s="179" customFormat="1" x14ac:dyDescent="0.25">
      <c r="I8961" s="186"/>
      <c r="J8961" s="186"/>
      <c r="K8961" s="186"/>
      <c r="L8961" s="186"/>
      <c r="M8961" s="186"/>
      <c r="N8961" s="187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183"/>
      <c r="AF8961" s="183"/>
      <c r="AG8961" s="183"/>
      <c r="AH8961" s="6"/>
      <c r="AI8961" s="6"/>
      <c r="AJ8961" s="6"/>
      <c r="AK8961" s="6"/>
      <c r="AL8961" s="6"/>
      <c r="AM8961" s="183"/>
      <c r="AN8961" s="183"/>
      <c r="AO8961" s="183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BR8961" s="185"/>
    </row>
    <row r="8962" spans="9:70" s="179" customFormat="1" x14ac:dyDescent="0.25">
      <c r="I8962" s="186"/>
      <c r="J8962" s="186"/>
      <c r="K8962" s="186"/>
      <c r="L8962" s="186"/>
      <c r="M8962" s="186"/>
      <c r="N8962" s="187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183"/>
      <c r="AF8962" s="183"/>
      <c r="AG8962" s="183"/>
      <c r="AH8962" s="6"/>
      <c r="AI8962" s="6"/>
      <c r="AJ8962" s="6"/>
      <c r="AK8962" s="6"/>
      <c r="AL8962" s="6"/>
      <c r="AM8962" s="183"/>
      <c r="AN8962" s="183"/>
      <c r="AO8962" s="183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BR8962" s="185"/>
    </row>
    <row r="8963" spans="9:70" s="179" customFormat="1" x14ac:dyDescent="0.25">
      <c r="I8963" s="186"/>
      <c r="J8963" s="186"/>
      <c r="K8963" s="186"/>
      <c r="L8963" s="186"/>
      <c r="M8963" s="186"/>
      <c r="N8963" s="187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183"/>
      <c r="AF8963" s="183"/>
      <c r="AG8963" s="183"/>
      <c r="AH8963" s="6"/>
      <c r="AI8963" s="6"/>
      <c r="AJ8963" s="6"/>
      <c r="AK8963" s="6"/>
      <c r="AL8963" s="6"/>
      <c r="AM8963" s="183"/>
      <c r="AN8963" s="183"/>
      <c r="AO8963" s="183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BR8963" s="185"/>
    </row>
    <row r="8964" spans="9:70" s="179" customFormat="1" x14ac:dyDescent="0.25">
      <c r="I8964" s="186"/>
      <c r="J8964" s="186"/>
      <c r="K8964" s="186"/>
      <c r="L8964" s="186"/>
      <c r="M8964" s="186"/>
      <c r="N8964" s="187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183"/>
      <c r="AF8964" s="183"/>
      <c r="AG8964" s="183"/>
      <c r="AH8964" s="6"/>
      <c r="AI8964" s="6"/>
      <c r="AJ8964" s="6"/>
      <c r="AK8964" s="6"/>
      <c r="AL8964" s="6"/>
      <c r="AM8964" s="183"/>
      <c r="AN8964" s="183"/>
      <c r="AO8964" s="183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BR8964" s="185"/>
    </row>
    <row r="8965" spans="9:70" s="179" customFormat="1" x14ac:dyDescent="0.25">
      <c r="I8965" s="186"/>
      <c r="J8965" s="186"/>
      <c r="K8965" s="186"/>
      <c r="L8965" s="186"/>
      <c r="M8965" s="186"/>
      <c r="N8965" s="187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183"/>
      <c r="AF8965" s="183"/>
      <c r="AG8965" s="183"/>
      <c r="AH8965" s="6"/>
      <c r="AI8965" s="6"/>
      <c r="AJ8965" s="6"/>
      <c r="AK8965" s="6"/>
      <c r="AL8965" s="6"/>
      <c r="AM8965" s="183"/>
      <c r="AN8965" s="183"/>
      <c r="AO8965" s="183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BR8965" s="185"/>
    </row>
    <row r="8966" spans="9:70" s="179" customFormat="1" x14ac:dyDescent="0.25">
      <c r="I8966" s="186"/>
      <c r="J8966" s="186"/>
      <c r="K8966" s="186"/>
      <c r="L8966" s="186"/>
      <c r="M8966" s="186"/>
      <c r="N8966" s="187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183"/>
      <c r="AF8966" s="183"/>
      <c r="AG8966" s="183"/>
      <c r="AH8966" s="6"/>
      <c r="AI8966" s="6"/>
      <c r="AJ8966" s="6"/>
      <c r="AK8966" s="6"/>
      <c r="AL8966" s="6"/>
      <c r="AM8966" s="183"/>
      <c r="AN8966" s="183"/>
      <c r="AO8966" s="183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BR8966" s="185"/>
    </row>
    <row r="8967" spans="9:70" s="179" customFormat="1" x14ac:dyDescent="0.25">
      <c r="I8967" s="186"/>
      <c r="J8967" s="186"/>
      <c r="K8967" s="186"/>
      <c r="L8967" s="186"/>
      <c r="M8967" s="186"/>
      <c r="N8967" s="187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183"/>
      <c r="AF8967" s="183"/>
      <c r="AG8967" s="183"/>
      <c r="AH8967" s="6"/>
      <c r="AI8967" s="6"/>
      <c r="AJ8967" s="6"/>
      <c r="AK8967" s="6"/>
      <c r="AL8967" s="6"/>
      <c r="AM8967" s="183"/>
      <c r="AN8967" s="183"/>
      <c r="AO8967" s="183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BR8967" s="185"/>
    </row>
    <row r="8968" spans="9:70" s="179" customFormat="1" x14ac:dyDescent="0.25">
      <c r="I8968" s="186"/>
      <c r="J8968" s="186"/>
      <c r="K8968" s="186"/>
      <c r="L8968" s="186"/>
      <c r="M8968" s="186"/>
      <c r="N8968" s="187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183"/>
      <c r="AF8968" s="183"/>
      <c r="AG8968" s="183"/>
      <c r="AH8968" s="6"/>
      <c r="AI8968" s="6"/>
      <c r="AJ8968" s="6"/>
      <c r="AK8968" s="6"/>
      <c r="AL8968" s="6"/>
      <c r="AM8968" s="183"/>
      <c r="AN8968" s="183"/>
      <c r="AO8968" s="183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BR8968" s="185"/>
    </row>
    <row r="8969" spans="9:70" s="179" customFormat="1" x14ac:dyDescent="0.25">
      <c r="I8969" s="186"/>
      <c r="J8969" s="186"/>
      <c r="K8969" s="186"/>
      <c r="L8969" s="186"/>
      <c r="M8969" s="186"/>
      <c r="N8969" s="187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183"/>
      <c r="AF8969" s="183"/>
      <c r="AG8969" s="183"/>
      <c r="AH8969" s="6"/>
      <c r="AI8969" s="6"/>
      <c r="AJ8969" s="6"/>
      <c r="AK8969" s="6"/>
      <c r="AL8969" s="6"/>
      <c r="AM8969" s="183"/>
      <c r="AN8969" s="183"/>
      <c r="AO8969" s="183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BR8969" s="185"/>
    </row>
    <row r="8970" spans="9:70" s="179" customFormat="1" x14ac:dyDescent="0.25">
      <c r="I8970" s="186"/>
      <c r="J8970" s="186"/>
      <c r="K8970" s="186"/>
      <c r="L8970" s="186"/>
      <c r="M8970" s="186"/>
      <c r="N8970" s="187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183"/>
      <c r="AF8970" s="183"/>
      <c r="AG8970" s="183"/>
      <c r="AH8970" s="6"/>
      <c r="AI8970" s="6"/>
      <c r="AJ8970" s="6"/>
      <c r="AK8970" s="6"/>
      <c r="AL8970" s="6"/>
      <c r="AM8970" s="183"/>
      <c r="AN8970" s="183"/>
      <c r="AO8970" s="183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BR8970" s="185"/>
    </row>
    <row r="8971" spans="9:70" s="179" customFormat="1" x14ac:dyDescent="0.25">
      <c r="I8971" s="186"/>
      <c r="J8971" s="186"/>
      <c r="K8971" s="186"/>
      <c r="L8971" s="186"/>
      <c r="M8971" s="186"/>
      <c r="N8971" s="187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183"/>
      <c r="AF8971" s="183"/>
      <c r="AG8971" s="183"/>
      <c r="AH8971" s="6"/>
      <c r="AI8971" s="6"/>
      <c r="AJ8971" s="6"/>
      <c r="AK8971" s="6"/>
      <c r="AL8971" s="6"/>
      <c r="AM8971" s="183"/>
      <c r="AN8971" s="183"/>
      <c r="AO8971" s="183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BR8971" s="185"/>
    </row>
    <row r="8972" spans="9:70" s="179" customFormat="1" x14ac:dyDescent="0.25">
      <c r="I8972" s="186"/>
      <c r="J8972" s="186"/>
      <c r="K8972" s="186"/>
      <c r="L8972" s="186"/>
      <c r="M8972" s="186"/>
      <c r="N8972" s="187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183"/>
      <c r="AF8972" s="183"/>
      <c r="AG8972" s="183"/>
      <c r="AH8972" s="6"/>
      <c r="AI8972" s="6"/>
      <c r="AJ8972" s="6"/>
      <c r="AK8972" s="6"/>
      <c r="AL8972" s="6"/>
      <c r="AM8972" s="183"/>
      <c r="AN8972" s="183"/>
      <c r="AO8972" s="183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BR8972" s="185"/>
    </row>
    <row r="8973" spans="9:70" s="179" customFormat="1" x14ac:dyDescent="0.25">
      <c r="I8973" s="186"/>
      <c r="J8973" s="186"/>
      <c r="K8973" s="186"/>
      <c r="L8973" s="186"/>
      <c r="M8973" s="186"/>
      <c r="N8973" s="187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183"/>
      <c r="AF8973" s="183"/>
      <c r="AG8973" s="183"/>
      <c r="AH8973" s="6"/>
      <c r="AI8973" s="6"/>
      <c r="AJ8973" s="6"/>
      <c r="AK8973" s="6"/>
      <c r="AL8973" s="6"/>
      <c r="AM8973" s="183"/>
      <c r="AN8973" s="183"/>
      <c r="AO8973" s="183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BR8973" s="185"/>
    </row>
    <row r="8974" spans="9:70" s="179" customFormat="1" x14ac:dyDescent="0.25">
      <c r="I8974" s="186"/>
      <c r="J8974" s="186"/>
      <c r="K8974" s="186"/>
      <c r="L8974" s="186"/>
      <c r="M8974" s="186"/>
      <c r="N8974" s="187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183"/>
      <c r="AF8974" s="183"/>
      <c r="AG8974" s="183"/>
      <c r="AH8974" s="6"/>
      <c r="AI8974" s="6"/>
      <c r="AJ8974" s="6"/>
      <c r="AK8974" s="6"/>
      <c r="AL8974" s="6"/>
      <c r="AM8974" s="183"/>
      <c r="AN8974" s="183"/>
      <c r="AO8974" s="183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BR8974" s="185"/>
    </row>
    <row r="8975" spans="9:70" s="179" customFormat="1" x14ac:dyDescent="0.25">
      <c r="I8975" s="186"/>
      <c r="J8975" s="186"/>
      <c r="K8975" s="186"/>
      <c r="L8975" s="186"/>
      <c r="M8975" s="186"/>
      <c r="N8975" s="187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183"/>
      <c r="AF8975" s="183"/>
      <c r="AG8975" s="183"/>
      <c r="AH8975" s="6"/>
      <c r="AI8975" s="6"/>
      <c r="AJ8975" s="6"/>
      <c r="AK8975" s="6"/>
      <c r="AL8975" s="6"/>
      <c r="AM8975" s="183"/>
      <c r="AN8975" s="183"/>
      <c r="AO8975" s="183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BR8975" s="185"/>
    </row>
    <row r="8976" spans="9:70" s="179" customFormat="1" x14ac:dyDescent="0.25">
      <c r="I8976" s="186"/>
      <c r="J8976" s="186"/>
      <c r="K8976" s="186"/>
      <c r="L8976" s="186"/>
      <c r="M8976" s="186"/>
      <c r="N8976" s="187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183"/>
      <c r="AF8976" s="183"/>
      <c r="AG8976" s="183"/>
      <c r="AH8976" s="6"/>
      <c r="AI8976" s="6"/>
      <c r="AJ8976" s="6"/>
      <c r="AK8976" s="6"/>
      <c r="AL8976" s="6"/>
      <c r="AM8976" s="183"/>
      <c r="AN8976" s="183"/>
      <c r="AO8976" s="183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BR8976" s="185"/>
    </row>
    <row r="8977" spans="9:70" s="179" customFormat="1" x14ac:dyDescent="0.25">
      <c r="I8977" s="186"/>
      <c r="J8977" s="186"/>
      <c r="K8977" s="186"/>
      <c r="L8977" s="186"/>
      <c r="M8977" s="186"/>
      <c r="N8977" s="187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183"/>
      <c r="AF8977" s="183"/>
      <c r="AG8977" s="183"/>
      <c r="AH8977" s="6"/>
      <c r="AI8977" s="6"/>
      <c r="AJ8977" s="6"/>
      <c r="AK8977" s="6"/>
      <c r="AL8977" s="6"/>
      <c r="AM8977" s="183"/>
      <c r="AN8977" s="183"/>
      <c r="AO8977" s="183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BR8977" s="185"/>
    </row>
    <row r="8978" spans="9:70" s="179" customFormat="1" x14ac:dyDescent="0.25">
      <c r="I8978" s="186"/>
      <c r="J8978" s="186"/>
      <c r="K8978" s="186"/>
      <c r="L8978" s="186"/>
      <c r="M8978" s="186"/>
      <c r="N8978" s="187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183"/>
      <c r="AF8978" s="183"/>
      <c r="AG8978" s="183"/>
      <c r="AH8978" s="6"/>
      <c r="AI8978" s="6"/>
      <c r="AJ8978" s="6"/>
      <c r="AK8978" s="6"/>
      <c r="AL8978" s="6"/>
      <c r="AM8978" s="183"/>
      <c r="AN8978" s="183"/>
      <c r="AO8978" s="183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BR8978" s="185"/>
    </row>
    <row r="8979" spans="9:70" s="179" customFormat="1" x14ac:dyDescent="0.25">
      <c r="I8979" s="186"/>
      <c r="J8979" s="186"/>
      <c r="K8979" s="186"/>
      <c r="L8979" s="186"/>
      <c r="M8979" s="186"/>
      <c r="N8979" s="187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183"/>
      <c r="AF8979" s="183"/>
      <c r="AG8979" s="183"/>
      <c r="AH8979" s="6"/>
      <c r="AI8979" s="6"/>
      <c r="AJ8979" s="6"/>
      <c r="AK8979" s="6"/>
      <c r="AL8979" s="6"/>
      <c r="AM8979" s="183"/>
      <c r="AN8979" s="183"/>
      <c r="AO8979" s="183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BR8979" s="185"/>
    </row>
    <row r="8980" spans="9:70" s="179" customFormat="1" x14ac:dyDescent="0.25">
      <c r="I8980" s="186"/>
      <c r="J8980" s="186"/>
      <c r="K8980" s="186"/>
      <c r="L8980" s="186"/>
      <c r="M8980" s="186"/>
      <c r="N8980" s="187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183"/>
      <c r="AF8980" s="183"/>
      <c r="AG8980" s="183"/>
      <c r="AH8980" s="6"/>
      <c r="AI8980" s="6"/>
      <c r="AJ8980" s="6"/>
      <c r="AK8980" s="6"/>
      <c r="AL8980" s="6"/>
      <c r="AM8980" s="183"/>
      <c r="AN8980" s="183"/>
      <c r="AO8980" s="183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BR8980" s="185"/>
    </row>
    <row r="8981" spans="9:70" s="179" customFormat="1" x14ac:dyDescent="0.25">
      <c r="I8981" s="186"/>
      <c r="J8981" s="186"/>
      <c r="K8981" s="186"/>
      <c r="L8981" s="186"/>
      <c r="M8981" s="186"/>
      <c r="N8981" s="187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183"/>
      <c r="AF8981" s="183"/>
      <c r="AG8981" s="183"/>
      <c r="AH8981" s="6"/>
      <c r="AI8981" s="6"/>
      <c r="AJ8981" s="6"/>
      <c r="AK8981" s="6"/>
      <c r="AL8981" s="6"/>
      <c r="AM8981" s="183"/>
      <c r="AN8981" s="183"/>
      <c r="AO8981" s="183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BR8981" s="185"/>
    </row>
    <row r="8982" spans="9:70" s="179" customFormat="1" x14ac:dyDescent="0.25">
      <c r="I8982" s="186"/>
      <c r="J8982" s="186"/>
      <c r="K8982" s="186"/>
      <c r="L8982" s="186"/>
      <c r="M8982" s="186"/>
      <c r="N8982" s="187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183"/>
      <c r="AF8982" s="183"/>
      <c r="AG8982" s="183"/>
      <c r="AH8982" s="6"/>
      <c r="AI8982" s="6"/>
      <c r="AJ8982" s="6"/>
      <c r="AK8982" s="6"/>
      <c r="AL8982" s="6"/>
      <c r="AM8982" s="183"/>
      <c r="AN8982" s="183"/>
      <c r="AO8982" s="183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BR8982" s="185"/>
    </row>
    <row r="8983" spans="9:70" s="179" customFormat="1" x14ac:dyDescent="0.25">
      <c r="I8983" s="186"/>
      <c r="J8983" s="186"/>
      <c r="K8983" s="186"/>
      <c r="L8983" s="186"/>
      <c r="M8983" s="186"/>
      <c r="N8983" s="187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183"/>
      <c r="AF8983" s="183"/>
      <c r="AG8983" s="183"/>
      <c r="AH8983" s="6"/>
      <c r="AI8983" s="6"/>
      <c r="AJ8983" s="6"/>
      <c r="AK8983" s="6"/>
      <c r="AL8983" s="6"/>
      <c r="AM8983" s="183"/>
      <c r="AN8983" s="183"/>
      <c r="AO8983" s="183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BR8983" s="185"/>
    </row>
    <row r="8984" spans="9:70" s="179" customFormat="1" x14ac:dyDescent="0.25">
      <c r="I8984" s="186"/>
      <c r="J8984" s="186"/>
      <c r="K8984" s="186"/>
      <c r="L8984" s="186"/>
      <c r="M8984" s="186"/>
      <c r="N8984" s="187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183"/>
      <c r="AF8984" s="183"/>
      <c r="AG8984" s="183"/>
      <c r="AH8984" s="6"/>
      <c r="AI8984" s="6"/>
      <c r="AJ8984" s="6"/>
      <c r="AK8984" s="6"/>
      <c r="AL8984" s="6"/>
      <c r="AM8984" s="183"/>
      <c r="AN8984" s="183"/>
      <c r="AO8984" s="183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BR8984" s="185"/>
    </row>
    <row r="8985" spans="9:70" s="179" customFormat="1" x14ac:dyDescent="0.25">
      <c r="I8985" s="186"/>
      <c r="J8985" s="186"/>
      <c r="K8985" s="186"/>
      <c r="L8985" s="186"/>
      <c r="M8985" s="186"/>
      <c r="N8985" s="187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183"/>
      <c r="AF8985" s="183"/>
      <c r="AG8985" s="183"/>
      <c r="AH8985" s="6"/>
      <c r="AI8985" s="6"/>
      <c r="AJ8985" s="6"/>
      <c r="AK8985" s="6"/>
      <c r="AL8985" s="6"/>
      <c r="AM8985" s="183"/>
      <c r="AN8985" s="183"/>
      <c r="AO8985" s="183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BR8985" s="185"/>
    </row>
    <row r="8986" spans="9:70" s="179" customFormat="1" x14ac:dyDescent="0.25">
      <c r="I8986" s="186"/>
      <c r="J8986" s="186"/>
      <c r="K8986" s="186"/>
      <c r="L8986" s="186"/>
      <c r="M8986" s="186"/>
      <c r="N8986" s="187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183"/>
      <c r="AF8986" s="183"/>
      <c r="AG8986" s="183"/>
      <c r="AH8986" s="6"/>
      <c r="AI8986" s="6"/>
      <c r="AJ8986" s="6"/>
      <c r="AK8986" s="6"/>
      <c r="AL8986" s="6"/>
      <c r="AM8986" s="183"/>
      <c r="AN8986" s="183"/>
      <c r="AO8986" s="183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BR8986" s="185"/>
    </row>
    <row r="8987" spans="9:70" s="179" customFormat="1" x14ac:dyDescent="0.25">
      <c r="I8987" s="186"/>
      <c r="J8987" s="186"/>
      <c r="K8987" s="186"/>
      <c r="L8987" s="186"/>
      <c r="M8987" s="186"/>
      <c r="N8987" s="187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183"/>
      <c r="AF8987" s="183"/>
      <c r="AG8987" s="183"/>
      <c r="AH8987" s="6"/>
      <c r="AI8987" s="6"/>
      <c r="AJ8987" s="6"/>
      <c r="AK8987" s="6"/>
      <c r="AL8987" s="6"/>
      <c r="AM8987" s="183"/>
      <c r="AN8987" s="183"/>
      <c r="AO8987" s="183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BR8987" s="185"/>
    </row>
    <row r="8988" spans="9:70" s="179" customFormat="1" x14ac:dyDescent="0.25">
      <c r="I8988" s="186"/>
      <c r="J8988" s="186"/>
      <c r="K8988" s="186"/>
      <c r="L8988" s="186"/>
      <c r="M8988" s="186"/>
      <c r="N8988" s="187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183"/>
      <c r="AF8988" s="183"/>
      <c r="AG8988" s="183"/>
      <c r="AH8988" s="6"/>
      <c r="AI8988" s="6"/>
      <c r="AJ8988" s="6"/>
      <c r="AK8988" s="6"/>
      <c r="AL8988" s="6"/>
      <c r="AM8988" s="183"/>
      <c r="AN8988" s="183"/>
      <c r="AO8988" s="183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BR8988" s="185"/>
    </row>
    <row r="8989" spans="9:70" s="179" customFormat="1" x14ac:dyDescent="0.25">
      <c r="I8989" s="186"/>
      <c r="J8989" s="186"/>
      <c r="K8989" s="186"/>
      <c r="L8989" s="186"/>
      <c r="M8989" s="186"/>
      <c r="N8989" s="187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183"/>
      <c r="AF8989" s="183"/>
      <c r="AG8989" s="183"/>
      <c r="AH8989" s="6"/>
      <c r="AI8989" s="6"/>
      <c r="AJ8989" s="6"/>
      <c r="AK8989" s="6"/>
      <c r="AL8989" s="6"/>
      <c r="AM8989" s="183"/>
      <c r="AN8989" s="183"/>
      <c r="AO8989" s="183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BR8989" s="185"/>
    </row>
    <row r="8990" spans="9:70" s="179" customFormat="1" x14ac:dyDescent="0.25">
      <c r="I8990" s="186"/>
      <c r="J8990" s="186"/>
      <c r="K8990" s="186"/>
      <c r="L8990" s="186"/>
      <c r="M8990" s="186"/>
      <c r="N8990" s="187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183"/>
      <c r="AF8990" s="183"/>
      <c r="AG8990" s="183"/>
      <c r="AH8990" s="6"/>
      <c r="AI8990" s="6"/>
      <c r="AJ8990" s="6"/>
      <c r="AK8990" s="6"/>
      <c r="AL8990" s="6"/>
      <c r="AM8990" s="183"/>
      <c r="AN8990" s="183"/>
      <c r="AO8990" s="183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BR8990" s="185"/>
    </row>
    <row r="8991" spans="9:70" s="179" customFormat="1" x14ac:dyDescent="0.25">
      <c r="I8991" s="186"/>
      <c r="J8991" s="186"/>
      <c r="K8991" s="186"/>
      <c r="L8991" s="186"/>
      <c r="M8991" s="186"/>
      <c r="N8991" s="187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183"/>
      <c r="AF8991" s="183"/>
      <c r="AG8991" s="183"/>
      <c r="AH8991" s="6"/>
      <c r="AI8991" s="6"/>
      <c r="AJ8991" s="6"/>
      <c r="AK8991" s="6"/>
      <c r="AL8991" s="6"/>
      <c r="AM8991" s="183"/>
      <c r="AN8991" s="183"/>
      <c r="AO8991" s="183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BR8991" s="185"/>
    </row>
    <row r="8992" spans="9:70" s="179" customFormat="1" x14ac:dyDescent="0.25">
      <c r="I8992" s="186"/>
      <c r="J8992" s="186"/>
      <c r="K8992" s="186"/>
      <c r="L8992" s="186"/>
      <c r="M8992" s="186"/>
      <c r="N8992" s="187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183"/>
      <c r="AF8992" s="183"/>
      <c r="AG8992" s="183"/>
      <c r="AH8992" s="6"/>
      <c r="AI8992" s="6"/>
      <c r="AJ8992" s="6"/>
      <c r="AK8992" s="6"/>
      <c r="AL8992" s="6"/>
      <c r="AM8992" s="183"/>
      <c r="AN8992" s="183"/>
      <c r="AO8992" s="183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BR8992" s="185"/>
    </row>
    <row r="8993" spans="9:70" s="179" customFormat="1" x14ac:dyDescent="0.25">
      <c r="I8993" s="186"/>
      <c r="J8993" s="186"/>
      <c r="K8993" s="186"/>
      <c r="L8993" s="186"/>
      <c r="M8993" s="186"/>
      <c r="N8993" s="187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183"/>
      <c r="AF8993" s="183"/>
      <c r="AG8993" s="183"/>
      <c r="AH8993" s="6"/>
      <c r="AI8993" s="6"/>
      <c r="AJ8993" s="6"/>
      <c r="AK8993" s="6"/>
      <c r="AL8993" s="6"/>
      <c r="AM8993" s="183"/>
      <c r="AN8993" s="183"/>
      <c r="AO8993" s="183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BR8993" s="185"/>
    </row>
    <row r="8994" spans="9:70" s="179" customFormat="1" x14ac:dyDescent="0.25">
      <c r="I8994" s="186"/>
      <c r="J8994" s="186"/>
      <c r="K8994" s="186"/>
      <c r="L8994" s="186"/>
      <c r="M8994" s="186"/>
      <c r="N8994" s="187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183"/>
      <c r="AF8994" s="183"/>
      <c r="AG8994" s="183"/>
      <c r="AH8994" s="6"/>
      <c r="AI8994" s="6"/>
      <c r="AJ8994" s="6"/>
      <c r="AK8994" s="6"/>
      <c r="AL8994" s="6"/>
      <c r="AM8994" s="183"/>
      <c r="AN8994" s="183"/>
      <c r="AO8994" s="183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BR8994" s="185"/>
    </row>
    <row r="8995" spans="9:70" s="179" customFormat="1" x14ac:dyDescent="0.25">
      <c r="I8995" s="186"/>
      <c r="J8995" s="186"/>
      <c r="K8995" s="186"/>
      <c r="L8995" s="186"/>
      <c r="M8995" s="186"/>
      <c r="N8995" s="187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183"/>
      <c r="AF8995" s="183"/>
      <c r="AG8995" s="183"/>
      <c r="AH8995" s="6"/>
      <c r="AI8995" s="6"/>
      <c r="AJ8995" s="6"/>
      <c r="AK8995" s="6"/>
      <c r="AL8995" s="6"/>
      <c r="AM8995" s="183"/>
      <c r="AN8995" s="183"/>
      <c r="AO8995" s="183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BR8995" s="185"/>
    </row>
    <row r="8996" spans="9:70" s="179" customFormat="1" x14ac:dyDescent="0.25">
      <c r="I8996" s="186"/>
      <c r="J8996" s="186"/>
      <c r="K8996" s="186"/>
      <c r="L8996" s="186"/>
      <c r="M8996" s="186"/>
      <c r="N8996" s="187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183"/>
      <c r="AF8996" s="183"/>
      <c r="AG8996" s="183"/>
      <c r="AH8996" s="6"/>
      <c r="AI8996" s="6"/>
      <c r="AJ8996" s="6"/>
      <c r="AK8996" s="6"/>
      <c r="AL8996" s="6"/>
      <c r="AM8996" s="183"/>
      <c r="AN8996" s="183"/>
      <c r="AO8996" s="183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BR8996" s="185"/>
    </row>
    <row r="8997" spans="9:70" s="179" customFormat="1" x14ac:dyDescent="0.25">
      <c r="I8997" s="186"/>
      <c r="J8997" s="186"/>
      <c r="K8997" s="186"/>
      <c r="L8997" s="186"/>
      <c r="M8997" s="186"/>
      <c r="N8997" s="187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183"/>
      <c r="AF8997" s="183"/>
      <c r="AG8997" s="183"/>
      <c r="AH8997" s="6"/>
      <c r="AI8997" s="6"/>
      <c r="AJ8997" s="6"/>
      <c r="AK8997" s="6"/>
      <c r="AL8997" s="6"/>
      <c r="AM8997" s="183"/>
      <c r="AN8997" s="183"/>
      <c r="AO8997" s="183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BR8997" s="185"/>
    </row>
    <row r="8998" spans="9:70" s="179" customFormat="1" x14ac:dyDescent="0.25">
      <c r="I8998" s="186"/>
      <c r="J8998" s="186"/>
      <c r="K8998" s="186"/>
      <c r="L8998" s="186"/>
      <c r="M8998" s="186"/>
      <c r="N8998" s="187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183"/>
      <c r="AF8998" s="183"/>
      <c r="AG8998" s="183"/>
      <c r="AH8998" s="6"/>
      <c r="AI8998" s="6"/>
      <c r="AJ8998" s="6"/>
      <c r="AK8998" s="6"/>
      <c r="AL8998" s="6"/>
      <c r="AM8998" s="183"/>
      <c r="AN8998" s="183"/>
      <c r="AO8998" s="183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BR8998" s="185"/>
    </row>
    <row r="8999" spans="9:70" s="179" customFormat="1" x14ac:dyDescent="0.25">
      <c r="I8999" s="186"/>
      <c r="J8999" s="186"/>
      <c r="K8999" s="186"/>
      <c r="L8999" s="186"/>
      <c r="M8999" s="186"/>
      <c r="N8999" s="187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183"/>
      <c r="AF8999" s="183"/>
      <c r="AG8999" s="183"/>
      <c r="AH8999" s="6"/>
      <c r="AI8999" s="6"/>
      <c r="AJ8999" s="6"/>
      <c r="AK8999" s="6"/>
      <c r="AL8999" s="6"/>
      <c r="AM8999" s="183"/>
      <c r="AN8999" s="183"/>
      <c r="AO8999" s="183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BR8999" s="185"/>
    </row>
    <row r="9000" spans="9:70" s="179" customFormat="1" x14ac:dyDescent="0.25">
      <c r="I9000" s="186"/>
      <c r="J9000" s="186"/>
      <c r="K9000" s="186"/>
      <c r="L9000" s="186"/>
      <c r="M9000" s="186"/>
      <c r="N9000" s="187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183"/>
      <c r="AF9000" s="183"/>
      <c r="AG9000" s="183"/>
      <c r="AH9000" s="6"/>
      <c r="AI9000" s="6"/>
      <c r="AJ9000" s="6"/>
      <c r="AK9000" s="6"/>
      <c r="AL9000" s="6"/>
      <c r="AM9000" s="183"/>
      <c r="AN9000" s="183"/>
      <c r="AO9000" s="183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BR9000" s="185"/>
    </row>
    <row r="9001" spans="9:70" s="179" customFormat="1" x14ac:dyDescent="0.25">
      <c r="I9001" s="186"/>
      <c r="J9001" s="186"/>
      <c r="K9001" s="186"/>
      <c r="L9001" s="186"/>
      <c r="M9001" s="186"/>
      <c r="N9001" s="187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183"/>
      <c r="AF9001" s="183"/>
      <c r="AG9001" s="183"/>
      <c r="AH9001" s="6"/>
      <c r="AI9001" s="6"/>
      <c r="AJ9001" s="6"/>
      <c r="AK9001" s="6"/>
      <c r="AL9001" s="6"/>
      <c r="AM9001" s="183"/>
      <c r="AN9001" s="183"/>
      <c r="AO9001" s="183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BR9001" s="185"/>
    </row>
    <row r="9002" spans="9:70" s="179" customFormat="1" x14ac:dyDescent="0.25">
      <c r="I9002" s="186"/>
      <c r="J9002" s="186"/>
      <c r="K9002" s="186"/>
      <c r="L9002" s="186"/>
      <c r="M9002" s="186"/>
      <c r="N9002" s="187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183"/>
      <c r="AF9002" s="183"/>
      <c r="AG9002" s="183"/>
      <c r="AH9002" s="6"/>
      <c r="AI9002" s="6"/>
      <c r="AJ9002" s="6"/>
      <c r="AK9002" s="6"/>
      <c r="AL9002" s="6"/>
      <c r="AM9002" s="183"/>
      <c r="AN9002" s="183"/>
      <c r="AO9002" s="183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BR9002" s="185"/>
    </row>
    <row r="9003" spans="9:70" s="179" customFormat="1" x14ac:dyDescent="0.25">
      <c r="I9003" s="186"/>
      <c r="J9003" s="186"/>
      <c r="K9003" s="186"/>
      <c r="L9003" s="186"/>
      <c r="M9003" s="186"/>
      <c r="N9003" s="187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183"/>
      <c r="AF9003" s="183"/>
      <c r="AG9003" s="183"/>
      <c r="AH9003" s="6"/>
      <c r="AI9003" s="6"/>
      <c r="AJ9003" s="6"/>
      <c r="AK9003" s="6"/>
      <c r="AL9003" s="6"/>
      <c r="AM9003" s="183"/>
      <c r="AN9003" s="183"/>
      <c r="AO9003" s="183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BR9003" s="185"/>
    </row>
    <row r="9004" spans="9:70" s="179" customFormat="1" x14ac:dyDescent="0.25">
      <c r="I9004" s="186"/>
      <c r="J9004" s="186"/>
      <c r="K9004" s="186"/>
      <c r="L9004" s="186"/>
      <c r="M9004" s="186"/>
      <c r="N9004" s="187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183"/>
      <c r="AF9004" s="183"/>
      <c r="AG9004" s="183"/>
      <c r="AH9004" s="6"/>
      <c r="AI9004" s="6"/>
      <c r="AJ9004" s="6"/>
      <c r="AK9004" s="6"/>
      <c r="AL9004" s="6"/>
      <c r="AM9004" s="183"/>
      <c r="AN9004" s="183"/>
      <c r="AO9004" s="183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BR9004" s="185"/>
    </row>
    <row r="9005" spans="9:70" s="179" customFormat="1" x14ac:dyDescent="0.25">
      <c r="I9005" s="186"/>
      <c r="J9005" s="186"/>
      <c r="K9005" s="186"/>
      <c r="L9005" s="186"/>
      <c r="M9005" s="186"/>
      <c r="N9005" s="187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183"/>
      <c r="AF9005" s="183"/>
      <c r="AG9005" s="183"/>
      <c r="AH9005" s="6"/>
      <c r="AI9005" s="6"/>
      <c r="AJ9005" s="6"/>
      <c r="AK9005" s="6"/>
      <c r="AL9005" s="6"/>
      <c r="AM9005" s="183"/>
      <c r="AN9005" s="183"/>
      <c r="AO9005" s="183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BR9005" s="185"/>
    </row>
    <row r="9006" spans="9:70" s="179" customFormat="1" x14ac:dyDescent="0.25">
      <c r="I9006" s="186"/>
      <c r="J9006" s="186"/>
      <c r="K9006" s="186"/>
      <c r="L9006" s="186"/>
      <c r="M9006" s="186"/>
      <c r="N9006" s="187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183"/>
      <c r="AF9006" s="183"/>
      <c r="AG9006" s="183"/>
      <c r="AH9006" s="6"/>
      <c r="AI9006" s="6"/>
      <c r="AJ9006" s="6"/>
      <c r="AK9006" s="6"/>
      <c r="AL9006" s="6"/>
      <c r="AM9006" s="183"/>
      <c r="AN9006" s="183"/>
      <c r="AO9006" s="183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BR9006" s="185"/>
    </row>
    <row r="9007" spans="9:70" s="179" customFormat="1" x14ac:dyDescent="0.25">
      <c r="I9007" s="186"/>
      <c r="J9007" s="186"/>
      <c r="K9007" s="186"/>
      <c r="L9007" s="186"/>
      <c r="M9007" s="186"/>
      <c r="N9007" s="187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183"/>
      <c r="AF9007" s="183"/>
      <c r="AG9007" s="183"/>
      <c r="AH9007" s="6"/>
      <c r="AI9007" s="6"/>
      <c r="AJ9007" s="6"/>
      <c r="AK9007" s="6"/>
      <c r="AL9007" s="6"/>
      <c r="AM9007" s="183"/>
      <c r="AN9007" s="183"/>
      <c r="AO9007" s="183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BR9007" s="185"/>
    </row>
    <row r="9008" spans="9:70" s="179" customFormat="1" x14ac:dyDescent="0.25">
      <c r="I9008" s="186"/>
      <c r="J9008" s="186"/>
      <c r="K9008" s="186"/>
      <c r="L9008" s="186"/>
      <c r="M9008" s="186"/>
      <c r="N9008" s="187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183"/>
      <c r="AF9008" s="183"/>
      <c r="AG9008" s="183"/>
      <c r="AH9008" s="6"/>
      <c r="AI9008" s="6"/>
      <c r="AJ9008" s="6"/>
      <c r="AK9008" s="6"/>
      <c r="AL9008" s="6"/>
      <c r="AM9008" s="183"/>
      <c r="AN9008" s="183"/>
      <c r="AO9008" s="183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BR9008" s="185"/>
    </row>
    <row r="9009" spans="9:70" s="179" customFormat="1" x14ac:dyDescent="0.25">
      <c r="I9009" s="186"/>
      <c r="J9009" s="186"/>
      <c r="K9009" s="186"/>
      <c r="L9009" s="186"/>
      <c r="M9009" s="186"/>
      <c r="N9009" s="187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183"/>
      <c r="AF9009" s="183"/>
      <c r="AG9009" s="183"/>
      <c r="AH9009" s="6"/>
      <c r="AI9009" s="6"/>
      <c r="AJ9009" s="6"/>
      <c r="AK9009" s="6"/>
      <c r="AL9009" s="6"/>
      <c r="AM9009" s="183"/>
      <c r="AN9009" s="183"/>
      <c r="AO9009" s="183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BR9009" s="185"/>
    </row>
    <row r="9010" spans="9:70" s="179" customFormat="1" x14ac:dyDescent="0.25">
      <c r="I9010" s="186"/>
      <c r="J9010" s="186"/>
      <c r="K9010" s="186"/>
      <c r="L9010" s="186"/>
      <c r="M9010" s="186"/>
      <c r="N9010" s="187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183"/>
      <c r="AF9010" s="183"/>
      <c r="AG9010" s="183"/>
      <c r="AH9010" s="6"/>
      <c r="AI9010" s="6"/>
      <c r="AJ9010" s="6"/>
      <c r="AK9010" s="6"/>
      <c r="AL9010" s="6"/>
      <c r="AM9010" s="183"/>
      <c r="AN9010" s="183"/>
      <c r="AO9010" s="183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BR9010" s="185"/>
    </row>
    <row r="9011" spans="9:70" s="179" customFormat="1" x14ac:dyDescent="0.25">
      <c r="I9011" s="186"/>
      <c r="J9011" s="186"/>
      <c r="K9011" s="186"/>
      <c r="L9011" s="186"/>
      <c r="M9011" s="186"/>
      <c r="N9011" s="187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183"/>
      <c r="AF9011" s="183"/>
      <c r="AG9011" s="183"/>
      <c r="AH9011" s="6"/>
      <c r="AI9011" s="6"/>
      <c r="AJ9011" s="6"/>
      <c r="AK9011" s="6"/>
      <c r="AL9011" s="6"/>
      <c r="AM9011" s="183"/>
      <c r="AN9011" s="183"/>
      <c r="AO9011" s="183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BR9011" s="185"/>
    </row>
    <row r="9012" spans="9:70" s="179" customFormat="1" x14ac:dyDescent="0.25">
      <c r="I9012" s="186"/>
      <c r="J9012" s="186"/>
      <c r="K9012" s="186"/>
      <c r="L9012" s="186"/>
      <c r="M9012" s="186"/>
      <c r="N9012" s="187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183"/>
      <c r="AF9012" s="183"/>
      <c r="AG9012" s="183"/>
      <c r="AH9012" s="6"/>
      <c r="AI9012" s="6"/>
      <c r="AJ9012" s="6"/>
      <c r="AK9012" s="6"/>
      <c r="AL9012" s="6"/>
      <c r="AM9012" s="183"/>
      <c r="AN9012" s="183"/>
      <c r="AO9012" s="183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BR9012" s="185"/>
    </row>
    <row r="9013" spans="9:70" s="179" customFormat="1" x14ac:dyDescent="0.25">
      <c r="I9013" s="186"/>
      <c r="J9013" s="186"/>
      <c r="K9013" s="186"/>
      <c r="L9013" s="186"/>
      <c r="M9013" s="186"/>
      <c r="N9013" s="187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183"/>
      <c r="AF9013" s="183"/>
      <c r="AG9013" s="183"/>
      <c r="AH9013" s="6"/>
      <c r="AI9013" s="6"/>
      <c r="AJ9013" s="6"/>
      <c r="AK9013" s="6"/>
      <c r="AL9013" s="6"/>
      <c r="AM9013" s="183"/>
      <c r="AN9013" s="183"/>
      <c r="AO9013" s="183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BR9013" s="185"/>
    </row>
    <row r="9014" spans="9:70" s="179" customFormat="1" x14ac:dyDescent="0.25">
      <c r="I9014" s="186"/>
      <c r="J9014" s="186"/>
      <c r="K9014" s="186"/>
      <c r="L9014" s="186"/>
      <c r="M9014" s="186"/>
      <c r="N9014" s="187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183"/>
      <c r="AF9014" s="183"/>
      <c r="AG9014" s="183"/>
      <c r="AH9014" s="6"/>
      <c r="AI9014" s="6"/>
      <c r="AJ9014" s="6"/>
      <c r="AK9014" s="6"/>
      <c r="AL9014" s="6"/>
      <c r="AM9014" s="183"/>
      <c r="AN9014" s="183"/>
      <c r="AO9014" s="183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BR9014" s="185"/>
    </row>
    <row r="9015" spans="9:70" s="179" customFormat="1" x14ac:dyDescent="0.25">
      <c r="I9015" s="186"/>
      <c r="J9015" s="186"/>
      <c r="K9015" s="186"/>
      <c r="L9015" s="186"/>
      <c r="M9015" s="186"/>
      <c r="N9015" s="187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183"/>
      <c r="AF9015" s="183"/>
      <c r="AG9015" s="183"/>
      <c r="AH9015" s="6"/>
      <c r="AI9015" s="6"/>
      <c r="AJ9015" s="6"/>
      <c r="AK9015" s="6"/>
      <c r="AL9015" s="6"/>
      <c r="AM9015" s="183"/>
      <c r="AN9015" s="183"/>
      <c r="AO9015" s="183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BR9015" s="185"/>
    </row>
    <row r="9016" spans="9:70" s="179" customFormat="1" x14ac:dyDescent="0.25">
      <c r="I9016" s="186"/>
      <c r="J9016" s="186"/>
      <c r="K9016" s="186"/>
      <c r="L9016" s="186"/>
      <c r="M9016" s="186"/>
      <c r="N9016" s="187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183"/>
      <c r="AF9016" s="183"/>
      <c r="AG9016" s="183"/>
      <c r="AH9016" s="6"/>
      <c r="AI9016" s="6"/>
      <c r="AJ9016" s="6"/>
      <c r="AK9016" s="6"/>
      <c r="AL9016" s="6"/>
      <c r="AM9016" s="183"/>
      <c r="AN9016" s="183"/>
      <c r="AO9016" s="183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BR9016" s="185"/>
    </row>
    <row r="9017" spans="9:70" s="179" customFormat="1" x14ac:dyDescent="0.25">
      <c r="I9017" s="186"/>
      <c r="J9017" s="186"/>
      <c r="K9017" s="186"/>
      <c r="L9017" s="186"/>
      <c r="M9017" s="186"/>
      <c r="N9017" s="187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183"/>
      <c r="AF9017" s="183"/>
      <c r="AG9017" s="183"/>
      <c r="AH9017" s="6"/>
      <c r="AI9017" s="6"/>
      <c r="AJ9017" s="6"/>
      <c r="AK9017" s="6"/>
      <c r="AL9017" s="6"/>
      <c r="AM9017" s="183"/>
      <c r="AN9017" s="183"/>
      <c r="AO9017" s="183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BR9017" s="185"/>
    </row>
    <row r="9018" spans="9:70" s="179" customFormat="1" x14ac:dyDescent="0.25">
      <c r="I9018" s="186"/>
      <c r="J9018" s="186"/>
      <c r="K9018" s="186"/>
      <c r="L9018" s="186"/>
      <c r="M9018" s="186"/>
      <c r="N9018" s="187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183"/>
      <c r="AF9018" s="183"/>
      <c r="AG9018" s="183"/>
      <c r="AH9018" s="6"/>
      <c r="AI9018" s="6"/>
      <c r="AJ9018" s="6"/>
      <c r="AK9018" s="6"/>
      <c r="AL9018" s="6"/>
      <c r="AM9018" s="183"/>
      <c r="AN9018" s="183"/>
      <c r="AO9018" s="183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BR9018" s="185"/>
    </row>
    <row r="9019" spans="9:70" s="179" customFormat="1" x14ac:dyDescent="0.25">
      <c r="I9019" s="186"/>
      <c r="J9019" s="186"/>
      <c r="K9019" s="186"/>
      <c r="L9019" s="186"/>
      <c r="M9019" s="186"/>
      <c r="N9019" s="187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183"/>
      <c r="AF9019" s="183"/>
      <c r="AG9019" s="183"/>
      <c r="AH9019" s="6"/>
      <c r="AI9019" s="6"/>
      <c r="AJ9019" s="6"/>
      <c r="AK9019" s="6"/>
      <c r="AL9019" s="6"/>
      <c r="AM9019" s="183"/>
      <c r="AN9019" s="183"/>
      <c r="AO9019" s="183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BR9019" s="185"/>
    </row>
    <row r="9020" spans="9:70" s="179" customFormat="1" x14ac:dyDescent="0.25">
      <c r="I9020" s="186"/>
      <c r="J9020" s="186"/>
      <c r="K9020" s="186"/>
      <c r="L9020" s="186"/>
      <c r="M9020" s="186"/>
      <c r="N9020" s="187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183"/>
      <c r="AF9020" s="183"/>
      <c r="AG9020" s="183"/>
      <c r="AH9020" s="6"/>
      <c r="AI9020" s="6"/>
      <c r="AJ9020" s="6"/>
      <c r="AK9020" s="6"/>
      <c r="AL9020" s="6"/>
      <c r="AM9020" s="183"/>
      <c r="AN9020" s="183"/>
      <c r="AO9020" s="183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BR9020" s="185"/>
    </row>
    <row r="9021" spans="9:70" s="179" customFormat="1" x14ac:dyDescent="0.25">
      <c r="I9021" s="186"/>
      <c r="J9021" s="186"/>
      <c r="K9021" s="186"/>
      <c r="L9021" s="186"/>
      <c r="M9021" s="186"/>
      <c r="N9021" s="187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183"/>
      <c r="AF9021" s="183"/>
      <c r="AG9021" s="183"/>
      <c r="AH9021" s="6"/>
      <c r="AI9021" s="6"/>
      <c r="AJ9021" s="6"/>
      <c r="AK9021" s="6"/>
      <c r="AL9021" s="6"/>
      <c r="AM9021" s="183"/>
      <c r="AN9021" s="183"/>
      <c r="AO9021" s="183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BR9021" s="185"/>
    </row>
    <row r="9022" spans="9:70" s="179" customFormat="1" x14ac:dyDescent="0.25">
      <c r="I9022" s="186"/>
      <c r="J9022" s="186"/>
      <c r="K9022" s="186"/>
      <c r="L9022" s="186"/>
      <c r="M9022" s="186"/>
      <c r="N9022" s="187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183"/>
      <c r="AF9022" s="183"/>
      <c r="AG9022" s="183"/>
      <c r="AH9022" s="6"/>
      <c r="AI9022" s="6"/>
      <c r="AJ9022" s="6"/>
      <c r="AK9022" s="6"/>
      <c r="AL9022" s="6"/>
      <c r="AM9022" s="183"/>
      <c r="AN9022" s="183"/>
      <c r="AO9022" s="183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BR9022" s="185"/>
    </row>
    <row r="9023" spans="9:70" s="179" customFormat="1" x14ac:dyDescent="0.25">
      <c r="I9023" s="186"/>
      <c r="J9023" s="186"/>
      <c r="K9023" s="186"/>
      <c r="L9023" s="186"/>
      <c r="M9023" s="186"/>
      <c r="N9023" s="187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183"/>
      <c r="AF9023" s="183"/>
      <c r="AG9023" s="183"/>
      <c r="AH9023" s="6"/>
      <c r="AI9023" s="6"/>
      <c r="AJ9023" s="6"/>
      <c r="AK9023" s="6"/>
      <c r="AL9023" s="6"/>
      <c r="AM9023" s="183"/>
      <c r="AN9023" s="183"/>
      <c r="AO9023" s="183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BR9023" s="185"/>
    </row>
    <row r="9024" spans="9:70" s="179" customFormat="1" x14ac:dyDescent="0.25">
      <c r="I9024" s="186"/>
      <c r="J9024" s="186"/>
      <c r="K9024" s="186"/>
      <c r="L9024" s="186"/>
      <c r="M9024" s="186"/>
      <c r="N9024" s="187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183"/>
      <c r="AF9024" s="183"/>
      <c r="AG9024" s="183"/>
      <c r="AH9024" s="6"/>
      <c r="AI9024" s="6"/>
      <c r="AJ9024" s="6"/>
      <c r="AK9024" s="6"/>
      <c r="AL9024" s="6"/>
      <c r="AM9024" s="183"/>
      <c r="AN9024" s="183"/>
      <c r="AO9024" s="183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BR9024" s="185"/>
    </row>
    <row r="9025" spans="9:70" s="179" customFormat="1" x14ac:dyDescent="0.25">
      <c r="I9025" s="186"/>
      <c r="J9025" s="186"/>
      <c r="K9025" s="186"/>
      <c r="L9025" s="186"/>
      <c r="M9025" s="186"/>
      <c r="N9025" s="187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183"/>
      <c r="AF9025" s="183"/>
      <c r="AG9025" s="183"/>
      <c r="AH9025" s="6"/>
      <c r="AI9025" s="6"/>
      <c r="AJ9025" s="6"/>
      <c r="AK9025" s="6"/>
      <c r="AL9025" s="6"/>
      <c r="AM9025" s="183"/>
      <c r="AN9025" s="183"/>
      <c r="AO9025" s="183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BR9025" s="185"/>
    </row>
    <row r="9026" spans="9:70" s="179" customFormat="1" x14ac:dyDescent="0.25">
      <c r="I9026" s="186"/>
      <c r="J9026" s="186"/>
      <c r="K9026" s="186"/>
      <c r="L9026" s="186"/>
      <c r="M9026" s="186"/>
      <c r="N9026" s="187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183"/>
      <c r="AF9026" s="183"/>
      <c r="AG9026" s="183"/>
      <c r="AH9026" s="6"/>
      <c r="AI9026" s="6"/>
      <c r="AJ9026" s="6"/>
      <c r="AK9026" s="6"/>
      <c r="AL9026" s="6"/>
      <c r="AM9026" s="183"/>
      <c r="AN9026" s="183"/>
      <c r="AO9026" s="183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BR9026" s="185"/>
    </row>
    <row r="9027" spans="9:70" s="179" customFormat="1" x14ac:dyDescent="0.25">
      <c r="I9027" s="186"/>
      <c r="J9027" s="186"/>
      <c r="K9027" s="186"/>
      <c r="L9027" s="186"/>
      <c r="M9027" s="186"/>
      <c r="N9027" s="187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183"/>
      <c r="AF9027" s="183"/>
      <c r="AG9027" s="183"/>
      <c r="AH9027" s="6"/>
      <c r="AI9027" s="6"/>
      <c r="AJ9027" s="6"/>
      <c r="AK9027" s="6"/>
      <c r="AL9027" s="6"/>
      <c r="AM9027" s="183"/>
      <c r="AN9027" s="183"/>
      <c r="AO9027" s="183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BR9027" s="185"/>
    </row>
    <row r="9028" spans="9:70" s="179" customFormat="1" x14ac:dyDescent="0.25">
      <c r="I9028" s="186"/>
      <c r="J9028" s="186"/>
      <c r="K9028" s="186"/>
      <c r="L9028" s="186"/>
      <c r="M9028" s="186"/>
      <c r="N9028" s="187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183"/>
      <c r="AF9028" s="183"/>
      <c r="AG9028" s="183"/>
      <c r="AH9028" s="6"/>
      <c r="AI9028" s="6"/>
      <c r="AJ9028" s="6"/>
      <c r="AK9028" s="6"/>
      <c r="AL9028" s="6"/>
      <c r="AM9028" s="183"/>
      <c r="AN9028" s="183"/>
      <c r="AO9028" s="183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BR9028" s="185"/>
    </row>
    <row r="9029" spans="9:70" s="179" customFormat="1" x14ac:dyDescent="0.25">
      <c r="I9029" s="186"/>
      <c r="J9029" s="186"/>
      <c r="K9029" s="186"/>
      <c r="L9029" s="186"/>
      <c r="M9029" s="186"/>
      <c r="N9029" s="187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183"/>
      <c r="AF9029" s="183"/>
      <c r="AG9029" s="183"/>
      <c r="AH9029" s="6"/>
      <c r="AI9029" s="6"/>
      <c r="AJ9029" s="6"/>
      <c r="AK9029" s="6"/>
      <c r="AL9029" s="6"/>
      <c r="AM9029" s="183"/>
      <c r="AN9029" s="183"/>
      <c r="AO9029" s="183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BR9029" s="185"/>
    </row>
    <row r="9030" spans="9:70" s="179" customFormat="1" x14ac:dyDescent="0.25">
      <c r="I9030" s="186"/>
      <c r="J9030" s="186"/>
      <c r="K9030" s="186"/>
      <c r="L9030" s="186"/>
      <c r="M9030" s="186"/>
      <c r="N9030" s="187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183"/>
      <c r="AF9030" s="183"/>
      <c r="AG9030" s="183"/>
      <c r="AH9030" s="6"/>
      <c r="AI9030" s="6"/>
      <c r="AJ9030" s="6"/>
      <c r="AK9030" s="6"/>
      <c r="AL9030" s="6"/>
      <c r="AM9030" s="183"/>
      <c r="AN9030" s="183"/>
      <c r="AO9030" s="183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BR9030" s="185"/>
    </row>
    <row r="9031" spans="9:70" s="179" customFormat="1" x14ac:dyDescent="0.25">
      <c r="I9031" s="186"/>
      <c r="J9031" s="186"/>
      <c r="K9031" s="186"/>
      <c r="L9031" s="186"/>
      <c r="M9031" s="186"/>
      <c r="N9031" s="187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183"/>
      <c r="AF9031" s="183"/>
      <c r="AG9031" s="183"/>
      <c r="AH9031" s="6"/>
      <c r="AI9031" s="6"/>
      <c r="AJ9031" s="6"/>
      <c r="AK9031" s="6"/>
      <c r="AL9031" s="6"/>
      <c r="AM9031" s="183"/>
      <c r="AN9031" s="183"/>
      <c r="AO9031" s="183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BR9031" s="185"/>
    </row>
    <row r="9032" spans="9:70" s="179" customFormat="1" x14ac:dyDescent="0.25">
      <c r="I9032" s="186"/>
      <c r="J9032" s="186"/>
      <c r="K9032" s="186"/>
      <c r="L9032" s="186"/>
      <c r="M9032" s="186"/>
      <c r="N9032" s="187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183"/>
      <c r="AF9032" s="183"/>
      <c r="AG9032" s="183"/>
      <c r="AH9032" s="6"/>
      <c r="AI9032" s="6"/>
      <c r="AJ9032" s="6"/>
      <c r="AK9032" s="6"/>
      <c r="AL9032" s="6"/>
      <c r="AM9032" s="183"/>
      <c r="AN9032" s="183"/>
      <c r="AO9032" s="183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BR9032" s="185"/>
    </row>
    <row r="9033" spans="9:70" s="179" customFormat="1" x14ac:dyDescent="0.25">
      <c r="I9033" s="186"/>
      <c r="J9033" s="186"/>
      <c r="K9033" s="186"/>
      <c r="L9033" s="186"/>
      <c r="M9033" s="186"/>
      <c r="N9033" s="187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183"/>
      <c r="AF9033" s="183"/>
      <c r="AG9033" s="183"/>
      <c r="AH9033" s="6"/>
      <c r="AI9033" s="6"/>
      <c r="AJ9033" s="6"/>
      <c r="AK9033" s="6"/>
      <c r="AL9033" s="6"/>
      <c r="AM9033" s="183"/>
      <c r="AN9033" s="183"/>
      <c r="AO9033" s="183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BR9033" s="185"/>
    </row>
    <row r="9034" spans="9:70" s="179" customFormat="1" x14ac:dyDescent="0.25">
      <c r="I9034" s="186"/>
      <c r="J9034" s="186"/>
      <c r="K9034" s="186"/>
      <c r="L9034" s="186"/>
      <c r="M9034" s="186"/>
      <c r="N9034" s="187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183"/>
      <c r="AF9034" s="183"/>
      <c r="AG9034" s="183"/>
      <c r="AH9034" s="6"/>
      <c r="AI9034" s="6"/>
      <c r="AJ9034" s="6"/>
      <c r="AK9034" s="6"/>
      <c r="AL9034" s="6"/>
      <c r="AM9034" s="183"/>
      <c r="AN9034" s="183"/>
      <c r="AO9034" s="183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BR9034" s="185"/>
    </row>
    <row r="9035" spans="9:70" s="179" customFormat="1" x14ac:dyDescent="0.25">
      <c r="I9035" s="186"/>
      <c r="J9035" s="186"/>
      <c r="K9035" s="186"/>
      <c r="L9035" s="186"/>
      <c r="M9035" s="186"/>
      <c r="N9035" s="187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183"/>
      <c r="AF9035" s="183"/>
      <c r="AG9035" s="183"/>
      <c r="AH9035" s="6"/>
      <c r="AI9035" s="6"/>
      <c r="AJ9035" s="6"/>
      <c r="AK9035" s="6"/>
      <c r="AL9035" s="6"/>
      <c r="AM9035" s="183"/>
      <c r="AN9035" s="183"/>
      <c r="AO9035" s="183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BR9035" s="185"/>
    </row>
    <row r="9036" spans="9:70" s="179" customFormat="1" x14ac:dyDescent="0.25">
      <c r="I9036" s="186"/>
      <c r="J9036" s="186"/>
      <c r="K9036" s="186"/>
      <c r="L9036" s="186"/>
      <c r="M9036" s="186"/>
      <c r="N9036" s="187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183"/>
      <c r="AF9036" s="183"/>
      <c r="AG9036" s="183"/>
      <c r="AH9036" s="6"/>
      <c r="AI9036" s="6"/>
      <c r="AJ9036" s="6"/>
      <c r="AK9036" s="6"/>
      <c r="AL9036" s="6"/>
      <c r="AM9036" s="183"/>
      <c r="AN9036" s="183"/>
      <c r="AO9036" s="183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BR9036" s="185"/>
    </row>
    <row r="9037" spans="9:70" s="179" customFormat="1" x14ac:dyDescent="0.25">
      <c r="I9037" s="186"/>
      <c r="J9037" s="186"/>
      <c r="K9037" s="186"/>
      <c r="L9037" s="186"/>
      <c r="M9037" s="186"/>
      <c r="N9037" s="187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183"/>
      <c r="AF9037" s="183"/>
      <c r="AG9037" s="183"/>
      <c r="AH9037" s="6"/>
      <c r="AI9037" s="6"/>
      <c r="AJ9037" s="6"/>
      <c r="AK9037" s="6"/>
      <c r="AL9037" s="6"/>
      <c r="AM9037" s="183"/>
      <c r="AN9037" s="183"/>
      <c r="AO9037" s="183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BR9037" s="185"/>
    </row>
    <row r="9038" spans="9:70" s="179" customFormat="1" x14ac:dyDescent="0.25">
      <c r="I9038" s="186"/>
      <c r="J9038" s="186"/>
      <c r="K9038" s="186"/>
      <c r="L9038" s="186"/>
      <c r="M9038" s="186"/>
      <c r="N9038" s="187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183"/>
      <c r="AF9038" s="183"/>
      <c r="AG9038" s="183"/>
      <c r="AH9038" s="6"/>
      <c r="AI9038" s="6"/>
      <c r="AJ9038" s="6"/>
      <c r="AK9038" s="6"/>
      <c r="AL9038" s="6"/>
      <c r="AM9038" s="183"/>
      <c r="AN9038" s="183"/>
      <c r="AO9038" s="183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BR9038" s="185"/>
    </row>
    <row r="9039" spans="9:70" s="179" customFormat="1" x14ac:dyDescent="0.25">
      <c r="I9039" s="186"/>
      <c r="J9039" s="186"/>
      <c r="K9039" s="186"/>
      <c r="L9039" s="186"/>
      <c r="M9039" s="186"/>
      <c r="N9039" s="187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183"/>
      <c r="AF9039" s="183"/>
      <c r="AG9039" s="183"/>
      <c r="AH9039" s="6"/>
      <c r="AI9039" s="6"/>
      <c r="AJ9039" s="6"/>
      <c r="AK9039" s="6"/>
      <c r="AL9039" s="6"/>
      <c r="AM9039" s="183"/>
      <c r="AN9039" s="183"/>
      <c r="AO9039" s="183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BR9039" s="185"/>
    </row>
    <row r="9040" spans="9:70" s="179" customFormat="1" x14ac:dyDescent="0.25">
      <c r="I9040" s="186"/>
      <c r="J9040" s="186"/>
      <c r="K9040" s="186"/>
      <c r="L9040" s="186"/>
      <c r="M9040" s="186"/>
      <c r="N9040" s="187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183"/>
      <c r="AF9040" s="183"/>
      <c r="AG9040" s="183"/>
      <c r="AH9040" s="6"/>
      <c r="AI9040" s="6"/>
      <c r="AJ9040" s="6"/>
      <c r="AK9040" s="6"/>
      <c r="AL9040" s="6"/>
      <c r="AM9040" s="183"/>
      <c r="AN9040" s="183"/>
      <c r="AO9040" s="183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BR9040" s="185"/>
    </row>
    <row r="9041" spans="9:70" s="179" customFormat="1" x14ac:dyDescent="0.25">
      <c r="I9041" s="186"/>
      <c r="J9041" s="186"/>
      <c r="K9041" s="186"/>
      <c r="L9041" s="186"/>
      <c r="M9041" s="186"/>
      <c r="N9041" s="187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183"/>
      <c r="AF9041" s="183"/>
      <c r="AG9041" s="183"/>
      <c r="AH9041" s="6"/>
      <c r="AI9041" s="6"/>
      <c r="AJ9041" s="6"/>
      <c r="AK9041" s="6"/>
      <c r="AL9041" s="6"/>
      <c r="AM9041" s="183"/>
      <c r="AN9041" s="183"/>
      <c r="AO9041" s="183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BR9041" s="185"/>
    </row>
    <row r="9042" spans="9:70" s="179" customFormat="1" x14ac:dyDescent="0.25">
      <c r="I9042" s="186"/>
      <c r="J9042" s="186"/>
      <c r="K9042" s="186"/>
      <c r="L9042" s="186"/>
      <c r="M9042" s="186"/>
      <c r="N9042" s="187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183"/>
      <c r="AF9042" s="183"/>
      <c r="AG9042" s="183"/>
      <c r="AH9042" s="6"/>
      <c r="AI9042" s="6"/>
      <c r="AJ9042" s="6"/>
      <c r="AK9042" s="6"/>
      <c r="AL9042" s="6"/>
      <c r="AM9042" s="183"/>
      <c r="AN9042" s="183"/>
      <c r="AO9042" s="183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BR9042" s="185"/>
    </row>
    <row r="9043" spans="9:70" s="179" customFormat="1" x14ac:dyDescent="0.25">
      <c r="I9043" s="186"/>
      <c r="J9043" s="186"/>
      <c r="K9043" s="186"/>
      <c r="L9043" s="186"/>
      <c r="M9043" s="186"/>
      <c r="N9043" s="187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183"/>
      <c r="AF9043" s="183"/>
      <c r="AG9043" s="183"/>
      <c r="AH9043" s="6"/>
      <c r="AI9043" s="6"/>
      <c r="AJ9043" s="6"/>
      <c r="AK9043" s="6"/>
      <c r="AL9043" s="6"/>
      <c r="AM9043" s="183"/>
      <c r="AN9043" s="183"/>
      <c r="AO9043" s="183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BR9043" s="185"/>
    </row>
    <row r="9044" spans="9:70" s="179" customFormat="1" x14ac:dyDescent="0.25">
      <c r="I9044" s="186"/>
      <c r="J9044" s="186"/>
      <c r="K9044" s="186"/>
      <c r="L9044" s="186"/>
      <c r="M9044" s="186"/>
      <c r="N9044" s="187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183"/>
      <c r="AF9044" s="183"/>
      <c r="AG9044" s="183"/>
      <c r="AH9044" s="6"/>
      <c r="AI9044" s="6"/>
      <c r="AJ9044" s="6"/>
      <c r="AK9044" s="6"/>
      <c r="AL9044" s="6"/>
      <c r="AM9044" s="183"/>
      <c r="AN9044" s="183"/>
      <c r="AO9044" s="183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BR9044" s="185"/>
    </row>
    <row r="9045" spans="9:70" s="179" customFormat="1" x14ac:dyDescent="0.25">
      <c r="I9045" s="186"/>
      <c r="J9045" s="186"/>
      <c r="K9045" s="186"/>
      <c r="L9045" s="186"/>
      <c r="M9045" s="186"/>
      <c r="N9045" s="187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183"/>
      <c r="AF9045" s="183"/>
      <c r="AG9045" s="183"/>
      <c r="AH9045" s="6"/>
      <c r="AI9045" s="6"/>
      <c r="AJ9045" s="6"/>
      <c r="AK9045" s="6"/>
      <c r="AL9045" s="6"/>
      <c r="AM9045" s="183"/>
      <c r="AN9045" s="183"/>
      <c r="AO9045" s="183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BR9045" s="185"/>
    </row>
    <row r="9046" spans="9:70" s="179" customFormat="1" x14ac:dyDescent="0.25">
      <c r="I9046" s="186"/>
      <c r="J9046" s="186"/>
      <c r="K9046" s="186"/>
      <c r="L9046" s="186"/>
      <c r="M9046" s="186"/>
      <c r="N9046" s="187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183"/>
      <c r="AF9046" s="183"/>
      <c r="AG9046" s="183"/>
      <c r="AH9046" s="6"/>
      <c r="AI9046" s="6"/>
      <c r="AJ9046" s="6"/>
      <c r="AK9046" s="6"/>
      <c r="AL9046" s="6"/>
      <c r="AM9046" s="183"/>
      <c r="AN9046" s="183"/>
      <c r="AO9046" s="183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BR9046" s="185"/>
    </row>
    <row r="9047" spans="9:70" s="179" customFormat="1" x14ac:dyDescent="0.25">
      <c r="I9047" s="186"/>
      <c r="J9047" s="186"/>
      <c r="K9047" s="186"/>
      <c r="L9047" s="186"/>
      <c r="M9047" s="186"/>
      <c r="N9047" s="187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183"/>
      <c r="AF9047" s="183"/>
      <c r="AG9047" s="183"/>
      <c r="AH9047" s="6"/>
      <c r="AI9047" s="6"/>
      <c r="AJ9047" s="6"/>
      <c r="AK9047" s="6"/>
      <c r="AL9047" s="6"/>
      <c r="AM9047" s="183"/>
      <c r="AN9047" s="183"/>
      <c r="AO9047" s="183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BR9047" s="185"/>
    </row>
    <row r="9048" spans="9:70" s="179" customFormat="1" x14ac:dyDescent="0.25">
      <c r="I9048" s="186"/>
      <c r="J9048" s="186"/>
      <c r="K9048" s="186"/>
      <c r="L9048" s="186"/>
      <c r="M9048" s="186"/>
      <c r="N9048" s="187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183"/>
      <c r="AF9048" s="183"/>
      <c r="AG9048" s="183"/>
      <c r="AH9048" s="6"/>
      <c r="AI9048" s="6"/>
      <c r="AJ9048" s="6"/>
      <c r="AK9048" s="6"/>
      <c r="AL9048" s="6"/>
      <c r="AM9048" s="183"/>
      <c r="AN9048" s="183"/>
      <c r="AO9048" s="183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BR9048" s="185"/>
    </row>
    <row r="9049" spans="9:70" s="179" customFormat="1" x14ac:dyDescent="0.25">
      <c r="I9049" s="186"/>
      <c r="J9049" s="186"/>
      <c r="K9049" s="186"/>
      <c r="L9049" s="186"/>
      <c r="M9049" s="186"/>
      <c r="N9049" s="187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183"/>
      <c r="AF9049" s="183"/>
      <c r="AG9049" s="183"/>
      <c r="AH9049" s="6"/>
      <c r="AI9049" s="6"/>
      <c r="AJ9049" s="6"/>
      <c r="AK9049" s="6"/>
      <c r="AL9049" s="6"/>
      <c r="AM9049" s="183"/>
      <c r="AN9049" s="183"/>
      <c r="AO9049" s="183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BR9049" s="185"/>
    </row>
    <row r="9050" spans="9:70" s="179" customFormat="1" x14ac:dyDescent="0.25">
      <c r="I9050" s="186"/>
      <c r="J9050" s="186"/>
      <c r="K9050" s="186"/>
      <c r="L9050" s="186"/>
      <c r="M9050" s="186"/>
      <c r="N9050" s="187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183"/>
      <c r="AF9050" s="183"/>
      <c r="AG9050" s="183"/>
      <c r="AH9050" s="6"/>
      <c r="AI9050" s="6"/>
      <c r="AJ9050" s="6"/>
      <c r="AK9050" s="6"/>
      <c r="AL9050" s="6"/>
      <c r="AM9050" s="183"/>
      <c r="AN9050" s="183"/>
      <c r="AO9050" s="183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BR9050" s="185"/>
    </row>
    <row r="9051" spans="9:70" s="179" customFormat="1" x14ac:dyDescent="0.25">
      <c r="I9051" s="186"/>
      <c r="J9051" s="186"/>
      <c r="K9051" s="186"/>
      <c r="L9051" s="186"/>
      <c r="M9051" s="186"/>
      <c r="N9051" s="187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183"/>
      <c r="AF9051" s="183"/>
      <c r="AG9051" s="183"/>
      <c r="AH9051" s="6"/>
      <c r="AI9051" s="6"/>
      <c r="AJ9051" s="6"/>
      <c r="AK9051" s="6"/>
      <c r="AL9051" s="6"/>
      <c r="AM9051" s="183"/>
      <c r="AN9051" s="183"/>
      <c r="AO9051" s="183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BR9051" s="185"/>
    </row>
    <row r="9052" spans="9:70" s="179" customFormat="1" x14ac:dyDescent="0.25">
      <c r="I9052" s="186"/>
      <c r="J9052" s="186"/>
      <c r="K9052" s="186"/>
      <c r="L9052" s="186"/>
      <c r="M9052" s="186"/>
      <c r="N9052" s="187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183"/>
      <c r="AF9052" s="183"/>
      <c r="AG9052" s="183"/>
      <c r="AH9052" s="6"/>
      <c r="AI9052" s="6"/>
      <c r="AJ9052" s="6"/>
      <c r="AK9052" s="6"/>
      <c r="AL9052" s="6"/>
      <c r="AM9052" s="183"/>
      <c r="AN9052" s="183"/>
      <c r="AO9052" s="183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BR9052" s="185"/>
    </row>
    <row r="9053" spans="9:70" s="179" customFormat="1" x14ac:dyDescent="0.25">
      <c r="I9053" s="186"/>
      <c r="J9053" s="186"/>
      <c r="K9053" s="186"/>
      <c r="L9053" s="186"/>
      <c r="M9053" s="186"/>
      <c r="N9053" s="187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183"/>
      <c r="AF9053" s="183"/>
      <c r="AG9053" s="183"/>
      <c r="AH9053" s="6"/>
      <c r="AI9053" s="6"/>
      <c r="AJ9053" s="6"/>
      <c r="AK9053" s="6"/>
      <c r="AL9053" s="6"/>
      <c r="AM9053" s="183"/>
      <c r="AN9053" s="183"/>
      <c r="AO9053" s="183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BR9053" s="185"/>
    </row>
    <row r="9054" spans="9:70" s="179" customFormat="1" x14ac:dyDescent="0.25">
      <c r="I9054" s="186"/>
      <c r="J9054" s="186"/>
      <c r="K9054" s="186"/>
      <c r="L9054" s="186"/>
      <c r="M9054" s="186"/>
      <c r="N9054" s="187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183"/>
      <c r="AF9054" s="183"/>
      <c r="AG9054" s="183"/>
      <c r="AH9054" s="6"/>
      <c r="AI9054" s="6"/>
      <c r="AJ9054" s="6"/>
      <c r="AK9054" s="6"/>
      <c r="AL9054" s="6"/>
      <c r="AM9054" s="183"/>
      <c r="AN9054" s="183"/>
      <c r="AO9054" s="183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BR9054" s="185"/>
    </row>
    <row r="9055" spans="9:70" s="179" customFormat="1" x14ac:dyDescent="0.25">
      <c r="I9055" s="186"/>
      <c r="J9055" s="186"/>
      <c r="K9055" s="186"/>
      <c r="L9055" s="186"/>
      <c r="M9055" s="186"/>
      <c r="N9055" s="187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183"/>
      <c r="AF9055" s="183"/>
      <c r="AG9055" s="183"/>
      <c r="AH9055" s="6"/>
      <c r="AI9055" s="6"/>
      <c r="AJ9055" s="6"/>
      <c r="AK9055" s="6"/>
      <c r="AL9055" s="6"/>
      <c r="AM9055" s="183"/>
      <c r="AN9055" s="183"/>
      <c r="AO9055" s="183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BR9055" s="185"/>
    </row>
    <row r="9056" spans="9:70" s="179" customFormat="1" x14ac:dyDescent="0.25">
      <c r="I9056" s="186"/>
      <c r="J9056" s="186"/>
      <c r="K9056" s="186"/>
      <c r="L9056" s="186"/>
      <c r="M9056" s="186"/>
      <c r="N9056" s="187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183"/>
      <c r="AF9056" s="183"/>
      <c r="AG9056" s="183"/>
      <c r="AH9056" s="6"/>
      <c r="AI9056" s="6"/>
      <c r="AJ9056" s="6"/>
      <c r="AK9056" s="6"/>
      <c r="AL9056" s="6"/>
      <c r="AM9056" s="183"/>
      <c r="AN9056" s="183"/>
      <c r="AO9056" s="183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BR9056" s="185"/>
    </row>
    <row r="9057" spans="9:70" s="179" customFormat="1" x14ac:dyDescent="0.25">
      <c r="I9057" s="186"/>
      <c r="J9057" s="186"/>
      <c r="K9057" s="186"/>
      <c r="L9057" s="186"/>
      <c r="M9057" s="186"/>
      <c r="N9057" s="187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183"/>
      <c r="AF9057" s="183"/>
      <c r="AG9057" s="183"/>
      <c r="AH9057" s="6"/>
      <c r="AI9057" s="6"/>
      <c r="AJ9057" s="6"/>
      <c r="AK9057" s="6"/>
      <c r="AL9057" s="6"/>
      <c r="AM9057" s="183"/>
      <c r="AN9057" s="183"/>
      <c r="AO9057" s="183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BR9057" s="185"/>
    </row>
    <row r="9058" spans="9:70" s="179" customFormat="1" x14ac:dyDescent="0.25">
      <c r="I9058" s="186"/>
      <c r="J9058" s="186"/>
      <c r="K9058" s="186"/>
      <c r="L9058" s="186"/>
      <c r="M9058" s="186"/>
      <c r="N9058" s="187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183"/>
      <c r="AF9058" s="183"/>
      <c r="AG9058" s="183"/>
      <c r="AH9058" s="6"/>
      <c r="AI9058" s="6"/>
      <c r="AJ9058" s="6"/>
      <c r="AK9058" s="6"/>
      <c r="AL9058" s="6"/>
      <c r="AM9058" s="183"/>
      <c r="AN9058" s="183"/>
      <c r="AO9058" s="183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BR9058" s="185"/>
    </row>
    <row r="9059" spans="9:70" s="179" customFormat="1" x14ac:dyDescent="0.25">
      <c r="I9059" s="186"/>
      <c r="J9059" s="186"/>
      <c r="K9059" s="186"/>
      <c r="L9059" s="186"/>
      <c r="M9059" s="186"/>
      <c r="N9059" s="187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183"/>
      <c r="AF9059" s="183"/>
      <c r="AG9059" s="183"/>
      <c r="AH9059" s="6"/>
      <c r="AI9059" s="6"/>
      <c r="AJ9059" s="6"/>
      <c r="AK9059" s="6"/>
      <c r="AL9059" s="6"/>
      <c r="AM9059" s="183"/>
      <c r="AN9059" s="183"/>
      <c r="AO9059" s="183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BR9059" s="185"/>
    </row>
    <row r="9060" spans="9:70" s="179" customFormat="1" x14ac:dyDescent="0.25">
      <c r="I9060" s="186"/>
      <c r="J9060" s="186"/>
      <c r="K9060" s="186"/>
      <c r="L9060" s="186"/>
      <c r="M9060" s="186"/>
      <c r="N9060" s="187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183"/>
      <c r="AF9060" s="183"/>
      <c r="AG9060" s="183"/>
      <c r="AH9060" s="6"/>
      <c r="AI9060" s="6"/>
      <c r="AJ9060" s="6"/>
      <c r="AK9060" s="6"/>
      <c r="AL9060" s="6"/>
      <c r="AM9060" s="183"/>
      <c r="AN9060" s="183"/>
      <c r="AO9060" s="183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BR9060" s="185"/>
    </row>
    <row r="9061" spans="9:70" s="179" customFormat="1" x14ac:dyDescent="0.25">
      <c r="I9061" s="186"/>
      <c r="J9061" s="186"/>
      <c r="K9061" s="186"/>
      <c r="L9061" s="186"/>
      <c r="M9061" s="186"/>
      <c r="N9061" s="187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183"/>
      <c r="AF9061" s="183"/>
      <c r="AG9061" s="183"/>
      <c r="AH9061" s="6"/>
      <c r="AI9061" s="6"/>
      <c r="AJ9061" s="6"/>
      <c r="AK9061" s="6"/>
      <c r="AL9061" s="6"/>
      <c r="AM9061" s="183"/>
      <c r="AN9061" s="183"/>
      <c r="AO9061" s="183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BR9061" s="185"/>
    </row>
    <row r="9062" spans="9:70" s="179" customFormat="1" x14ac:dyDescent="0.25">
      <c r="I9062" s="186"/>
      <c r="J9062" s="186"/>
      <c r="K9062" s="186"/>
      <c r="L9062" s="186"/>
      <c r="M9062" s="186"/>
      <c r="N9062" s="187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183"/>
      <c r="AF9062" s="183"/>
      <c r="AG9062" s="183"/>
      <c r="AH9062" s="6"/>
      <c r="AI9062" s="6"/>
      <c r="AJ9062" s="6"/>
      <c r="AK9062" s="6"/>
      <c r="AL9062" s="6"/>
      <c r="AM9062" s="183"/>
      <c r="AN9062" s="183"/>
      <c r="AO9062" s="183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BR9062" s="185"/>
    </row>
    <row r="9063" spans="9:70" s="179" customFormat="1" x14ac:dyDescent="0.25">
      <c r="I9063" s="186"/>
      <c r="J9063" s="186"/>
      <c r="K9063" s="186"/>
      <c r="L9063" s="186"/>
      <c r="M9063" s="186"/>
      <c r="N9063" s="187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183"/>
      <c r="AF9063" s="183"/>
      <c r="AG9063" s="183"/>
      <c r="AH9063" s="6"/>
      <c r="AI9063" s="6"/>
      <c r="AJ9063" s="6"/>
      <c r="AK9063" s="6"/>
      <c r="AL9063" s="6"/>
      <c r="AM9063" s="183"/>
      <c r="AN9063" s="183"/>
      <c r="AO9063" s="183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BR9063" s="185"/>
    </row>
    <row r="9064" spans="9:70" s="179" customFormat="1" x14ac:dyDescent="0.25">
      <c r="I9064" s="186"/>
      <c r="J9064" s="186"/>
      <c r="K9064" s="186"/>
      <c r="L9064" s="186"/>
      <c r="M9064" s="186"/>
      <c r="N9064" s="187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183"/>
      <c r="AF9064" s="183"/>
      <c r="AG9064" s="183"/>
      <c r="AH9064" s="6"/>
      <c r="AI9064" s="6"/>
      <c r="AJ9064" s="6"/>
      <c r="AK9064" s="6"/>
      <c r="AL9064" s="6"/>
      <c r="AM9064" s="183"/>
      <c r="AN9064" s="183"/>
      <c r="AO9064" s="183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BR9064" s="185"/>
    </row>
    <row r="9065" spans="9:70" s="179" customFormat="1" x14ac:dyDescent="0.25">
      <c r="I9065" s="186"/>
      <c r="J9065" s="186"/>
      <c r="K9065" s="186"/>
      <c r="L9065" s="186"/>
      <c r="M9065" s="186"/>
      <c r="N9065" s="187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183"/>
      <c r="AF9065" s="183"/>
      <c r="AG9065" s="183"/>
      <c r="AH9065" s="6"/>
      <c r="AI9065" s="6"/>
      <c r="AJ9065" s="6"/>
      <c r="AK9065" s="6"/>
      <c r="AL9065" s="6"/>
      <c r="AM9065" s="183"/>
      <c r="AN9065" s="183"/>
      <c r="AO9065" s="183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BR9065" s="185"/>
    </row>
    <row r="9066" spans="9:70" s="179" customFormat="1" x14ac:dyDescent="0.25">
      <c r="I9066" s="186"/>
      <c r="J9066" s="186"/>
      <c r="K9066" s="186"/>
      <c r="L9066" s="186"/>
      <c r="M9066" s="186"/>
      <c r="N9066" s="187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183"/>
      <c r="AF9066" s="183"/>
      <c r="AG9066" s="183"/>
      <c r="AH9066" s="6"/>
      <c r="AI9066" s="6"/>
      <c r="AJ9066" s="6"/>
      <c r="AK9066" s="6"/>
      <c r="AL9066" s="6"/>
      <c r="AM9066" s="183"/>
      <c r="AN9066" s="183"/>
      <c r="AO9066" s="183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BR9066" s="185"/>
    </row>
    <row r="9067" spans="9:70" s="179" customFormat="1" x14ac:dyDescent="0.25">
      <c r="I9067" s="186"/>
      <c r="J9067" s="186"/>
      <c r="K9067" s="186"/>
      <c r="L9067" s="186"/>
      <c r="M9067" s="186"/>
      <c r="N9067" s="187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183"/>
      <c r="AF9067" s="183"/>
      <c r="AG9067" s="183"/>
      <c r="AH9067" s="6"/>
      <c r="AI9067" s="6"/>
      <c r="AJ9067" s="6"/>
      <c r="AK9067" s="6"/>
      <c r="AL9067" s="6"/>
      <c r="AM9067" s="183"/>
      <c r="AN9067" s="183"/>
      <c r="AO9067" s="183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BR9067" s="185"/>
    </row>
    <row r="9068" spans="9:70" s="179" customFormat="1" x14ac:dyDescent="0.25">
      <c r="I9068" s="186"/>
      <c r="J9068" s="186"/>
      <c r="K9068" s="186"/>
      <c r="L9068" s="186"/>
      <c r="M9068" s="186"/>
      <c r="N9068" s="187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183"/>
      <c r="AF9068" s="183"/>
      <c r="AG9068" s="183"/>
      <c r="AH9068" s="6"/>
      <c r="AI9068" s="6"/>
      <c r="AJ9068" s="6"/>
      <c r="AK9068" s="6"/>
      <c r="AL9068" s="6"/>
      <c r="AM9068" s="183"/>
      <c r="AN9068" s="183"/>
      <c r="AO9068" s="183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BR9068" s="185"/>
    </row>
    <row r="9069" spans="9:70" s="179" customFormat="1" x14ac:dyDescent="0.25">
      <c r="I9069" s="186"/>
      <c r="J9069" s="186"/>
      <c r="K9069" s="186"/>
      <c r="L9069" s="186"/>
      <c r="M9069" s="186"/>
      <c r="N9069" s="187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183"/>
      <c r="AF9069" s="183"/>
      <c r="AG9069" s="183"/>
      <c r="AH9069" s="6"/>
      <c r="AI9069" s="6"/>
      <c r="AJ9069" s="6"/>
      <c r="AK9069" s="6"/>
      <c r="AL9069" s="6"/>
      <c r="AM9069" s="183"/>
      <c r="AN9069" s="183"/>
      <c r="AO9069" s="183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BR9069" s="185"/>
    </row>
    <row r="9070" spans="9:70" s="179" customFormat="1" x14ac:dyDescent="0.25">
      <c r="I9070" s="186"/>
      <c r="J9070" s="186"/>
      <c r="K9070" s="186"/>
      <c r="L9070" s="186"/>
      <c r="M9070" s="186"/>
      <c r="N9070" s="187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183"/>
      <c r="AF9070" s="183"/>
      <c r="AG9070" s="183"/>
      <c r="AH9070" s="6"/>
      <c r="AI9070" s="6"/>
      <c r="AJ9070" s="6"/>
      <c r="AK9070" s="6"/>
      <c r="AL9070" s="6"/>
      <c r="AM9070" s="183"/>
      <c r="AN9070" s="183"/>
      <c r="AO9070" s="183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BR9070" s="185"/>
    </row>
    <row r="9071" spans="9:70" s="179" customFormat="1" x14ac:dyDescent="0.25">
      <c r="I9071" s="186"/>
      <c r="J9071" s="186"/>
      <c r="K9071" s="186"/>
      <c r="L9071" s="186"/>
      <c r="M9071" s="186"/>
      <c r="N9071" s="187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183"/>
      <c r="AF9071" s="183"/>
      <c r="AG9071" s="183"/>
      <c r="AH9071" s="6"/>
      <c r="AI9071" s="6"/>
      <c r="AJ9071" s="6"/>
      <c r="AK9071" s="6"/>
      <c r="AL9071" s="6"/>
      <c r="AM9071" s="183"/>
      <c r="AN9071" s="183"/>
      <c r="AO9071" s="183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BR9071" s="185"/>
    </row>
    <row r="9072" spans="9:70" s="179" customFormat="1" x14ac:dyDescent="0.25">
      <c r="I9072" s="186"/>
      <c r="J9072" s="186"/>
      <c r="K9072" s="186"/>
      <c r="L9072" s="186"/>
      <c r="M9072" s="186"/>
      <c r="N9072" s="187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183"/>
      <c r="AF9072" s="183"/>
      <c r="AG9072" s="183"/>
      <c r="AH9072" s="6"/>
      <c r="AI9072" s="6"/>
      <c r="AJ9072" s="6"/>
      <c r="AK9072" s="6"/>
      <c r="AL9072" s="6"/>
      <c r="AM9072" s="183"/>
      <c r="AN9072" s="183"/>
      <c r="AO9072" s="183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BR9072" s="185"/>
    </row>
    <row r="9073" spans="9:70" s="179" customFormat="1" x14ac:dyDescent="0.25">
      <c r="I9073" s="186"/>
      <c r="J9073" s="186"/>
      <c r="K9073" s="186"/>
      <c r="L9073" s="186"/>
      <c r="M9073" s="186"/>
      <c r="N9073" s="187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183"/>
      <c r="AF9073" s="183"/>
      <c r="AG9073" s="183"/>
      <c r="AH9073" s="6"/>
      <c r="AI9073" s="6"/>
      <c r="AJ9073" s="6"/>
      <c r="AK9073" s="6"/>
      <c r="AL9073" s="6"/>
      <c r="AM9073" s="183"/>
      <c r="AN9073" s="183"/>
      <c r="AO9073" s="183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BR9073" s="185"/>
    </row>
    <row r="9074" spans="9:70" s="179" customFormat="1" x14ac:dyDescent="0.25">
      <c r="I9074" s="186"/>
      <c r="J9074" s="186"/>
      <c r="K9074" s="186"/>
      <c r="L9074" s="186"/>
      <c r="M9074" s="186"/>
      <c r="N9074" s="187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183"/>
      <c r="AF9074" s="183"/>
      <c r="AG9074" s="183"/>
      <c r="AH9074" s="6"/>
      <c r="AI9074" s="6"/>
      <c r="AJ9074" s="6"/>
      <c r="AK9074" s="6"/>
      <c r="AL9074" s="6"/>
      <c r="AM9074" s="183"/>
      <c r="AN9074" s="183"/>
      <c r="AO9074" s="183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BR9074" s="185"/>
    </row>
    <row r="9075" spans="9:70" s="179" customFormat="1" x14ac:dyDescent="0.25">
      <c r="I9075" s="186"/>
      <c r="J9075" s="186"/>
      <c r="K9075" s="186"/>
      <c r="L9075" s="186"/>
      <c r="M9075" s="186"/>
      <c r="N9075" s="187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183"/>
      <c r="AF9075" s="183"/>
      <c r="AG9075" s="183"/>
      <c r="AH9075" s="6"/>
      <c r="AI9075" s="6"/>
      <c r="AJ9075" s="6"/>
      <c r="AK9075" s="6"/>
      <c r="AL9075" s="6"/>
      <c r="AM9075" s="183"/>
      <c r="AN9075" s="183"/>
      <c r="AO9075" s="183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BR9075" s="185"/>
    </row>
    <row r="9076" spans="9:70" s="179" customFormat="1" x14ac:dyDescent="0.25">
      <c r="I9076" s="186"/>
      <c r="J9076" s="186"/>
      <c r="K9076" s="186"/>
      <c r="L9076" s="186"/>
      <c r="M9076" s="186"/>
      <c r="N9076" s="187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183"/>
      <c r="AF9076" s="183"/>
      <c r="AG9076" s="183"/>
      <c r="AH9076" s="6"/>
      <c r="AI9076" s="6"/>
      <c r="AJ9076" s="6"/>
      <c r="AK9076" s="6"/>
      <c r="AL9076" s="6"/>
      <c r="AM9076" s="183"/>
      <c r="AN9076" s="183"/>
      <c r="AO9076" s="183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BR9076" s="185"/>
    </row>
    <row r="9077" spans="9:70" s="179" customFormat="1" x14ac:dyDescent="0.25">
      <c r="I9077" s="186"/>
      <c r="J9077" s="186"/>
      <c r="K9077" s="186"/>
      <c r="L9077" s="186"/>
      <c r="M9077" s="186"/>
      <c r="N9077" s="187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183"/>
      <c r="AF9077" s="183"/>
      <c r="AG9077" s="183"/>
      <c r="AH9077" s="6"/>
      <c r="AI9077" s="6"/>
      <c r="AJ9077" s="6"/>
      <c r="AK9077" s="6"/>
      <c r="AL9077" s="6"/>
      <c r="AM9077" s="183"/>
      <c r="AN9077" s="183"/>
      <c r="AO9077" s="183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BR9077" s="185"/>
    </row>
    <row r="9078" spans="9:70" s="179" customFormat="1" x14ac:dyDescent="0.25">
      <c r="I9078" s="186"/>
      <c r="J9078" s="186"/>
      <c r="K9078" s="186"/>
      <c r="L9078" s="186"/>
      <c r="M9078" s="186"/>
      <c r="N9078" s="187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183"/>
      <c r="AF9078" s="183"/>
      <c r="AG9078" s="183"/>
      <c r="AH9078" s="6"/>
      <c r="AI9078" s="6"/>
      <c r="AJ9078" s="6"/>
      <c r="AK9078" s="6"/>
      <c r="AL9078" s="6"/>
      <c r="AM9078" s="183"/>
      <c r="AN9078" s="183"/>
      <c r="AO9078" s="183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BR9078" s="185"/>
    </row>
    <row r="9079" spans="9:70" s="179" customFormat="1" x14ac:dyDescent="0.25">
      <c r="I9079" s="186"/>
      <c r="J9079" s="186"/>
      <c r="K9079" s="186"/>
      <c r="L9079" s="186"/>
      <c r="M9079" s="186"/>
      <c r="N9079" s="187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183"/>
      <c r="AF9079" s="183"/>
      <c r="AG9079" s="183"/>
      <c r="AH9079" s="6"/>
      <c r="AI9079" s="6"/>
      <c r="AJ9079" s="6"/>
      <c r="AK9079" s="6"/>
      <c r="AL9079" s="6"/>
      <c r="AM9079" s="183"/>
      <c r="AN9079" s="183"/>
      <c r="AO9079" s="183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BR9079" s="185"/>
    </row>
    <row r="9080" spans="9:70" s="179" customFormat="1" x14ac:dyDescent="0.25">
      <c r="I9080" s="186"/>
      <c r="J9080" s="186"/>
      <c r="K9080" s="186"/>
      <c r="L9080" s="186"/>
      <c r="M9080" s="186"/>
      <c r="N9080" s="187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183"/>
      <c r="AF9080" s="183"/>
      <c r="AG9080" s="183"/>
      <c r="AH9080" s="6"/>
      <c r="AI9080" s="6"/>
      <c r="AJ9080" s="6"/>
      <c r="AK9080" s="6"/>
      <c r="AL9080" s="6"/>
      <c r="AM9080" s="183"/>
      <c r="AN9080" s="183"/>
      <c r="AO9080" s="183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BR9080" s="185"/>
    </row>
    <row r="9081" spans="9:70" s="179" customFormat="1" x14ac:dyDescent="0.25">
      <c r="I9081" s="186"/>
      <c r="J9081" s="186"/>
      <c r="K9081" s="186"/>
      <c r="L9081" s="186"/>
      <c r="M9081" s="186"/>
      <c r="N9081" s="187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183"/>
      <c r="AF9081" s="183"/>
      <c r="AG9081" s="183"/>
      <c r="AH9081" s="6"/>
      <c r="AI9081" s="6"/>
      <c r="AJ9081" s="6"/>
      <c r="AK9081" s="6"/>
      <c r="AL9081" s="6"/>
      <c r="AM9081" s="183"/>
      <c r="AN9081" s="183"/>
      <c r="AO9081" s="183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BR9081" s="185"/>
    </row>
    <row r="9082" spans="9:70" s="179" customFormat="1" x14ac:dyDescent="0.25">
      <c r="I9082" s="186"/>
      <c r="J9082" s="186"/>
      <c r="K9082" s="186"/>
      <c r="L9082" s="186"/>
      <c r="M9082" s="186"/>
      <c r="N9082" s="187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183"/>
      <c r="AF9082" s="183"/>
      <c r="AG9082" s="183"/>
      <c r="AH9082" s="6"/>
      <c r="AI9082" s="6"/>
      <c r="AJ9082" s="6"/>
      <c r="AK9082" s="6"/>
      <c r="AL9082" s="6"/>
      <c r="AM9082" s="183"/>
      <c r="AN9082" s="183"/>
      <c r="AO9082" s="183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BR9082" s="185"/>
    </row>
    <row r="9083" spans="9:70" s="179" customFormat="1" x14ac:dyDescent="0.25">
      <c r="I9083" s="186"/>
      <c r="J9083" s="186"/>
      <c r="K9083" s="186"/>
      <c r="L9083" s="186"/>
      <c r="M9083" s="186"/>
      <c r="N9083" s="187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183"/>
      <c r="AF9083" s="183"/>
      <c r="AG9083" s="183"/>
      <c r="AH9083" s="6"/>
      <c r="AI9083" s="6"/>
      <c r="AJ9083" s="6"/>
      <c r="AK9083" s="6"/>
      <c r="AL9083" s="6"/>
      <c r="AM9083" s="183"/>
      <c r="AN9083" s="183"/>
      <c r="AO9083" s="183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BR9083" s="185"/>
    </row>
    <row r="9084" spans="9:70" s="179" customFormat="1" x14ac:dyDescent="0.25">
      <c r="I9084" s="186"/>
      <c r="J9084" s="186"/>
      <c r="K9084" s="186"/>
      <c r="L9084" s="186"/>
      <c r="M9084" s="186"/>
      <c r="N9084" s="187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183"/>
      <c r="AF9084" s="183"/>
      <c r="AG9084" s="183"/>
      <c r="AH9084" s="6"/>
      <c r="AI9084" s="6"/>
      <c r="AJ9084" s="6"/>
      <c r="AK9084" s="6"/>
      <c r="AL9084" s="6"/>
      <c r="AM9084" s="183"/>
      <c r="AN9084" s="183"/>
      <c r="AO9084" s="183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BR9084" s="185"/>
    </row>
    <row r="9085" spans="9:70" s="179" customFormat="1" x14ac:dyDescent="0.25">
      <c r="I9085" s="186"/>
      <c r="J9085" s="186"/>
      <c r="K9085" s="186"/>
      <c r="L9085" s="186"/>
      <c r="M9085" s="186"/>
      <c r="N9085" s="187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183"/>
      <c r="AF9085" s="183"/>
      <c r="AG9085" s="183"/>
      <c r="AH9085" s="6"/>
      <c r="AI9085" s="6"/>
      <c r="AJ9085" s="6"/>
      <c r="AK9085" s="6"/>
      <c r="AL9085" s="6"/>
      <c r="AM9085" s="183"/>
      <c r="AN9085" s="183"/>
      <c r="AO9085" s="183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BR9085" s="185"/>
    </row>
    <row r="9086" spans="9:70" s="179" customFormat="1" x14ac:dyDescent="0.25">
      <c r="I9086" s="186"/>
      <c r="J9086" s="186"/>
      <c r="K9086" s="186"/>
      <c r="L9086" s="186"/>
      <c r="M9086" s="186"/>
      <c r="N9086" s="187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183"/>
      <c r="AF9086" s="183"/>
      <c r="AG9086" s="183"/>
      <c r="AH9086" s="6"/>
      <c r="AI9086" s="6"/>
      <c r="AJ9086" s="6"/>
      <c r="AK9086" s="6"/>
      <c r="AL9086" s="6"/>
      <c r="AM9086" s="183"/>
      <c r="AN9086" s="183"/>
      <c r="AO9086" s="183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BR9086" s="185"/>
    </row>
    <row r="9087" spans="9:70" s="179" customFormat="1" x14ac:dyDescent="0.25">
      <c r="I9087" s="186"/>
      <c r="J9087" s="186"/>
      <c r="K9087" s="186"/>
      <c r="L9087" s="186"/>
      <c r="M9087" s="186"/>
      <c r="N9087" s="187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183"/>
      <c r="AF9087" s="183"/>
      <c r="AG9087" s="183"/>
      <c r="AH9087" s="6"/>
      <c r="AI9087" s="6"/>
      <c r="AJ9087" s="6"/>
      <c r="AK9087" s="6"/>
      <c r="AL9087" s="6"/>
      <c r="AM9087" s="183"/>
      <c r="AN9087" s="183"/>
      <c r="AO9087" s="183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BR9087" s="185"/>
    </row>
    <row r="9088" spans="9:70" s="179" customFormat="1" x14ac:dyDescent="0.25">
      <c r="I9088" s="186"/>
      <c r="J9088" s="186"/>
      <c r="K9088" s="186"/>
      <c r="L9088" s="186"/>
      <c r="M9088" s="186"/>
      <c r="N9088" s="187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183"/>
      <c r="AF9088" s="183"/>
      <c r="AG9088" s="183"/>
      <c r="AH9088" s="6"/>
      <c r="AI9088" s="6"/>
      <c r="AJ9088" s="6"/>
      <c r="AK9088" s="6"/>
      <c r="AL9088" s="6"/>
      <c r="AM9088" s="183"/>
      <c r="AN9088" s="183"/>
      <c r="AO9088" s="183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BR9088" s="185"/>
    </row>
    <row r="9089" spans="9:70" s="179" customFormat="1" x14ac:dyDescent="0.25">
      <c r="I9089" s="186"/>
      <c r="J9089" s="186"/>
      <c r="K9089" s="186"/>
      <c r="L9089" s="186"/>
      <c r="M9089" s="186"/>
      <c r="N9089" s="187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183"/>
      <c r="AF9089" s="183"/>
      <c r="AG9089" s="183"/>
      <c r="AH9089" s="6"/>
      <c r="AI9089" s="6"/>
      <c r="AJ9089" s="6"/>
      <c r="AK9089" s="6"/>
      <c r="AL9089" s="6"/>
      <c r="AM9089" s="183"/>
      <c r="AN9089" s="183"/>
      <c r="AO9089" s="183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BR9089" s="185"/>
    </row>
    <row r="9090" spans="9:70" s="179" customFormat="1" x14ac:dyDescent="0.25">
      <c r="I9090" s="186"/>
      <c r="J9090" s="186"/>
      <c r="K9090" s="186"/>
      <c r="L9090" s="186"/>
      <c r="M9090" s="186"/>
      <c r="N9090" s="187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183"/>
      <c r="AF9090" s="183"/>
      <c r="AG9090" s="183"/>
      <c r="AH9090" s="6"/>
      <c r="AI9090" s="6"/>
      <c r="AJ9090" s="6"/>
      <c r="AK9090" s="6"/>
      <c r="AL9090" s="6"/>
      <c r="AM9090" s="183"/>
      <c r="AN9090" s="183"/>
      <c r="AO9090" s="183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BR9090" s="185"/>
    </row>
    <row r="9091" spans="9:70" s="179" customFormat="1" x14ac:dyDescent="0.25">
      <c r="I9091" s="186"/>
      <c r="J9091" s="186"/>
      <c r="K9091" s="186"/>
      <c r="L9091" s="186"/>
      <c r="M9091" s="186"/>
      <c r="N9091" s="187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183"/>
      <c r="AF9091" s="183"/>
      <c r="AG9091" s="183"/>
      <c r="AH9091" s="6"/>
      <c r="AI9091" s="6"/>
      <c r="AJ9091" s="6"/>
      <c r="AK9091" s="6"/>
      <c r="AL9091" s="6"/>
      <c r="AM9091" s="183"/>
      <c r="AN9091" s="183"/>
      <c r="AO9091" s="183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BR9091" s="185"/>
    </row>
    <row r="9092" spans="9:70" s="179" customFormat="1" x14ac:dyDescent="0.25">
      <c r="I9092" s="186"/>
      <c r="J9092" s="186"/>
      <c r="K9092" s="186"/>
      <c r="L9092" s="186"/>
      <c r="M9092" s="186"/>
      <c r="N9092" s="187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183"/>
      <c r="AF9092" s="183"/>
      <c r="AG9092" s="183"/>
      <c r="AH9092" s="6"/>
      <c r="AI9092" s="6"/>
      <c r="AJ9092" s="6"/>
      <c r="AK9092" s="6"/>
      <c r="AL9092" s="6"/>
      <c r="AM9092" s="183"/>
      <c r="AN9092" s="183"/>
      <c r="AO9092" s="183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BR9092" s="185"/>
    </row>
    <row r="9093" spans="9:70" s="179" customFormat="1" x14ac:dyDescent="0.25">
      <c r="I9093" s="186"/>
      <c r="J9093" s="186"/>
      <c r="K9093" s="186"/>
      <c r="L9093" s="186"/>
      <c r="M9093" s="186"/>
      <c r="N9093" s="187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183"/>
      <c r="AF9093" s="183"/>
      <c r="AG9093" s="183"/>
      <c r="AH9093" s="6"/>
      <c r="AI9093" s="6"/>
      <c r="AJ9093" s="6"/>
      <c r="AK9093" s="6"/>
      <c r="AL9093" s="6"/>
      <c r="AM9093" s="183"/>
      <c r="AN9093" s="183"/>
      <c r="AO9093" s="183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BR9093" s="185"/>
    </row>
    <row r="9094" spans="9:70" s="179" customFormat="1" x14ac:dyDescent="0.25">
      <c r="I9094" s="186"/>
      <c r="J9094" s="186"/>
      <c r="K9094" s="186"/>
      <c r="L9094" s="186"/>
      <c r="M9094" s="186"/>
      <c r="N9094" s="187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183"/>
      <c r="AF9094" s="183"/>
      <c r="AG9094" s="183"/>
      <c r="AH9094" s="6"/>
      <c r="AI9094" s="6"/>
      <c r="AJ9094" s="6"/>
      <c r="AK9094" s="6"/>
      <c r="AL9094" s="6"/>
      <c r="AM9094" s="183"/>
      <c r="AN9094" s="183"/>
      <c r="AO9094" s="183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BR9094" s="185"/>
    </row>
    <row r="9095" spans="9:70" s="179" customFormat="1" x14ac:dyDescent="0.25">
      <c r="I9095" s="186"/>
      <c r="J9095" s="186"/>
      <c r="K9095" s="186"/>
      <c r="L9095" s="186"/>
      <c r="M9095" s="186"/>
      <c r="N9095" s="187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183"/>
      <c r="AF9095" s="183"/>
      <c r="AG9095" s="183"/>
      <c r="AH9095" s="6"/>
      <c r="AI9095" s="6"/>
      <c r="AJ9095" s="6"/>
      <c r="AK9095" s="6"/>
      <c r="AL9095" s="6"/>
      <c r="AM9095" s="183"/>
      <c r="AN9095" s="183"/>
      <c r="AO9095" s="183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BR9095" s="185"/>
    </row>
    <row r="9096" spans="9:70" s="179" customFormat="1" x14ac:dyDescent="0.25">
      <c r="I9096" s="186"/>
      <c r="J9096" s="186"/>
      <c r="K9096" s="186"/>
      <c r="L9096" s="186"/>
      <c r="M9096" s="186"/>
      <c r="N9096" s="187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183"/>
      <c r="AF9096" s="183"/>
      <c r="AG9096" s="183"/>
      <c r="AH9096" s="6"/>
      <c r="AI9096" s="6"/>
      <c r="AJ9096" s="6"/>
      <c r="AK9096" s="6"/>
      <c r="AL9096" s="6"/>
      <c r="AM9096" s="183"/>
      <c r="AN9096" s="183"/>
      <c r="AO9096" s="183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BR9096" s="185"/>
    </row>
    <row r="9097" spans="9:70" s="179" customFormat="1" x14ac:dyDescent="0.25">
      <c r="I9097" s="186"/>
      <c r="J9097" s="186"/>
      <c r="K9097" s="186"/>
      <c r="L9097" s="186"/>
      <c r="M9097" s="186"/>
      <c r="N9097" s="187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183"/>
      <c r="AF9097" s="183"/>
      <c r="AG9097" s="183"/>
      <c r="AH9097" s="6"/>
      <c r="AI9097" s="6"/>
      <c r="AJ9097" s="6"/>
      <c r="AK9097" s="6"/>
      <c r="AL9097" s="6"/>
      <c r="AM9097" s="183"/>
      <c r="AN9097" s="183"/>
      <c r="AO9097" s="183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BR9097" s="185"/>
    </row>
    <row r="9098" spans="9:70" s="179" customFormat="1" x14ac:dyDescent="0.25">
      <c r="I9098" s="186"/>
      <c r="J9098" s="186"/>
      <c r="K9098" s="186"/>
      <c r="L9098" s="186"/>
      <c r="M9098" s="186"/>
      <c r="N9098" s="187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183"/>
      <c r="AF9098" s="183"/>
      <c r="AG9098" s="183"/>
      <c r="AH9098" s="6"/>
      <c r="AI9098" s="6"/>
      <c r="AJ9098" s="6"/>
      <c r="AK9098" s="6"/>
      <c r="AL9098" s="6"/>
      <c r="AM9098" s="183"/>
      <c r="AN9098" s="183"/>
      <c r="AO9098" s="183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BR9098" s="185"/>
    </row>
    <row r="9099" spans="9:70" s="179" customFormat="1" x14ac:dyDescent="0.25">
      <c r="I9099" s="186"/>
      <c r="J9099" s="186"/>
      <c r="K9099" s="186"/>
      <c r="L9099" s="186"/>
      <c r="M9099" s="186"/>
      <c r="N9099" s="187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183"/>
      <c r="AF9099" s="183"/>
      <c r="AG9099" s="183"/>
      <c r="AH9099" s="6"/>
      <c r="AI9099" s="6"/>
      <c r="AJ9099" s="6"/>
      <c r="AK9099" s="6"/>
      <c r="AL9099" s="6"/>
      <c r="AM9099" s="183"/>
      <c r="AN9099" s="183"/>
      <c r="AO9099" s="183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BR9099" s="185"/>
    </row>
    <row r="9100" spans="9:70" s="179" customFormat="1" x14ac:dyDescent="0.25">
      <c r="I9100" s="186"/>
      <c r="J9100" s="186"/>
      <c r="K9100" s="186"/>
      <c r="L9100" s="186"/>
      <c r="M9100" s="186"/>
      <c r="N9100" s="187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183"/>
      <c r="AF9100" s="183"/>
      <c r="AG9100" s="183"/>
      <c r="AH9100" s="6"/>
      <c r="AI9100" s="6"/>
      <c r="AJ9100" s="6"/>
      <c r="AK9100" s="6"/>
      <c r="AL9100" s="6"/>
      <c r="AM9100" s="183"/>
      <c r="AN9100" s="183"/>
      <c r="AO9100" s="183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BR9100" s="185"/>
    </row>
    <row r="9101" spans="9:70" s="179" customFormat="1" x14ac:dyDescent="0.25">
      <c r="I9101" s="186"/>
      <c r="J9101" s="186"/>
      <c r="K9101" s="186"/>
      <c r="L9101" s="186"/>
      <c r="M9101" s="186"/>
      <c r="N9101" s="187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183"/>
      <c r="AF9101" s="183"/>
      <c r="AG9101" s="183"/>
      <c r="AH9101" s="6"/>
      <c r="AI9101" s="6"/>
      <c r="AJ9101" s="6"/>
      <c r="AK9101" s="6"/>
      <c r="AL9101" s="6"/>
      <c r="AM9101" s="183"/>
      <c r="AN9101" s="183"/>
      <c r="AO9101" s="183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BR9101" s="185"/>
    </row>
    <row r="9102" spans="9:70" s="179" customFormat="1" x14ac:dyDescent="0.25">
      <c r="I9102" s="186"/>
      <c r="J9102" s="186"/>
      <c r="K9102" s="186"/>
      <c r="L9102" s="186"/>
      <c r="M9102" s="186"/>
      <c r="N9102" s="187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183"/>
      <c r="AF9102" s="183"/>
      <c r="AG9102" s="183"/>
      <c r="AH9102" s="6"/>
      <c r="AI9102" s="6"/>
      <c r="AJ9102" s="6"/>
      <c r="AK9102" s="6"/>
      <c r="AL9102" s="6"/>
      <c r="AM9102" s="183"/>
      <c r="AN9102" s="183"/>
      <c r="AO9102" s="183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BR9102" s="185"/>
    </row>
    <row r="9103" spans="9:70" s="179" customFormat="1" x14ac:dyDescent="0.25">
      <c r="I9103" s="186"/>
      <c r="J9103" s="186"/>
      <c r="K9103" s="186"/>
      <c r="L9103" s="186"/>
      <c r="M9103" s="186"/>
      <c r="N9103" s="187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183"/>
      <c r="AF9103" s="183"/>
      <c r="AG9103" s="183"/>
      <c r="AH9103" s="6"/>
      <c r="AI9103" s="6"/>
      <c r="AJ9103" s="6"/>
      <c r="AK9103" s="6"/>
      <c r="AL9103" s="6"/>
      <c r="AM9103" s="183"/>
      <c r="AN9103" s="183"/>
      <c r="AO9103" s="183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BR9103" s="185"/>
    </row>
    <row r="9104" spans="9:70" s="179" customFormat="1" x14ac:dyDescent="0.25">
      <c r="I9104" s="186"/>
      <c r="J9104" s="186"/>
      <c r="K9104" s="186"/>
      <c r="L9104" s="186"/>
      <c r="M9104" s="186"/>
      <c r="N9104" s="187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183"/>
      <c r="AF9104" s="183"/>
      <c r="AG9104" s="183"/>
      <c r="AH9104" s="6"/>
      <c r="AI9104" s="6"/>
      <c r="AJ9104" s="6"/>
      <c r="AK9104" s="6"/>
      <c r="AL9104" s="6"/>
      <c r="AM9104" s="183"/>
      <c r="AN9104" s="183"/>
      <c r="AO9104" s="183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BR9104" s="185"/>
    </row>
    <row r="9105" spans="9:70" s="179" customFormat="1" x14ac:dyDescent="0.25">
      <c r="I9105" s="186"/>
      <c r="J9105" s="186"/>
      <c r="K9105" s="186"/>
      <c r="L9105" s="186"/>
      <c r="M9105" s="186"/>
      <c r="N9105" s="187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183"/>
      <c r="AF9105" s="183"/>
      <c r="AG9105" s="183"/>
      <c r="AH9105" s="6"/>
      <c r="AI9105" s="6"/>
      <c r="AJ9105" s="6"/>
      <c r="AK9105" s="6"/>
      <c r="AL9105" s="6"/>
      <c r="AM9105" s="183"/>
      <c r="AN9105" s="183"/>
      <c r="AO9105" s="183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BR9105" s="185"/>
    </row>
    <row r="9106" spans="9:70" s="179" customFormat="1" x14ac:dyDescent="0.25">
      <c r="I9106" s="186"/>
      <c r="J9106" s="186"/>
      <c r="K9106" s="186"/>
      <c r="L9106" s="186"/>
      <c r="M9106" s="186"/>
      <c r="N9106" s="187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183"/>
      <c r="AF9106" s="183"/>
      <c r="AG9106" s="183"/>
      <c r="AH9106" s="6"/>
      <c r="AI9106" s="6"/>
      <c r="AJ9106" s="6"/>
      <c r="AK9106" s="6"/>
      <c r="AL9106" s="6"/>
      <c r="AM9106" s="183"/>
      <c r="AN9106" s="183"/>
      <c r="AO9106" s="183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BR9106" s="185"/>
    </row>
    <row r="9107" spans="9:70" s="179" customFormat="1" x14ac:dyDescent="0.25">
      <c r="I9107" s="186"/>
      <c r="J9107" s="186"/>
      <c r="K9107" s="186"/>
      <c r="L9107" s="186"/>
      <c r="M9107" s="186"/>
      <c r="N9107" s="187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183"/>
      <c r="AF9107" s="183"/>
      <c r="AG9107" s="183"/>
      <c r="AH9107" s="6"/>
      <c r="AI9107" s="6"/>
      <c r="AJ9107" s="6"/>
      <c r="AK9107" s="6"/>
      <c r="AL9107" s="6"/>
      <c r="AM9107" s="183"/>
      <c r="AN9107" s="183"/>
      <c r="AO9107" s="183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BR9107" s="185"/>
    </row>
    <row r="9108" spans="9:70" s="179" customFormat="1" x14ac:dyDescent="0.25">
      <c r="I9108" s="186"/>
      <c r="J9108" s="186"/>
      <c r="K9108" s="186"/>
      <c r="L9108" s="186"/>
      <c r="M9108" s="186"/>
      <c r="N9108" s="187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183"/>
      <c r="AF9108" s="183"/>
      <c r="AG9108" s="183"/>
      <c r="AH9108" s="6"/>
      <c r="AI9108" s="6"/>
      <c r="AJ9108" s="6"/>
      <c r="AK9108" s="6"/>
      <c r="AL9108" s="6"/>
      <c r="AM9108" s="183"/>
      <c r="AN9108" s="183"/>
      <c r="AO9108" s="183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BR9108" s="185"/>
    </row>
    <row r="9109" spans="9:70" s="179" customFormat="1" x14ac:dyDescent="0.25">
      <c r="I9109" s="186"/>
      <c r="J9109" s="186"/>
      <c r="K9109" s="186"/>
      <c r="L9109" s="186"/>
      <c r="M9109" s="186"/>
      <c r="N9109" s="187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183"/>
      <c r="AF9109" s="183"/>
      <c r="AG9109" s="183"/>
      <c r="AH9109" s="6"/>
      <c r="AI9109" s="6"/>
      <c r="AJ9109" s="6"/>
      <c r="AK9109" s="6"/>
      <c r="AL9109" s="6"/>
      <c r="AM9109" s="183"/>
      <c r="AN9109" s="183"/>
      <c r="AO9109" s="183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BR9109" s="185"/>
    </row>
    <row r="9110" spans="9:70" s="179" customFormat="1" x14ac:dyDescent="0.25">
      <c r="I9110" s="186"/>
      <c r="J9110" s="186"/>
      <c r="K9110" s="186"/>
      <c r="L9110" s="186"/>
      <c r="M9110" s="186"/>
      <c r="N9110" s="187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183"/>
      <c r="AF9110" s="183"/>
      <c r="AG9110" s="183"/>
      <c r="AH9110" s="6"/>
      <c r="AI9110" s="6"/>
      <c r="AJ9110" s="6"/>
      <c r="AK9110" s="6"/>
      <c r="AL9110" s="6"/>
      <c r="AM9110" s="183"/>
      <c r="AN9110" s="183"/>
      <c r="AO9110" s="183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BR9110" s="185"/>
    </row>
    <row r="9111" spans="9:70" s="179" customFormat="1" x14ac:dyDescent="0.25">
      <c r="I9111" s="186"/>
      <c r="J9111" s="186"/>
      <c r="K9111" s="186"/>
      <c r="L9111" s="186"/>
      <c r="M9111" s="186"/>
      <c r="N9111" s="187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183"/>
      <c r="AF9111" s="183"/>
      <c r="AG9111" s="183"/>
      <c r="AH9111" s="6"/>
      <c r="AI9111" s="6"/>
      <c r="AJ9111" s="6"/>
      <c r="AK9111" s="6"/>
      <c r="AL9111" s="6"/>
      <c r="AM9111" s="183"/>
      <c r="AN9111" s="183"/>
      <c r="AO9111" s="183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BR9111" s="185"/>
    </row>
    <row r="9112" spans="9:70" s="179" customFormat="1" x14ac:dyDescent="0.25">
      <c r="I9112" s="186"/>
      <c r="J9112" s="186"/>
      <c r="K9112" s="186"/>
      <c r="L9112" s="186"/>
      <c r="M9112" s="186"/>
      <c r="N9112" s="187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183"/>
      <c r="AF9112" s="183"/>
      <c r="AG9112" s="183"/>
      <c r="AH9112" s="6"/>
      <c r="AI9112" s="6"/>
      <c r="AJ9112" s="6"/>
      <c r="AK9112" s="6"/>
      <c r="AL9112" s="6"/>
      <c r="AM9112" s="183"/>
      <c r="AN9112" s="183"/>
      <c r="AO9112" s="183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BR9112" s="185"/>
    </row>
    <row r="9113" spans="9:70" s="179" customFormat="1" x14ac:dyDescent="0.25">
      <c r="I9113" s="186"/>
      <c r="J9113" s="186"/>
      <c r="K9113" s="186"/>
      <c r="L9113" s="186"/>
      <c r="M9113" s="186"/>
      <c r="N9113" s="187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183"/>
      <c r="AF9113" s="183"/>
      <c r="AG9113" s="183"/>
      <c r="AH9113" s="6"/>
      <c r="AI9113" s="6"/>
      <c r="AJ9113" s="6"/>
      <c r="AK9113" s="6"/>
      <c r="AL9113" s="6"/>
      <c r="AM9113" s="183"/>
      <c r="AN9113" s="183"/>
      <c r="AO9113" s="183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BR9113" s="185"/>
    </row>
    <row r="9114" spans="9:70" s="179" customFormat="1" x14ac:dyDescent="0.25">
      <c r="I9114" s="186"/>
      <c r="J9114" s="186"/>
      <c r="K9114" s="186"/>
      <c r="L9114" s="186"/>
      <c r="M9114" s="186"/>
      <c r="N9114" s="187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183"/>
      <c r="AF9114" s="183"/>
      <c r="AG9114" s="183"/>
      <c r="AH9114" s="6"/>
      <c r="AI9114" s="6"/>
      <c r="AJ9114" s="6"/>
      <c r="AK9114" s="6"/>
      <c r="AL9114" s="6"/>
      <c r="AM9114" s="183"/>
      <c r="AN9114" s="183"/>
      <c r="AO9114" s="183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BR9114" s="185"/>
    </row>
    <row r="9115" spans="9:70" s="179" customFormat="1" x14ac:dyDescent="0.25">
      <c r="I9115" s="186"/>
      <c r="J9115" s="186"/>
      <c r="K9115" s="186"/>
      <c r="L9115" s="186"/>
      <c r="M9115" s="186"/>
      <c r="N9115" s="187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183"/>
      <c r="AF9115" s="183"/>
      <c r="AG9115" s="183"/>
      <c r="AH9115" s="6"/>
      <c r="AI9115" s="6"/>
      <c r="AJ9115" s="6"/>
      <c r="AK9115" s="6"/>
      <c r="AL9115" s="6"/>
      <c r="AM9115" s="183"/>
      <c r="AN9115" s="183"/>
      <c r="AO9115" s="183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BR9115" s="185"/>
    </row>
    <row r="9116" spans="9:70" s="179" customFormat="1" x14ac:dyDescent="0.25">
      <c r="I9116" s="186"/>
      <c r="J9116" s="186"/>
      <c r="K9116" s="186"/>
      <c r="L9116" s="186"/>
      <c r="M9116" s="186"/>
      <c r="N9116" s="187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183"/>
      <c r="AF9116" s="183"/>
      <c r="AG9116" s="183"/>
      <c r="AH9116" s="6"/>
      <c r="AI9116" s="6"/>
      <c r="AJ9116" s="6"/>
      <c r="AK9116" s="6"/>
      <c r="AL9116" s="6"/>
      <c r="AM9116" s="183"/>
      <c r="AN9116" s="183"/>
      <c r="AO9116" s="183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BR9116" s="185"/>
    </row>
    <row r="9117" spans="9:70" s="179" customFormat="1" x14ac:dyDescent="0.25">
      <c r="I9117" s="186"/>
      <c r="J9117" s="186"/>
      <c r="K9117" s="186"/>
      <c r="L9117" s="186"/>
      <c r="M9117" s="186"/>
      <c r="N9117" s="187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183"/>
      <c r="AF9117" s="183"/>
      <c r="AG9117" s="183"/>
      <c r="AH9117" s="6"/>
      <c r="AI9117" s="6"/>
      <c r="AJ9117" s="6"/>
      <c r="AK9117" s="6"/>
      <c r="AL9117" s="6"/>
      <c r="AM9117" s="183"/>
      <c r="AN9117" s="183"/>
      <c r="AO9117" s="183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BR9117" s="185"/>
    </row>
    <row r="9118" spans="9:70" s="179" customFormat="1" x14ac:dyDescent="0.25">
      <c r="I9118" s="186"/>
      <c r="J9118" s="186"/>
      <c r="K9118" s="186"/>
      <c r="L9118" s="186"/>
      <c r="M9118" s="186"/>
      <c r="N9118" s="187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183"/>
      <c r="AF9118" s="183"/>
      <c r="AG9118" s="183"/>
      <c r="AH9118" s="6"/>
      <c r="AI9118" s="6"/>
      <c r="AJ9118" s="6"/>
      <c r="AK9118" s="6"/>
      <c r="AL9118" s="6"/>
      <c r="AM9118" s="183"/>
      <c r="AN9118" s="183"/>
      <c r="AO9118" s="183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BR9118" s="185"/>
    </row>
    <row r="9119" spans="9:70" s="179" customFormat="1" x14ac:dyDescent="0.25">
      <c r="I9119" s="186"/>
      <c r="J9119" s="186"/>
      <c r="K9119" s="186"/>
      <c r="L9119" s="186"/>
      <c r="M9119" s="186"/>
      <c r="N9119" s="187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183"/>
      <c r="AF9119" s="183"/>
      <c r="AG9119" s="183"/>
      <c r="AH9119" s="6"/>
      <c r="AI9119" s="6"/>
      <c r="AJ9119" s="6"/>
      <c r="AK9119" s="6"/>
      <c r="AL9119" s="6"/>
      <c r="AM9119" s="183"/>
      <c r="AN9119" s="183"/>
      <c r="AO9119" s="183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BR9119" s="185"/>
    </row>
    <row r="9120" spans="9:70" s="179" customFormat="1" x14ac:dyDescent="0.25">
      <c r="I9120" s="186"/>
      <c r="J9120" s="186"/>
      <c r="K9120" s="186"/>
      <c r="L9120" s="186"/>
      <c r="M9120" s="186"/>
      <c r="N9120" s="187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183"/>
      <c r="AF9120" s="183"/>
      <c r="AG9120" s="183"/>
      <c r="AH9120" s="6"/>
      <c r="AI9120" s="6"/>
      <c r="AJ9120" s="6"/>
      <c r="AK9120" s="6"/>
      <c r="AL9120" s="6"/>
      <c r="AM9120" s="183"/>
      <c r="AN9120" s="183"/>
      <c r="AO9120" s="183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BR9120" s="185"/>
    </row>
    <row r="9121" spans="9:70" s="179" customFormat="1" x14ac:dyDescent="0.25">
      <c r="I9121" s="186"/>
      <c r="J9121" s="186"/>
      <c r="K9121" s="186"/>
      <c r="L9121" s="186"/>
      <c r="M9121" s="186"/>
      <c r="N9121" s="187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183"/>
      <c r="AF9121" s="183"/>
      <c r="AG9121" s="183"/>
      <c r="AH9121" s="6"/>
      <c r="AI9121" s="6"/>
      <c r="AJ9121" s="6"/>
      <c r="AK9121" s="6"/>
      <c r="AL9121" s="6"/>
      <c r="AM9121" s="183"/>
      <c r="AN9121" s="183"/>
      <c r="AO9121" s="183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BR9121" s="185"/>
    </row>
    <row r="9122" spans="9:70" s="179" customFormat="1" x14ac:dyDescent="0.25">
      <c r="I9122" s="186"/>
      <c r="J9122" s="186"/>
      <c r="K9122" s="186"/>
      <c r="L9122" s="186"/>
      <c r="M9122" s="186"/>
      <c r="N9122" s="187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183"/>
      <c r="AF9122" s="183"/>
      <c r="AG9122" s="183"/>
      <c r="AH9122" s="6"/>
      <c r="AI9122" s="6"/>
      <c r="AJ9122" s="6"/>
      <c r="AK9122" s="6"/>
      <c r="AL9122" s="6"/>
      <c r="AM9122" s="183"/>
      <c r="AN9122" s="183"/>
      <c r="AO9122" s="183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BR9122" s="185"/>
    </row>
    <row r="9123" spans="9:70" s="179" customFormat="1" x14ac:dyDescent="0.25">
      <c r="I9123" s="186"/>
      <c r="J9123" s="186"/>
      <c r="K9123" s="186"/>
      <c r="L9123" s="186"/>
      <c r="M9123" s="186"/>
      <c r="N9123" s="187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183"/>
      <c r="AF9123" s="183"/>
      <c r="AG9123" s="183"/>
      <c r="AH9123" s="6"/>
      <c r="AI9123" s="6"/>
      <c r="AJ9123" s="6"/>
      <c r="AK9123" s="6"/>
      <c r="AL9123" s="6"/>
      <c r="AM9123" s="183"/>
      <c r="AN9123" s="183"/>
      <c r="AO9123" s="183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BR9123" s="185"/>
    </row>
    <row r="9124" spans="9:70" s="179" customFormat="1" x14ac:dyDescent="0.25">
      <c r="I9124" s="186"/>
      <c r="J9124" s="186"/>
      <c r="K9124" s="186"/>
      <c r="L9124" s="186"/>
      <c r="M9124" s="186"/>
      <c r="N9124" s="187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183"/>
      <c r="AF9124" s="183"/>
      <c r="AG9124" s="183"/>
      <c r="AH9124" s="6"/>
      <c r="AI9124" s="6"/>
      <c r="AJ9124" s="6"/>
      <c r="AK9124" s="6"/>
      <c r="AL9124" s="6"/>
      <c r="AM9124" s="183"/>
      <c r="AN9124" s="183"/>
      <c r="AO9124" s="183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BR9124" s="185"/>
    </row>
    <row r="9125" spans="9:70" s="179" customFormat="1" x14ac:dyDescent="0.25">
      <c r="I9125" s="186"/>
      <c r="J9125" s="186"/>
      <c r="K9125" s="186"/>
      <c r="L9125" s="186"/>
      <c r="M9125" s="186"/>
      <c r="N9125" s="187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183"/>
      <c r="AF9125" s="183"/>
      <c r="AG9125" s="183"/>
      <c r="AH9125" s="6"/>
      <c r="AI9125" s="6"/>
      <c r="AJ9125" s="6"/>
      <c r="AK9125" s="6"/>
      <c r="AL9125" s="6"/>
      <c r="AM9125" s="183"/>
      <c r="AN9125" s="183"/>
      <c r="AO9125" s="183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BR9125" s="185"/>
    </row>
    <row r="9126" spans="9:70" s="179" customFormat="1" x14ac:dyDescent="0.25">
      <c r="I9126" s="186"/>
      <c r="J9126" s="186"/>
      <c r="K9126" s="186"/>
      <c r="L9126" s="186"/>
      <c r="M9126" s="186"/>
      <c r="N9126" s="187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183"/>
      <c r="AF9126" s="183"/>
      <c r="AG9126" s="183"/>
      <c r="AH9126" s="6"/>
      <c r="AI9126" s="6"/>
      <c r="AJ9126" s="6"/>
      <c r="AK9126" s="6"/>
      <c r="AL9126" s="6"/>
      <c r="AM9126" s="183"/>
      <c r="AN9126" s="183"/>
      <c r="AO9126" s="183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BR9126" s="185"/>
    </row>
    <row r="9127" spans="9:70" s="179" customFormat="1" x14ac:dyDescent="0.25">
      <c r="I9127" s="186"/>
      <c r="J9127" s="186"/>
      <c r="K9127" s="186"/>
      <c r="L9127" s="186"/>
      <c r="M9127" s="186"/>
      <c r="N9127" s="187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183"/>
      <c r="AF9127" s="183"/>
      <c r="AG9127" s="183"/>
      <c r="AH9127" s="6"/>
      <c r="AI9127" s="6"/>
      <c r="AJ9127" s="6"/>
      <c r="AK9127" s="6"/>
      <c r="AL9127" s="6"/>
      <c r="AM9127" s="183"/>
      <c r="AN9127" s="183"/>
      <c r="AO9127" s="183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BR9127" s="185"/>
    </row>
    <row r="9128" spans="9:70" s="179" customFormat="1" x14ac:dyDescent="0.25">
      <c r="I9128" s="186"/>
      <c r="J9128" s="186"/>
      <c r="K9128" s="186"/>
      <c r="L9128" s="186"/>
      <c r="M9128" s="186"/>
      <c r="N9128" s="187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183"/>
      <c r="AF9128" s="183"/>
      <c r="AG9128" s="183"/>
      <c r="AH9128" s="6"/>
      <c r="AI9128" s="6"/>
      <c r="AJ9128" s="6"/>
      <c r="AK9128" s="6"/>
      <c r="AL9128" s="6"/>
      <c r="AM9128" s="183"/>
      <c r="AN9128" s="183"/>
      <c r="AO9128" s="183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BR9128" s="185"/>
    </row>
    <row r="9129" spans="9:70" s="179" customFormat="1" x14ac:dyDescent="0.25">
      <c r="I9129" s="186"/>
      <c r="J9129" s="186"/>
      <c r="K9129" s="186"/>
      <c r="L9129" s="186"/>
      <c r="M9129" s="186"/>
      <c r="N9129" s="187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183"/>
      <c r="AF9129" s="183"/>
      <c r="AG9129" s="183"/>
      <c r="AH9129" s="6"/>
      <c r="AI9129" s="6"/>
      <c r="AJ9129" s="6"/>
      <c r="AK9129" s="6"/>
      <c r="AL9129" s="6"/>
      <c r="AM9129" s="183"/>
      <c r="AN9129" s="183"/>
      <c r="AO9129" s="183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BR9129" s="185"/>
    </row>
    <row r="9130" spans="9:70" s="179" customFormat="1" x14ac:dyDescent="0.25">
      <c r="I9130" s="186"/>
      <c r="J9130" s="186"/>
      <c r="K9130" s="186"/>
      <c r="L9130" s="186"/>
      <c r="M9130" s="186"/>
      <c r="N9130" s="187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183"/>
      <c r="AF9130" s="183"/>
      <c r="AG9130" s="183"/>
      <c r="AH9130" s="6"/>
      <c r="AI9130" s="6"/>
      <c r="AJ9130" s="6"/>
      <c r="AK9130" s="6"/>
      <c r="AL9130" s="6"/>
      <c r="AM9130" s="183"/>
      <c r="AN9130" s="183"/>
      <c r="AO9130" s="183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BR9130" s="185"/>
    </row>
    <row r="9131" spans="9:70" s="179" customFormat="1" x14ac:dyDescent="0.25">
      <c r="I9131" s="186"/>
      <c r="J9131" s="186"/>
      <c r="K9131" s="186"/>
      <c r="L9131" s="186"/>
      <c r="M9131" s="186"/>
      <c r="N9131" s="187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183"/>
      <c r="AF9131" s="183"/>
      <c r="AG9131" s="183"/>
      <c r="AH9131" s="6"/>
      <c r="AI9131" s="6"/>
      <c r="AJ9131" s="6"/>
      <c r="AK9131" s="6"/>
      <c r="AL9131" s="6"/>
      <c r="AM9131" s="183"/>
      <c r="AN9131" s="183"/>
      <c r="AO9131" s="183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BR9131" s="185"/>
    </row>
    <row r="9132" spans="9:70" s="179" customFormat="1" x14ac:dyDescent="0.25">
      <c r="I9132" s="186"/>
      <c r="J9132" s="186"/>
      <c r="K9132" s="186"/>
      <c r="L9132" s="186"/>
      <c r="M9132" s="186"/>
      <c r="N9132" s="187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183"/>
      <c r="AF9132" s="183"/>
      <c r="AG9132" s="183"/>
      <c r="AH9132" s="6"/>
      <c r="AI9132" s="6"/>
      <c r="AJ9132" s="6"/>
      <c r="AK9132" s="6"/>
      <c r="AL9132" s="6"/>
      <c r="AM9132" s="183"/>
      <c r="AN9132" s="183"/>
      <c r="AO9132" s="183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BR9132" s="185"/>
    </row>
    <row r="9133" spans="9:70" s="179" customFormat="1" x14ac:dyDescent="0.25">
      <c r="I9133" s="186"/>
      <c r="J9133" s="186"/>
      <c r="K9133" s="186"/>
      <c r="L9133" s="186"/>
      <c r="M9133" s="186"/>
      <c r="N9133" s="187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183"/>
      <c r="AF9133" s="183"/>
      <c r="AG9133" s="183"/>
      <c r="AH9133" s="6"/>
      <c r="AI9133" s="6"/>
      <c r="AJ9133" s="6"/>
      <c r="AK9133" s="6"/>
      <c r="AL9133" s="6"/>
      <c r="AM9133" s="183"/>
      <c r="AN9133" s="183"/>
      <c r="AO9133" s="183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BR9133" s="185"/>
    </row>
    <row r="9134" spans="9:70" s="179" customFormat="1" x14ac:dyDescent="0.25">
      <c r="I9134" s="186"/>
      <c r="J9134" s="186"/>
      <c r="K9134" s="186"/>
      <c r="L9134" s="186"/>
      <c r="M9134" s="186"/>
      <c r="N9134" s="187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183"/>
      <c r="AF9134" s="183"/>
      <c r="AG9134" s="183"/>
      <c r="AH9134" s="6"/>
      <c r="AI9134" s="6"/>
      <c r="AJ9134" s="6"/>
      <c r="AK9134" s="6"/>
      <c r="AL9134" s="6"/>
      <c r="AM9134" s="183"/>
      <c r="AN9134" s="183"/>
      <c r="AO9134" s="183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BR9134" s="185"/>
    </row>
    <row r="9135" spans="9:70" s="179" customFormat="1" x14ac:dyDescent="0.25">
      <c r="I9135" s="186"/>
      <c r="J9135" s="186"/>
      <c r="K9135" s="186"/>
      <c r="L9135" s="186"/>
      <c r="M9135" s="186"/>
      <c r="N9135" s="187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183"/>
      <c r="AF9135" s="183"/>
      <c r="AG9135" s="183"/>
      <c r="AH9135" s="6"/>
      <c r="AI9135" s="6"/>
      <c r="AJ9135" s="6"/>
      <c r="AK9135" s="6"/>
      <c r="AL9135" s="6"/>
      <c r="AM9135" s="183"/>
      <c r="AN9135" s="183"/>
      <c r="AO9135" s="183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BR9135" s="185"/>
    </row>
    <row r="9136" spans="9:70" s="179" customFormat="1" x14ac:dyDescent="0.25">
      <c r="I9136" s="186"/>
      <c r="J9136" s="186"/>
      <c r="K9136" s="186"/>
      <c r="L9136" s="186"/>
      <c r="M9136" s="186"/>
      <c r="N9136" s="187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183"/>
      <c r="AF9136" s="183"/>
      <c r="AG9136" s="183"/>
      <c r="AH9136" s="6"/>
      <c r="AI9136" s="6"/>
      <c r="AJ9136" s="6"/>
      <c r="AK9136" s="6"/>
      <c r="AL9136" s="6"/>
      <c r="AM9136" s="183"/>
      <c r="AN9136" s="183"/>
      <c r="AO9136" s="183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BR9136" s="185"/>
    </row>
    <row r="9137" spans="9:70" s="179" customFormat="1" x14ac:dyDescent="0.25">
      <c r="I9137" s="186"/>
      <c r="J9137" s="186"/>
      <c r="K9137" s="186"/>
      <c r="L9137" s="186"/>
      <c r="M9137" s="186"/>
      <c r="N9137" s="187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183"/>
      <c r="AF9137" s="183"/>
      <c r="AG9137" s="183"/>
      <c r="AH9137" s="6"/>
      <c r="AI9137" s="6"/>
      <c r="AJ9137" s="6"/>
      <c r="AK9137" s="6"/>
      <c r="AL9137" s="6"/>
      <c r="AM9137" s="183"/>
      <c r="AN9137" s="183"/>
      <c r="AO9137" s="183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BR9137" s="185"/>
    </row>
    <row r="9138" spans="9:70" s="179" customFormat="1" x14ac:dyDescent="0.25">
      <c r="I9138" s="186"/>
      <c r="J9138" s="186"/>
      <c r="K9138" s="186"/>
      <c r="L9138" s="186"/>
      <c r="M9138" s="186"/>
      <c r="N9138" s="187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183"/>
      <c r="AF9138" s="183"/>
      <c r="AG9138" s="183"/>
      <c r="AH9138" s="6"/>
      <c r="AI9138" s="6"/>
      <c r="AJ9138" s="6"/>
      <c r="AK9138" s="6"/>
      <c r="AL9138" s="6"/>
      <c r="AM9138" s="183"/>
      <c r="AN9138" s="183"/>
      <c r="AO9138" s="183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BR9138" s="185"/>
    </row>
    <row r="9139" spans="9:70" s="179" customFormat="1" x14ac:dyDescent="0.25">
      <c r="I9139" s="186"/>
      <c r="J9139" s="186"/>
      <c r="K9139" s="186"/>
      <c r="L9139" s="186"/>
      <c r="M9139" s="186"/>
      <c r="N9139" s="187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183"/>
      <c r="AF9139" s="183"/>
      <c r="AG9139" s="183"/>
      <c r="AH9139" s="6"/>
      <c r="AI9139" s="6"/>
      <c r="AJ9139" s="6"/>
      <c r="AK9139" s="6"/>
      <c r="AL9139" s="6"/>
      <c r="AM9139" s="183"/>
      <c r="AN9139" s="183"/>
      <c r="AO9139" s="183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BR9139" s="185"/>
    </row>
    <row r="9140" spans="9:70" s="179" customFormat="1" x14ac:dyDescent="0.25">
      <c r="I9140" s="186"/>
      <c r="J9140" s="186"/>
      <c r="K9140" s="186"/>
      <c r="L9140" s="186"/>
      <c r="M9140" s="186"/>
      <c r="N9140" s="187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183"/>
      <c r="AF9140" s="183"/>
      <c r="AG9140" s="183"/>
      <c r="AH9140" s="6"/>
      <c r="AI9140" s="6"/>
      <c r="AJ9140" s="6"/>
      <c r="AK9140" s="6"/>
      <c r="AL9140" s="6"/>
      <c r="AM9140" s="183"/>
      <c r="AN9140" s="183"/>
      <c r="AO9140" s="183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BR9140" s="185"/>
    </row>
    <row r="9141" spans="9:70" s="179" customFormat="1" x14ac:dyDescent="0.25">
      <c r="I9141" s="186"/>
      <c r="J9141" s="186"/>
      <c r="K9141" s="186"/>
      <c r="L9141" s="186"/>
      <c r="M9141" s="186"/>
      <c r="N9141" s="187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183"/>
      <c r="AF9141" s="183"/>
      <c r="AG9141" s="183"/>
      <c r="AH9141" s="6"/>
      <c r="AI9141" s="6"/>
      <c r="AJ9141" s="6"/>
      <c r="AK9141" s="6"/>
      <c r="AL9141" s="6"/>
      <c r="AM9141" s="183"/>
      <c r="AN9141" s="183"/>
      <c r="AO9141" s="183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BR9141" s="185"/>
    </row>
    <row r="9142" spans="9:70" s="179" customFormat="1" x14ac:dyDescent="0.25">
      <c r="I9142" s="186"/>
      <c r="J9142" s="186"/>
      <c r="K9142" s="186"/>
      <c r="L9142" s="186"/>
      <c r="M9142" s="186"/>
      <c r="N9142" s="187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183"/>
      <c r="AF9142" s="183"/>
      <c r="AG9142" s="183"/>
      <c r="AH9142" s="6"/>
      <c r="AI9142" s="6"/>
      <c r="AJ9142" s="6"/>
      <c r="AK9142" s="6"/>
      <c r="AL9142" s="6"/>
      <c r="AM9142" s="183"/>
      <c r="AN9142" s="183"/>
      <c r="AO9142" s="183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BR9142" s="185"/>
    </row>
    <row r="9143" spans="9:70" s="179" customFormat="1" x14ac:dyDescent="0.25">
      <c r="I9143" s="186"/>
      <c r="J9143" s="186"/>
      <c r="K9143" s="186"/>
      <c r="L9143" s="186"/>
      <c r="M9143" s="186"/>
      <c r="N9143" s="187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183"/>
      <c r="AF9143" s="183"/>
      <c r="AG9143" s="183"/>
      <c r="AH9143" s="6"/>
      <c r="AI9143" s="6"/>
      <c r="AJ9143" s="6"/>
      <c r="AK9143" s="6"/>
      <c r="AL9143" s="6"/>
      <c r="AM9143" s="183"/>
      <c r="AN9143" s="183"/>
      <c r="AO9143" s="183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BR9143" s="185"/>
    </row>
    <row r="9144" spans="9:70" s="179" customFormat="1" x14ac:dyDescent="0.25">
      <c r="I9144" s="186"/>
      <c r="J9144" s="186"/>
      <c r="K9144" s="186"/>
      <c r="L9144" s="186"/>
      <c r="M9144" s="186"/>
      <c r="N9144" s="187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183"/>
      <c r="AF9144" s="183"/>
      <c r="AG9144" s="183"/>
      <c r="AH9144" s="6"/>
      <c r="AI9144" s="6"/>
      <c r="AJ9144" s="6"/>
      <c r="AK9144" s="6"/>
      <c r="AL9144" s="6"/>
      <c r="AM9144" s="183"/>
      <c r="AN9144" s="183"/>
      <c r="AO9144" s="183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BR9144" s="185"/>
    </row>
    <row r="9145" spans="9:70" s="179" customFormat="1" x14ac:dyDescent="0.25">
      <c r="I9145" s="186"/>
      <c r="J9145" s="186"/>
      <c r="K9145" s="186"/>
      <c r="L9145" s="186"/>
      <c r="M9145" s="186"/>
      <c r="N9145" s="187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183"/>
      <c r="AF9145" s="183"/>
      <c r="AG9145" s="183"/>
      <c r="AH9145" s="6"/>
      <c r="AI9145" s="6"/>
      <c r="AJ9145" s="6"/>
      <c r="AK9145" s="6"/>
      <c r="AL9145" s="6"/>
      <c r="AM9145" s="183"/>
      <c r="AN9145" s="183"/>
      <c r="AO9145" s="183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BR9145" s="185"/>
    </row>
    <row r="9146" spans="9:70" s="179" customFormat="1" x14ac:dyDescent="0.25">
      <c r="I9146" s="186"/>
      <c r="J9146" s="186"/>
      <c r="K9146" s="186"/>
      <c r="L9146" s="186"/>
      <c r="M9146" s="186"/>
      <c r="N9146" s="187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183"/>
      <c r="AF9146" s="183"/>
      <c r="AG9146" s="183"/>
      <c r="AH9146" s="6"/>
      <c r="AI9146" s="6"/>
      <c r="AJ9146" s="6"/>
      <c r="AK9146" s="6"/>
      <c r="AL9146" s="6"/>
      <c r="AM9146" s="183"/>
      <c r="AN9146" s="183"/>
      <c r="AO9146" s="183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BR9146" s="185"/>
    </row>
    <row r="9147" spans="9:70" s="179" customFormat="1" x14ac:dyDescent="0.25">
      <c r="I9147" s="186"/>
      <c r="J9147" s="186"/>
      <c r="K9147" s="186"/>
      <c r="L9147" s="186"/>
      <c r="M9147" s="186"/>
      <c r="N9147" s="187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183"/>
      <c r="AF9147" s="183"/>
      <c r="AG9147" s="183"/>
      <c r="AH9147" s="6"/>
      <c r="AI9147" s="6"/>
      <c r="AJ9147" s="6"/>
      <c r="AK9147" s="6"/>
      <c r="AL9147" s="6"/>
      <c r="AM9147" s="183"/>
      <c r="AN9147" s="183"/>
      <c r="AO9147" s="183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BR9147" s="185"/>
    </row>
    <row r="9148" spans="9:70" s="179" customFormat="1" x14ac:dyDescent="0.25">
      <c r="I9148" s="186"/>
      <c r="J9148" s="186"/>
      <c r="K9148" s="186"/>
      <c r="L9148" s="186"/>
      <c r="M9148" s="186"/>
      <c r="N9148" s="187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183"/>
      <c r="AF9148" s="183"/>
      <c r="AG9148" s="183"/>
      <c r="AH9148" s="6"/>
      <c r="AI9148" s="6"/>
      <c r="AJ9148" s="6"/>
      <c r="AK9148" s="6"/>
      <c r="AL9148" s="6"/>
      <c r="AM9148" s="183"/>
      <c r="AN9148" s="183"/>
      <c r="AO9148" s="183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BR9148" s="185"/>
    </row>
    <row r="9149" spans="9:70" s="179" customFormat="1" x14ac:dyDescent="0.25">
      <c r="I9149" s="186"/>
      <c r="J9149" s="186"/>
      <c r="K9149" s="186"/>
      <c r="L9149" s="186"/>
      <c r="M9149" s="186"/>
      <c r="N9149" s="187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183"/>
      <c r="AF9149" s="183"/>
      <c r="AG9149" s="183"/>
      <c r="AH9149" s="6"/>
      <c r="AI9149" s="6"/>
      <c r="AJ9149" s="6"/>
      <c r="AK9149" s="6"/>
      <c r="AL9149" s="6"/>
      <c r="AM9149" s="183"/>
      <c r="AN9149" s="183"/>
      <c r="AO9149" s="183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BR9149" s="185"/>
    </row>
    <row r="9150" spans="9:70" s="179" customFormat="1" x14ac:dyDescent="0.25">
      <c r="I9150" s="186"/>
      <c r="J9150" s="186"/>
      <c r="K9150" s="186"/>
      <c r="L9150" s="186"/>
      <c r="M9150" s="186"/>
      <c r="N9150" s="187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183"/>
      <c r="AF9150" s="183"/>
      <c r="AG9150" s="183"/>
      <c r="AH9150" s="6"/>
      <c r="AI9150" s="6"/>
      <c r="AJ9150" s="6"/>
      <c r="AK9150" s="6"/>
      <c r="AL9150" s="6"/>
      <c r="AM9150" s="183"/>
      <c r="AN9150" s="183"/>
      <c r="AO9150" s="183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BR9150" s="185"/>
    </row>
    <row r="9151" spans="9:70" s="179" customFormat="1" x14ac:dyDescent="0.25">
      <c r="I9151" s="186"/>
      <c r="J9151" s="186"/>
      <c r="K9151" s="186"/>
      <c r="L9151" s="186"/>
      <c r="M9151" s="186"/>
      <c r="N9151" s="187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183"/>
      <c r="AF9151" s="183"/>
      <c r="AG9151" s="183"/>
      <c r="AH9151" s="6"/>
      <c r="AI9151" s="6"/>
      <c r="AJ9151" s="6"/>
      <c r="AK9151" s="6"/>
      <c r="AL9151" s="6"/>
      <c r="AM9151" s="183"/>
      <c r="AN9151" s="183"/>
      <c r="AO9151" s="183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BR9151" s="185"/>
    </row>
    <row r="9152" spans="9:70" s="179" customFormat="1" x14ac:dyDescent="0.25">
      <c r="I9152" s="186"/>
      <c r="J9152" s="186"/>
      <c r="K9152" s="186"/>
      <c r="L9152" s="186"/>
      <c r="M9152" s="186"/>
      <c r="N9152" s="187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183"/>
      <c r="AF9152" s="183"/>
      <c r="AG9152" s="183"/>
      <c r="AH9152" s="6"/>
      <c r="AI9152" s="6"/>
      <c r="AJ9152" s="6"/>
      <c r="AK9152" s="6"/>
      <c r="AL9152" s="6"/>
      <c r="AM9152" s="183"/>
      <c r="AN9152" s="183"/>
      <c r="AO9152" s="183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BR9152" s="185"/>
    </row>
    <row r="9153" spans="9:70" s="179" customFormat="1" x14ac:dyDescent="0.25">
      <c r="I9153" s="186"/>
      <c r="J9153" s="186"/>
      <c r="K9153" s="186"/>
      <c r="L9153" s="186"/>
      <c r="M9153" s="186"/>
      <c r="N9153" s="187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183"/>
      <c r="AF9153" s="183"/>
      <c r="AG9153" s="183"/>
      <c r="AH9153" s="6"/>
      <c r="AI9153" s="6"/>
      <c r="AJ9153" s="6"/>
      <c r="AK9153" s="6"/>
      <c r="AL9153" s="6"/>
      <c r="AM9153" s="183"/>
      <c r="AN9153" s="183"/>
      <c r="AO9153" s="183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BR9153" s="185"/>
    </row>
    <row r="9154" spans="9:70" s="179" customFormat="1" x14ac:dyDescent="0.25">
      <c r="I9154" s="186"/>
      <c r="J9154" s="186"/>
      <c r="K9154" s="186"/>
      <c r="L9154" s="186"/>
      <c r="M9154" s="186"/>
      <c r="N9154" s="187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183"/>
      <c r="AF9154" s="183"/>
      <c r="AG9154" s="183"/>
      <c r="AH9154" s="6"/>
      <c r="AI9154" s="6"/>
      <c r="AJ9154" s="6"/>
      <c r="AK9154" s="6"/>
      <c r="AL9154" s="6"/>
      <c r="AM9154" s="183"/>
      <c r="AN9154" s="183"/>
      <c r="AO9154" s="183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BR9154" s="185"/>
    </row>
    <row r="9155" spans="9:70" s="179" customFormat="1" x14ac:dyDescent="0.25">
      <c r="I9155" s="186"/>
      <c r="J9155" s="186"/>
      <c r="K9155" s="186"/>
      <c r="L9155" s="186"/>
      <c r="M9155" s="186"/>
      <c r="N9155" s="187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183"/>
      <c r="AF9155" s="183"/>
      <c r="AG9155" s="183"/>
      <c r="AH9155" s="6"/>
      <c r="AI9155" s="6"/>
      <c r="AJ9155" s="6"/>
      <c r="AK9155" s="6"/>
      <c r="AL9155" s="6"/>
      <c r="AM9155" s="183"/>
      <c r="AN9155" s="183"/>
      <c r="AO9155" s="183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BR9155" s="185"/>
    </row>
    <row r="9156" spans="9:70" s="179" customFormat="1" x14ac:dyDescent="0.25">
      <c r="I9156" s="186"/>
      <c r="J9156" s="186"/>
      <c r="K9156" s="186"/>
      <c r="L9156" s="186"/>
      <c r="M9156" s="186"/>
      <c r="N9156" s="187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183"/>
      <c r="AF9156" s="183"/>
      <c r="AG9156" s="183"/>
      <c r="AH9156" s="6"/>
      <c r="AI9156" s="6"/>
      <c r="AJ9156" s="6"/>
      <c r="AK9156" s="6"/>
      <c r="AL9156" s="6"/>
      <c r="AM9156" s="183"/>
      <c r="AN9156" s="183"/>
      <c r="AO9156" s="183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BR9156" s="185"/>
    </row>
    <row r="9157" spans="9:70" s="179" customFormat="1" x14ac:dyDescent="0.25">
      <c r="I9157" s="186"/>
      <c r="J9157" s="186"/>
      <c r="K9157" s="186"/>
      <c r="L9157" s="186"/>
      <c r="M9157" s="186"/>
      <c r="N9157" s="187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183"/>
      <c r="AF9157" s="183"/>
      <c r="AG9157" s="183"/>
      <c r="AH9157" s="6"/>
      <c r="AI9157" s="6"/>
      <c r="AJ9157" s="6"/>
      <c r="AK9157" s="6"/>
      <c r="AL9157" s="6"/>
      <c r="AM9157" s="183"/>
      <c r="AN9157" s="183"/>
      <c r="AO9157" s="183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BR9157" s="185"/>
    </row>
    <row r="9158" spans="9:70" s="179" customFormat="1" x14ac:dyDescent="0.25">
      <c r="I9158" s="186"/>
      <c r="J9158" s="186"/>
      <c r="K9158" s="186"/>
      <c r="L9158" s="186"/>
      <c r="M9158" s="186"/>
      <c r="N9158" s="187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183"/>
      <c r="AF9158" s="183"/>
      <c r="AG9158" s="183"/>
      <c r="AH9158" s="6"/>
      <c r="AI9158" s="6"/>
      <c r="AJ9158" s="6"/>
      <c r="AK9158" s="6"/>
      <c r="AL9158" s="6"/>
      <c r="AM9158" s="183"/>
      <c r="AN9158" s="183"/>
      <c r="AO9158" s="183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BR9158" s="185"/>
    </row>
    <row r="9159" spans="9:70" s="179" customFormat="1" x14ac:dyDescent="0.25">
      <c r="I9159" s="186"/>
      <c r="J9159" s="186"/>
      <c r="K9159" s="186"/>
      <c r="L9159" s="186"/>
      <c r="M9159" s="186"/>
      <c r="N9159" s="187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183"/>
      <c r="AF9159" s="183"/>
      <c r="AG9159" s="183"/>
      <c r="AH9159" s="6"/>
      <c r="AI9159" s="6"/>
      <c r="AJ9159" s="6"/>
      <c r="AK9159" s="6"/>
      <c r="AL9159" s="6"/>
      <c r="AM9159" s="183"/>
      <c r="AN9159" s="183"/>
      <c r="AO9159" s="183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BR9159" s="185"/>
    </row>
    <row r="9160" spans="9:70" s="179" customFormat="1" x14ac:dyDescent="0.25">
      <c r="I9160" s="186"/>
      <c r="J9160" s="186"/>
      <c r="K9160" s="186"/>
      <c r="L9160" s="186"/>
      <c r="M9160" s="186"/>
      <c r="N9160" s="187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183"/>
      <c r="AF9160" s="183"/>
      <c r="AG9160" s="183"/>
      <c r="AH9160" s="6"/>
      <c r="AI9160" s="6"/>
      <c r="AJ9160" s="6"/>
      <c r="AK9160" s="6"/>
      <c r="AL9160" s="6"/>
      <c r="AM9160" s="183"/>
      <c r="AN9160" s="183"/>
      <c r="AO9160" s="183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BR9160" s="185"/>
    </row>
    <row r="9161" spans="9:70" s="179" customFormat="1" x14ac:dyDescent="0.25">
      <c r="I9161" s="186"/>
      <c r="J9161" s="186"/>
      <c r="K9161" s="186"/>
      <c r="L9161" s="186"/>
      <c r="M9161" s="186"/>
      <c r="N9161" s="187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183"/>
      <c r="AF9161" s="183"/>
      <c r="AG9161" s="183"/>
      <c r="AH9161" s="6"/>
      <c r="AI9161" s="6"/>
      <c r="AJ9161" s="6"/>
      <c r="AK9161" s="6"/>
      <c r="AL9161" s="6"/>
      <c r="AM9161" s="183"/>
      <c r="AN9161" s="183"/>
      <c r="AO9161" s="183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BR9161" s="185"/>
    </row>
    <row r="9162" spans="9:70" s="179" customFormat="1" x14ac:dyDescent="0.25">
      <c r="I9162" s="186"/>
      <c r="J9162" s="186"/>
      <c r="K9162" s="186"/>
      <c r="L9162" s="186"/>
      <c r="M9162" s="186"/>
      <c r="N9162" s="187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183"/>
      <c r="AF9162" s="183"/>
      <c r="AG9162" s="183"/>
      <c r="AH9162" s="6"/>
      <c r="AI9162" s="6"/>
      <c r="AJ9162" s="6"/>
      <c r="AK9162" s="6"/>
      <c r="AL9162" s="6"/>
      <c r="AM9162" s="183"/>
      <c r="AN9162" s="183"/>
      <c r="AO9162" s="183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BR9162" s="185"/>
    </row>
    <row r="9163" spans="9:70" s="179" customFormat="1" x14ac:dyDescent="0.25">
      <c r="I9163" s="186"/>
      <c r="J9163" s="186"/>
      <c r="K9163" s="186"/>
      <c r="L9163" s="186"/>
      <c r="M9163" s="186"/>
      <c r="N9163" s="187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183"/>
      <c r="AF9163" s="183"/>
      <c r="AG9163" s="183"/>
      <c r="AH9163" s="6"/>
      <c r="AI9163" s="6"/>
      <c r="AJ9163" s="6"/>
      <c r="AK9163" s="6"/>
      <c r="AL9163" s="6"/>
      <c r="AM9163" s="183"/>
      <c r="AN9163" s="183"/>
      <c r="AO9163" s="183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BR9163" s="185"/>
    </row>
    <row r="9164" spans="9:70" s="179" customFormat="1" x14ac:dyDescent="0.25">
      <c r="I9164" s="186"/>
      <c r="J9164" s="186"/>
      <c r="K9164" s="186"/>
      <c r="L9164" s="186"/>
      <c r="M9164" s="186"/>
      <c r="N9164" s="187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183"/>
      <c r="AF9164" s="183"/>
      <c r="AG9164" s="183"/>
      <c r="AH9164" s="6"/>
      <c r="AI9164" s="6"/>
      <c r="AJ9164" s="6"/>
      <c r="AK9164" s="6"/>
      <c r="AL9164" s="6"/>
      <c r="AM9164" s="183"/>
      <c r="AN9164" s="183"/>
      <c r="AO9164" s="183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BR9164" s="185"/>
    </row>
    <row r="9165" spans="9:70" s="179" customFormat="1" x14ac:dyDescent="0.25">
      <c r="I9165" s="186"/>
      <c r="J9165" s="186"/>
      <c r="K9165" s="186"/>
      <c r="L9165" s="186"/>
      <c r="M9165" s="186"/>
      <c r="N9165" s="187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183"/>
      <c r="AF9165" s="183"/>
      <c r="AG9165" s="183"/>
      <c r="AH9165" s="6"/>
      <c r="AI9165" s="6"/>
      <c r="AJ9165" s="6"/>
      <c r="AK9165" s="6"/>
      <c r="AL9165" s="6"/>
      <c r="AM9165" s="183"/>
      <c r="AN9165" s="183"/>
      <c r="AO9165" s="183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BR9165" s="185"/>
    </row>
    <row r="9166" spans="9:70" s="179" customFormat="1" x14ac:dyDescent="0.25">
      <c r="I9166" s="186"/>
      <c r="J9166" s="186"/>
      <c r="K9166" s="186"/>
      <c r="L9166" s="186"/>
      <c r="M9166" s="186"/>
      <c r="N9166" s="187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183"/>
      <c r="AF9166" s="183"/>
      <c r="AG9166" s="183"/>
      <c r="AH9166" s="6"/>
      <c r="AI9166" s="6"/>
      <c r="AJ9166" s="6"/>
      <c r="AK9166" s="6"/>
      <c r="AL9166" s="6"/>
      <c r="AM9166" s="183"/>
      <c r="AN9166" s="183"/>
      <c r="AO9166" s="183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BR9166" s="185"/>
    </row>
    <row r="9167" spans="9:70" s="179" customFormat="1" x14ac:dyDescent="0.25">
      <c r="I9167" s="186"/>
      <c r="J9167" s="186"/>
      <c r="K9167" s="186"/>
      <c r="L9167" s="186"/>
      <c r="M9167" s="186"/>
      <c r="N9167" s="187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183"/>
      <c r="AF9167" s="183"/>
      <c r="AG9167" s="183"/>
      <c r="AH9167" s="6"/>
      <c r="AI9167" s="6"/>
      <c r="AJ9167" s="6"/>
      <c r="AK9167" s="6"/>
      <c r="AL9167" s="6"/>
      <c r="AM9167" s="183"/>
      <c r="AN9167" s="183"/>
      <c r="AO9167" s="183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BR9167" s="185"/>
    </row>
    <row r="9168" spans="9:70" s="179" customFormat="1" x14ac:dyDescent="0.25">
      <c r="I9168" s="186"/>
      <c r="J9168" s="186"/>
      <c r="K9168" s="186"/>
      <c r="L9168" s="186"/>
      <c r="M9168" s="186"/>
      <c r="N9168" s="187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183"/>
      <c r="AF9168" s="183"/>
      <c r="AG9168" s="183"/>
      <c r="AH9168" s="6"/>
      <c r="AI9168" s="6"/>
      <c r="AJ9168" s="6"/>
      <c r="AK9168" s="6"/>
      <c r="AL9168" s="6"/>
      <c r="AM9168" s="183"/>
      <c r="AN9168" s="183"/>
      <c r="AO9168" s="183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BR9168" s="185"/>
    </row>
    <row r="9169" spans="9:70" s="179" customFormat="1" x14ac:dyDescent="0.25">
      <c r="I9169" s="186"/>
      <c r="J9169" s="186"/>
      <c r="K9169" s="186"/>
      <c r="L9169" s="186"/>
      <c r="M9169" s="186"/>
      <c r="N9169" s="187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183"/>
      <c r="AF9169" s="183"/>
      <c r="AG9169" s="183"/>
      <c r="AH9169" s="6"/>
      <c r="AI9169" s="6"/>
      <c r="AJ9169" s="6"/>
      <c r="AK9169" s="6"/>
      <c r="AL9169" s="6"/>
      <c r="AM9169" s="183"/>
      <c r="AN9169" s="183"/>
      <c r="AO9169" s="183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BR9169" s="185"/>
    </row>
    <row r="9170" spans="9:70" s="179" customFormat="1" x14ac:dyDescent="0.25">
      <c r="I9170" s="186"/>
      <c r="J9170" s="186"/>
      <c r="K9170" s="186"/>
      <c r="L9170" s="186"/>
      <c r="M9170" s="186"/>
      <c r="N9170" s="187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183"/>
      <c r="AF9170" s="183"/>
      <c r="AG9170" s="183"/>
      <c r="AH9170" s="6"/>
      <c r="AI9170" s="6"/>
      <c r="AJ9170" s="6"/>
      <c r="AK9170" s="6"/>
      <c r="AL9170" s="6"/>
      <c r="AM9170" s="183"/>
      <c r="AN9170" s="183"/>
      <c r="AO9170" s="183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BR9170" s="185"/>
    </row>
    <row r="9171" spans="9:70" s="179" customFormat="1" x14ac:dyDescent="0.25">
      <c r="I9171" s="186"/>
      <c r="J9171" s="186"/>
      <c r="K9171" s="186"/>
      <c r="L9171" s="186"/>
      <c r="M9171" s="186"/>
      <c r="N9171" s="187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183"/>
      <c r="AF9171" s="183"/>
      <c r="AG9171" s="183"/>
      <c r="AH9171" s="6"/>
      <c r="AI9171" s="6"/>
      <c r="AJ9171" s="6"/>
      <c r="AK9171" s="6"/>
      <c r="AL9171" s="6"/>
      <c r="AM9171" s="183"/>
      <c r="AN9171" s="183"/>
      <c r="AO9171" s="183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BR9171" s="185"/>
    </row>
    <row r="9172" spans="9:70" s="179" customFormat="1" x14ac:dyDescent="0.25">
      <c r="I9172" s="186"/>
      <c r="J9172" s="186"/>
      <c r="K9172" s="186"/>
      <c r="L9172" s="186"/>
      <c r="M9172" s="186"/>
      <c r="N9172" s="187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183"/>
      <c r="AF9172" s="183"/>
      <c r="AG9172" s="183"/>
      <c r="AH9172" s="6"/>
      <c r="AI9172" s="6"/>
      <c r="AJ9172" s="6"/>
      <c r="AK9172" s="6"/>
      <c r="AL9172" s="6"/>
      <c r="AM9172" s="183"/>
      <c r="AN9172" s="183"/>
      <c r="AO9172" s="183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BR9172" s="185"/>
    </row>
    <row r="9173" spans="9:70" s="179" customFormat="1" x14ac:dyDescent="0.25">
      <c r="I9173" s="186"/>
      <c r="J9173" s="186"/>
      <c r="K9173" s="186"/>
      <c r="L9173" s="186"/>
      <c r="M9173" s="186"/>
      <c r="N9173" s="187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183"/>
      <c r="AF9173" s="183"/>
      <c r="AG9173" s="183"/>
      <c r="AH9173" s="6"/>
      <c r="AI9173" s="6"/>
      <c r="AJ9173" s="6"/>
      <c r="AK9173" s="6"/>
      <c r="AL9173" s="6"/>
      <c r="AM9173" s="183"/>
      <c r="AN9173" s="183"/>
      <c r="AO9173" s="183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BR9173" s="185"/>
    </row>
    <row r="9174" spans="9:70" s="179" customFormat="1" x14ac:dyDescent="0.25">
      <c r="I9174" s="186"/>
      <c r="J9174" s="186"/>
      <c r="K9174" s="186"/>
      <c r="L9174" s="186"/>
      <c r="M9174" s="186"/>
      <c r="N9174" s="187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183"/>
      <c r="AF9174" s="183"/>
      <c r="AG9174" s="183"/>
      <c r="AH9174" s="6"/>
      <c r="AI9174" s="6"/>
      <c r="AJ9174" s="6"/>
      <c r="AK9174" s="6"/>
      <c r="AL9174" s="6"/>
      <c r="AM9174" s="183"/>
      <c r="AN9174" s="183"/>
      <c r="AO9174" s="183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BR9174" s="185"/>
    </row>
    <row r="9175" spans="9:70" s="179" customFormat="1" x14ac:dyDescent="0.25">
      <c r="I9175" s="186"/>
      <c r="J9175" s="186"/>
      <c r="K9175" s="186"/>
      <c r="L9175" s="186"/>
      <c r="M9175" s="186"/>
      <c r="N9175" s="187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183"/>
      <c r="AF9175" s="183"/>
      <c r="AG9175" s="183"/>
      <c r="AH9175" s="6"/>
      <c r="AI9175" s="6"/>
      <c r="AJ9175" s="6"/>
      <c r="AK9175" s="6"/>
      <c r="AL9175" s="6"/>
      <c r="AM9175" s="183"/>
      <c r="AN9175" s="183"/>
      <c r="AO9175" s="183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BR9175" s="185"/>
    </row>
    <row r="9176" spans="9:70" s="179" customFormat="1" x14ac:dyDescent="0.25">
      <c r="I9176" s="186"/>
      <c r="J9176" s="186"/>
      <c r="K9176" s="186"/>
      <c r="L9176" s="186"/>
      <c r="M9176" s="186"/>
      <c r="N9176" s="187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183"/>
      <c r="AF9176" s="183"/>
      <c r="AG9176" s="183"/>
      <c r="AH9176" s="6"/>
      <c r="AI9176" s="6"/>
      <c r="AJ9176" s="6"/>
      <c r="AK9176" s="6"/>
      <c r="AL9176" s="6"/>
      <c r="AM9176" s="183"/>
      <c r="AN9176" s="183"/>
      <c r="AO9176" s="183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BR9176" s="185"/>
    </row>
    <row r="9177" spans="9:70" s="179" customFormat="1" x14ac:dyDescent="0.25">
      <c r="I9177" s="186"/>
      <c r="J9177" s="186"/>
      <c r="K9177" s="186"/>
      <c r="L9177" s="186"/>
      <c r="M9177" s="186"/>
      <c r="N9177" s="187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183"/>
      <c r="AF9177" s="183"/>
      <c r="AG9177" s="183"/>
      <c r="AH9177" s="6"/>
      <c r="AI9177" s="6"/>
      <c r="AJ9177" s="6"/>
      <c r="AK9177" s="6"/>
      <c r="AL9177" s="6"/>
      <c r="AM9177" s="183"/>
      <c r="AN9177" s="183"/>
      <c r="AO9177" s="183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BR9177" s="185"/>
    </row>
    <row r="9178" spans="9:70" s="179" customFormat="1" x14ac:dyDescent="0.25">
      <c r="I9178" s="186"/>
      <c r="J9178" s="186"/>
      <c r="K9178" s="186"/>
      <c r="L9178" s="186"/>
      <c r="M9178" s="186"/>
      <c r="N9178" s="187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183"/>
      <c r="AF9178" s="183"/>
      <c r="AG9178" s="183"/>
      <c r="AH9178" s="6"/>
      <c r="AI9178" s="6"/>
      <c r="AJ9178" s="6"/>
      <c r="AK9178" s="6"/>
      <c r="AL9178" s="6"/>
      <c r="AM9178" s="183"/>
      <c r="AN9178" s="183"/>
      <c r="AO9178" s="183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BR9178" s="185"/>
    </row>
    <row r="9179" spans="9:70" s="179" customFormat="1" x14ac:dyDescent="0.25">
      <c r="I9179" s="186"/>
      <c r="J9179" s="186"/>
      <c r="K9179" s="186"/>
      <c r="L9179" s="186"/>
      <c r="M9179" s="186"/>
      <c r="N9179" s="187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183"/>
      <c r="AF9179" s="183"/>
      <c r="AG9179" s="183"/>
      <c r="AH9179" s="6"/>
      <c r="AI9179" s="6"/>
      <c r="AJ9179" s="6"/>
      <c r="AK9179" s="6"/>
      <c r="AL9179" s="6"/>
      <c r="AM9179" s="183"/>
      <c r="AN9179" s="183"/>
      <c r="AO9179" s="183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BR9179" s="185"/>
    </row>
    <row r="9180" spans="9:70" s="179" customFormat="1" x14ac:dyDescent="0.25">
      <c r="I9180" s="186"/>
      <c r="J9180" s="186"/>
      <c r="K9180" s="186"/>
      <c r="L9180" s="186"/>
      <c r="M9180" s="186"/>
      <c r="N9180" s="187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183"/>
      <c r="AF9180" s="183"/>
      <c r="AG9180" s="183"/>
      <c r="AH9180" s="6"/>
      <c r="AI9180" s="6"/>
      <c r="AJ9180" s="6"/>
      <c r="AK9180" s="6"/>
      <c r="AL9180" s="6"/>
      <c r="AM9180" s="183"/>
      <c r="AN9180" s="183"/>
      <c r="AO9180" s="183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BR9180" s="185"/>
    </row>
    <row r="9181" spans="9:70" s="179" customFormat="1" x14ac:dyDescent="0.25">
      <c r="I9181" s="186"/>
      <c r="J9181" s="186"/>
      <c r="K9181" s="186"/>
      <c r="L9181" s="186"/>
      <c r="M9181" s="186"/>
      <c r="N9181" s="187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183"/>
      <c r="AF9181" s="183"/>
      <c r="AG9181" s="183"/>
      <c r="AH9181" s="6"/>
      <c r="AI9181" s="6"/>
      <c r="AJ9181" s="6"/>
      <c r="AK9181" s="6"/>
      <c r="AL9181" s="6"/>
      <c r="AM9181" s="183"/>
      <c r="AN9181" s="183"/>
      <c r="AO9181" s="183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BR9181" s="185"/>
    </row>
    <row r="9182" spans="9:70" s="179" customFormat="1" x14ac:dyDescent="0.25">
      <c r="I9182" s="186"/>
      <c r="J9182" s="186"/>
      <c r="K9182" s="186"/>
      <c r="L9182" s="186"/>
      <c r="M9182" s="186"/>
      <c r="N9182" s="187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183"/>
      <c r="AF9182" s="183"/>
      <c r="AG9182" s="183"/>
      <c r="AH9182" s="6"/>
      <c r="AI9182" s="6"/>
      <c r="AJ9182" s="6"/>
      <c r="AK9182" s="6"/>
      <c r="AL9182" s="6"/>
      <c r="AM9182" s="183"/>
      <c r="AN9182" s="183"/>
      <c r="AO9182" s="183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BR9182" s="185"/>
    </row>
    <row r="9183" spans="9:70" s="179" customFormat="1" x14ac:dyDescent="0.25">
      <c r="I9183" s="186"/>
      <c r="J9183" s="186"/>
      <c r="K9183" s="186"/>
      <c r="L9183" s="186"/>
      <c r="M9183" s="186"/>
      <c r="N9183" s="187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183"/>
      <c r="AF9183" s="183"/>
      <c r="AG9183" s="183"/>
      <c r="AH9183" s="6"/>
      <c r="AI9183" s="6"/>
      <c r="AJ9183" s="6"/>
      <c r="AK9183" s="6"/>
      <c r="AL9183" s="6"/>
      <c r="AM9183" s="183"/>
      <c r="AN9183" s="183"/>
      <c r="AO9183" s="183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BR9183" s="185"/>
    </row>
    <row r="9184" spans="9:70" s="179" customFormat="1" x14ac:dyDescent="0.25">
      <c r="I9184" s="186"/>
      <c r="J9184" s="186"/>
      <c r="K9184" s="186"/>
      <c r="L9184" s="186"/>
      <c r="M9184" s="186"/>
      <c r="N9184" s="187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183"/>
      <c r="AF9184" s="183"/>
      <c r="AG9184" s="183"/>
      <c r="AH9184" s="6"/>
      <c r="AI9184" s="6"/>
      <c r="AJ9184" s="6"/>
      <c r="AK9184" s="6"/>
      <c r="AL9184" s="6"/>
      <c r="AM9184" s="183"/>
      <c r="AN9184" s="183"/>
      <c r="AO9184" s="183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BR9184" s="185"/>
    </row>
    <row r="9185" spans="9:70" s="179" customFormat="1" x14ac:dyDescent="0.25">
      <c r="I9185" s="186"/>
      <c r="J9185" s="186"/>
      <c r="K9185" s="186"/>
      <c r="L9185" s="186"/>
      <c r="M9185" s="186"/>
      <c r="N9185" s="187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183"/>
      <c r="AF9185" s="183"/>
      <c r="AG9185" s="183"/>
      <c r="AH9185" s="6"/>
      <c r="AI9185" s="6"/>
      <c r="AJ9185" s="6"/>
      <c r="AK9185" s="6"/>
      <c r="AL9185" s="6"/>
      <c r="AM9185" s="183"/>
      <c r="AN9185" s="183"/>
      <c r="AO9185" s="183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BR9185" s="185"/>
    </row>
    <row r="9186" spans="9:70" s="179" customFormat="1" x14ac:dyDescent="0.25">
      <c r="I9186" s="186"/>
      <c r="J9186" s="186"/>
      <c r="K9186" s="186"/>
      <c r="L9186" s="186"/>
      <c r="M9186" s="186"/>
      <c r="N9186" s="187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183"/>
      <c r="AF9186" s="183"/>
      <c r="AG9186" s="183"/>
      <c r="AH9186" s="6"/>
      <c r="AI9186" s="6"/>
      <c r="AJ9186" s="6"/>
      <c r="AK9186" s="6"/>
      <c r="AL9186" s="6"/>
      <c r="AM9186" s="183"/>
      <c r="AN9186" s="183"/>
      <c r="AO9186" s="183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BR9186" s="185"/>
    </row>
    <row r="9187" spans="9:70" s="179" customFormat="1" x14ac:dyDescent="0.25">
      <c r="I9187" s="186"/>
      <c r="J9187" s="186"/>
      <c r="K9187" s="186"/>
      <c r="L9187" s="186"/>
      <c r="M9187" s="186"/>
      <c r="N9187" s="187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183"/>
      <c r="AF9187" s="183"/>
      <c r="AG9187" s="183"/>
      <c r="AH9187" s="6"/>
      <c r="AI9187" s="6"/>
      <c r="AJ9187" s="6"/>
      <c r="AK9187" s="6"/>
      <c r="AL9187" s="6"/>
      <c r="AM9187" s="183"/>
      <c r="AN9187" s="183"/>
      <c r="AO9187" s="183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BR9187" s="185"/>
    </row>
    <row r="9188" spans="9:70" s="179" customFormat="1" x14ac:dyDescent="0.25">
      <c r="I9188" s="186"/>
      <c r="J9188" s="186"/>
      <c r="K9188" s="186"/>
      <c r="L9188" s="186"/>
      <c r="M9188" s="186"/>
      <c r="N9188" s="187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183"/>
      <c r="AF9188" s="183"/>
      <c r="AG9188" s="183"/>
      <c r="AH9188" s="6"/>
      <c r="AI9188" s="6"/>
      <c r="AJ9188" s="6"/>
      <c r="AK9188" s="6"/>
      <c r="AL9188" s="6"/>
      <c r="AM9188" s="183"/>
      <c r="AN9188" s="183"/>
      <c r="AO9188" s="183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BR9188" s="185"/>
    </row>
    <row r="9189" spans="9:70" s="179" customFormat="1" x14ac:dyDescent="0.25">
      <c r="I9189" s="186"/>
      <c r="J9189" s="186"/>
      <c r="K9189" s="186"/>
      <c r="L9189" s="186"/>
      <c r="M9189" s="186"/>
      <c r="N9189" s="187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183"/>
      <c r="AF9189" s="183"/>
      <c r="AG9189" s="183"/>
      <c r="AH9189" s="6"/>
      <c r="AI9189" s="6"/>
      <c r="AJ9189" s="6"/>
      <c r="AK9189" s="6"/>
      <c r="AL9189" s="6"/>
      <c r="AM9189" s="183"/>
      <c r="AN9189" s="183"/>
      <c r="AO9189" s="183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BR9189" s="185"/>
    </row>
    <row r="9190" spans="9:70" s="179" customFormat="1" x14ac:dyDescent="0.25">
      <c r="I9190" s="186"/>
      <c r="J9190" s="186"/>
      <c r="K9190" s="186"/>
      <c r="L9190" s="186"/>
      <c r="M9190" s="186"/>
      <c r="N9190" s="187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183"/>
      <c r="AF9190" s="183"/>
      <c r="AG9190" s="183"/>
      <c r="AH9190" s="6"/>
      <c r="AI9190" s="6"/>
      <c r="AJ9190" s="6"/>
      <c r="AK9190" s="6"/>
      <c r="AL9190" s="6"/>
      <c r="AM9190" s="183"/>
      <c r="AN9190" s="183"/>
      <c r="AO9190" s="183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BR9190" s="185"/>
    </row>
    <row r="9191" spans="9:70" s="179" customFormat="1" x14ac:dyDescent="0.25">
      <c r="I9191" s="186"/>
      <c r="J9191" s="186"/>
      <c r="K9191" s="186"/>
      <c r="L9191" s="186"/>
      <c r="M9191" s="186"/>
      <c r="N9191" s="187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183"/>
      <c r="AF9191" s="183"/>
      <c r="AG9191" s="183"/>
      <c r="AH9191" s="6"/>
      <c r="AI9191" s="6"/>
      <c r="AJ9191" s="6"/>
      <c r="AK9191" s="6"/>
      <c r="AL9191" s="6"/>
      <c r="AM9191" s="183"/>
      <c r="AN9191" s="183"/>
      <c r="AO9191" s="183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BR9191" s="185"/>
    </row>
    <row r="9192" spans="9:70" s="179" customFormat="1" x14ac:dyDescent="0.25">
      <c r="I9192" s="186"/>
      <c r="J9192" s="186"/>
      <c r="K9192" s="186"/>
      <c r="L9192" s="186"/>
      <c r="M9192" s="186"/>
      <c r="N9192" s="187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183"/>
      <c r="AF9192" s="183"/>
      <c r="AG9192" s="183"/>
      <c r="AH9192" s="6"/>
      <c r="AI9192" s="6"/>
      <c r="AJ9192" s="6"/>
      <c r="AK9192" s="6"/>
      <c r="AL9192" s="6"/>
      <c r="AM9192" s="183"/>
      <c r="AN9192" s="183"/>
      <c r="AO9192" s="183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BR9192" s="185"/>
    </row>
    <row r="9193" spans="9:70" s="179" customFormat="1" x14ac:dyDescent="0.25">
      <c r="I9193" s="186"/>
      <c r="J9193" s="186"/>
      <c r="K9193" s="186"/>
      <c r="L9193" s="186"/>
      <c r="M9193" s="186"/>
      <c r="N9193" s="187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183"/>
      <c r="AF9193" s="183"/>
      <c r="AG9193" s="183"/>
      <c r="AH9193" s="6"/>
      <c r="AI9193" s="6"/>
      <c r="AJ9193" s="6"/>
      <c r="AK9193" s="6"/>
      <c r="AL9193" s="6"/>
      <c r="AM9193" s="183"/>
      <c r="AN9193" s="183"/>
      <c r="AO9193" s="183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BR9193" s="185"/>
    </row>
    <row r="9194" spans="9:70" s="179" customFormat="1" x14ac:dyDescent="0.25">
      <c r="I9194" s="186"/>
      <c r="J9194" s="186"/>
      <c r="K9194" s="186"/>
      <c r="L9194" s="186"/>
      <c r="M9194" s="186"/>
      <c r="N9194" s="187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183"/>
      <c r="AF9194" s="183"/>
      <c r="AG9194" s="183"/>
      <c r="AH9194" s="6"/>
      <c r="AI9194" s="6"/>
      <c r="AJ9194" s="6"/>
      <c r="AK9194" s="6"/>
      <c r="AL9194" s="6"/>
      <c r="AM9194" s="183"/>
      <c r="AN9194" s="183"/>
      <c r="AO9194" s="183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BR9194" s="185"/>
    </row>
    <row r="9195" spans="9:70" s="179" customFormat="1" x14ac:dyDescent="0.25">
      <c r="I9195" s="186"/>
      <c r="J9195" s="186"/>
      <c r="K9195" s="186"/>
      <c r="L9195" s="186"/>
      <c r="M9195" s="186"/>
      <c r="N9195" s="187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183"/>
      <c r="AF9195" s="183"/>
      <c r="AG9195" s="183"/>
      <c r="AH9195" s="6"/>
      <c r="AI9195" s="6"/>
      <c r="AJ9195" s="6"/>
      <c r="AK9195" s="6"/>
      <c r="AL9195" s="6"/>
      <c r="AM9195" s="183"/>
      <c r="AN9195" s="183"/>
      <c r="AO9195" s="183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BR9195" s="185"/>
    </row>
    <row r="9196" spans="9:70" s="179" customFormat="1" x14ac:dyDescent="0.25">
      <c r="I9196" s="186"/>
      <c r="J9196" s="186"/>
      <c r="K9196" s="186"/>
      <c r="L9196" s="186"/>
      <c r="M9196" s="186"/>
      <c r="N9196" s="187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183"/>
      <c r="AF9196" s="183"/>
      <c r="AG9196" s="183"/>
      <c r="AH9196" s="6"/>
      <c r="AI9196" s="6"/>
      <c r="AJ9196" s="6"/>
      <c r="AK9196" s="6"/>
      <c r="AL9196" s="6"/>
      <c r="AM9196" s="183"/>
      <c r="AN9196" s="183"/>
      <c r="AO9196" s="183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BR9196" s="185"/>
    </row>
    <row r="9197" spans="9:70" s="179" customFormat="1" x14ac:dyDescent="0.25">
      <c r="I9197" s="186"/>
      <c r="J9197" s="186"/>
      <c r="K9197" s="186"/>
      <c r="L9197" s="186"/>
      <c r="M9197" s="186"/>
      <c r="N9197" s="187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183"/>
      <c r="AF9197" s="183"/>
      <c r="AG9197" s="183"/>
      <c r="AH9197" s="6"/>
      <c r="AI9197" s="6"/>
      <c r="AJ9197" s="6"/>
      <c r="AK9197" s="6"/>
      <c r="AL9197" s="6"/>
      <c r="AM9197" s="183"/>
      <c r="AN9197" s="183"/>
      <c r="AO9197" s="183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BR9197" s="185"/>
    </row>
    <row r="9198" spans="9:70" s="179" customFormat="1" x14ac:dyDescent="0.25">
      <c r="I9198" s="186"/>
      <c r="J9198" s="186"/>
      <c r="K9198" s="186"/>
      <c r="L9198" s="186"/>
      <c r="M9198" s="186"/>
      <c r="N9198" s="187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183"/>
      <c r="AF9198" s="183"/>
      <c r="AG9198" s="183"/>
      <c r="AH9198" s="6"/>
      <c r="AI9198" s="6"/>
      <c r="AJ9198" s="6"/>
      <c r="AK9198" s="6"/>
      <c r="AL9198" s="6"/>
      <c r="AM9198" s="183"/>
      <c r="AN9198" s="183"/>
      <c r="AO9198" s="183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BR9198" s="185"/>
    </row>
    <row r="9199" spans="9:70" s="179" customFormat="1" x14ac:dyDescent="0.25">
      <c r="I9199" s="186"/>
      <c r="J9199" s="186"/>
      <c r="K9199" s="186"/>
      <c r="L9199" s="186"/>
      <c r="M9199" s="186"/>
      <c r="N9199" s="187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183"/>
      <c r="AF9199" s="183"/>
      <c r="AG9199" s="183"/>
      <c r="AH9199" s="6"/>
      <c r="AI9199" s="6"/>
      <c r="AJ9199" s="6"/>
      <c r="AK9199" s="6"/>
      <c r="AL9199" s="6"/>
      <c r="AM9199" s="183"/>
      <c r="AN9199" s="183"/>
      <c r="AO9199" s="183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BR9199" s="185"/>
    </row>
    <row r="9200" spans="9:70" s="179" customFormat="1" x14ac:dyDescent="0.25">
      <c r="I9200" s="186"/>
      <c r="J9200" s="186"/>
      <c r="K9200" s="186"/>
      <c r="L9200" s="186"/>
      <c r="M9200" s="186"/>
      <c r="N9200" s="187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183"/>
      <c r="AF9200" s="183"/>
      <c r="AG9200" s="183"/>
      <c r="AH9200" s="6"/>
      <c r="AI9200" s="6"/>
      <c r="AJ9200" s="6"/>
      <c r="AK9200" s="6"/>
      <c r="AL9200" s="6"/>
      <c r="AM9200" s="183"/>
      <c r="AN9200" s="183"/>
      <c r="AO9200" s="183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BR9200" s="185"/>
    </row>
    <row r="9201" spans="9:70" s="179" customFormat="1" x14ac:dyDescent="0.25">
      <c r="I9201" s="186"/>
      <c r="J9201" s="186"/>
      <c r="K9201" s="186"/>
      <c r="L9201" s="186"/>
      <c r="M9201" s="186"/>
      <c r="N9201" s="187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183"/>
      <c r="AF9201" s="183"/>
      <c r="AG9201" s="183"/>
      <c r="AH9201" s="6"/>
      <c r="AI9201" s="6"/>
      <c r="AJ9201" s="6"/>
      <c r="AK9201" s="6"/>
      <c r="AL9201" s="6"/>
      <c r="AM9201" s="183"/>
      <c r="AN9201" s="183"/>
      <c r="AO9201" s="183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BR9201" s="185"/>
    </row>
    <row r="9202" spans="9:70" s="179" customFormat="1" x14ac:dyDescent="0.25">
      <c r="I9202" s="186"/>
      <c r="J9202" s="186"/>
      <c r="K9202" s="186"/>
      <c r="L9202" s="186"/>
      <c r="M9202" s="186"/>
      <c r="N9202" s="187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183"/>
      <c r="AF9202" s="183"/>
      <c r="AG9202" s="183"/>
      <c r="AH9202" s="6"/>
      <c r="AI9202" s="6"/>
      <c r="AJ9202" s="6"/>
      <c r="AK9202" s="6"/>
      <c r="AL9202" s="6"/>
      <c r="AM9202" s="183"/>
      <c r="AN9202" s="183"/>
      <c r="AO9202" s="183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BR9202" s="185"/>
    </row>
    <row r="9203" spans="9:70" s="179" customFormat="1" x14ac:dyDescent="0.25">
      <c r="I9203" s="186"/>
      <c r="J9203" s="186"/>
      <c r="K9203" s="186"/>
      <c r="L9203" s="186"/>
      <c r="M9203" s="186"/>
      <c r="N9203" s="187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183"/>
      <c r="AF9203" s="183"/>
      <c r="AG9203" s="183"/>
      <c r="AH9203" s="6"/>
      <c r="AI9203" s="6"/>
      <c r="AJ9203" s="6"/>
      <c r="AK9203" s="6"/>
      <c r="AL9203" s="6"/>
      <c r="AM9203" s="183"/>
      <c r="AN9203" s="183"/>
      <c r="AO9203" s="183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BR9203" s="185"/>
    </row>
    <row r="9204" spans="9:70" s="179" customFormat="1" x14ac:dyDescent="0.25">
      <c r="I9204" s="186"/>
      <c r="J9204" s="186"/>
      <c r="K9204" s="186"/>
      <c r="L9204" s="186"/>
      <c r="M9204" s="186"/>
      <c r="N9204" s="187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183"/>
      <c r="AF9204" s="183"/>
      <c r="AG9204" s="183"/>
      <c r="AH9204" s="6"/>
      <c r="AI9204" s="6"/>
      <c r="AJ9204" s="6"/>
      <c r="AK9204" s="6"/>
      <c r="AL9204" s="6"/>
      <c r="AM9204" s="183"/>
      <c r="AN9204" s="183"/>
      <c r="AO9204" s="183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BR9204" s="185"/>
    </row>
    <row r="9205" spans="9:70" s="179" customFormat="1" x14ac:dyDescent="0.25">
      <c r="I9205" s="186"/>
      <c r="J9205" s="186"/>
      <c r="K9205" s="186"/>
      <c r="L9205" s="186"/>
      <c r="M9205" s="186"/>
      <c r="N9205" s="187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183"/>
      <c r="AF9205" s="183"/>
      <c r="AG9205" s="183"/>
      <c r="AH9205" s="6"/>
      <c r="AI9205" s="6"/>
      <c r="AJ9205" s="6"/>
      <c r="AK9205" s="6"/>
      <c r="AL9205" s="6"/>
      <c r="AM9205" s="183"/>
      <c r="AN9205" s="183"/>
      <c r="AO9205" s="183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BR9205" s="185"/>
    </row>
    <row r="9206" spans="9:70" s="179" customFormat="1" x14ac:dyDescent="0.25">
      <c r="I9206" s="186"/>
      <c r="J9206" s="186"/>
      <c r="K9206" s="186"/>
      <c r="L9206" s="186"/>
      <c r="M9206" s="186"/>
      <c r="N9206" s="187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183"/>
      <c r="AF9206" s="183"/>
      <c r="AG9206" s="183"/>
      <c r="AH9206" s="6"/>
      <c r="AI9206" s="6"/>
      <c r="AJ9206" s="6"/>
      <c r="AK9206" s="6"/>
      <c r="AL9206" s="6"/>
      <c r="AM9206" s="183"/>
      <c r="AN9206" s="183"/>
      <c r="AO9206" s="183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BR9206" s="185"/>
    </row>
    <row r="9207" spans="9:70" s="179" customFormat="1" x14ac:dyDescent="0.25">
      <c r="I9207" s="186"/>
      <c r="J9207" s="186"/>
      <c r="K9207" s="186"/>
      <c r="L9207" s="186"/>
      <c r="M9207" s="186"/>
      <c r="N9207" s="187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183"/>
      <c r="AF9207" s="183"/>
      <c r="AG9207" s="183"/>
      <c r="AH9207" s="6"/>
      <c r="AI9207" s="6"/>
      <c r="AJ9207" s="6"/>
      <c r="AK9207" s="6"/>
      <c r="AL9207" s="6"/>
      <c r="AM9207" s="183"/>
      <c r="AN9207" s="183"/>
      <c r="AO9207" s="183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BR9207" s="185"/>
    </row>
    <row r="9208" spans="9:70" s="179" customFormat="1" x14ac:dyDescent="0.25">
      <c r="I9208" s="186"/>
      <c r="J9208" s="186"/>
      <c r="K9208" s="186"/>
      <c r="L9208" s="186"/>
      <c r="M9208" s="186"/>
      <c r="N9208" s="187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183"/>
      <c r="AF9208" s="183"/>
      <c r="AG9208" s="183"/>
      <c r="AH9208" s="6"/>
      <c r="AI9208" s="6"/>
      <c r="AJ9208" s="6"/>
      <c r="AK9208" s="6"/>
      <c r="AL9208" s="6"/>
      <c r="AM9208" s="183"/>
      <c r="AN9208" s="183"/>
      <c r="AO9208" s="183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BR9208" s="185"/>
    </row>
    <row r="9209" spans="9:70" s="179" customFormat="1" x14ac:dyDescent="0.25">
      <c r="I9209" s="186"/>
      <c r="J9209" s="186"/>
      <c r="K9209" s="186"/>
      <c r="L9209" s="186"/>
      <c r="M9209" s="186"/>
      <c r="N9209" s="187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183"/>
      <c r="AF9209" s="183"/>
      <c r="AG9209" s="183"/>
      <c r="AH9209" s="6"/>
      <c r="AI9209" s="6"/>
      <c r="AJ9209" s="6"/>
      <c r="AK9209" s="6"/>
      <c r="AL9209" s="6"/>
      <c r="AM9209" s="183"/>
      <c r="AN9209" s="183"/>
      <c r="AO9209" s="183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BR9209" s="185"/>
    </row>
    <row r="9210" spans="9:70" s="179" customFormat="1" x14ac:dyDescent="0.25">
      <c r="I9210" s="186"/>
      <c r="J9210" s="186"/>
      <c r="K9210" s="186"/>
      <c r="L9210" s="186"/>
      <c r="M9210" s="186"/>
      <c r="N9210" s="187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183"/>
      <c r="AF9210" s="183"/>
      <c r="AG9210" s="183"/>
      <c r="AH9210" s="6"/>
      <c r="AI9210" s="6"/>
      <c r="AJ9210" s="6"/>
      <c r="AK9210" s="6"/>
      <c r="AL9210" s="6"/>
      <c r="AM9210" s="183"/>
      <c r="AN9210" s="183"/>
      <c r="AO9210" s="183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BR9210" s="185"/>
    </row>
    <row r="9211" spans="9:70" s="179" customFormat="1" x14ac:dyDescent="0.25">
      <c r="I9211" s="186"/>
      <c r="J9211" s="186"/>
      <c r="K9211" s="186"/>
      <c r="L9211" s="186"/>
      <c r="M9211" s="186"/>
      <c r="N9211" s="187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183"/>
      <c r="AF9211" s="183"/>
      <c r="AG9211" s="183"/>
      <c r="AH9211" s="6"/>
      <c r="AI9211" s="6"/>
      <c r="AJ9211" s="6"/>
      <c r="AK9211" s="6"/>
      <c r="AL9211" s="6"/>
      <c r="AM9211" s="183"/>
      <c r="AN9211" s="183"/>
      <c r="AO9211" s="183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BR9211" s="185"/>
    </row>
    <row r="9212" spans="9:70" s="179" customFormat="1" x14ac:dyDescent="0.25">
      <c r="I9212" s="186"/>
      <c r="J9212" s="186"/>
      <c r="K9212" s="186"/>
      <c r="L9212" s="186"/>
      <c r="M9212" s="186"/>
      <c r="N9212" s="187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183"/>
      <c r="AF9212" s="183"/>
      <c r="AG9212" s="183"/>
      <c r="AH9212" s="6"/>
      <c r="AI9212" s="6"/>
      <c r="AJ9212" s="6"/>
      <c r="AK9212" s="6"/>
      <c r="AL9212" s="6"/>
      <c r="AM9212" s="183"/>
      <c r="AN9212" s="183"/>
      <c r="AO9212" s="183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BR9212" s="185"/>
    </row>
    <row r="9213" spans="9:70" s="179" customFormat="1" x14ac:dyDescent="0.25">
      <c r="I9213" s="186"/>
      <c r="J9213" s="186"/>
      <c r="K9213" s="186"/>
      <c r="L9213" s="186"/>
      <c r="M9213" s="186"/>
      <c r="N9213" s="187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183"/>
      <c r="AF9213" s="183"/>
      <c r="AG9213" s="183"/>
      <c r="AH9213" s="6"/>
      <c r="AI9213" s="6"/>
      <c r="AJ9213" s="6"/>
      <c r="AK9213" s="6"/>
      <c r="AL9213" s="6"/>
      <c r="AM9213" s="183"/>
      <c r="AN9213" s="183"/>
      <c r="AO9213" s="183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BR9213" s="185"/>
    </row>
    <row r="9214" spans="9:70" s="179" customFormat="1" x14ac:dyDescent="0.25">
      <c r="I9214" s="186"/>
      <c r="J9214" s="186"/>
      <c r="K9214" s="186"/>
      <c r="L9214" s="186"/>
      <c r="M9214" s="186"/>
      <c r="N9214" s="187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183"/>
      <c r="AF9214" s="183"/>
      <c r="AG9214" s="183"/>
      <c r="AH9214" s="6"/>
      <c r="AI9214" s="6"/>
      <c r="AJ9214" s="6"/>
      <c r="AK9214" s="6"/>
      <c r="AL9214" s="6"/>
      <c r="AM9214" s="183"/>
      <c r="AN9214" s="183"/>
      <c r="AO9214" s="183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BR9214" s="185"/>
    </row>
    <row r="9215" spans="9:70" s="179" customFormat="1" x14ac:dyDescent="0.25">
      <c r="I9215" s="186"/>
      <c r="J9215" s="186"/>
      <c r="K9215" s="186"/>
      <c r="L9215" s="186"/>
      <c r="M9215" s="186"/>
      <c r="N9215" s="187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183"/>
      <c r="AF9215" s="183"/>
      <c r="AG9215" s="183"/>
      <c r="AH9215" s="6"/>
      <c r="AI9215" s="6"/>
      <c r="AJ9215" s="6"/>
      <c r="AK9215" s="6"/>
      <c r="AL9215" s="6"/>
      <c r="AM9215" s="183"/>
      <c r="AN9215" s="183"/>
      <c r="AO9215" s="183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BR9215" s="185"/>
    </row>
    <row r="9216" spans="9:70" s="179" customFormat="1" x14ac:dyDescent="0.25">
      <c r="I9216" s="186"/>
      <c r="J9216" s="186"/>
      <c r="K9216" s="186"/>
      <c r="L9216" s="186"/>
      <c r="M9216" s="186"/>
      <c r="N9216" s="187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183"/>
      <c r="AF9216" s="183"/>
      <c r="AG9216" s="183"/>
      <c r="AH9216" s="6"/>
      <c r="AI9216" s="6"/>
      <c r="AJ9216" s="6"/>
      <c r="AK9216" s="6"/>
      <c r="AL9216" s="6"/>
      <c r="AM9216" s="183"/>
      <c r="AN9216" s="183"/>
      <c r="AO9216" s="183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BR9216" s="185"/>
    </row>
    <row r="9217" spans="9:70" s="179" customFormat="1" x14ac:dyDescent="0.25">
      <c r="I9217" s="186"/>
      <c r="J9217" s="186"/>
      <c r="K9217" s="186"/>
      <c r="L9217" s="186"/>
      <c r="M9217" s="186"/>
      <c r="N9217" s="187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183"/>
      <c r="AF9217" s="183"/>
      <c r="AG9217" s="183"/>
      <c r="AH9217" s="6"/>
      <c r="AI9217" s="6"/>
      <c r="AJ9217" s="6"/>
      <c r="AK9217" s="6"/>
      <c r="AL9217" s="6"/>
      <c r="AM9217" s="183"/>
      <c r="AN9217" s="183"/>
      <c r="AO9217" s="183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BR9217" s="185"/>
    </row>
    <row r="9218" spans="9:70" s="179" customFormat="1" x14ac:dyDescent="0.25">
      <c r="I9218" s="186"/>
      <c r="J9218" s="186"/>
      <c r="K9218" s="186"/>
      <c r="L9218" s="186"/>
      <c r="M9218" s="186"/>
      <c r="N9218" s="187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183"/>
      <c r="AF9218" s="183"/>
      <c r="AG9218" s="183"/>
      <c r="AH9218" s="6"/>
      <c r="AI9218" s="6"/>
      <c r="AJ9218" s="6"/>
      <c r="AK9218" s="6"/>
      <c r="AL9218" s="6"/>
      <c r="AM9218" s="183"/>
      <c r="AN9218" s="183"/>
      <c r="AO9218" s="183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BR9218" s="185"/>
    </row>
    <row r="9219" spans="9:70" s="179" customFormat="1" x14ac:dyDescent="0.25">
      <c r="I9219" s="186"/>
      <c r="J9219" s="186"/>
      <c r="K9219" s="186"/>
      <c r="L9219" s="186"/>
      <c r="M9219" s="186"/>
      <c r="N9219" s="187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183"/>
      <c r="AF9219" s="183"/>
      <c r="AG9219" s="183"/>
      <c r="AH9219" s="6"/>
      <c r="AI9219" s="6"/>
      <c r="AJ9219" s="6"/>
      <c r="AK9219" s="6"/>
      <c r="AL9219" s="6"/>
      <c r="AM9219" s="183"/>
      <c r="AN9219" s="183"/>
      <c r="AO9219" s="183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BR9219" s="185"/>
    </row>
    <row r="9220" spans="9:70" s="179" customFormat="1" x14ac:dyDescent="0.25">
      <c r="I9220" s="186"/>
      <c r="J9220" s="186"/>
      <c r="K9220" s="186"/>
      <c r="L9220" s="186"/>
      <c r="M9220" s="186"/>
      <c r="N9220" s="187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183"/>
      <c r="AF9220" s="183"/>
      <c r="AG9220" s="183"/>
      <c r="AH9220" s="6"/>
      <c r="AI9220" s="6"/>
      <c r="AJ9220" s="6"/>
      <c r="AK9220" s="6"/>
      <c r="AL9220" s="6"/>
      <c r="AM9220" s="183"/>
      <c r="AN9220" s="183"/>
      <c r="AO9220" s="183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BR9220" s="185"/>
    </row>
    <row r="9221" spans="9:70" s="179" customFormat="1" x14ac:dyDescent="0.25">
      <c r="I9221" s="186"/>
      <c r="J9221" s="186"/>
      <c r="K9221" s="186"/>
      <c r="L9221" s="186"/>
      <c r="M9221" s="186"/>
      <c r="N9221" s="187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183"/>
      <c r="AF9221" s="183"/>
      <c r="AG9221" s="183"/>
      <c r="AH9221" s="6"/>
      <c r="AI9221" s="6"/>
      <c r="AJ9221" s="6"/>
      <c r="AK9221" s="6"/>
      <c r="AL9221" s="6"/>
      <c r="AM9221" s="183"/>
      <c r="AN9221" s="183"/>
      <c r="AO9221" s="183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BR9221" s="185"/>
    </row>
    <row r="9222" spans="9:70" s="179" customFormat="1" x14ac:dyDescent="0.25">
      <c r="I9222" s="186"/>
      <c r="J9222" s="186"/>
      <c r="K9222" s="186"/>
      <c r="L9222" s="186"/>
      <c r="M9222" s="186"/>
      <c r="N9222" s="187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183"/>
      <c r="AF9222" s="183"/>
      <c r="AG9222" s="183"/>
      <c r="AH9222" s="6"/>
      <c r="AI9222" s="6"/>
      <c r="AJ9222" s="6"/>
      <c r="AK9222" s="6"/>
      <c r="AL9222" s="6"/>
      <c r="AM9222" s="183"/>
      <c r="AN9222" s="183"/>
      <c r="AO9222" s="183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BR9222" s="185"/>
    </row>
    <row r="9223" spans="9:70" s="179" customFormat="1" x14ac:dyDescent="0.25">
      <c r="I9223" s="186"/>
      <c r="J9223" s="186"/>
      <c r="K9223" s="186"/>
      <c r="L9223" s="186"/>
      <c r="M9223" s="186"/>
      <c r="N9223" s="187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183"/>
      <c r="AF9223" s="183"/>
      <c r="AG9223" s="183"/>
      <c r="AH9223" s="6"/>
      <c r="AI9223" s="6"/>
      <c r="AJ9223" s="6"/>
      <c r="AK9223" s="6"/>
      <c r="AL9223" s="6"/>
      <c r="AM9223" s="183"/>
      <c r="AN9223" s="183"/>
      <c r="AO9223" s="183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BR9223" s="185"/>
    </row>
    <row r="9224" spans="9:70" s="179" customFormat="1" x14ac:dyDescent="0.25">
      <c r="I9224" s="186"/>
      <c r="J9224" s="186"/>
      <c r="K9224" s="186"/>
      <c r="L9224" s="186"/>
      <c r="M9224" s="186"/>
      <c r="N9224" s="187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183"/>
      <c r="AF9224" s="183"/>
      <c r="AG9224" s="183"/>
      <c r="AH9224" s="6"/>
      <c r="AI9224" s="6"/>
      <c r="AJ9224" s="6"/>
      <c r="AK9224" s="6"/>
      <c r="AL9224" s="6"/>
      <c r="AM9224" s="183"/>
      <c r="AN9224" s="183"/>
      <c r="AO9224" s="183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BR9224" s="185"/>
    </row>
    <row r="9225" spans="9:70" s="179" customFormat="1" x14ac:dyDescent="0.25">
      <c r="I9225" s="186"/>
      <c r="J9225" s="186"/>
      <c r="K9225" s="186"/>
      <c r="L9225" s="186"/>
      <c r="M9225" s="186"/>
      <c r="N9225" s="187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183"/>
      <c r="AF9225" s="183"/>
      <c r="AG9225" s="183"/>
      <c r="AH9225" s="6"/>
      <c r="AI9225" s="6"/>
      <c r="AJ9225" s="6"/>
      <c r="AK9225" s="6"/>
      <c r="AL9225" s="6"/>
      <c r="AM9225" s="183"/>
      <c r="AN9225" s="183"/>
      <c r="AO9225" s="183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BR9225" s="185"/>
    </row>
    <row r="9226" spans="9:70" s="179" customFormat="1" x14ac:dyDescent="0.25">
      <c r="I9226" s="186"/>
      <c r="J9226" s="186"/>
      <c r="K9226" s="186"/>
      <c r="L9226" s="186"/>
      <c r="M9226" s="186"/>
      <c r="N9226" s="187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183"/>
      <c r="AF9226" s="183"/>
      <c r="AG9226" s="183"/>
      <c r="AH9226" s="6"/>
      <c r="AI9226" s="6"/>
      <c r="AJ9226" s="6"/>
      <c r="AK9226" s="6"/>
      <c r="AL9226" s="6"/>
      <c r="AM9226" s="183"/>
      <c r="AN9226" s="183"/>
      <c r="AO9226" s="183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BR9226" s="185"/>
    </row>
    <row r="9227" spans="9:70" s="179" customFormat="1" x14ac:dyDescent="0.25">
      <c r="I9227" s="186"/>
      <c r="J9227" s="186"/>
      <c r="K9227" s="186"/>
      <c r="L9227" s="186"/>
      <c r="M9227" s="186"/>
      <c r="N9227" s="187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183"/>
      <c r="AF9227" s="183"/>
      <c r="AG9227" s="183"/>
      <c r="AH9227" s="6"/>
      <c r="AI9227" s="6"/>
      <c r="AJ9227" s="6"/>
      <c r="AK9227" s="6"/>
      <c r="AL9227" s="6"/>
      <c r="AM9227" s="183"/>
      <c r="AN9227" s="183"/>
      <c r="AO9227" s="183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BR9227" s="185"/>
    </row>
    <row r="9228" spans="9:70" s="179" customFormat="1" x14ac:dyDescent="0.25">
      <c r="I9228" s="186"/>
      <c r="J9228" s="186"/>
      <c r="K9228" s="186"/>
      <c r="L9228" s="186"/>
      <c r="M9228" s="186"/>
      <c r="N9228" s="187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183"/>
      <c r="AF9228" s="183"/>
      <c r="AG9228" s="183"/>
      <c r="AH9228" s="6"/>
      <c r="AI9228" s="6"/>
      <c r="AJ9228" s="6"/>
      <c r="AK9228" s="6"/>
      <c r="AL9228" s="6"/>
      <c r="AM9228" s="183"/>
      <c r="AN9228" s="183"/>
      <c r="AO9228" s="183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BR9228" s="185"/>
    </row>
    <row r="9229" spans="9:70" s="179" customFormat="1" x14ac:dyDescent="0.25">
      <c r="I9229" s="186"/>
      <c r="J9229" s="186"/>
      <c r="K9229" s="186"/>
      <c r="L9229" s="186"/>
      <c r="M9229" s="186"/>
      <c r="N9229" s="187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183"/>
      <c r="AF9229" s="183"/>
      <c r="AG9229" s="183"/>
      <c r="AH9229" s="6"/>
      <c r="AI9229" s="6"/>
      <c r="AJ9229" s="6"/>
      <c r="AK9229" s="6"/>
      <c r="AL9229" s="6"/>
      <c r="AM9229" s="183"/>
      <c r="AN9229" s="183"/>
      <c r="AO9229" s="183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BR9229" s="185"/>
    </row>
    <row r="9230" spans="9:70" s="179" customFormat="1" x14ac:dyDescent="0.25">
      <c r="I9230" s="186"/>
      <c r="J9230" s="186"/>
      <c r="K9230" s="186"/>
      <c r="L9230" s="186"/>
      <c r="M9230" s="186"/>
      <c r="N9230" s="187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183"/>
      <c r="AF9230" s="183"/>
      <c r="AG9230" s="183"/>
      <c r="AH9230" s="6"/>
      <c r="AI9230" s="6"/>
      <c r="AJ9230" s="6"/>
      <c r="AK9230" s="6"/>
      <c r="AL9230" s="6"/>
      <c r="AM9230" s="183"/>
      <c r="AN9230" s="183"/>
      <c r="AO9230" s="183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BR9230" s="185"/>
    </row>
    <row r="9231" spans="9:70" s="179" customFormat="1" x14ac:dyDescent="0.25">
      <c r="I9231" s="186"/>
      <c r="J9231" s="186"/>
      <c r="K9231" s="186"/>
      <c r="L9231" s="186"/>
      <c r="M9231" s="186"/>
      <c r="N9231" s="187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183"/>
      <c r="AF9231" s="183"/>
      <c r="AG9231" s="183"/>
      <c r="AH9231" s="6"/>
      <c r="AI9231" s="6"/>
      <c r="AJ9231" s="6"/>
      <c r="AK9231" s="6"/>
      <c r="AL9231" s="6"/>
      <c r="AM9231" s="183"/>
      <c r="AN9231" s="183"/>
      <c r="AO9231" s="183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BR9231" s="185"/>
    </row>
    <row r="9232" spans="9:70" s="179" customFormat="1" x14ac:dyDescent="0.25">
      <c r="I9232" s="186"/>
      <c r="J9232" s="186"/>
      <c r="K9232" s="186"/>
      <c r="L9232" s="186"/>
      <c r="M9232" s="186"/>
      <c r="N9232" s="187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183"/>
      <c r="AF9232" s="183"/>
      <c r="AG9232" s="183"/>
      <c r="AH9232" s="6"/>
      <c r="AI9232" s="6"/>
      <c r="AJ9232" s="6"/>
      <c r="AK9232" s="6"/>
      <c r="AL9232" s="6"/>
      <c r="AM9232" s="183"/>
      <c r="AN9232" s="183"/>
      <c r="AO9232" s="183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BR9232" s="185"/>
    </row>
    <row r="9233" spans="9:70" s="179" customFormat="1" x14ac:dyDescent="0.25">
      <c r="I9233" s="186"/>
      <c r="J9233" s="186"/>
      <c r="K9233" s="186"/>
      <c r="L9233" s="186"/>
      <c r="M9233" s="186"/>
      <c r="N9233" s="187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183"/>
      <c r="AF9233" s="183"/>
      <c r="AG9233" s="183"/>
      <c r="AH9233" s="6"/>
      <c r="AI9233" s="6"/>
      <c r="AJ9233" s="6"/>
      <c r="AK9233" s="6"/>
      <c r="AL9233" s="6"/>
      <c r="AM9233" s="183"/>
      <c r="AN9233" s="183"/>
      <c r="AO9233" s="183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BR9233" s="185"/>
    </row>
    <row r="9234" spans="9:70" s="179" customFormat="1" x14ac:dyDescent="0.25">
      <c r="I9234" s="186"/>
      <c r="J9234" s="186"/>
      <c r="K9234" s="186"/>
      <c r="L9234" s="186"/>
      <c r="M9234" s="186"/>
      <c r="N9234" s="187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183"/>
      <c r="AF9234" s="183"/>
      <c r="AG9234" s="183"/>
      <c r="AH9234" s="6"/>
      <c r="AI9234" s="6"/>
      <c r="AJ9234" s="6"/>
      <c r="AK9234" s="6"/>
      <c r="AL9234" s="6"/>
      <c r="AM9234" s="183"/>
      <c r="AN9234" s="183"/>
      <c r="AO9234" s="183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BR9234" s="185"/>
    </row>
    <row r="9235" spans="9:70" s="179" customFormat="1" x14ac:dyDescent="0.25">
      <c r="I9235" s="186"/>
      <c r="J9235" s="186"/>
      <c r="K9235" s="186"/>
      <c r="L9235" s="186"/>
      <c r="M9235" s="186"/>
      <c r="N9235" s="187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183"/>
      <c r="AF9235" s="183"/>
      <c r="AG9235" s="183"/>
      <c r="AH9235" s="6"/>
      <c r="AI9235" s="6"/>
      <c r="AJ9235" s="6"/>
      <c r="AK9235" s="6"/>
      <c r="AL9235" s="6"/>
      <c r="AM9235" s="183"/>
      <c r="AN9235" s="183"/>
      <c r="AO9235" s="183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BR9235" s="185"/>
    </row>
    <row r="9236" spans="9:70" s="179" customFormat="1" x14ac:dyDescent="0.25">
      <c r="I9236" s="186"/>
      <c r="J9236" s="186"/>
      <c r="K9236" s="186"/>
      <c r="L9236" s="186"/>
      <c r="M9236" s="186"/>
      <c r="N9236" s="187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183"/>
      <c r="AF9236" s="183"/>
      <c r="AG9236" s="183"/>
      <c r="AH9236" s="6"/>
      <c r="AI9236" s="6"/>
      <c r="AJ9236" s="6"/>
      <c r="AK9236" s="6"/>
      <c r="AL9236" s="6"/>
      <c r="AM9236" s="183"/>
      <c r="AN9236" s="183"/>
      <c r="AO9236" s="183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BR9236" s="185"/>
    </row>
    <row r="9237" spans="9:70" s="179" customFormat="1" x14ac:dyDescent="0.25">
      <c r="I9237" s="186"/>
      <c r="J9237" s="186"/>
      <c r="K9237" s="186"/>
      <c r="L9237" s="186"/>
      <c r="M9237" s="186"/>
      <c r="N9237" s="187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183"/>
      <c r="AF9237" s="183"/>
      <c r="AG9237" s="183"/>
      <c r="AH9237" s="6"/>
      <c r="AI9237" s="6"/>
      <c r="AJ9237" s="6"/>
      <c r="AK9237" s="6"/>
      <c r="AL9237" s="6"/>
      <c r="AM9237" s="183"/>
      <c r="AN9237" s="183"/>
      <c r="AO9237" s="183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BR9237" s="185"/>
    </row>
    <row r="9238" spans="9:70" s="179" customFormat="1" x14ac:dyDescent="0.25">
      <c r="I9238" s="186"/>
      <c r="J9238" s="186"/>
      <c r="K9238" s="186"/>
      <c r="L9238" s="186"/>
      <c r="M9238" s="186"/>
      <c r="N9238" s="187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183"/>
      <c r="AF9238" s="183"/>
      <c r="AG9238" s="183"/>
      <c r="AH9238" s="6"/>
      <c r="AI9238" s="6"/>
      <c r="AJ9238" s="6"/>
      <c r="AK9238" s="6"/>
      <c r="AL9238" s="6"/>
      <c r="AM9238" s="183"/>
      <c r="AN9238" s="183"/>
      <c r="AO9238" s="183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BR9238" s="185"/>
    </row>
    <row r="9239" spans="9:70" s="179" customFormat="1" x14ac:dyDescent="0.25">
      <c r="I9239" s="186"/>
      <c r="J9239" s="186"/>
      <c r="K9239" s="186"/>
      <c r="L9239" s="186"/>
      <c r="M9239" s="186"/>
      <c r="N9239" s="187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183"/>
      <c r="AF9239" s="183"/>
      <c r="AG9239" s="183"/>
      <c r="AH9239" s="6"/>
      <c r="AI9239" s="6"/>
      <c r="AJ9239" s="6"/>
      <c r="AK9239" s="6"/>
      <c r="AL9239" s="6"/>
      <c r="AM9239" s="183"/>
      <c r="AN9239" s="183"/>
      <c r="AO9239" s="183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BR9239" s="185"/>
    </row>
    <row r="9240" spans="9:70" s="179" customFormat="1" x14ac:dyDescent="0.25">
      <c r="I9240" s="186"/>
      <c r="J9240" s="186"/>
      <c r="K9240" s="186"/>
      <c r="L9240" s="186"/>
      <c r="M9240" s="186"/>
      <c r="N9240" s="187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183"/>
      <c r="AF9240" s="183"/>
      <c r="AG9240" s="183"/>
      <c r="AH9240" s="6"/>
      <c r="AI9240" s="6"/>
      <c r="AJ9240" s="6"/>
      <c r="AK9240" s="6"/>
      <c r="AL9240" s="6"/>
      <c r="AM9240" s="183"/>
      <c r="AN9240" s="183"/>
      <c r="AO9240" s="183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BR9240" s="185"/>
    </row>
    <row r="9241" spans="9:70" s="179" customFormat="1" x14ac:dyDescent="0.25">
      <c r="I9241" s="186"/>
      <c r="J9241" s="186"/>
      <c r="K9241" s="186"/>
      <c r="L9241" s="186"/>
      <c r="M9241" s="186"/>
      <c r="N9241" s="187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183"/>
      <c r="AF9241" s="183"/>
      <c r="AG9241" s="183"/>
      <c r="AH9241" s="6"/>
      <c r="AI9241" s="6"/>
      <c r="AJ9241" s="6"/>
      <c r="AK9241" s="6"/>
      <c r="AL9241" s="6"/>
      <c r="AM9241" s="183"/>
      <c r="AN9241" s="183"/>
      <c r="AO9241" s="183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BR9241" s="185"/>
    </row>
    <row r="9242" spans="9:70" s="179" customFormat="1" x14ac:dyDescent="0.25">
      <c r="I9242" s="186"/>
      <c r="J9242" s="186"/>
      <c r="K9242" s="186"/>
      <c r="L9242" s="186"/>
      <c r="M9242" s="186"/>
      <c r="N9242" s="187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183"/>
      <c r="AF9242" s="183"/>
      <c r="AG9242" s="183"/>
      <c r="AH9242" s="6"/>
      <c r="AI9242" s="6"/>
      <c r="AJ9242" s="6"/>
      <c r="AK9242" s="6"/>
      <c r="AL9242" s="6"/>
      <c r="AM9242" s="183"/>
      <c r="AN9242" s="183"/>
      <c r="AO9242" s="183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BR9242" s="185"/>
    </row>
    <row r="9243" spans="9:70" s="179" customFormat="1" x14ac:dyDescent="0.25">
      <c r="I9243" s="186"/>
      <c r="J9243" s="186"/>
      <c r="K9243" s="186"/>
      <c r="L9243" s="186"/>
      <c r="M9243" s="186"/>
      <c r="N9243" s="187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183"/>
      <c r="AF9243" s="183"/>
      <c r="AG9243" s="183"/>
      <c r="AH9243" s="6"/>
      <c r="AI9243" s="6"/>
      <c r="AJ9243" s="6"/>
      <c r="AK9243" s="6"/>
      <c r="AL9243" s="6"/>
      <c r="AM9243" s="183"/>
      <c r="AN9243" s="183"/>
      <c r="AO9243" s="183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BR9243" s="185"/>
    </row>
    <row r="9244" spans="9:70" s="179" customFormat="1" x14ac:dyDescent="0.25">
      <c r="I9244" s="186"/>
      <c r="J9244" s="186"/>
      <c r="K9244" s="186"/>
      <c r="L9244" s="186"/>
      <c r="M9244" s="186"/>
      <c r="N9244" s="187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183"/>
      <c r="AF9244" s="183"/>
      <c r="AG9244" s="183"/>
      <c r="AH9244" s="6"/>
      <c r="AI9244" s="6"/>
      <c r="AJ9244" s="6"/>
      <c r="AK9244" s="6"/>
      <c r="AL9244" s="6"/>
      <c r="AM9244" s="183"/>
      <c r="AN9244" s="183"/>
      <c r="AO9244" s="183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BR9244" s="185"/>
    </row>
    <row r="9245" spans="9:70" s="179" customFormat="1" x14ac:dyDescent="0.25">
      <c r="I9245" s="186"/>
      <c r="J9245" s="186"/>
      <c r="K9245" s="186"/>
      <c r="L9245" s="186"/>
      <c r="M9245" s="186"/>
      <c r="N9245" s="187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183"/>
      <c r="AF9245" s="183"/>
      <c r="AG9245" s="183"/>
      <c r="AH9245" s="6"/>
      <c r="AI9245" s="6"/>
      <c r="AJ9245" s="6"/>
      <c r="AK9245" s="6"/>
      <c r="AL9245" s="6"/>
      <c r="AM9245" s="183"/>
      <c r="AN9245" s="183"/>
      <c r="AO9245" s="183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BR9245" s="185"/>
    </row>
    <row r="9246" spans="9:70" s="179" customFormat="1" x14ac:dyDescent="0.25">
      <c r="I9246" s="186"/>
      <c r="J9246" s="186"/>
      <c r="K9246" s="186"/>
      <c r="L9246" s="186"/>
      <c r="M9246" s="186"/>
      <c r="N9246" s="187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183"/>
      <c r="AF9246" s="183"/>
      <c r="AG9246" s="183"/>
      <c r="AH9246" s="6"/>
      <c r="AI9246" s="6"/>
      <c r="AJ9246" s="6"/>
      <c r="AK9246" s="6"/>
      <c r="AL9246" s="6"/>
      <c r="AM9246" s="183"/>
      <c r="AN9246" s="183"/>
      <c r="AO9246" s="183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BR9246" s="185"/>
    </row>
    <row r="9247" spans="9:70" s="179" customFormat="1" x14ac:dyDescent="0.25">
      <c r="I9247" s="186"/>
      <c r="J9247" s="186"/>
      <c r="K9247" s="186"/>
      <c r="L9247" s="186"/>
      <c r="M9247" s="186"/>
      <c r="N9247" s="187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183"/>
      <c r="AF9247" s="183"/>
      <c r="AG9247" s="183"/>
      <c r="AH9247" s="6"/>
      <c r="AI9247" s="6"/>
      <c r="AJ9247" s="6"/>
      <c r="AK9247" s="6"/>
      <c r="AL9247" s="6"/>
      <c r="AM9247" s="183"/>
      <c r="AN9247" s="183"/>
      <c r="AO9247" s="183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BR9247" s="185"/>
    </row>
    <row r="9248" spans="9:70" s="179" customFormat="1" x14ac:dyDescent="0.25">
      <c r="I9248" s="186"/>
      <c r="J9248" s="186"/>
      <c r="K9248" s="186"/>
      <c r="L9248" s="186"/>
      <c r="M9248" s="186"/>
      <c r="N9248" s="187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183"/>
      <c r="AF9248" s="183"/>
      <c r="AG9248" s="183"/>
      <c r="AH9248" s="6"/>
      <c r="AI9248" s="6"/>
      <c r="AJ9248" s="6"/>
      <c r="AK9248" s="6"/>
      <c r="AL9248" s="6"/>
      <c r="AM9248" s="183"/>
      <c r="AN9248" s="183"/>
      <c r="AO9248" s="183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BR9248" s="185"/>
    </row>
    <row r="9249" spans="9:70" s="179" customFormat="1" x14ac:dyDescent="0.25">
      <c r="I9249" s="186"/>
      <c r="J9249" s="186"/>
      <c r="K9249" s="186"/>
      <c r="L9249" s="186"/>
      <c r="M9249" s="186"/>
      <c r="N9249" s="187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183"/>
      <c r="AF9249" s="183"/>
      <c r="AG9249" s="183"/>
      <c r="AH9249" s="6"/>
      <c r="AI9249" s="6"/>
      <c r="AJ9249" s="6"/>
      <c r="AK9249" s="6"/>
      <c r="AL9249" s="6"/>
      <c r="AM9249" s="183"/>
      <c r="AN9249" s="183"/>
      <c r="AO9249" s="183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BR9249" s="185"/>
    </row>
    <row r="9250" spans="9:70" s="179" customFormat="1" x14ac:dyDescent="0.25">
      <c r="I9250" s="186"/>
      <c r="J9250" s="186"/>
      <c r="K9250" s="186"/>
      <c r="L9250" s="186"/>
      <c r="M9250" s="186"/>
      <c r="N9250" s="187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183"/>
      <c r="AF9250" s="183"/>
      <c r="AG9250" s="183"/>
      <c r="AH9250" s="6"/>
      <c r="AI9250" s="6"/>
      <c r="AJ9250" s="6"/>
      <c r="AK9250" s="6"/>
      <c r="AL9250" s="6"/>
      <c r="AM9250" s="183"/>
      <c r="AN9250" s="183"/>
      <c r="AO9250" s="183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BR9250" s="185"/>
    </row>
    <row r="9251" spans="9:70" s="179" customFormat="1" x14ac:dyDescent="0.25">
      <c r="I9251" s="186"/>
      <c r="J9251" s="186"/>
      <c r="K9251" s="186"/>
      <c r="L9251" s="186"/>
      <c r="M9251" s="186"/>
      <c r="N9251" s="187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183"/>
      <c r="AF9251" s="183"/>
      <c r="AG9251" s="183"/>
      <c r="AH9251" s="6"/>
      <c r="AI9251" s="6"/>
      <c r="AJ9251" s="6"/>
      <c r="AK9251" s="6"/>
      <c r="AL9251" s="6"/>
      <c r="AM9251" s="183"/>
      <c r="AN9251" s="183"/>
      <c r="AO9251" s="183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BR9251" s="185"/>
    </row>
    <row r="9252" spans="9:70" s="179" customFormat="1" x14ac:dyDescent="0.25">
      <c r="I9252" s="186"/>
      <c r="J9252" s="186"/>
      <c r="K9252" s="186"/>
      <c r="L9252" s="186"/>
      <c r="M9252" s="186"/>
      <c r="N9252" s="187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183"/>
      <c r="AF9252" s="183"/>
      <c r="AG9252" s="183"/>
      <c r="AH9252" s="6"/>
      <c r="AI9252" s="6"/>
      <c r="AJ9252" s="6"/>
      <c r="AK9252" s="6"/>
      <c r="AL9252" s="6"/>
      <c r="AM9252" s="183"/>
      <c r="AN9252" s="183"/>
      <c r="AO9252" s="183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BR9252" s="185"/>
    </row>
    <row r="9253" spans="9:70" s="179" customFormat="1" x14ac:dyDescent="0.25">
      <c r="I9253" s="186"/>
      <c r="J9253" s="186"/>
      <c r="K9253" s="186"/>
      <c r="L9253" s="186"/>
      <c r="M9253" s="186"/>
      <c r="N9253" s="187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183"/>
      <c r="AF9253" s="183"/>
      <c r="AG9253" s="183"/>
      <c r="AH9253" s="6"/>
      <c r="AI9253" s="6"/>
      <c r="AJ9253" s="6"/>
      <c r="AK9253" s="6"/>
      <c r="AL9253" s="6"/>
      <c r="AM9253" s="183"/>
      <c r="AN9253" s="183"/>
      <c r="AO9253" s="183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BR9253" s="185"/>
    </row>
    <row r="9254" spans="9:70" s="179" customFormat="1" x14ac:dyDescent="0.25">
      <c r="I9254" s="186"/>
      <c r="J9254" s="186"/>
      <c r="K9254" s="186"/>
      <c r="L9254" s="186"/>
      <c r="M9254" s="186"/>
      <c r="N9254" s="187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183"/>
      <c r="AF9254" s="183"/>
      <c r="AG9254" s="183"/>
      <c r="AH9254" s="6"/>
      <c r="AI9254" s="6"/>
      <c r="AJ9254" s="6"/>
      <c r="AK9254" s="6"/>
      <c r="AL9254" s="6"/>
      <c r="AM9254" s="183"/>
      <c r="AN9254" s="183"/>
      <c r="AO9254" s="183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BR9254" s="185"/>
    </row>
    <row r="9255" spans="9:70" s="179" customFormat="1" x14ac:dyDescent="0.25">
      <c r="I9255" s="186"/>
      <c r="J9255" s="186"/>
      <c r="K9255" s="186"/>
      <c r="L9255" s="186"/>
      <c r="M9255" s="186"/>
      <c r="N9255" s="187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183"/>
      <c r="AF9255" s="183"/>
      <c r="AG9255" s="183"/>
      <c r="AH9255" s="6"/>
      <c r="AI9255" s="6"/>
      <c r="AJ9255" s="6"/>
      <c r="AK9255" s="6"/>
      <c r="AL9255" s="6"/>
      <c r="AM9255" s="183"/>
      <c r="AN9255" s="183"/>
      <c r="AO9255" s="183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BR9255" s="185"/>
    </row>
    <row r="9256" spans="9:70" s="179" customFormat="1" x14ac:dyDescent="0.25">
      <c r="I9256" s="186"/>
      <c r="J9256" s="186"/>
      <c r="K9256" s="186"/>
      <c r="L9256" s="186"/>
      <c r="M9256" s="186"/>
      <c r="N9256" s="187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183"/>
      <c r="AF9256" s="183"/>
      <c r="AG9256" s="183"/>
      <c r="AH9256" s="6"/>
      <c r="AI9256" s="6"/>
      <c r="AJ9256" s="6"/>
      <c r="AK9256" s="6"/>
      <c r="AL9256" s="6"/>
      <c r="AM9256" s="183"/>
      <c r="AN9256" s="183"/>
      <c r="AO9256" s="183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BR9256" s="185"/>
    </row>
    <row r="9257" spans="9:70" s="179" customFormat="1" x14ac:dyDescent="0.25">
      <c r="I9257" s="186"/>
      <c r="J9257" s="186"/>
      <c r="K9257" s="186"/>
      <c r="L9257" s="186"/>
      <c r="M9257" s="186"/>
      <c r="N9257" s="187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183"/>
      <c r="AF9257" s="183"/>
      <c r="AG9257" s="183"/>
      <c r="AH9257" s="6"/>
      <c r="AI9257" s="6"/>
      <c r="AJ9257" s="6"/>
      <c r="AK9257" s="6"/>
      <c r="AL9257" s="6"/>
      <c r="AM9257" s="183"/>
      <c r="AN9257" s="183"/>
      <c r="AO9257" s="183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BR9257" s="185"/>
    </row>
    <row r="9258" spans="9:70" s="179" customFormat="1" x14ac:dyDescent="0.25">
      <c r="I9258" s="186"/>
      <c r="J9258" s="186"/>
      <c r="K9258" s="186"/>
      <c r="L9258" s="186"/>
      <c r="M9258" s="186"/>
      <c r="N9258" s="187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183"/>
      <c r="AF9258" s="183"/>
      <c r="AG9258" s="183"/>
      <c r="AH9258" s="6"/>
      <c r="AI9258" s="6"/>
      <c r="AJ9258" s="6"/>
      <c r="AK9258" s="6"/>
      <c r="AL9258" s="6"/>
      <c r="AM9258" s="183"/>
      <c r="AN9258" s="183"/>
      <c r="AO9258" s="183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BR9258" s="185"/>
    </row>
    <row r="9259" spans="9:70" s="179" customFormat="1" x14ac:dyDescent="0.25">
      <c r="I9259" s="186"/>
      <c r="J9259" s="186"/>
      <c r="K9259" s="186"/>
      <c r="L9259" s="186"/>
      <c r="M9259" s="186"/>
      <c r="N9259" s="187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183"/>
      <c r="AF9259" s="183"/>
      <c r="AG9259" s="183"/>
      <c r="AH9259" s="6"/>
      <c r="AI9259" s="6"/>
      <c r="AJ9259" s="6"/>
      <c r="AK9259" s="6"/>
      <c r="AL9259" s="6"/>
      <c r="AM9259" s="183"/>
      <c r="AN9259" s="183"/>
      <c r="AO9259" s="183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BR9259" s="185"/>
    </row>
    <row r="9260" spans="9:70" s="179" customFormat="1" x14ac:dyDescent="0.25">
      <c r="I9260" s="186"/>
      <c r="J9260" s="186"/>
      <c r="K9260" s="186"/>
      <c r="L9260" s="186"/>
      <c r="M9260" s="186"/>
      <c r="N9260" s="187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183"/>
      <c r="AF9260" s="183"/>
      <c r="AG9260" s="183"/>
      <c r="AH9260" s="6"/>
      <c r="AI9260" s="6"/>
      <c r="AJ9260" s="6"/>
      <c r="AK9260" s="6"/>
      <c r="AL9260" s="6"/>
      <c r="AM9260" s="183"/>
      <c r="AN9260" s="183"/>
      <c r="AO9260" s="183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BR9260" s="185"/>
    </row>
    <row r="9261" spans="9:70" s="179" customFormat="1" x14ac:dyDescent="0.25">
      <c r="I9261" s="186"/>
      <c r="J9261" s="186"/>
      <c r="K9261" s="186"/>
      <c r="L9261" s="186"/>
      <c r="M9261" s="186"/>
      <c r="N9261" s="187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183"/>
      <c r="AF9261" s="183"/>
      <c r="AG9261" s="183"/>
      <c r="AH9261" s="6"/>
      <c r="AI9261" s="6"/>
      <c r="AJ9261" s="6"/>
      <c r="AK9261" s="6"/>
      <c r="AL9261" s="6"/>
      <c r="AM9261" s="183"/>
      <c r="AN9261" s="183"/>
      <c r="AO9261" s="183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BR9261" s="185"/>
    </row>
    <row r="9262" spans="9:70" s="179" customFormat="1" x14ac:dyDescent="0.25">
      <c r="I9262" s="186"/>
      <c r="J9262" s="186"/>
      <c r="K9262" s="186"/>
      <c r="L9262" s="186"/>
      <c r="M9262" s="186"/>
      <c r="N9262" s="187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183"/>
      <c r="AF9262" s="183"/>
      <c r="AG9262" s="183"/>
      <c r="AH9262" s="6"/>
      <c r="AI9262" s="6"/>
      <c r="AJ9262" s="6"/>
      <c r="AK9262" s="6"/>
      <c r="AL9262" s="6"/>
      <c r="AM9262" s="183"/>
      <c r="AN9262" s="183"/>
      <c r="AO9262" s="183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BR9262" s="185"/>
    </row>
    <row r="9263" spans="9:70" s="179" customFormat="1" x14ac:dyDescent="0.25">
      <c r="I9263" s="186"/>
      <c r="J9263" s="186"/>
      <c r="K9263" s="186"/>
      <c r="L9263" s="186"/>
      <c r="M9263" s="186"/>
      <c r="N9263" s="187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183"/>
      <c r="AF9263" s="183"/>
      <c r="AG9263" s="183"/>
      <c r="AH9263" s="6"/>
      <c r="AI9263" s="6"/>
      <c r="AJ9263" s="6"/>
      <c r="AK9263" s="6"/>
      <c r="AL9263" s="6"/>
      <c r="AM9263" s="183"/>
      <c r="AN9263" s="183"/>
      <c r="AO9263" s="183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BR9263" s="185"/>
    </row>
    <row r="9264" spans="9:70" s="179" customFormat="1" x14ac:dyDescent="0.25">
      <c r="I9264" s="186"/>
      <c r="J9264" s="186"/>
      <c r="K9264" s="186"/>
      <c r="L9264" s="186"/>
      <c r="M9264" s="186"/>
      <c r="N9264" s="187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183"/>
      <c r="AF9264" s="183"/>
      <c r="AG9264" s="183"/>
      <c r="AH9264" s="6"/>
      <c r="AI9264" s="6"/>
      <c r="AJ9264" s="6"/>
      <c r="AK9264" s="6"/>
      <c r="AL9264" s="6"/>
      <c r="AM9264" s="183"/>
      <c r="AN9264" s="183"/>
      <c r="AO9264" s="183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BR9264" s="185"/>
    </row>
    <row r="9265" spans="9:70" s="179" customFormat="1" x14ac:dyDescent="0.25">
      <c r="I9265" s="186"/>
      <c r="J9265" s="186"/>
      <c r="K9265" s="186"/>
      <c r="L9265" s="186"/>
      <c r="M9265" s="186"/>
      <c r="N9265" s="187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183"/>
      <c r="AF9265" s="183"/>
      <c r="AG9265" s="183"/>
      <c r="AH9265" s="6"/>
      <c r="AI9265" s="6"/>
      <c r="AJ9265" s="6"/>
      <c r="AK9265" s="6"/>
      <c r="AL9265" s="6"/>
      <c r="AM9265" s="183"/>
      <c r="AN9265" s="183"/>
      <c r="AO9265" s="183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BR9265" s="185"/>
    </row>
    <row r="9266" spans="9:70" s="179" customFormat="1" x14ac:dyDescent="0.25">
      <c r="I9266" s="186"/>
      <c r="J9266" s="186"/>
      <c r="K9266" s="186"/>
      <c r="L9266" s="186"/>
      <c r="M9266" s="186"/>
      <c r="N9266" s="187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183"/>
      <c r="AF9266" s="183"/>
      <c r="AG9266" s="183"/>
      <c r="AH9266" s="6"/>
      <c r="AI9266" s="6"/>
      <c r="AJ9266" s="6"/>
      <c r="AK9266" s="6"/>
      <c r="AL9266" s="6"/>
      <c r="AM9266" s="183"/>
      <c r="AN9266" s="183"/>
      <c r="AO9266" s="183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BR9266" s="185"/>
    </row>
    <row r="9267" spans="9:70" s="179" customFormat="1" x14ac:dyDescent="0.25">
      <c r="I9267" s="186"/>
      <c r="J9267" s="186"/>
      <c r="K9267" s="186"/>
      <c r="L9267" s="186"/>
      <c r="M9267" s="186"/>
      <c r="N9267" s="187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183"/>
      <c r="AF9267" s="183"/>
      <c r="AG9267" s="183"/>
      <c r="AH9267" s="6"/>
      <c r="AI9267" s="6"/>
      <c r="AJ9267" s="6"/>
      <c r="AK9267" s="6"/>
      <c r="AL9267" s="6"/>
      <c r="AM9267" s="183"/>
      <c r="AN9267" s="183"/>
      <c r="AO9267" s="183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BR9267" s="185"/>
    </row>
    <row r="9268" spans="9:70" s="179" customFormat="1" x14ac:dyDescent="0.25">
      <c r="I9268" s="186"/>
      <c r="J9268" s="186"/>
      <c r="K9268" s="186"/>
      <c r="L9268" s="186"/>
      <c r="M9268" s="186"/>
      <c r="N9268" s="187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183"/>
      <c r="AF9268" s="183"/>
      <c r="AG9268" s="183"/>
      <c r="AH9268" s="6"/>
      <c r="AI9268" s="6"/>
      <c r="AJ9268" s="6"/>
      <c r="AK9268" s="6"/>
      <c r="AL9268" s="6"/>
      <c r="AM9268" s="183"/>
      <c r="AN9268" s="183"/>
      <c r="AO9268" s="183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BR9268" s="185"/>
    </row>
    <row r="9269" spans="9:70" s="179" customFormat="1" x14ac:dyDescent="0.25">
      <c r="I9269" s="186"/>
      <c r="J9269" s="186"/>
      <c r="K9269" s="186"/>
      <c r="L9269" s="186"/>
      <c r="M9269" s="186"/>
      <c r="N9269" s="187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183"/>
      <c r="AF9269" s="183"/>
      <c r="AG9269" s="183"/>
      <c r="AH9269" s="6"/>
      <c r="AI9269" s="6"/>
      <c r="AJ9269" s="6"/>
      <c r="AK9269" s="6"/>
      <c r="AL9269" s="6"/>
      <c r="AM9269" s="183"/>
      <c r="AN9269" s="183"/>
      <c r="AO9269" s="183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BR9269" s="185"/>
    </row>
    <row r="9270" spans="9:70" s="179" customFormat="1" x14ac:dyDescent="0.25">
      <c r="I9270" s="186"/>
      <c r="J9270" s="186"/>
      <c r="K9270" s="186"/>
      <c r="L9270" s="186"/>
      <c r="M9270" s="186"/>
      <c r="N9270" s="187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183"/>
      <c r="AF9270" s="183"/>
      <c r="AG9270" s="183"/>
      <c r="AH9270" s="6"/>
      <c r="AI9270" s="6"/>
      <c r="AJ9270" s="6"/>
      <c r="AK9270" s="6"/>
      <c r="AL9270" s="6"/>
      <c r="AM9270" s="183"/>
      <c r="AN9270" s="183"/>
      <c r="AO9270" s="183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BR9270" s="185"/>
    </row>
    <row r="9271" spans="9:70" s="179" customFormat="1" x14ac:dyDescent="0.25">
      <c r="I9271" s="186"/>
      <c r="J9271" s="186"/>
      <c r="K9271" s="186"/>
      <c r="L9271" s="186"/>
      <c r="M9271" s="186"/>
      <c r="N9271" s="187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183"/>
      <c r="AF9271" s="183"/>
      <c r="AG9271" s="183"/>
      <c r="AH9271" s="6"/>
      <c r="AI9271" s="6"/>
      <c r="AJ9271" s="6"/>
      <c r="AK9271" s="6"/>
      <c r="AL9271" s="6"/>
      <c r="AM9271" s="183"/>
      <c r="AN9271" s="183"/>
      <c r="AO9271" s="183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BR9271" s="185"/>
    </row>
    <row r="9272" spans="9:70" s="179" customFormat="1" x14ac:dyDescent="0.25">
      <c r="I9272" s="186"/>
      <c r="J9272" s="186"/>
      <c r="K9272" s="186"/>
      <c r="L9272" s="186"/>
      <c r="M9272" s="186"/>
      <c r="N9272" s="187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183"/>
      <c r="AF9272" s="183"/>
      <c r="AG9272" s="183"/>
      <c r="AH9272" s="6"/>
      <c r="AI9272" s="6"/>
      <c r="AJ9272" s="6"/>
      <c r="AK9272" s="6"/>
      <c r="AL9272" s="6"/>
      <c r="AM9272" s="183"/>
      <c r="AN9272" s="183"/>
      <c r="AO9272" s="183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BR9272" s="185"/>
    </row>
    <row r="9273" spans="9:70" s="179" customFormat="1" x14ac:dyDescent="0.25">
      <c r="I9273" s="186"/>
      <c r="J9273" s="186"/>
      <c r="K9273" s="186"/>
      <c r="L9273" s="186"/>
      <c r="M9273" s="186"/>
      <c r="N9273" s="187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183"/>
      <c r="AF9273" s="183"/>
      <c r="AG9273" s="183"/>
      <c r="AH9273" s="6"/>
      <c r="AI9273" s="6"/>
      <c r="AJ9273" s="6"/>
      <c r="AK9273" s="6"/>
      <c r="AL9273" s="6"/>
      <c r="AM9273" s="183"/>
      <c r="AN9273" s="183"/>
      <c r="AO9273" s="183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BR9273" s="185"/>
    </row>
    <row r="9274" spans="9:70" s="179" customFormat="1" x14ac:dyDescent="0.25">
      <c r="I9274" s="186"/>
      <c r="J9274" s="186"/>
      <c r="K9274" s="186"/>
      <c r="L9274" s="186"/>
      <c r="M9274" s="186"/>
      <c r="N9274" s="187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183"/>
      <c r="AF9274" s="183"/>
      <c r="AG9274" s="183"/>
      <c r="AH9274" s="6"/>
      <c r="AI9274" s="6"/>
      <c r="AJ9274" s="6"/>
      <c r="AK9274" s="6"/>
      <c r="AL9274" s="6"/>
      <c r="AM9274" s="183"/>
      <c r="AN9274" s="183"/>
      <c r="AO9274" s="183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BR9274" s="185"/>
    </row>
    <row r="9275" spans="9:70" s="179" customFormat="1" x14ac:dyDescent="0.25">
      <c r="I9275" s="186"/>
      <c r="J9275" s="186"/>
      <c r="K9275" s="186"/>
      <c r="L9275" s="186"/>
      <c r="M9275" s="186"/>
      <c r="N9275" s="187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183"/>
      <c r="AF9275" s="183"/>
      <c r="AG9275" s="183"/>
      <c r="AH9275" s="6"/>
      <c r="AI9275" s="6"/>
      <c r="AJ9275" s="6"/>
      <c r="AK9275" s="6"/>
      <c r="AL9275" s="6"/>
      <c r="AM9275" s="183"/>
      <c r="AN9275" s="183"/>
      <c r="AO9275" s="183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BR9275" s="185"/>
    </row>
    <row r="9276" spans="9:70" s="179" customFormat="1" x14ac:dyDescent="0.25">
      <c r="I9276" s="186"/>
      <c r="J9276" s="186"/>
      <c r="K9276" s="186"/>
      <c r="L9276" s="186"/>
      <c r="M9276" s="186"/>
      <c r="N9276" s="187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183"/>
      <c r="AF9276" s="183"/>
      <c r="AG9276" s="183"/>
      <c r="AH9276" s="6"/>
      <c r="AI9276" s="6"/>
      <c r="AJ9276" s="6"/>
      <c r="AK9276" s="6"/>
      <c r="AL9276" s="6"/>
      <c r="AM9276" s="183"/>
      <c r="AN9276" s="183"/>
      <c r="AO9276" s="183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BR9276" s="185"/>
    </row>
    <row r="9277" spans="9:70" s="179" customFormat="1" x14ac:dyDescent="0.25">
      <c r="I9277" s="186"/>
      <c r="J9277" s="186"/>
      <c r="K9277" s="186"/>
      <c r="L9277" s="186"/>
      <c r="M9277" s="186"/>
      <c r="N9277" s="187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183"/>
      <c r="AF9277" s="183"/>
      <c r="AG9277" s="183"/>
      <c r="AH9277" s="6"/>
      <c r="AI9277" s="6"/>
      <c r="AJ9277" s="6"/>
      <c r="AK9277" s="6"/>
      <c r="AL9277" s="6"/>
      <c r="AM9277" s="183"/>
      <c r="AN9277" s="183"/>
      <c r="AO9277" s="183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BR9277" s="185"/>
    </row>
    <row r="9278" spans="9:70" s="179" customFormat="1" x14ac:dyDescent="0.25">
      <c r="I9278" s="186"/>
      <c r="J9278" s="186"/>
      <c r="K9278" s="186"/>
      <c r="L9278" s="186"/>
      <c r="M9278" s="186"/>
      <c r="N9278" s="187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183"/>
      <c r="AF9278" s="183"/>
      <c r="AG9278" s="183"/>
      <c r="AH9278" s="6"/>
      <c r="AI9278" s="6"/>
      <c r="AJ9278" s="6"/>
      <c r="AK9278" s="6"/>
      <c r="AL9278" s="6"/>
      <c r="AM9278" s="183"/>
      <c r="AN9278" s="183"/>
      <c r="AO9278" s="183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BR9278" s="185"/>
    </row>
    <row r="9279" spans="9:70" s="179" customFormat="1" x14ac:dyDescent="0.25">
      <c r="I9279" s="186"/>
      <c r="J9279" s="186"/>
      <c r="K9279" s="186"/>
      <c r="L9279" s="186"/>
      <c r="M9279" s="186"/>
      <c r="N9279" s="187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183"/>
      <c r="AF9279" s="183"/>
      <c r="AG9279" s="183"/>
      <c r="AH9279" s="6"/>
      <c r="AI9279" s="6"/>
      <c r="AJ9279" s="6"/>
      <c r="AK9279" s="6"/>
      <c r="AL9279" s="6"/>
      <c r="AM9279" s="183"/>
      <c r="AN9279" s="183"/>
      <c r="AO9279" s="183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BR9279" s="185"/>
    </row>
    <row r="9280" spans="9:70" s="179" customFormat="1" x14ac:dyDescent="0.25">
      <c r="I9280" s="186"/>
      <c r="J9280" s="186"/>
      <c r="K9280" s="186"/>
      <c r="L9280" s="186"/>
      <c r="M9280" s="186"/>
      <c r="N9280" s="187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183"/>
      <c r="AF9280" s="183"/>
      <c r="AG9280" s="183"/>
      <c r="AH9280" s="6"/>
      <c r="AI9280" s="6"/>
      <c r="AJ9280" s="6"/>
      <c r="AK9280" s="6"/>
      <c r="AL9280" s="6"/>
      <c r="AM9280" s="183"/>
      <c r="AN9280" s="183"/>
      <c r="AO9280" s="183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BR9280" s="185"/>
    </row>
    <row r="9281" spans="9:70" s="179" customFormat="1" x14ac:dyDescent="0.25">
      <c r="I9281" s="186"/>
      <c r="J9281" s="186"/>
      <c r="K9281" s="186"/>
      <c r="L9281" s="186"/>
      <c r="M9281" s="186"/>
      <c r="N9281" s="187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183"/>
      <c r="AF9281" s="183"/>
      <c r="AG9281" s="183"/>
      <c r="AH9281" s="6"/>
      <c r="AI9281" s="6"/>
      <c r="AJ9281" s="6"/>
      <c r="AK9281" s="6"/>
      <c r="AL9281" s="6"/>
      <c r="AM9281" s="183"/>
      <c r="AN9281" s="183"/>
      <c r="AO9281" s="183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BR9281" s="185"/>
    </row>
    <row r="9282" spans="9:70" s="179" customFormat="1" x14ac:dyDescent="0.25">
      <c r="I9282" s="186"/>
      <c r="J9282" s="186"/>
      <c r="K9282" s="186"/>
      <c r="L9282" s="186"/>
      <c r="M9282" s="186"/>
      <c r="N9282" s="187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183"/>
      <c r="AF9282" s="183"/>
      <c r="AG9282" s="183"/>
      <c r="AH9282" s="6"/>
      <c r="AI9282" s="6"/>
      <c r="AJ9282" s="6"/>
      <c r="AK9282" s="6"/>
      <c r="AL9282" s="6"/>
      <c r="AM9282" s="183"/>
      <c r="AN9282" s="183"/>
      <c r="AO9282" s="183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BR9282" s="185"/>
    </row>
    <row r="9283" spans="9:70" s="179" customFormat="1" x14ac:dyDescent="0.25">
      <c r="I9283" s="186"/>
      <c r="J9283" s="186"/>
      <c r="K9283" s="186"/>
      <c r="L9283" s="186"/>
      <c r="M9283" s="186"/>
      <c r="N9283" s="187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183"/>
      <c r="AF9283" s="183"/>
      <c r="AG9283" s="183"/>
      <c r="AH9283" s="6"/>
      <c r="AI9283" s="6"/>
      <c r="AJ9283" s="6"/>
      <c r="AK9283" s="6"/>
      <c r="AL9283" s="6"/>
      <c r="AM9283" s="183"/>
      <c r="AN9283" s="183"/>
      <c r="AO9283" s="183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BR9283" s="185"/>
    </row>
    <row r="9284" spans="9:70" s="179" customFormat="1" x14ac:dyDescent="0.25">
      <c r="I9284" s="186"/>
      <c r="J9284" s="186"/>
      <c r="K9284" s="186"/>
      <c r="L9284" s="186"/>
      <c r="M9284" s="186"/>
      <c r="N9284" s="187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183"/>
      <c r="AF9284" s="183"/>
      <c r="AG9284" s="183"/>
      <c r="AH9284" s="6"/>
      <c r="AI9284" s="6"/>
      <c r="AJ9284" s="6"/>
      <c r="AK9284" s="6"/>
      <c r="AL9284" s="6"/>
      <c r="AM9284" s="183"/>
      <c r="AN9284" s="183"/>
      <c r="AO9284" s="183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BR9284" s="185"/>
    </row>
    <row r="9285" spans="9:70" s="179" customFormat="1" x14ac:dyDescent="0.25">
      <c r="I9285" s="186"/>
      <c r="J9285" s="186"/>
      <c r="K9285" s="186"/>
      <c r="L9285" s="186"/>
      <c r="M9285" s="186"/>
      <c r="N9285" s="187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183"/>
      <c r="AF9285" s="183"/>
      <c r="AG9285" s="183"/>
      <c r="AH9285" s="6"/>
      <c r="AI9285" s="6"/>
      <c r="AJ9285" s="6"/>
      <c r="AK9285" s="6"/>
      <c r="AL9285" s="6"/>
      <c r="AM9285" s="183"/>
      <c r="AN9285" s="183"/>
      <c r="AO9285" s="183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BR9285" s="185"/>
    </row>
    <row r="9286" spans="9:70" s="179" customFormat="1" x14ac:dyDescent="0.25">
      <c r="I9286" s="186"/>
      <c r="J9286" s="186"/>
      <c r="K9286" s="186"/>
      <c r="L9286" s="186"/>
      <c r="M9286" s="186"/>
      <c r="N9286" s="187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183"/>
      <c r="AF9286" s="183"/>
      <c r="AG9286" s="183"/>
      <c r="AH9286" s="6"/>
      <c r="AI9286" s="6"/>
      <c r="AJ9286" s="6"/>
      <c r="AK9286" s="6"/>
      <c r="AL9286" s="6"/>
      <c r="AM9286" s="183"/>
      <c r="AN9286" s="183"/>
      <c r="AO9286" s="183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BR9286" s="185"/>
    </row>
    <row r="9287" spans="9:70" s="179" customFormat="1" x14ac:dyDescent="0.25">
      <c r="I9287" s="186"/>
      <c r="J9287" s="186"/>
      <c r="K9287" s="186"/>
      <c r="L9287" s="186"/>
      <c r="M9287" s="186"/>
      <c r="N9287" s="187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183"/>
      <c r="AF9287" s="183"/>
      <c r="AG9287" s="183"/>
      <c r="AH9287" s="6"/>
      <c r="AI9287" s="6"/>
      <c r="AJ9287" s="6"/>
      <c r="AK9287" s="6"/>
      <c r="AL9287" s="6"/>
      <c r="AM9287" s="183"/>
      <c r="AN9287" s="183"/>
      <c r="AO9287" s="183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BR9287" s="185"/>
    </row>
    <row r="9288" spans="9:70" s="179" customFormat="1" x14ac:dyDescent="0.25">
      <c r="I9288" s="186"/>
      <c r="J9288" s="186"/>
      <c r="K9288" s="186"/>
      <c r="L9288" s="186"/>
      <c r="M9288" s="186"/>
      <c r="N9288" s="187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183"/>
      <c r="AF9288" s="183"/>
      <c r="AG9288" s="183"/>
      <c r="AH9288" s="6"/>
      <c r="AI9288" s="6"/>
      <c r="AJ9288" s="6"/>
      <c r="AK9288" s="6"/>
      <c r="AL9288" s="6"/>
      <c r="AM9288" s="183"/>
      <c r="AN9288" s="183"/>
      <c r="AO9288" s="183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BR9288" s="185"/>
    </row>
    <row r="9289" spans="9:70" s="179" customFormat="1" x14ac:dyDescent="0.25">
      <c r="I9289" s="186"/>
      <c r="J9289" s="186"/>
      <c r="K9289" s="186"/>
      <c r="L9289" s="186"/>
      <c r="M9289" s="186"/>
      <c r="N9289" s="187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183"/>
      <c r="AF9289" s="183"/>
      <c r="AG9289" s="183"/>
      <c r="AH9289" s="6"/>
      <c r="AI9289" s="6"/>
      <c r="AJ9289" s="6"/>
      <c r="AK9289" s="6"/>
      <c r="AL9289" s="6"/>
      <c r="AM9289" s="183"/>
      <c r="AN9289" s="183"/>
      <c r="AO9289" s="183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BR9289" s="185"/>
    </row>
    <row r="9290" spans="9:70" s="179" customFormat="1" x14ac:dyDescent="0.25">
      <c r="I9290" s="186"/>
      <c r="J9290" s="186"/>
      <c r="K9290" s="186"/>
      <c r="L9290" s="186"/>
      <c r="M9290" s="186"/>
      <c r="N9290" s="187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183"/>
      <c r="AF9290" s="183"/>
      <c r="AG9290" s="183"/>
      <c r="AH9290" s="6"/>
      <c r="AI9290" s="6"/>
      <c r="AJ9290" s="6"/>
      <c r="AK9290" s="6"/>
      <c r="AL9290" s="6"/>
      <c r="AM9290" s="183"/>
      <c r="AN9290" s="183"/>
      <c r="AO9290" s="183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BR9290" s="185"/>
    </row>
    <row r="9291" spans="9:70" s="179" customFormat="1" x14ac:dyDescent="0.25">
      <c r="I9291" s="186"/>
      <c r="J9291" s="186"/>
      <c r="K9291" s="186"/>
      <c r="L9291" s="186"/>
      <c r="M9291" s="186"/>
      <c r="N9291" s="187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183"/>
      <c r="AF9291" s="183"/>
      <c r="AG9291" s="183"/>
      <c r="AH9291" s="6"/>
      <c r="AI9291" s="6"/>
      <c r="AJ9291" s="6"/>
      <c r="AK9291" s="6"/>
      <c r="AL9291" s="6"/>
      <c r="AM9291" s="183"/>
      <c r="AN9291" s="183"/>
      <c r="AO9291" s="183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BR9291" s="185"/>
    </row>
    <row r="9292" spans="9:70" s="179" customFormat="1" x14ac:dyDescent="0.25">
      <c r="I9292" s="186"/>
      <c r="J9292" s="186"/>
      <c r="K9292" s="186"/>
      <c r="L9292" s="186"/>
      <c r="M9292" s="186"/>
      <c r="N9292" s="187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183"/>
      <c r="AF9292" s="183"/>
      <c r="AG9292" s="183"/>
      <c r="AH9292" s="6"/>
      <c r="AI9292" s="6"/>
      <c r="AJ9292" s="6"/>
      <c r="AK9292" s="6"/>
      <c r="AL9292" s="6"/>
      <c r="AM9292" s="183"/>
      <c r="AN9292" s="183"/>
      <c r="AO9292" s="183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BR9292" s="185"/>
    </row>
    <row r="9293" spans="9:70" s="179" customFormat="1" x14ac:dyDescent="0.25">
      <c r="I9293" s="186"/>
      <c r="J9293" s="186"/>
      <c r="K9293" s="186"/>
      <c r="L9293" s="186"/>
      <c r="M9293" s="186"/>
      <c r="N9293" s="187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183"/>
      <c r="AF9293" s="183"/>
      <c r="AG9293" s="183"/>
      <c r="AH9293" s="6"/>
      <c r="AI9293" s="6"/>
      <c r="AJ9293" s="6"/>
      <c r="AK9293" s="6"/>
      <c r="AL9293" s="6"/>
      <c r="AM9293" s="183"/>
      <c r="AN9293" s="183"/>
      <c r="AO9293" s="183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BR9293" s="185"/>
    </row>
    <row r="9294" spans="9:70" s="179" customFormat="1" x14ac:dyDescent="0.25">
      <c r="I9294" s="186"/>
      <c r="J9294" s="186"/>
      <c r="K9294" s="186"/>
      <c r="L9294" s="186"/>
      <c r="M9294" s="186"/>
      <c r="N9294" s="187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183"/>
      <c r="AF9294" s="183"/>
      <c r="AG9294" s="183"/>
      <c r="AH9294" s="6"/>
      <c r="AI9294" s="6"/>
      <c r="AJ9294" s="6"/>
      <c r="AK9294" s="6"/>
      <c r="AL9294" s="6"/>
      <c r="AM9294" s="183"/>
      <c r="AN9294" s="183"/>
      <c r="AO9294" s="183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BR9294" s="185"/>
    </row>
    <row r="9295" spans="9:70" s="179" customFormat="1" x14ac:dyDescent="0.25">
      <c r="I9295" s="186"/>
      <c r="J9295" s="186"/>
      <c r="K9295" s="186"/>
      <c r="L9295" s="186"/>
      <c r="M9295" s="186"/>
      <c r="N9295" s="187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183"/>
      <c r="AF9295" s="183"/>
      <c r="AG9295" s="183"/>
      <c r="AH9295" s="6"/>
      <c r="AI9295" s="6"/>
      <c r="AJ9295" s="6"/>
      <c r="AK9295" s="6"/>
      <c r="AL9295" s="6"/>
      <c r="AM9295" s="183"/>
      <c r="AN9295" s="183"/>
      <c r="AO9295" s="183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BR9295" s="185"/>
    </row>
    <row r="9296" spans="9:70" s="179" customFormat="1" x14ac:dyDescent="0.25">
      <c r="I9296" s="186"/>
      <c r="J9296" s="186"/>
      <c r="K9296" s="186"/>
      <c r="L9296" s="186"/>
      <c r="M9296" s="186"/>
      <c r="N9296" s="187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183"/>
      <c r="AF9296" s="183"/>
      <c r="AG9296" s="183"/>
      <c r="AH9296" s="6"/>
      <c r="AI9296" s="6"/>
      <c r="AJ9296" s="6"/>
      <c r="AK9296" s="6"/>
      <c r="AL9296" s="6"/>
      <c r="AM9296" s="183"/>
      <c r="AN9296" s="183"/>
      <c r="AO9296" s="183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BR9296" s="185"/>
    </row>
    <row r="9297" spans="9:70" s="179" customFormat="1" x14ac:dyDescent="0.25">
      <c r="I9297" s="186"/>
      <c r="J9297" s="186"/>
      <c r="K9297" s="186"/>
      <c r="L9297" s="186"/>
      <c r="M9297" s="186"/>
      <c r="N9297" s="187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183"/>
      <c r="AF9297" s="183"/>
      <c r="AG9297" s="183"/>
      <c r="AH9297" s="6"/>
      <c r="AI9297" s="6"/>
      <c r="AJ9297" s="6"/>
      <c r="AK9297" s="6"/>
      <c r="AL9297" s="6"/>
      <c r="AM9297" s="183"/>
      <c r="AN9297" s="183"/>
      <c r="AO9297" s="183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BR9297" s="185"/>
    </row>
    <row r="9298" spans="9:70" s="179" customFormat="1" x14ac:dyDescent="0.25">
      <c r="I9298" s="186"/>
      <c r="J9298" s="186"/>
      <c r="K9298" s="186"/>
      <c r="L9298" s="186"/>
      <c r="M9298" s="186"/>
      <c r="N9298" s="187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183"/>
      <c r="AF9298" s="183"/>
      <c r="AG9298" s="183"/>
      <c r="AH9298" s="6"/>
      <c r="AI9298" s="6"/>
      <c r="AJ9298" s="6"/>
      <c r="AK9298" s="6"/>
      <c r="AL9298" s="6"/>
      <c r="AM9298" s="183"/>
      <c r="AN9298" s="183"/>
      <c r="AO9298" s="183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BR9298" s="185"/>
    </row>
    <row r="9299" spans="9:70" s="179" customFormat="1" x14ac:dyDescent="0.25">
      <c r="I9299" s="186"/>
      <c r="J9299" s="186"/>
      <c r="K9299" s="186"/>
      <c r="L9299" s="186"/>
      <c r="M9299" s="186"/>
      <c r="N9299" s="187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183"/>
      <c r="AF9299" s="183"/>
      <c r="AG9299" s="183"/>
      <c r="AH9299" s="6"/>
      <c r="AI9299" s="6"/>
      <c r="AJ9299" s="6"/>
      <c r="AK9299" s="6"/>
      <c r="AL9299" s="6"/>
      <c r="AM9299" s="183"/>
      <c r="AN9299" s="183"/>
      <c r="AO9299" s="183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BR9299" s="185"/>
    </row>
    <row r="9300" spans="9:70" s="179" customFormat="1" x14ac:dyDescent="0.25">
      <c r="I9300" s="186"/>
      <c r="J9300" s="186"/>
      <c r="K9300" s="186"/>
      <c r="L9300" s="186"/>
      <c r="M9300" s="186"/>
      <c r="N9300" s="187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183"/>
      <c r="AF9300" s="183"/>
      <c r="AG9300" s="183"/>
      <c r="AH9300" s="6"/>
      <c r="AI9300" s="6"/>
      <c r="AJ9300" s="6"/>
      <c r="AK9300" s="6"/>
      <c r="AL9300" s="6"/>
      <c r="AM9300" s="183"/>
      <c r="AN9300" s="183"/>
      <c r="AO9300" s="183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BR9300" s="185"/>
    </row>
    <row r="9301" spans="9:70" s="179" customFormat="1" x14ac:dyDescent="0.25">
      <c r="I9301" s="186"/>
      <c r="J9301" s="186"/>
      <c r="K9301" s="186"/>
      <c r="L9301" s="186"/>
      <c r="M9301" s="186"/>
      <c r="N9301" s="187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183"/>
      <c r="AF9301" s="183"/>
      <c r="AG9301" s="183"/>
      <c r="AH9301" s="6"/>
      <c r="AI9301" s="6"/>
      <c r="AJ9301" s="6"/>
      <c r="AK9301" s="6"/>
      <c r="AL9301" s="6"/>
      <c r="AM9301" s="183"/>
      <c r="AN9301" s="183"/>
      <c r="AO9301" s="183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BR9301" s="185"/>
    </row>
    <row r="9302" spans="9:70" s="179" customFormat="1" x14ac:dyDescent="0.25">
      <c r="I9302" s="186"/>
      <c r="J9302" s="186"/>
      <c r="K9302" s="186"/>
      <c r="L9302" s="186"/>
      <c r="M9302" s="186"/>
      <c r="N9302" s="187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183"/>
      <c r="AF9302" s="183"/>
      <c r="AG9302" s="183"/>
      <c r="AH9302" s="6"/>
      <c r="AI9302" s="6"/>
      <c r="AJ9302" s="6"/>
      <c r="AK9302" s="6"/>
      <c r="AL9302" s="6"/>
      <c r="AM9302" s="183"/>
      <c r="AN9302" s="183"/>
      <c r="AO9302" s="183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BR9302" s="185"/>
    </row>
    <row r="9303" spans="9:70" s="179" customFormat="1" x14ac:dyDescent="0.25">
      <c r="I9303" s="186"/>
      <c r="J9303" s="186"/>
      <c r="K9303" s="186"/>
      <c r="L9303" s="186"/>
      <c r="M9303" s="186"/>
      <c r="N9303" s="187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183"/>
      <c r="AF9303" s="183"/>
      <c r="AG9303" s="183"/>
      <c r="AH9303" s="6"/>
      <c r="AI9303" s="6"/>
      <c r="AJ9303" s="6"/>
      <c r="AK9303" s="6"/>
      <c r="AL9303" s="6"/>
      <c r="AM9303" s="183"/>
      <c r="AN9303" s="183"/>
      <c r="AO9303" s="183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BR9303" s="185"/>
    </row>
    <row r="9304" spans="9:70" s="179" customFormat="1" x14ac:dyDescent="0.25">
      <c r="I9304" s="186"/>
      <c r="J9304" s="186"/>
      <c r="K9304" s="186"/>
      <c r="L9304" s="186"/>
      <c r="M9304" s="186"/>
      <c r="N9304" s="187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183"/>
      <c r="AF9304" s="183"/>
      <c r="AG9304" s="183"/>
      <c r="AH9304" s="6"/>
      <c r="AI9304" s="6"/>
      <c r="AJ9304" s="6"/>
      <c r="AK9304" s="6"/>
      <c r="AL9304" s="6"/>
      <c r="AM9304" s="183"/>
      <c r="AN9304" s="183"/>
      <c r="AO9304" s="183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BR9304" s="185"/>
    </row>
    <row r="9305" spans="9:70" s="179" customFormat="1" x14ac:dyDescent="0.25">
      <c r="I9305" s="186"/>
      <c r="J9305" s="186"/>
      <c r="K9305" s="186"/>
      <c r="L9305" s="186"/>
      <c r="M9305" s="186"/>
      <c r="N9305" s="187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183"/>
      <c r="AF9305" s="183"/>
      <c r="AG9305" s="183"/>
      <c r="AH9305" s="6"/>
      <c r="AI9305" s="6"/>
      <c r="AJ9305" s="6"/>
      <c r="AK9305" s="6"/>
      <c r="AL9305" s="6"/>
      <c r="AM9305" s="183"/>
      <c r="AN9305" s="183"/>
      <c r="AO9305" s="183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BR9305" s="185"/>
    </row>
    <row r="9306" spans="9:70" s="179" customFormat="1" x14ac:dyDescent="0.25">
      <c r="I9306" s="186"/>
      <c r="J9306" s="186"/>
      <c r="K9306" s="186"/>
      <c r="L9306" s="186"/>
      <c r="M9306" s="186"/>
      <c r="N9306" s="187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183"/>
      <c r="AF9306" s="183"/>
      <c r="AG9306" s="183"/>
      <c r="AH9306" s="6"/>
      <c r="AI9306" s="6"/>
      <c r="AJ9306" s="6"/>
      <c r="AK9306" s="6"/>
      <c r="AL9306" s="6"/>
      <c r="AM9306" s="183"/>
      <c r="AN9306" s="183"/>
      <c r="AO9306" s="183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BR9306" s="185"/>
    </row>
    <row r="9307" spans="9:70" s="179" customFormat="1" x14ac:dyDescent="0.25">
      <c r="I9307" s="186"/>
      <c r="J9307" s="186"/>
      <c r="K9307" s="186"/>
      <c r="L9307" s="186"/>
      <c r="M9307" s="186"/>
      <c r="N9307" s="187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183"/>
      <c r="AF9307" s="183"/>
      <c r="AG9307" s="183"/>
      <c r="AH9307" s="6"/>
      <c r="AI9307" s="6"/>
      <c r="AJ9307" s="6"/>
      <c r="AK9307" s="6"/>
      <c r="AL9307" s="6"/>
      <c r="AM9307" s="183"/>
      <c r="AN9307" s="183"/>
      <c r="AO9307" s="183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BR9307" s="185"/>
    </row>
    <row r="9308" spans="9:70" s="179" customFormat="1" x14ac:dyDescent="0.25">
      <c r="I9308" s="186"/>
      <c r="J9308" s="186"/>
      <c r="K9308" s="186"/>
      <c r="L9308" s="186"/>
      <c r="M9308" s="186"/>
      <c r="N9308" s="187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183"/>
      <c r="AF9308" s="183"/>
      <c r="AG9308" s="183"/>
      <c r="AH9308" s="6"/>
      <c r="AI9308" s="6"/>
      <c r="AJ9308" s="6"/>
      <c r="AK9308" s="6"/>
      <c r="AL9308" s="6"/>
      <c r="AM9308" s="183"/>
      <c r="AN9308" s="183"/>
      <c r="AO9308" s="183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BR9308" s="185"/>
    </row>
    <row r="9309" spans="9:70" s="179" customFormat="1" x14ac:dyDescent="0.25">
      <c r="I9309" s="186"/>
      <c r="J9309" s="186"/>
      <c r="K9309" s="186"/>
      <c r="L9309" s="186"/>
      <c r="M9309" s="186"/>
      <c r="N9309" s="187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183"/>
      <c r="AF9309" s="183"/>
      <c r="AG9309" s="183"/>
      <c r="AH9309" s="6"/>
      <c r="AI9309" s="6"/>
      <c r="AJ9309" s="6"/>
      <c r="AK9309" s="6"/>
      <c r="AL9309" s="6"/>
      <c r="AM9309" s="183"/>
      <c r="AN9309" s="183"/>
      <c r="AO9309" s="183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BR9309" s="185"/>
    </row>
    <row r="9310" spans="9:70" s="179" customFormat="1" x14ac:dyDescent="0.25">
      <c r="I9310" s="186"/>
      <c r="J9310" s="186"/>
      <c r="K9310" s="186"/>
      <c r="L9310" s="186"/>
      <c r="M9310" s="186"/>
      <c r="N9310" s="187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183"/>
      <c r="AF9310" s="183"/>
      <c r="AG9310" s="183"/>
      <c r="AH9310" s="6"/>
      <c r="AI9310" s="6"/>
      <c r="AJ9310" s="6"/>
      <c r="AK9310" s="6"/>
      <c r="AL9310" s="6"/>
      <c r="AM9310" s="183"/>
      <c r="AN9310" s="183"/>
      <c r="AO9310" s="183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BR9310" s="185"/>
    </row>
    <row r="9311" spans="9:70" s="179" customFormat="1" x14ac:dyDescent="0.25">
      <c r="I9311" s="186"/>
      <c r="J9311" s="186"/>
      <c r="K9311" s="186"/>
      <c r="L9311" s="186"/>
      <c r="M9311" s="186"/>
      <c r="N9311" s="187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183"/>
      <c r="AF9311" s="183"/>
      <c r="AG9311" s="183"/>
      <c r="AH9311" s="6"/>
      <c r="AI9311" s="6"/>
      <c r="AJ9311" s="6"/>
      <c r="AK9311" s="6"/>
      <c r="AL9311" s="6"/>
      <c r="AM9311" s="183"/>
      <c r="AN9311" s="183"/>
      <c r="AO9311" s="183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BR9311" s="185"/>
    </row>
    <row r="9312" spans="9:70" s="179" customFormat="1" x14ac:dyDescent="0.25">
      <c r="I9312" s="186"/>
      <c r="J9312" s="186"/>
      <c r="K9312" s="186"/>
      <c r="L9312" s="186"/>
      <c r="M9312" s="186"/>
      <c r="N9312" s="187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183"/>
      <c r="AF9312" s="183"/>
      <c r="AG9312" s="183"/>
      <c r="AH9312" s="6"/>
      <c r="AI9312" s="6"/>
      <c r="AJ9312" s="6"/>
      <c r="AK9312" s="6"/>
      <c r="AL9312" s="6"/>
      <c r="AM9312" s="183"/>
      <c r="AN9312" s="183"/>
      <c r="AO9312" s="183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BR9312" s="185"/>
    </row>
    <row r="9313" spans="9:70" s="179" customFormat="1" x14ac:dyDescent="0.25">
      <c r="I9313" s="186"/>
      <c r="J9313" s="186"/>
      <c r="K9313" s="186"/>
      <c r="L9313" s="186"/>
      <c r="M9313" s="186"/>
      <c r="N9313" s="187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183"/>
      <c r="AF9313" s="183"/>
      <c r="AG9313" s="183"/>
      <c r="AH9313" s="6"/>
      <c r="AI9313" s="6"/>
      <c r="AJ9313" s="6"/>
      <c r="AK9313" s="6"/>
      <c r="AL9313" s="6"/>
      <c r="AM9313" s="183"/>
      <c r="AN9313" s="183"/>
      <c r="AO9313" s="183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BR9313" s="185"/>
    </row>
    <row r="9314" spans="9:70" s="179" customFormat="1" x14ac:dyDescent="0.25">
      <c r="I9314" s="186"/>
      <c r="J9314" s="186"/>
      <c r="K9314" s="186"/>
      <c r="L9314" s="186"/>
      <c r="M9314" s="186"/>
      <c r="N9314" s="187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183"/>
      <c r="AF9314" s="183"/>
      <c r="AG9314" s="183"/>
      <c r="AH9314" s="6"/>
      <c r="AI9314" s="6"/>
      <c r="AJ9314" s="6"/>
      <c r="AK9314" s="6"/>
      <c r="AL9314" s="6"/>
      <c r="AM9314" s="183"/>
      <c r="AN9314" s="183"/>
      <c r="AO9314" s="183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BR9314" s="185"/>
    </row>
    <row r="9315" spans="9:70" s="179" customFormat="1" x14ac:dyDescent="0.25">
      <c r="I9315" s="186"/>
      <c r="J9315" s="186"/>
      <c r="K9315" s="186"/>
      <c r="L9315" s="186"/>
      <c r="M9315" s="186"/>
      <c r="N9315" s="187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183"/>
      <c r="AF9315" s="183"/>
      <c r="AG9315" s="183"/>
      <c r="AH9315" s="6"/>
      <c r="AI9315" s="6"/>
      <c r="AJ9315" s="6"/>
      <c r="AK9315" s="6"/>
      <c r="AL9315" s="6"/>
      <c r="AM9315" s="183"/>
      <c r="AN9315" s="183"/>
      <c r="AO9315" s="183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BR9315" s="185"/>
    </row>
    <row r="9316" spans="9:70" s="179" customFormat="1" x14ac:dyDescent="0.25">
      <c r="I9316" s="186"/>
      <c r="J9316" s="186"/>
      <c r="K9316" s="186"/>
      <c r="L9316" s="186"/>
      <c r="M9316" s="186"/>
      <c r="N9316" s="187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183"/>
      <c r="AF9316" s="183"/>
      <c r="AG9316" s="183"/>
      <c r="AH9316" s="6"/>
      <c r="AI9316" s="6"/>
      <c r="AJ9316" s="6"/>
      <c r="AK9316" s="6"/>
      <c r="AL9316" s="6"/>
      <c r="AM9316" s="183"/>
      <c r="AN9316" s="183"/>
      <c r="AO9316" s="183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BR9316" s="185"/>
    </row>
    <row r="9317" spans="9:70" s="179" customFormat="1" x14ac:dyDescent="0.25">
      <c r="I9317" s="186"/>
      <c r="J9317" s="186"/>
      <c r="K9317" s="186"/>
      <c r="L9317" s="186"/>
      <c r="M9317" s="186"/>
      <c r="N9317" s="187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183"/>
      <c r="AF9317" s="183"/>
      <c r="AG9317" s="183"/>
      <c r="AH9317" s="6"/>
      <c r="AI9317" s="6"/>
      <c r="AJ9317" s="6"/>
      <c r="AK9317" s="6"/>
      <c r="AL9317" s="6"/>
      <c r="AM9317" s="183"/>
      <c r="AN9317" s="183"/>
      <c r="AO9317" s="183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BR9317" s="185"/>
    </row>
    <row r="9318" spans="9:70" s="179" customFormat="1" x14ac:dyDescent="0.25">
      <c r="I9318" s="186"/>
      <c r="J9318" s="186"/>
      <c r="K9318" s="186"/>
      <c r="L9318" s="186"/>
      <c r="M9318" s="186"/>
      <c r="N9318" s="187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183"/>
      <c r="AF9318" s="183"/>
      <c r="AG9318" s="183"/>
      <c r="AH9318" s="6"/>
      <c r="AI9318" s="6"/>
      <c r="AJ9318" s="6"/>
      <c r="AK9318" s="6"/>
      <c r="AL9318" s="6"/>
      <c r="AM9318" s="183"/>
      <c r="AN9318" s="183"/>
      <c r="AO9318" s="183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BR9318" s="185"/>
    </row>
    <row r="9319" spans="9:70" s="179" customFormat="1" x14ac:dyDescent="0.25">
      <c r="I9319" s="186"/>
      <c r="J9319" s="186"/>
      <c r="K9319" s="186"/>
      <c r="L9319" s="186"/>
      <c r="M9319" s="186"/>
      <c r="N9319" s="187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183"/>
      <c r="AF9319" s="183"/>
      <c r="AG9319" s="183"/>
      <c r="AH9319" s="6"/>
      <c r="AI9319" s="6"/>
      <c r="AJ9319" s="6"/>
      <c r="AK9319" s="6"/>
      <c r="AL9319" s="6"/>
      <c r="AM9319" s="183"/>
      <c r="AN9319" s="183"/>
      <c r="AO9319" s="183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BR9319" s="185"/>
    </row>
    <row r="9320" spans="9:70" s="179" customFormat="1" x14ac:dyDescent="0.25">
      <c r="I9320" s="186"/>
      <c r="J9320" s="186"/>
      <c r="K9320" s="186"/>
      <c r="L9320" s="186"/>
      <c r="M9320" s="186"/>
      <c r="N9320" s="187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183"/>
      <c r="AF9320" s="183"/>
      <c r="AG9320" s="183"/>
      <c r="AH9320" s="6"/>
      <c r="AI9320" s="6"/>
      <c r="AJ9320" s="6"/>
      <c r="AK9320" s="6"/>
      <c r="AL9320" s="6"/>
      <c r="AM9320" s="183"/>
      <c r="AN9320" s="183"/>
      <c r="AO9320" s="183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BR9320" s="185"/>
    </row>
    <row r="9321" spans="9:70" s="179" customFormat="1" x14ac:dyDescent="0.25">
      <c r="I9321" s="186"/>
      <c r="J9321" s="186"/>
      <c r="K9321" s="186"/>
      <c r="L9321" s="186"/>
      <c r="M9321" s="186"/>
      <c r="N9321" s="187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183"/>
      <c r="AF9321" s="183"/>
      <c r="AG9321" s="183"/>
      <c r="AH9321" s="6"/>
      <c r="AI9321" s="6"/>
      <c r="AJ9321" s="6"/>
      <c r="AK9321" s="6"/>
      <c r="AL9321" s="6"/>
      <c r="AM9321" s="183"/>
      <c r="AN9321" s="183"/>
      <c r="AO9321" s="183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BR9321" s="185"/>
    </row>
    <row r="9322" spans="9:70" s="179" customFormat="1" x14ac:dyDescent="0.25">
      <c r="I9322" s="186"/>
      <c r="J9322" s="186"/>
      <c r="K9322" s="186"/>
      <c r="L9322" s="186"/>
      <c r="M9322" s="186"/>
      <c r="N9322" s="187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183"/>
      <c r="AF9322" s="183"/>
      <c r="AG9322" s="183"/>
      <c r="AH9322" s="6"/>
      <c r="AI9322" s="6"/>
      <c r="AJ9322" s="6"/>
      <c r="AK9322" s="6"/>
      <c r="AL9322" s="6"/>
      <c r="AM9322" s="183"/>
      <c r="AN9322" s="183"/>
      <c r="AO9322" s="183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BR9322" s="185"/>
    </row>
    <row r="9323" spans="9:70" s="179" customFormat="1" x14ac:dyDescent="0.25">
      <c r="I9323" s="186"/>
      <c r="J9323" s="186"/>
      <c r="K9323" s="186"/>
      <c r="L9323" s="186"/>
      <c r="M9323" s="186"/>
      <c r="N9323" s="187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183"/>
      <c r="AF9323" s="183"/>
      <c r="AG9323" s="183"/>
      <c r="AH9323" s="6"/>
      <c r="AI9323" s="6"/>
      <c r="AJ9323" s="6"/>
      <c r="AK9323" s="6"/>
      <c r="AL9323" s="6"/>
      <c r="AM9323" s="183"/>
      <c r="AN9323" s="183"/>
      <c r="AO9323" s="183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BR9323" s="185"/>
    </row>
    <row r="9324" spans="9:70" s="179" customFormat="1" x14ac:dyDescent="0.25">
      <c r="I9324" s="186"/>
      <c r="J9324" s="186"/>
      <c r="K9324" s="186"/>
      <c r="L9324" s="186"/>
      <c r="M9324" s="186"/>
      <c r="N9324" s="187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183"/>
      <c r="AF9324" s="183"/>
      <c r="AG9324" s="183"/>
      <c r="AH9324" s="6"/>
      <c r="AI9324" s="6"/>
      <c r="AJ9324" s="6"/>
      <c r="AK9324" s="6"/>
      <c r="AL9324" s="6"/>
      <c r="AM9324" s="183"/>
      <c r="AN9324" s="183"/>
      <c r="AO9324" s="183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BR9324" s="185"/>
    </row>
    <row r="9325" spans="9:70" s="179" customFormat="1" x14ac:dyDescent="0.25">
      <c r="I9325" s="186"/>
      <c r="J9325" s="186"/>
      <c r="K9325" s="186"/>
      <c r="L9325" s="186"/>
      <c r="M9325" s="186"/>
      <c r="N9325" s="187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183"/>
      <c r="AF9325" s="183"/>
      <c r="AG9325" s="183"/>
      <c r="AH9325" s="6"/>
      <c r="AI9325" s="6"/>
      <c r="AJ9325" s="6"/>
      <c r="AK9325" s="6"/>
      <c r="AL9325" s="6"/>
      <c r="AM9325" s="183"/>
      <c r="AN9325" s="183"/>
      <c r="AO9325" s="183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BR9325" s="185"/>
    </row>
    <row r="9326" spans="9:70" s="179" customFormat="1" x14ac:dyDescent="0.25">
      <c r="I9326" s="186"/>
      <c r="J9326" s="186"/>
      <c r="K9326" s="186"/>
      <c r="L9326" s="186"/>
      <c r="M9326" s="186"/>
      <c r="N9326" s="187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183"/>
      <c r="AF9326" s="183"/>
      <c r="AG9326" s="183"/>
      <c r="AH9326" s="6"/>
      <c r="AI9326" s="6"/>
      <c r="AJ9326" s="6"/>
      <c r="AK9326" s="6"/>
      <c r="AL9326" s="6"/>
      <c r="AM9326" s="183"/>
      <c r="AN9326" s="183"/>
      <c r="AO9326" s="183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BR9326" s="185"/>
    </row>
    <row r="9327" spans="9:70" s="179" customFormat="1" x14ac:dyDescent="0.25">
      <c r="I9327" s="186"/>
      <c r="J9327" s="186"/>
      <c r="K9327" s="186"/>
      <c r="L9327" s="186"/>
      <c r="M9327" s="186"/>
      <c r="N9327" s="187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183"/>
      <c r="AF9327" s="183"/>
      <c r="AG9327" s="183"/>
      <c r="AH9327" s="6"/>
      <c r="AI9327" s="6"/>
      <c r="AJ9327" s="6"/>
      <c r="AK9327" s="6"/>
      <c r="AL9327" s="6"/>
      <c r="AM9327" s="183"/>
      <c r="AN9327" s="183"/>
      <c r="AO9327" s="183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BR9327" s="185"/>
    </row>
    <row r="9328" spans="9:70" s="179" customFormat="1" x14ac:dyDescent="0.25">
      <c r="I9328" s="186"/>
      <c r="J9328" s="186"/>
      <c r="K9328" s="186"/>
      <c r="L9328" s="186"/>
      <c r="M9328" s="186"/>
      <c r="N9328" s="187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183"/>
      <c r="AF9328" s="183"/>
      <c r="AG9328" s="183"/>
      <c r="AH9328" s="6"/>
      <c r="AI9328" s="6"/>
      <c r="AJ9328" s="6"/>
      <c r="AK9328" s="6"/>
      <c r="AL9328" s="6"/>
      <c r="AM9328" s="183"/>
      <c r="AN9328" s="183"/>
      <c r="AO9328" s="183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BR9328" s="185"/>
    </row>
    <row r="9329" spans="9:70" s="179" customFormat="1" x14ac:dyDescent="0.25">
      <c r="I9329" s="186"/>
      <c r="J9329" s="186"/>
      <c r="K9329" s="186"/>
      <c r="L9329" s="186"/>
      <c r="M9329" s="186"/>
      <c r="N9329" s="187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183"/>
      <c r="AF9329" s="183"/>
      <c r="AG9329" s="183"/>
      <c r="AH9329" s="6"/>
      <c r="AI9329" s="6"/>
      <c r="AJ9329" s="6"/>
      <c r="AK9329" s="6"/>
      <c r="AL9329" s="6"/>
      <c r="AM9329" s="183"/>
      <c r="AN9329" s="183"/>
      <c r="AO9329" s="183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BR9329" s="185"/>
    </row>
    <row r="9330" spans="9:70" s="179" customFormat="1" x14ac:dyDescent="0.25">
      <c r="I9330" s="186"/>
      <c r="J9330" s="186"/>
      <c r="K9330" s="186"/>
      <c r="L9330" s="186"/>
      <c r="M9330" s="186"/>
      <c r="N9330" s="187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183"/>
      <c r="AF9330" s="183"/>
      <c r="AG9330" s="183"/>
      <c r="AH9330" s="6"/>
      <c r="AI9330" s="6"/>
      <c r="AJ9330" s="6"/>
      <c r="AK9330" s="6"/>
      <c r="AL9330" s="6"/>
      <c r="AM9330" s="183"/>
      <c r="AN9330" s="183"/>
      <c r="AO9330" s="183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BR9330" s="185"/>
    </row>
    <row r="9331" spans="9:70" s="179" customFormat="1" x14ac:dyDescent="0.25">
      <c r="I9331" s="186"/>
      <c r="J9331" s="186"/>
      <c r="K9331" s="186"/>
      <c r="L9331" s="186"/>
      <c r="M9331" s="186"/>
      <c r="N9331" s="187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183"/>
      <c r="AF9331" s="183"/>
      <c r="AG9331" s="183"/>
      <c r="AH9331" s="6"/>
      <c r="AI9331" s="6"/>
      <c r="AJ9331" s="6"/>
      <c r="AK9331" s="6"/>
      <c r="AL9331" s="6"/>
      <c r="AM9331" s="183"/>
      <c r="AN9331" s="183"/>
      <c r="AO9331" s="183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BR9331" s="185"/>
    </row>
    <row r="9332" spans="9:70" s="179" customFormat="1" x14ac:dyDescent="0.25">
      <c r="I9332" s="186"/>
      <c r="J9332" s="186"/>
      <c r="K9332" s="186"/>
      <c r="L9332" s="186"/>
      <c r="M9332" s="186"/>
      <c r="N9332" s="187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183"/>
      <c r="AF9332" s="183"/>
      <c r="AG9332" s="183"/>
      <c r="AH9332" s="6"/>
      <c r="AI9332" s="6"/>
      <c r="AJ9332" s="6"/>
      <c r="AK9332" s="6"/>
      <c r="AL9332" s="6"/>
      <c r="AM9332" s="183"/>
      <c r="AN9332" s="183"/>
      <c r="AO9332" s="183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BR9332" s="185"/>
    </row>
    <row r="9333" spans="9:70" s="179" customFormat="1" x14ac:dyDescent="0.25">
      <c r="I9333" s="186"/>
      <c r="J9333" s="186"/>
      <c r="K9333" s="186"/>
      <c r="L9333" s="186"/>
      <c r="M9333" s="186"/>
      <c r="N9333" s="187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183"/>
      <c r="AF9333" s="183"/>
      <c r="AG9333" s="183"/>
      <c r="AH9333" s="6"/>
      <c r="AI9333" s="6"/>
      <c r="AJ9333" s="6"/>
      <c r="AK9333" s="6"/>
      <c r="AL9333" s="6"/>
      <c r="AM9333" s="183"/>
      <c r="AN9333" s="183"/>
      <c r="AO9333" s="183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BR9333" s="185"/>
    </row>
    <row r="9334" spans="9:70" s="179" customFormat="1" x14ac:dyDescent="0.25">
      <c r="I9334" s="186"/>
      <c r="J9334" s="186"/>
      <c r="K9334" s="186"/>
      <c r="L9334" s="186"/>
      <c r="M9334" s="186"/>
      <c r="N9334" s="187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183"/>
      <c r="AF9334" s="183"/>
      <c r="AG9334" s="183"/>
      <c r="AH9334" s="6"/>
      <c r="AI9334" s="6"/>
      <c r="AJ9334" s="6"/>
      <c r="AK9334" s="6"/>
      <c r="AL9334" s="6"/>
      <c r="AM9334" s="183"/>
      <c r="AN9334" s="183"/>
      <c r="AO9334" s="183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BR9334" s="185"/>
    </row>
    <row r="9335" spans="9:70" s="179" customFormat="1" x14ac:dyDescent="0.25">
      <c r="I9335" s="186"/>
      <c r="J9335" s="186"/>
      <c r="K9335" s="186"/>
      <c r="L9335" s="186"/>
      <c r="M9335" s="186"/>
      <c r="N9335" s="187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183"/>
      <c r="AF9335" s="183"/>
      <c r="AG9335" s="183"/>
      <c r="AH9335" s="6"/>
      <c r="AI9335" s="6"/>
      <c r="AJ9335" s="6"/>
      <c r="AK9335" s="6"/>
      <c r="AL9335" s="6"/>
      <c r="AM9335" s="183"/>
      <c r="AN9335" s="183"/>
      <c r="AO9335" s="183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BR9335" s="185"/>
    </row>
    <row r="9336" spans="9:70" s="179" customFormat="1" x14ac:dyDescent="0.25">
      <c r="I9336" s="186"/>
      <c r="J9336" s="186"/>
      <c r="K9336" s="186"/>
      <c r="L9336" s="186"/>
      <c r="M9336" s="186"/>
      <c r="N9336" s="187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183"/>
      <c r="AF9336" s="183"/>
      <c r="AG9336" s="183"/>
      <c r="AH9336" s="6"/>
      <c r="AI9336" s="6"/>
      <c r="AJ9336" s="6"/>
      <c r="AK9336" s="6"/>
      <c r="AL9336" s="6"/>
      <c r="AM9336" s="183"/>
      <c r="AN9336" s="183"/>
      <c r="AO9336" s="183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BR9336" s="185"/>
    </row>
    <row r="9337" spans="9:70" s="179" customFormat="1" x14ac:dyDescent="0.25">
      <c r="I9337" s="186"/>
      <c r="J9337" s="186"/>
      <c r="K9337" s="186"/>
      <c r="L9337" s="186"/>
      <c r="M9337" s="186"/>
      <c r="N9337" s="187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183"/>
      <c r="AF9337" s="183"/>
      <c r="AG9337" s="183"/>
      <c r="AH9337" s="6"/>
      <c r="AI9337" s="6"/>
      <c r="AJ9337" s="6"/>
      <c r="AK9337" s="6"/>
      <c r="AL9337" s="6"/>
      <c r="AM9337" s="183"/>
      <c r="AN9337" s="183"/>
      <c r="AO9337" s="183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BR9337" s="185"/>
    </row>
    <row r="9338" spans="9:70" s="179" customFormat="1" x14ac:dyDescent="0.25">
      <c r="I9338" s="186"/>
      <c r="J9338" s="186"/>
      <c r="K9338" s="186"/>
      <c r="L9338" s="186"/>
      <c r="M9338" s="186"/>
      <c r="N9338" s="187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183"/>
      <c r="AF9338" s="183"/>
      <c r="AG9338" s="183"/>
      <c r="AH9338" s="6"/>
      <c r="AI9338" s="6"/>
      <c r="AJ9338" s="6"/>
      <c r="AK9338" s="6"/>
      <c r="AL9338" s="6"/>
      <c r="AM9338" s="183"/>
      <c r="AN9338" s="183"/>
      <c r="AO9338" s="183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BR9338" s="185"/>
    </row>
    <row r="9339" spans="9:70" s="179" customFormat="1" x14ac:dyDescent="0.25">
      <c r="I9339" s="186"/>
      <c r="J9339" s="186"/>
      <c r="K9339" s="186"/>
      <c r="L9339" s="186"/>
      <c r="M9339" s="186"/>
      <c r="N9339" s="187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183"/>
      <c r="AF9339" s="183"/>
      <c r="AG9339" s="183"/>
      <c r="AH9339" s="6"/>
      <c r="AI9339" s="6"/>
      <c r="AJ9339" s="6"/>
      <c r="AK9339" s="6"/>
      <c r="AL9339" s="6"/>
      <c r="AM9339" s="183"/>
      <c r="AN9339" s="183"/>
      <c r="AO9339" s="183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BR9339" s="185"/>
    </row>
    <row r="9340" spans="9:70" s="179" customFormat="1" x14ac:dyDescent="0.25">
      <c r="I9340" s="186"/>
      <c r="J9340" s="186"/>
      <c r="K9340" s="186"/>
      <c r="L9340" s="186"/>
      <c r="M9340" s="186"/>
      <c r="N9340" s="187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183"/>
      <c r="AF9340" s="183"/>
      <c r="AG9340" s="183"/>
      <c r="AH9340" s="6"/>
      <c r="AI9340" s="6"/>
      <c r="AJ9340" s="6"/>
      <c r="AK9340" s="6"/>
      <c r="AL9340" s="6"/>
      <c r="AM9340" s="183"/>
      <c r="AN9340" s="183"/>
      <c r="AO9340" s="183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BR9340" s="185"/>
    </row>
    <row r="9341" spans="9:70" s="179" customFormat="1" x14ac:dyDescent="0.25">
      <c r="I9341" s="186"/>
      <c r="J9341" s="186"/>
      <c r="K9341" s="186"/>
      <c r="L9341" s="186"/>
      <c r="M9341" s="186"/>
      <c r="N9341" s="187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183"/>
      <c r="AF9341" s="183"/>
      <c r="AG9341" s="183"/>
      <c r="AH9341" s="6"/>
      <c r="AI9341" s="6"/>
      <c r="AJ9341" s="6"/>
      <c r="AK9341" s="6"/>
      <c r="AL9341" s="6"/>
      <c r="AM9341" s="183"/>
      <c r="AN9341" s="183"/>
      <c r="AO9341" s="183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BR9341" s="185"/>
    </row>
    <row r="9342" spans="9:70" s="179" customFormat="1" x14ac:dyDescent="0.25">
      <c r="I9342" s="186"/>
      <c r="J9342" s="186"/>
      <c r="K9342" s="186"/>
      <c r="L9342" s="186"/>
      <c r="M9342" s="186"/>
      <c r="N9342" s="187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183"/>
      <c r="AF9342" s="183"/>
      <c r="AG9342" s="183"/>
      <c r="AH9342" s="6"/>
      <c r="AI9342" s="6"/>
      <c r="AJ9342" s="6"/>
      <c r="AK9342" s="6"/>
      <c r="AL9342" s="6"/>
      <c r="AM9342" s="183"/>
      <c r="AN9342" s="183"/>
      <c r="AO9342" s="183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BR9342" s="185"/>
    </row>
    <row r="9343" spans="9:70" s="179" customFormat="1" x14ac:dyDescent="0.25">
      <c r="I9343" s="186"/>
      <c r="J9343" s="186"/>
      <c r="K9343" s="186"/>
      <c r="L9343" s="186"/>
      <c r="M9343" s="186"/>
      <c r="N9343" s="187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183"/>
      <c r="AF9343" s="183"/>
      <c r="AG9343" s="183"/>
      <c r="AH9343" s="6"/>
      <c r="AI9343" s="6"/>
      <c r="AJ9343" s="6"/>
      <c r="AK9343" s="6"/>
      <c r="AL9343" s="6"/>
      <c r="AM9343" s="183"/>
      <c r="AN9343" s="183"/>
      <c r="AO9343" s="183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BR9343" s="185"/>
    </row>
    <row r="9344" spans="9:70" s="179" customFormat="1" x14ac:dyDescent="0.25">
      <c r="I9344" s="186"/>
      <c r="J9344" s="186"/>
      <c r="K9344" s="186"/>
      <c r="L9344" s="186"/>
      <c r="M9344" s="186"/>
      <c r="N9344" s="187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183"/>
      <c r="AF9344" s="183"/>
      <c r="AG9344" s="183"/>
      <c r="AH9344" s="6"/>
      <c r="AI9344" s="6"/>
      <c r="AJ9344" s="6"/>
      <c r="AK9344" s="6"/>
      <c r="AL9344" s="6"/>
      <c r="AM9344" s="183"/>
      <c r="AN9344" s="183"/>
      <c r="AO9344" s="183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BR9344" s="185"/>
    </row>
    <row r="9345" spans="9:70" s="179" customFormat="1" x14ac:dyDescent="0.25">
      <c r="I9345" s="186"/>
      <c r="J9345" s="186"/>
      <c r="K9345" s="186"/>
      <c r="L9345" s="186"/>
      <c r="M9345" s="186"/>
      <c r="N9345" s="187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183"/>
      <c r="AF9345" s="183"/>
      <c r="AG9345" s="183"/>
      <c r="AH9345" s="6"/>
      <c r="AI9345" s="6"/>
      <c r="AJ9345" s="6"/>
      <c r="AK9345" s="6"/>
      <c r="AL9345" s="6"/>
      <c r="AM9345" s="183"/>
      <c r="AN9345" s="183"/>
      <c r="AO9345" s="183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BR9345" s="185"/>
    </row>
    <row r="9346" spans="9:70" s="179" customFormat="1" x14ac:dyDescent="0.25">
      <c r="I9346" s="186"/>
      <c r="J9346" s="186"/>
      <c r="K9346" s="186"/>
      <c r="L9346" s="186"/>
      <c r="M9346" s="186"/>
      <c r="N9346" s="187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183"/>
      <c r="AF9346" s="183"/>
      <c r="AG9346" s="183"/>
      <c r="AH9346" s="6"/>
      <c r="AI9346" s="6"/>
      <c r="AJ9346" s="6"/>
      <c r="AK9346" s="6"/>
      <c r="AL9346" s="6"/>
      <c r="AM9346" s="183"/>
      <c r="AN9346" s="183"/>
      <c r="AO9346" s="183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BR9346" s="185"/>
    </row>
    <row r="9347" spans="9:70" s="179" customFormat="1" x14ac:dyDescent="0.25">
      <c r="I9347" s="186"/>
      <c r="J9347" s="186"/>
      <c r="K9347" s="186"/>
      <c r="L9347" s="186"/>
      <c r="M9347" s="186"/>
      <c r="N9347" s="187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183"/>
      <c r="AF9347" s="183"/>
      <c r="AG9347" s="183"/>
      <c r="AH9347" s="6"/>
      <c r="AI9347" s="6"/>
      <c r="AJ9347" s="6"/>
      <c r="AK9347" s="6"/>
      <c r="AL9347" s="6"/>
      <c r="AM9347" s="183"/>
      <c r="AN9347" s="183"/>
      <c r="AO9347" s="183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BR9347" s="185"/>
    </row>
    <row r="9348" spans="9:70" s="179" customFormat="1" x14ac:dyDescent="0.25">
      <c r="I9348" s="186"/>
      <c r="J9348" s="186"/>
      <c r="K9348" s="186"/>
      <c r="L9348" s="186"/>
      <c r="M9348" s="186"/>
      <c r="N9348" s="187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183"/>
      <c r="AF9348" s="183"/>
      <c r="AG9348" s="183"/>
      <c r="AH9348" s="6"/>
      <c r="AI9348" s="6"/>
      <c r="AJ9348" s="6"/>
      <c r="AK9348" s="6"/>
      <c r="AL9348" s="6"/>
      <c r="AM9348" s="183"/>
      <c r="AN9348" s="183"/>
      <c r="AO9348" s="183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BR9348" s="185"/>
    </row>
    <row r="9349" spans="9:70" s="179" customFormat="1" x14ac:dyDescent="0.25">
      <c r="I9349" s="186"/>
      <c r="J9349" s="186"/>
      <c r="K9349" s="186"/>
      <c r="L9349" s="186"/>
      <c r="M9349" s="186"/>
      <c r="N9349" s="187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183"/>
      <c r="AF9349" s="183"/>
      <c r="AG9349" s="183"/>
      <c r="AH9349" s="6"/>
      <c r="AI9349" s="6"/>
      <c r="AJ9349" s="6"/>
      <c r="AK9349" s="6"/>
      <c r="AL9349" s="6"/>
      <c r="AM9349" s="183"/>
      <c r="AN9349" s="183"/>
      <c r="AO9349" s="183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BR9349" s="185"/>
    </row>
    <row r="9350" spans="9:70" s="179" customFormat="1" x14ac:dyDescent="0.25">
      <c r="I9350" s="186"/>
      <c r="J9350" s="186"/>
      <c r="K9350" s="186"/>
      <c r="L9350" s="186"/>
      <c r="M9350" s="186"/>
      <c r="N9350" s="187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183"/>
      <c r="AF9350" s="183"/>
      <c r="AG9350" s="183"/>
      <c r="AH9350" s="6"/>
      <c r="AI9350" s="6"/>
      <c r="AJ9350" s="6"/>
      <c r="AK9350" s="6"/>
      <c r="AL9350" s="6"/>
      <c r="AM9350" s="183"/>
      <c r="AN9350" s="183"/>
      <c r="AO9350" s="183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BR9350" s="185"/>
    </row>
    <row r="9351" spans="9:70" s="179" customFormat="1" x14ac:dyDescent="0.25">
      <c r="I9351" s="186"/>
      <c r="J9351" s="186"/>
      <c r="K9351" s="186"/>
      <c r="L9351" s="186"/>
      <c r="M9351" s="186"/>
      <c r="N9351" s="187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183"/>
      <c r="AF9351" s="183"/>
      <c r="AG9351" s="183"/>
      <c r="AH9351" s="6"/>
      <c r="AI9351" s="6"/>
      <c r="AJ9351" s="6"/>
      <c r="AK9351" s="6"/>
      <c r="AL9351" s="6"/>
      <c r="AM9351" s="183"/>
      <c r="AN9351" s="183"/>
      <c r="AO9351" s="183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BR9351" s="185"/>
    </row>
    <row r="9352" spans="9:70" s="179" customFormat="1" x14ac:dyDescent="0.25">
      <c r="I9352" s="186"/>
      <c r="J9352" s="186"/>
      <c r="K9352" s="186"/>
      <c r="L9352" s="186"/>
      <c r="M9352" s="186"/>
      <c r="N9352" s="187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183"/>
      <c r="AF9352" s="183"/>
      <c r="AG9352" s="183"/>
      <c r="AH9352" s="6"/>
      <c r="AI9352" s="6"/>
      <c r="AJ9352" s="6"/>
      <c r="AK9352" s="6"/>
      <c r="AL9352" s="6"/>
      <c r="AM9352" s="183"/>
      <c r="AN9352" s="183"/>
      <c r="AO9352" s="183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BR9352" s="185"/>
    </row>
    <row r="9353" spans="9:70" s="179" customFormat="1" x14ac:dyDescent="0.25">
      <c r="I9353" s="186"/>
      <c r="J9353" s="186"/>
      <c r="K9353" s="186"/>
      <c r="L9353" s="186"/>
      <c r="M9353" s="186"/>
      <c r="N9353" s="187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183"/>
      <c r="AF9353" s="183"/>
      <c r="AG9353" s="183"/>
      <c r="AH9353" s="6"/>
      <c r="AI9353" s="6"/>
      <c r="AJ9353" s="6"/>
      <c r="AK9353" s="6"/>
      <c r="AL9353" s="6"/>
      <c r="AM9353" s="183"/>
      <c r="AN9353" s="183"/>
      <c r="AO9353" s="183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BR9353" s="185"/>
    </row>
    <row r="9354" spans="9:70" s="179" customFormat="1" x14ac:dyDescent="0.25">
      <c r="I9354" s="186"/>
      <c r="J9354" s="186"/>
      <c r="K9354" s="186"/>
      <c r="L9354" s="186"/>
      <c r="M9354" s="186"/>
      <c r="N9354" s="187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183"/>
      <c r="AF9354" s="183"/>
      <c r="AG9354" s="183"/>
      <c r="AH9354" s="6"/>
      <c r="AI9354" s="6"/>
      <c r="AJ9354" s="6"/>
      <c r="AK9354" s="6"/>
      <c r="AL9354" s="6"/>
      <c r="AM9354" s="183"/>
      <c r="AN9354" s="183"/>
      <c r="AO9354" s="183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BR9354" s="185"/>
    </row>
    <row r="9355" spans="9:70" s="179" customFormat="1" x14ac:dyDescent="0.25">
      <c r="I9355" s="186"/>
      <c r="J9355" s="186"/>
      <c r="K9355" s="186"/>
      <c r="L9355" s="186"/>
      <c r="M9355" s="186"/>
      <c r="N9355" s="187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183"/>
      <c r="AF9355" s="183"/>
      <c r="AG9355" s="183"/>
      <c r="AH9355" s="6"/>
      <c r="AI9355" s="6"/>
      <c r="AJ9355" s="6"/>
      <c r="AK9355" s="6"/>
      <c r="AL9355" s="6"/>
      <c r="AM9355" s="183"/>
      <c r="AN9355" s="183"/>
      <c r="AO9355" s="183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BR9355" s="185"/>
    </row>
    <row r="9356" spans="9:70" s="179" customFormat="1" x14ac:dyDescent="0.25">
      <c r="I9356" s="186"/>
      <c r="J9356" s="186"/>
      <c r="K9356" s="186"/>
      <c r="L9356" s="186"/>
      <c r="M9356" s="186"/>
      <c r="N9356" s="187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183"/>
      <c r="AF9356" s="183"/>
      <c r="AG9356" s="183"/>
      <c r="AH9356" s="6"/>
      <c r="AI9356" s="6"/>
      <c r="AJ9356" s="6"/>
      <c r="AK9356" s="6"/>
      <c r="AL9356" s="6"/>
      <c r="AM9356" s="183"/>
      <c r="AN9356" s="183"/>
      <c r="AO9356" s="183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BR9356" s="185"/>
    </row>
    <row r="9357" spans="9:70" s="179" customFormat="1" x14ac:dyDescent="0.25">
      <c r="I9357" s="186"/>
      <c r="J9357" s="186"/>
      <c r="K9357" s="186"/>
      <c r="L9357" s="186"/>
      <c r="M9357" s="186"/>
      <c r="N9357" s="187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183"/>
      <c r="AF9357" s="183"/>
      <c r="AG9357" s="183"/>
      <c r="AH9357" s="6"/>
      <c r="AI9357" s="6"/>
      <c r="AJ9357" s="6"/>
      <c r="AK9357" s="6"/>
      <c r="AL9357" s="6"/>
      <c r="AM9357" s="183"/>
      <c r="AN9357" s="183"/>
      <c r="AO9357" s="183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BR9357" s="185"/>
    </row>
    <row r="9358" spans="9:70" s="179" customFormat="1" x14ac:dyDescent="0.25">
      <c r="I9358" s="186"/>
      <c r="J9358" s="186"/>
      <c r="K9358" s="186"/>
      <c r="L9358" s="186"/>
      <c r="M9358" s="186"/>
      <c r="N9358" s="187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183"/>
      <c r="AF9358" s="183"/>
      <c r="AG9358" s="183"/>
      <c r="AH9358" s="6"/>
      <c r="AI9358" s="6"/>
      <c r="AJ9358" s="6"/>
      <c r="AK9358" s="6"/>
      <c r="AL9358" s="6"/>
      <c r="AM9358" s="183"/>
      <c r="AN9358" s="183"/>
      <c r="AO9358" s="183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BR9358" s="185"/>
    </row>
    <row r="9359" spans="9:70" s="179" customFormat="1" x14ac:dyDescent="0.25">
      <c r="I9359" s="186"/>
      <c r="J9359" s="186"/>
      <c r="K9359" s="186"/>
      <c r="L9359" s="186"/>
      <c r="M9359" s="186"/>
      <c r="N9359" s="187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183"/>
      <c r="AF9359" s="183"/>
      <c r="AG9359" s="183"/>
      <c r="AH9359" s="6"/>
      <c r="AI9359" s="6"/>
      <c r="AJ9359" s="6"/>
      <c r="AK9359" s="6"/>
      <c r="AL9359" s="6"/>
      <c r="AM9359" s="183"/>
      <c r="AN9359" s="183"/>
      <c r="AO9359" s="183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BR9359" s="185"/>
    </row>
    <row r="9360" spans="9:70" s="179" customFormat="1" x14ac:dyDescent="0.25">
      <c r="I9360" s="186"/>
      <c r="J9360" s="186"/>
      <c r="K9360" s="186"/>
      <c r="L9360" s="186"/>
      <c r="M9360" s="186"/>
      <c r="N9360" s="187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183"/>
      <c r="AF9360" s="183"/>
      <c r="AG9360" s="183"/>
      <c r="AH9360" s="6"/>
      <c r="AI9360" s="6"/>
      <c r="AJ9360" s="6"/>
      <c r="AK9360" s="6"/>
      <c r="AL9360" s="6"/>
      <c r="AM9360" s="183"/>
      <c r="AN9360" s="183"/>
      <c r="AO9360" s="183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BR9360" s="185"/>
    </row>
    <row r="9361" spans="9:70" s="179" customFormat="1" x14ac:dyDescent="0.25">
      <c r="I9361" s="186"/>
      <c r="J9361" s="186"/>
      <c r="K9361" s="186"/>
      <c r="L9361" s="186"/>
      <c r="M9361" s="186"/>
      <c r="N9361" s="187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183"/>
      <c r="AF9361" s="183"/>
      <c r="AG9361" s="183"/>
      <c r="AH9361" s="6"/>
      <c r="AI9361" s="6"/>
      <c r="AJ9361" s="6"/>
      <c r="AK9361" s="6"/>
      <c r="AL9361" s="6"/>
      <c r="AM9361" s="183"/>
      <c r="AN9361" s="183"/>
      <c r="AO9361" s="183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BR9361" s="185"/>
    </row>
    <row r="9362" spans="9:70" s="179" customFormat="1" x14ac:dyDescent="0.25">
      <c r="I9362" s="186"/>
      <c r="J9362" s="186"/>
      <c r="K9362" s="186"/>
      <c r="L9362" s="186"/>
      <c r="M9362" s="186"/>
      <c r="N9362" s="187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183"/>
      <c r="AF9362" s="183"/>
      <c r="AG9362" s="183"/>
      <c r="AH9362" s="6"/>
      <c r="AI9362" s="6"/>
      <c r="AJ9362" s="6"/>
      <c r="AK9362" s="6"/>
      <c r="AL9362" s="6"/>
      <c r="AM9362" s="183"/>
      <c r="AN9362" s="183"/>
      <c r="AO9362" s="183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BR9362" s="185"/>
    </row>
    <row r="9363" spans="9:70" s="179" customFormat="1" x14ac:dyDescent="0.25">
      <c r="I9363" s="186"/>
      <c r="J9363" s="186"/>
      <c r="K9363" s="186"/>
      <c r="L9363" s="186"/>
      <c r="M9363" s="186"/>
      <c r="N9363" s="187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183"/>
      <c r="AF9363" s="183"/>
      <c r="AG9363" s="183"/>
      <c r="AH9363" s="6"/>
      <c r="AI9363" s="6"/>
      <c r="AJ9363" s="6"/>
      <c r="AK9363" s="6"/>
      <c r="AL9363" s="6"/>
      <c r="AM9363" s="183"/>
      <c r="AN9363" s="183"/>
      <c r="AO9363" s="183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BR9363" s="185"/>
    </row>
    <row r="9364" spans="9:70" s="179" customFormat="1" x14ac:dyDescent="0.25">
      <c r="I9364" s="186"/>
      <c r="J9364" s="186"/>
      <c r="K9364" s="186"/>
      <c r="L9364" s="186"/>
      <c r="M9364" s="186"/>
      <c r="N9364" s="187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183"/>
      <c r="AF9364" s="183"/>
      <c r="AG9364" s="183"/>
      <c r="AH9364" s="6"/>
      <c r="AI9364" s="6"/>
      <c r="AJ9364" s="6"/>
      <c r="AK9364" s="6"/>
      <c r="AL9364" s="6"/>
      <c r="AM9364" s="183"/>
      <c r="AN9364" s="183"/>
      <c r="AO9364" s="183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BR9364" s="185"/>
    </row>
    <row r="9365" spans="9:70" s="179" customFormat="1" x14ac:dyDescent="0.25">
      <c r="I9365" s="186"/>
      <c r="J9365" s="186"/>
      <c r="K9365" s="186"/>
      <c r="L9365" s="186"/>
      <c r="M9365" s="186"/>
      <c r="N9365" s="187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183"/>
      <c r="AF9365" s="183"/>
      <c r="AG9365" s="183"/>
      <c r="AH9365" s="6"/>
      <c r="AI9365" s="6"/>
      <c r="AJ9365" s="6"/>
      <c r="AK9365" s="6"/>
      <c r="AL9365" s="6"/>
      <c r="AM9365" s="183"/>
      <c r="AN9365" s="183"/>
      <c r="AO9365" s="183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BR9365" s="185"/>
    </row>
    <row r="9366" spans="9:70" s="179" customFormat="1" x14ac:dyDescent="0.25">
      <c r="I9366" s="186"/>
      <c r="J9366" s="186"/>
      <c r="K9366" s="186"/>
      <c r="L9366" s="186"/>
      <c r="M9366" s="186"/>
      <c r="N9366" s="187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183"/>
      <c r="AF9366" s="183"/>
      <c r="AG9366" s="183"/>
      <c r="AH9366" s="6"/>
      <c r="AI9366" s="6"/>
      <c r="AJ9366" s="6"/>
      <c r="AK9366" s="6"/>
      <c r="AL9366" s="6"/>
      <c r="AM9366" s="183"/>
      <c r="AN9366" s="183"/>
      <c r="AO9366" s="183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BR9366" s="185"/>
    </row>
    <row r="9367" spans="9:70" s="179" customFormat="1" x14ac:dyDescent="0.25">
      <c r="I9367" s="186"/>
      <c r="J9367" s="186"/>
      <c r="K9367" s="186"/>
      <c r="L9367" s="186"/>
      <c r="M9367" s="186"/>
      <c r="N9367" s="187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183"/>
      <c r="AF9367" s="183"/>
      <c r="AG9367" s="183"/>
      <c r="AH9367" s="6"/>
      <c r="AI9367" s="6"/>
      <c r="AJ9367" s="6"/>
      <c r="AK9367" s="6"/>
      <c r="AL9367" s="6"/>
      <c r="AM9367" s="183"/>
      <c r="AN9367" s="183"/>
      <c r="AO9367" s="183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BR9367" s="185"/>
    </row>
    <row r="9368" spans="9:70" s="179" customFormat="1" x14ac:dyDescent="0.25">
      <c r="I9368" s="186"/>
      <c r="J9368" s="186"/>
      <c r="K9368" s="186"/>
      <c r="L9368" s="186"/>
      <c r="M9368" s="186"/>
      <c r="N9368" s="187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183"/>
      <c r="AF9368" s="183"/>
      <c r="AG9368" s="183"/>
      <c r="AH9368" s="6"/>
      <c r="AI9368" s="6"/>
      <c r="AJ9368" s="6"/>
      <c r="AK9368" s="6"/>
      <c r="AL9368" s="6"/>
      <c r="AM9368" s="183"/>
      <c r="AN9368" s="183"/>
      <c r="AO9368" s="183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BR9368" s="185"/>
    </row>
    <row r="9369" spans="9:70" s="179" customFormat="1" x14ac:dyDescent="0.25">
      <c r="I9369" s="186"/>
      <c r="J9369" s="186"/>
      <c r="K9369" s="186"/>
      <c r="L9369" s="186"/>
      <c r="M9369" s="186"/>
      <c r="N9369" s="187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183"/>
      <c r="AF9369" s="183"/>
      <c r="AG9369" s="183"/>
      <c r="AH9369" s="6"/>
      <c r="AI9369" s="6"/>
      <c r="AJ9369" s="6"/>
      <c r="AK9369" s="6"/>
      <c r="AL9369" s="6"/>
      <c r="AM9369" s="183"/>
      <c r="AN9369" s="183"/>
      <c r="AO9369" s="183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BR9369" s="185"/>
    </row>
    <row r="9370" spans="9:70" s="179" customFormat="1" x14ac:dyDescent="0.25">
      <c r="I9370" s="186"/>
      <c r="J9370" s="186"/>
      <c r="K9370" s="186"/>
      <c r="L9370" s="186"/>
      <c r="M9370" s="186"/>
      <c r="N9370" s="187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183"/>
      <c r="AF9370" s="183"/>
      <c r="AG9370" s="183"/>
      <c r="AH9370" s="6"/>
      <c r="AI9370" s="6"/>
      <c r="AJ9370" s="6"/>
      <c r="AK9370" s="6"/>
      <c r="AL9370" s="6"/>
      <c r="AM9370" s="183"/>
      <c r="AN9370" s="183"/>
      <c r="AO9370" s="183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BR9370" s="185"/>
    </row>
    <row r="9371" spans="9:70" s="179" customFormat="1" x14ac:dyDescent="0.25">
      <c r="I9371" s="186"/>
      <c r="J9371" s="186"/>
      <c r="K9371" s="186"/>
      <c r="L9371" s="186"/>
      <c r="M9371" s="186"/>
      <c r="N9371" s="187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183"/>
      <c r="AF9371" s="183"/>
      <c r="AG9371" s="183"/>
      <c r="AH9371" s="6"/>
      <c r="AI9371" s="6"/>
      <c r="AJ9371" s="6"/>
      <c r="AK9371" s="6"/>
      <c r="AL9371" s="6"/>
      <c r="AM9371" s="183"/>
      <c r="AN9371" s="183"/>
      <c r="AO9371" s="183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BR9371" s="185"/>
    </row>
    <row r="9372" spans="9:70" s="179" customFormat="1" x14ac:dyDescent="0.25">
      <c r="I9372" s="186"/>
      <c r="J9372" s="186"/>
      <c r="K9372" s="186"/>
      <c r="L9372" s="186"/>
      <c r="M9372" s="186"/>
      <c r="N9372" s="187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183"/>
      <c r="AF9372" s="183"/>
      <c r="AG9372" s="183"/>
      <c r="AH9372" s="6"/>
      <c r="AI9372" s="6"/>
      <c r="AJ9372" s="6"/>
      <c r="AK9372" s="6"/>
      <c r="AL9372" s="6"/>
      <c r="AM9372" s="183"/>
      <c r="AN9372" s="183"/>
      <c r="AO9372" s="183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BR9372" s="185"/>
    </row>
    <row r="9373" spans="9:70" s="179" customFormat="1" x14ac:dyDescent="0.25">
      <c r="I9373" s="186"/>
      <c r="J9373" s="186"/>
      <c r="K9373" s="186"/>
      <c r="L9373" s="186"/>
      <c r="M9373" s="186"/>
      <c r="N9373" s="187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183"/>
      <c r="AF9373" s="183"/>
      <c r="AG9373" s="183"/>
      <c r="AH9373" s="6"/>
      <c r="AI9373" s="6"/>
      <c r="AJ9373" s="6"/>
      <c r="AK9373" s="6"/>
      <c r="AL9373" s="6"/>
      <c r="AM9373" s="183"/>
      <c r="AN9373" s="183"/>
      <c r="AO9373" s="183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BR9373" s="185"/>
    </row>
    <row r="9374" spans="9:70" s="179" customFormat="1" x14ac:dyDescent="0.25">
      <c r="I9374" s="186"/>
      <c r="J9374" s="186"/>
      <c r="K9374" s="186"/>
      <c r="L9374" s="186"/>
      <c r="M9374" s="186"/>
      <c r="N9374" s="187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183"/>
      <c r="AF9374" s="183"/>
      <c r="AG9374" s="183"/>
      <c r="AH9374" s="6"/>
      <c r="AI9374" s="6"/>
      <c r="AJ9374" s="6"/>
      <c r="AK9374" s="6"/>
      <c r="AL9374" s="6"/>
      <c r="AM9374" s="183"/>
      <c r="AN9374" s="183"/>
      <c r="AO9374" s="183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BR9374" s="185"/>
    </row>
    <row r="9375" spans="9:70" s="179" customFormat="1" x14ac:dyDescent="0.25">
      <c r="I9375" s="186"/>
      <c r="J9375" s="186"/>
      <c r="K9375" s="186"/>
      <c r="L9375" s="186"/>
      <c r="M9375" s="186"/>
      <c r="N9375" s="187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183"/>
      <c r="AF9375" s="183"/>
      <c r="AG9375" s="183"/>
      <c r="AH9375" s="6"/>
      <c r="AI9375" s="6"/>
      <c r="AJ9375" s="6"/>
      <c r="AK9375" s="6"/>
      <c r="AL9375" s="6"/>
      <c r="AM9375" s="183"/>
      <c r="AN9375" s="183"/>
      <c r="AO9375" s="183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BR9375" s="185"/>
    </row>
    <row r="9376" spans="9:70" s="179" customFormat="1" x14ac:dyDescent="0.25">
      <c r="I9376" s="186"/>
      <c r="J9376" s="186"/>
      <c r="K9376" s="186"/>
      <c r="L9376" s="186"/>
      <c r="M9376" s="186"/>
      <c r="N9376" s="187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183"/>
      <c r="AF9376" s="183"/>
      <c r="AG9376" s="183"/>
      <c r="AH9376" s="6"/>
      <c r="AI9376" s="6"/>
      <c r="AJ9376" s="6"/>
      <c r="AK9376" s="6"/>
      <c r="AL9376" s="6"/>
      <c r="AM9376" s="183"/>
      <c r="AN9376" s="183"/>
      <c r="AO9376" s="183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BR9376" s="185"/>
    </row>
    <row r="9377" spans="9:70" s="179" customFormat="1" x14ac:dyDescent="0.25">
      <c r="I9377" s="186"/>
      <c r="J9377" s="186"/>
      <c r="K9377" s="186"/>
      <c r="L9377" s="186"/>
      <c r="M9377" s="186"/>
      <c r="N9377" s="187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183"/>
      <c r="AF9377" s="183"/>
      <c r="AG9377" s="183"/>
      <c r="AH9377" s="6"/>
      <c r="AI9377" s="6"/>
      <c r="AJ9377" s="6"/>
      <c r="AK9377" s="6"/>
      <c r="AL9377" s="6"/>
      <c r="AM9377" s="183"/>
      <c r="AN9377" s="183"/>
      <c r="AO9377" s="183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BR9377" s="185"/>
    </row>
    <row r="9378" spans="9:70" s="179" customFormat="1" x14ac:dyDescent="0.25">
      <c r="I9378" s="186"/>
      <c r="J9378" s="186"/>
      <c r="K9378" s="186"/>
      <c r="L9378" s="186"/>
      <c r="M9378" s="186"/>
      <c r="N9378" s="187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183"/>
      <c r="AF9378" s="183"/>
      <c r="AG9378" s="183"/>
      <c r="AH9378" s="6"/>
      <c r="AI9378" s="6"/>
      <c r="AJ9378" s="6"/>
      <c r="AK9378" s="6"/>
      <c r="AL9378" s="6"/>
      <c r="AM9378" s="183"/>
      <c r="AN9378" s="183"/>
      <c r="AO9378" s="183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BR9378" s="185"/>
    </row>
    <row r="9379" spans="9:70" s="179" customFormat="1" x14ac:dyDescent="0.25">
      <c r="I9379" s="186"/>
      <c r="J9379" s="186"/>
      <c r="K9379" s="186"/>
      <c r="L9379" s="186"/>
      <c r="M9379" s="186"/>
      <c r="N9379" s="187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183"/>
      <c r="AF9379" s="183"/>
      <c r="AG9379" s="183"/>
      <c r="AH9379" s="6"/>
      <c r="AI9379" s="6"/>
      <c r="AJ9379" s="6"/>
      <c r="AK9379" s="6"/>
      <c r="AL9379" s="6"/>
      <c r="AM9379" s="183"/>
      <c r="AN9379" s="183"/>
      <c r="AO9379" s="183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BR9379" s="185"/>
    </row>
    <row r="9380" spans="9:70" s="179" customFormat="1" x14ac:dyDescent="0.25">
      <c r="I9380" s="186"/>
      <c r="J9380" s="186"/>
      <c r="K9380" s="186"/>
      <c r="L9380" s="186"/>
      <c r="M9380" s="186"/>
      <c r="N9380" s="187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183"/>
      <c r="AF9380" s="183"/>
      <c r="AG9380" s="183"/>
      <c r="AH9380" s="6"/>
      <c r="AI9380" s="6"/>
      <c r="AJ9380" s="6"/>
      <c r="AK9380" s="6"/>
      <c r="AL9380" s="6"/>
      <c r="AM9380" s="183"/>
      <c r="AN9380" s="183"/>
      <c r="AO9380" s="183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BR9380" s="185"/>
    </row>
    <row r="9381" spans="9:70" s="179" customFormat="1" x14ac:dyDescent="0.25">
      <c r="I9381" s="186"/>
      <c r="J9381" s="186"/>
      <c r="K9381" s="186"/>
      <c r="L9381" s="186"/>
      <c r="M9381" s="186"/>
      <c r="N9381" s="187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183"/>
      <c r="AF9381" s="183"/>
      <c r="AG9381" s="183"/>
      <c r="AH9381" s="6"/>
      <c r="AI9381" s="6"/>
      <c r="AJ9381" s="6"/>
      <c r="AK9381" s="6"/>
      <c r="AL9381" s="6"/>
      <c r="AM9381" s="183"/>
      <c r="AN9381" s="183"/>
      <c r="AO9381" s="183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BR9381" s="185"/>
    </row>
    <row r="9382" spans="9:70" s="179" customFormat="1" x14ac:dyDescent="0.25">
      <c r="I9382" s="186"/>
      <c r="J9382" s="186"/>
      <c r="K9382" s="186"/>
      <c r="L9382" s="186"/>
      <c r="M9382" s="186"/>
      <c r="N9382" s="187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183"/>
      <c r="AF9382" s="183"/>
      <c r="AG9382" s="183"/>
      <c r="AH9382" s="6"/>
      <c r="AI9382" s="6"/>
      <c r="AJ9382" s="6"/>
      <c r="AK9382" s="6"/>
      <c r="AL9382" s="6"/>
      <c r="AM9382" s="183"/>
      <c r="AN9382" s="183"/>
      <c r="AO9382" s="183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BR9382" s="185"/>
    </row>
    <row r="9383" spans="9:70" s="179" customFormat="1" x14ac:dyDescent="0.25">
      <c r="I9383" s="186"/>
      <c r="J9383" s="186"/>
      <c r="K9383" s="186"/>
      <c r="L9383" s="186"/>
      <c r="M9383" s="186"/>
      <c r="N9383" s="187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183"/>
      <c r="AF9383" s="183"/>
      <c r="AG9383" s="183"/>
      <c r="AH9383" s="6"/>
      <c r="AI9383" s="6"/>
      <c r="AJ9383" s="6"/>
      <c r="AK9383" s="6"/>
      <c r="AL9383" s="6"/>
      <c r="AM9383" s="183"/>
      <c r="AN9383" s="183"/>
      <c r="AO9383" s="183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BR9383" s="185"/>
    </row>
    <row r="9384" spans="9:70" s="179" customFormat="1" x14ac:dyDescent="0.25">
      <c r="I9384" s="186"/>
      <c r="J9384" s="186"/>
      <c r="K9384" s="186"/>
      <c r="L9384" s="186"/>
      <c r="M9384" s="186"/>
      <c r="N9384" s="187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183"/>
      <c r="AF9384" s="183"/>
      <c r="AG9384" s="183"/>
      <c r="AH9384" s="6"/>
      <c r="AI9384" s="6"/>
      <c r="AJ9384" s="6"/>
      <c r="AK9384" s="6"/>
      <c r="AL9384" s="6"/>
      <c r="AM9384" s="183"/>
      <c r="AN9384" s="183"/>
      <c r="AO9384" s="183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BR9384" s="185"/>
    </row>
    <row r="9385" spans="9:70" s="179" customFormat="1" x14ac:dyDescent="0.25">
      <c r="I9385" s="186"/>
      <c r="J9385" s="186"/>
      <c r="K9385" s="186"/>
      <c r="L9385" s="186"/>
      <c r="M9385" s="186"/>
      <c r="N9385" s="187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183"/>
      <c r="AF9385" s="183"/>
      <c r="AG9385" s="183"/>
      <c r="AH9385" s="6"/>
      <c r="AI9385" s="6"/>
      <c r="AJ9385" s="6"/>
      <c r="AK9385" s="6"/>
      <c r="AL9385" s="6"/>
      <c r="AM9385" s="183"/>
      <c r="AN9385" s="183"/>
      <c r="AO9385" s="183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BR9385" s="185"/>
    </row>
    <row r="9386" spans="9:70" s="179" customFormat="1" x14ac:dyDescent="0.25">
      <c r="I9386" s="186"/>
      <c r="J9386" s="186"/>
      <c r="K9386" s="186"/>
      <c r="L9386" s="186"/>
      <c r="M9386" s="186"/>
      <c r="N9386" s="187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183"/>
      <c r="AF9386" s="183"/>
      <c r="AG9386" s="183"/>
      <c r="AH9386" s="6"/>
      <c r="AI9386" s="6"/>
      <c r="AJ9386" s="6"/>
      <c r="AK9386" s="6"/>
      <c r="AL9386" s="6"/>
      <c r="AM9386" s="183"/>
      <c r="AN9386" s="183"/>
      <c r="AO9386" s="183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BR9386" s="185"/>
    </row>
    <row r="9387" spans="9:70" s="179" customFormat="1" x14ac:dyDescent="0.25">
      <c r="I9387" s="186"/>
      <c r="J9387" s="186"/>
      <c r="K9387" s="186"/>
      <c r="L9387" s="186"/>
      <c r="M9387" s="186"/>
      <c r="N9387" s="187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183"/>
      <c r="AF9387" s="183"/>
      <c r="AG9387" s="183"/>
      <c r="AH9387" s="6"/>
      <c r="AI9387" s="6"/>
      <c r="AJ9387" s="6"/>
      <c r="AK9387" s="6"/>
      <c r="AL9387" s="6"/>
      <c r="AM9387" s="183"/>
      <c r="AN9387" s="183"/>
      <c r="AO9387" s="183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BR9387" s="185"/>
    </row>
    <row r="9388" spans="9:70" s="179" customFormat="1" x14ac:dyDescent="0.25">
      <c r="I9388" s="186"/>
      <c r="J9388" s="186"/>
      <c r="K9388" s="186"/>
      <c r="L9388" s="186"/>
      <c r="M9388" s="186"/>
      <c r="N9388" s="187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183"/>
      <c r="AF9388" s="183"/>
      <c r="AG9388" s="183"/>
      <c r="AH9388" s="6"/>
      <c r="AI9388" s="6"/>
      <c r="AJ9388" s="6"/>
      <c r="AK9388" s="6"/>
      <c r="AL9388" s="6"/>
      <c r="AM9388" s="183"/>
      <c r="AN9388" s="183"/>
      <c r="AO9388" s="183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BR9388" s="185"/>
    </row>
    <row r="9389" spans="9:70" s="179" customFormat="1" x14ac:dyDescent="0.25">
      <c r="I9389" s="186"/>
      <c r="J9389" s="186"/>
      <c r="K9389" s="186"/>
      <c r="L9389" s="186"/>
      <c r="M9389" s="186"/>
      <c r="N9389" s="187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183"/>
      <c r="AF9389" s="183"/>
      <c r="AG9389" s="183"/>
      <c r="AH9389" s="6"/>
      <c r="AI9389" s="6"/>
      <c r="AJ9389" s="6"/>
      <c r="AK9389" s="6"/>
      <c r="AL9389" s="6"/>
      <c r="AM9389" s="183"/>
      <c r="AN9389" s="183"/>
      <c r="AO9389" s="183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BR9389" s="185"/>
    </row>
    <row r="9390" spans="9:70" s="179" customFormat="1" x14ac:dyDescent="0.25">
      <c r="I9390" s="186"/>
      <c r="J9390" s="186"/>
      <c r="K9390" s="186"/>
      <c r="L9390" s="186"/>
      <c r="M9390" s="186"/>
      <c r="N9390" s="187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183"/>
      <c r="AF9390" s="183"/>
      <c r="AG9390" s="183"/>
      <c r="AH9390" s="6"/>
      <c r="AI9390" s="6"/>
      <c r="AJ9390" s="6"/>
      <c r="AK9390" s="6"/>
      <c r="AL9390" s="6"/>
      <c r="AM9390" s="183"/>
      <c r="AN9390" s="183"/>
      <c r="AO9390" s="183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BR9390" s="185"/>
    </row>
    <row r="9391" spans="9:70" s="179" customFormat="1" x14ac:dyDescent="0.25">
      <c r="I9391" s="186"/>
      <c r="J9391" s="186"/>
      <c r="K9391" s="186"/>
      <c r="L9391" s="186"/>
      <c r="M9391" s="186"/>
      <c r="N9391" s="187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183"/>
      <c r="AF9391" s="183"/>
      <c r="AG9391" s="183"/>
      <c r="AH9391" s="6"/>
      <c r="AI9391" s="6"/>
      <c r="AJ9391" s="6"/>
      <c r="AK9391" s="6"/>
      <c r="AL9391" s="6"/>
      <c r="AM9391" s="183"/>
      <c r="AN9391" s="183"/>
      <c r="AO9391" s="183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BR9391" s="185"/>
    </row>
    <row r="9392" spans="9:70" s="179" customFormat="1" x14ac:dyDescent="0.25">
      <c r="I9392" s="186"/>
      <c r="J9392" s="186"/>
      <c r="K9392" s="186"/>
      <c r="L9392" s="186"/>
      <c r="M9392" s="186"/>
      <c r="N9392" s="187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183"/>
      <c r="AF9392" s="183"/>
      <c r="AG9392" s="183"/>
      <c r="AH9392" s="6"/>
      <c r="AI9392" s="6"/>
      <c r="AJ9392" s="6"/>
      <c r="AK9392" s="6"/>
      <c r="AL9392" s="6"/>
      <c r="AM9392" s="183"/>
      <c r="AN9392" s="183"/>
      <c r="AO9392" s="183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BR9392" s="185"/>
    </row>
    <row r="9393" spans="9:70" s="179" customFormat="1" x14ac:dyDescent="0.25">
      <c r="I9393" s="186"/>
      <c r="J9393" s="186"/>
      <c r="K9393" s="186"/>
      <c r="L9393" s="186"/>
      <c r="M9393" s="186"/>
      <c r="N9393" s="187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183"/>
      <c r="AF9393" s="183"/>
      <c r="AG9393" s="183"/>
      <c r="AH9393" s="6"/>
      <c r="AI9393" s="6"/>
      <c r="AJ9393" s="6"/>
      <c r="AK9393" s="6"/>
      <c r="AL9393" s="6"/>
      <c r="AM9393" s="183"/>
      <c r="AN9393" s="183"/>
      <c r="AO9393" s="183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BR9393" s="185"/>
    </row>
    <row r="9394" spans="9:70" s="179" customFormat="1" x14ac:dyDescent="0.25">
      <c r="I9394" s="186"/>
      <c r="J9394" s="186"/>
      <c r="K9394" s="186"/>
      <c r="L9394" s="186"/>
      <c r="M9394" s="186"/>
      <c r="N9394" s="187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183"/>
      <c r="AF9394" s="183"/>
      <c r="AG9394" s="183"/>
      <c r="AH9394" s="6"/>
      <c r="AI9394" s="6"/>
      <c r="AJ9394" s="6"/>
      <c r="AK9394" s="6"/>
      <c r="AL9394" s="6"/>
      <c r="AM9394" s="183"/>
      <c r="AN9394" s="183"/>
      <c r="AO9394" s="183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BR9394" s="185"/>
    </row>
    <row r="9395" spans="9:70" s="179" customFormat="1" x14ac:dyDescent="0.25">
      <c r="I9395" s="186"/>
      <c r="J9395" s="186"/>
      <c r="K9395" s="186"/>
      <c r="L9395" s="186"/>
      <c r="M9395" s="186"/>
      <c r="N9395" s="187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183"/>
      <c r="AF9395" s="183"/>
      <c r="AG9395" s="183"/>
      <c r="AH9395" s="6"/>
      <c r="AI9395" s="6"/>
      <c r="AJ9395" s="6"/>
      <c r="AK9395" s="6"/>
      <c r="AL9395" s="6"/>
      <c r="AM9395" s="183"/>
      <c r="AN9395" s="183"/>
      <c r="AO9395" s="183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BR9395" s="185"/>
    </row>
    <row r="9396" spans="9:70" s="179" customFormat="1" x14ac:dyDescent="0.25">
      <c r="I9396" s="186"/>
      <c r="J9396" s="186"/>
      <c r="K9396" s="186"/>
      <c r="L9396" s="186"/>
      <c r="M9396" s="186"/>
      <c r="N9396" s="187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183"/>
      <c r="AF9396" s="183"/>
      <c r="AG9396" s="183"/>
      <c r="AH9396" s="6"/>
      <c r="AI9396" s="6"/>
      <c r="AJ9396" s="6"/>
      <c r="AK9396" s="6"/>
      <c r="AL9396" s="6"/>
      <c r="AM9396" s="183"/>
      <c r="AN9396" s="183"/>
      <c r="AO9396" s="183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BR9396" s="185"/>
    </row>
    <row r="9397" spans="9:70" s="179" customFormat="1" x14ac:dyDescent="0.25">
      <c r="I9397" s="186"/>
      <c r="J9397" s="186"/>
      <c r="K9397" s="186"/>
      <c r="L9397" s="186"/>
      <c r="M9397" s="186"/>
      <c r="N9397" s="187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183"/>
      <c r="AF9397" s="183"/>
      <c r="AG9397" s="183"/>
      <c r="AH9397" s="6"/>
      <c r="AI9397" s="6"/>
      <c r="AJ9397" s="6"/>
      <c r="AK9397" s="6"/>
      <c r="AL9397" s="6"/>
      <c r="AM9397" s="183"/>
      <c r="AN9397" s="183"/>
      <c r="AO9397" s="183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BR9397" s="185"/>
    </row>
    <row r="9398" spans="9:70" s="179" customFormat="1" x14ac:dyDescent="0.25">
      <c r="I9398" s="186"/>
      <c r="J9398" s="186"/>
      <c r="K9398" s="186"/>
      <c r="L9398" s="186"/>
      <c r="M9398" s="186"/>
      <c r="N9398" s="187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183"/>
      <c r="AF9398" s="183"/>
      <c r="AG9398" s="183"/>
      <c r="AH9398" s="6"/>
      <c r="AI9398" s="6"/>
      <c r="AJ9398" s="6"/>
      <c r="AK9398" s="6"/>
      <c r="AL9398" s="6"/>
      <c r="AM9398" s="183"/>
      <c r="AN9398" s="183"/>
      <c r="AO9398" s="183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BR9398" s="185"/>
    </row>
    <row r="9399" spans="9:70" s="179" customFormat="1" x14ac:dyDescent="0.25">
      <c r="I9399" s="186"/>
      <c r="J9399" s="186"/>
      <c r="K9399" s="186"/>
      <c r="L9399" s="186"/>
      <c r="M9399" s="186"/>
      <c r="N9399" s="187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183"/>
      <c r="AF9399" s="183"/>
      <c r="AG9399" s="183"/>
      <c r="AH9399" s="6"/>
      <c r="AI9399" s="6"/>
      <c r="AJ9399" s="6"/>
      <c r="AK9399" s="6"/>
      <c r="AL9399" s="6"/>
      <c r="AM9399" s="183"/>
      <c r="AN9399" s="183"/>
      <c r="AO9399" s="183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BR9399" s="185"/>
    </row>
    <row r="9400" spans="9:70" s="179" customFormat="1" x14ac:dyDescent="0.25">
      <c r="I9400" s="186"/>
      <c r="J9400" s="186"/>
      <c r="K9400" s="186"/>
      <c r="L9400" s="186"/>
      <c r="M9400" s="186"/>
      <c r="N9400" s="187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183"/>
      <c r="AF9400" s="183"/>
      <c r="AG9400" s="183"/>
      <c r="AH9400" s="6"/>
      <c r="AI9400" s="6"/>
      <c r="AJ9400" s="6"/>
      <c r="AK9400" s="6"/>
      <c r="AL9400" s="6"/>
      <c r="AM9400" s="183"/>
      <c r="AN9400" s="183"/>
      <c r="AO9400" s="183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BR9400" s="185"/>
    </row>
    <row r="9401" spans="9:70" s="179" customFormat="1" x14ac:dyDescent="0.25">
      <c r="I9401" s="186"/>
      <c r="J9401" s="186"/>
      <c r="K9401" s="186"/>
      <c r="L9401" s="186"/>
      <c r="M9401" s="186"/>
      <c r="N9401" s="187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183"/>
      <c r="AF9401" s="183"/>
      <c r="AG9401" s="183"/>
      <c r="AH9401" s="6"/>
      <c r="AI9401" s="6"/>
      <c r="AJ9401" s="6"/>
      <c r="AK9401" s="6"/>
      <c r="AL9401" s="6"/>
      <c r="AM9401" s="183"/>
      <c r="AN9401" s="183"/>
      <c r="AO9401" s="183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BR9401" s="185"/>
    </row>
    <row r="9402" spans="9:70" s="179" customFormat="1" x14ac:dyDescent="0.25">
      <c r="I9402" s="186"/>
      <c r="J9402" s="186"/>
      <c r="K9402" s="186"/>
      <c r="L9402" s="186"/>
      <c r="M9402" s="186"/>
      <c r="N9402" s="187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183"/>
      <c r="AF9402" s="183"/>
      <c r="AG9402" s="183"/>
      <c r="AH9402" s="6"/>
      <c r="AI9402" s="6"/>
      <c r="AJ9402" s="6"/>
      <c r="AK9402" s="6"/>
      <c r="AL9402" s="6"/>
      <c r="AM9402" s="183"/>
      <c r="AN9402" s="183"/>
      <c r="AO9402" s="183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BR9402" s="185"/>
    </row>
    <row r="9403" spans="9:70" s="179" customFormat="1" x14ac:dyDescent="0.25">
      <c r="I9403" s="186"/>
      <c r="J9403" s="186"/>
      <c r="K9403" s="186"/>
      <c r="L9403" s="186"/>
      <c r="M9403" s="186"/>
      <c r="N9403" s="187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183"/>
      <c r="AF9403" s="183"/>
      <c r="AG9403" s="183"/>
      <c r="AH9403" s="6"/>
      <c r="AI9403" s="6"/>
      <c r="AJ9403" s="6"/>
      <c r="AK9403" s="6"/>
      <c r="AL9403" s="6"/>
      <c r="AM9403" s="183"/>
      <c r="AN9403" s="183"/>
      <c r="AO9403" s="183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BR9403" s="185"/>
    </row>
    <row r="9404" spans="9:70" s="179" customFormat="1" x14ac:dyDescent="0.25">
      <c r="I9404" s="186"/>
      <c r="J9404" s="186"/>
      <c r="K9404" s="186"/>
      <c r="L9404" s="186"/>
      <c r="M9404" s="186"/>
      <c r="N9404" s="187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183"/>
      <c r="AF9404" s="183"/>
      <c r="AG9404" s="183"/>
      <c r="AH9404" s="6"/>
      <c r="AI9404" s="6"/>
      <c r="AJ9404" s="6"/>
      <c r="AK9404" s="6"/>
      <c r="AL9404" s="6"/>
      <c r="AM9404" s="183"/>
      <c r="AN9404" s="183"/>
      <c r="AO9404" s="183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BR9404" s="185"/>
    </row>
    <row r="9405" spans="9:70" s="179" customFormat="1" x14ac:dyDescent="0.25">
      <c r="I9405" s="186"/>
      <c r="J9405" s="186"/>
      <c r="K9405" s="186"/>
      <c r="L9405" s="186"/>
      <c r="M9405" s="186"/>
      <c r="N9405" s="187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183"/>
      <c r="AF9405" s="183"/>
      <c r="AG9405" s="183"/>
      <c r="AH9405" s="6"/>
      <c r="AI9405" s="6"/>
      <c r="AJ9405" s="6"/>
      <c r="AK9405" s="6"/>
      <c r="AL9405" s="6"/>
      <c r="AM9405" s="183"/>
      <c r="AN9405" s="183"/>
      <c r="AO9405" s="183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BR9405" s="185"/>
    </row>
    <row r="9406" spans="9:70" s="179" customFormat="1" x14ac:dyDescent="0.25">
      <c r="I9406" s="186"/>
      <c r="J9406" s="186"/>
      <c r="K9406" s="186"/>
      <c r="L9406" s="186"/>
      <c r="M9406" s="186"/>
      <c r="N9406" s="187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183"/>
      <c r="AF9406" s="183"/>
      <c r="AG9406" s="183"/>
      <c r="AH9406" s="6"/>
      <c r="AI9406" s="6"/>
      <c r="AJ9406" s="6"/>
      <c r="AK9406" s="6"/>
      <c r="AL9406" s="6"/>
      <c r="AM9406" s="183"/>
      <c r="AN9406" s="183"/>
      <c r="AO9406" s="183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BR9406" s="185"/>
    </row>
    <row r="9407" spans="9:70" s="179" customFormat="1" x14ac:dyDescent="0.25">
      <c r="I9407" s="186"/>
      <c r="J9407" s="186"/>
      <c r="K9407" s="186"/>
      <c r="L9407" s="186"/>
      <c r="M9407" s="186"/>
      <c r="N9407" s="187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183"/>
      <c r="AF9407" s="183"/>
      <c r="AG9407" s="183"/>
      <c r="AH9407" s="6"/>
      <c r="AI9407" s="6"/>
      <c r="AJ9407" s="6"/>
      <c r="AK9407" s="6"/>
      <c r="AL9407" s="6"/>
      <c r="AM9407" s="183"/>
      <c r="AN9407" s="183"/>
      <c r="AO9407" s="183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BR9407" s="185"/>
    </row>
    <row r="9408" spans="9:70" s="179" customFormat="1" x14ac:dyDescent="0.25">
      <c r="I9408" s="186"/>
      <c r="J9408" s="186"/>
      <c r="K9408" s="186"/>
      <c r="L9408" s="186"/>
      <c r="M9408" s="186"/>
      <c r="N9408" s="187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183"/>
      <c r="AF9408" s="183"/>
      <c r="AG9408" s="183"/>
      <c r="AH9408" s="6"/>
      <c r="AI9408" s="6"/>
      <c r="AJ9408" s="6"/>
      <c r="AK9408" s="6"/>
      <c r="AL9408" s="6"/>
      <c r="AM9408" s="183"/>
      <c r="AN9408" s="183"/>
      <c r="AO9408" s="183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BR9408" s="185"/>
    </row>
    <row r="9409" spans="9:70" s="179" customFormat="1" x14ac:dyDescent="0.25">
      <c r="I9409" s="186"/>
      <c r="J9409" s="186"/>
      <c r="K9409" s="186"/>
      <c r="L9409" s="186"/>
      <c r="M9409" s="186"/>
      <c r="N9409" s="187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183"/>
      <c r="AF9409" s="183"/>
      <c r="AG9409" s="183"/>
      <c r="AH9409" s="6"/>
      <c r="AI9409" s="6"/>
      <c r="AJ9409" s="6"/>
      <c r="AK9409" s="6"/>
      <c r="AL9409" s="6"/>
      <c r="AM9409" s="183"/>
      <c r="AN9409" s="183"/>
      <c r="AO9409" s="183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BR9409" s="185"/>
    </row>
    <row r="9410" spans="9:70" s="179" customFormat="1" x14ac:dyDescent="0.25">
      <c r="I9410" s="186"/>
      <c r="J9410" s="186"/>
      <c r="K9410" s="186"/>
      <c r="L9410" s="186"/>
      <c r="M9410" s="186"/>
      <c r="N9410" s="187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183"/>
      <c r="AF9410" s="183"/>
      <c r="AG9410" s="183"/>
      <c r="AH9410" s="6"/>
      <c r="AI9410" s="6"/>
      <c r="AJ9410" s="6"/>
      <c r="AK9410" s="6"/>
      <c r="AL9410" s="6"/>
      <c r="AM9410" s="183"/>
      <c r="AN9410" s="183"/>
      <c r="AO9410" s="183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BR9410" s="185"/>
    </row>
    <row r="9411" spans="9:70" s="179" customFormat="1" x14ac:dyDescent="0.25">
      <c r="I9411" s="186"/>
      <c r="J9411" s="186"/>
      <c r="K9411" s="186"/>
      <c r="L9411" s="186"/>
      <c r="M9411" s="186"/>
      <c r="N9411" s="187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183"/>
      <c r="AF9411" s="183"/>
      <c r="AG9411" s="183"/>
      <c r="AH9411" s="6"/>
      <c r="AI9411" s="6"/>
      <c r="AJ9411" s="6"/>
      <c r="AK9411" s="6"/>
      <c r="AL9411" s="6"/>
      <c r="AM9411" s="183"/>
      <c r="AN9411" s="183"/>
      <c r="AO9411" s="183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BR9411" s="185"/>
    </row>
    <row r="9412" spans="9:70" s="179" customFormat="1" x14ac:dyDescent="0.25">
      <c r="I9412" s="186"/>
      <c r="J9412" s="186"/>
      <c r="K9412" s="186"/>
      <c r="L9412" s="186"/>
      <c r="M9412" s="186"/>
      <c r="N9412" s="187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183"/>
      <c r="AF9412" s="183"/>
      <c r="AG9412" s="183"/>
      <c r="AH9412" s="6"/>
      <c r="AI9412" s="6"/>
      <c r="AJ9412" s="6"/>
      <c r="AK9412" s="6"/>
      <c r="AL9412" s="6"/>
      <c r="AM9412" s="183"/>
      <c r="AN9412" s="183"/>
      <c r="AO9412" s="183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BR9412" s="185"/>
    </row>
    <row r="9413" spans="9:70" s="179" customFormat="1" x14ac:dyDescent="0.25">
      <c r="I9413" s="186"/>
      <c r="J9413" s="186"/>
      <c r="K9413" s="186"/>
      <c r="L9413" s="186"/>
      <c r="M9413" s="186"/>
      <c r="N9413" s="187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183"/>
      <c r="AF9413" s="183"/>
      <c r="AG9413" s="183"/>
      <c r="AH9413" s="6"/>
      <c r="AI9413" s="6"/>
      <c r="AJ9413" s="6"/>
      <c r="AK9413" s="6"/>
      <c r="AL9413" s="6"/>
      <c r="AM9413" s="183"/>
      <c r="AN9413" s="183"/>
      <c r="AO9413" s="183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BR9413" s="185"/>
    </row>
    <row r="9414" spans="9:70" s="179" customFormat="1" x14ac:dyDescent="0.25">
      <c r="I9414" s="186"/>
      <c r="J9414" s="186"/>
      <c r="K9414" s="186"/>
      <c r="L9414" s="186"/>
      <c r="M9414" s="186"/>
      <c r="N9414" s="187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183"/>
      <c r="AF9414" s="183"/>
      <c r="AG9414" s="183"/>
      <c r="AH9414" s="6"/>
      <c r="AI9414" s="6"/>
      <c r="AJ9414" s="6"/>
      <c r="AK9414" s="6"/>
      <c r="AL9414" s="6"/>
      <c r="AM9414" s="183"/>
      <c r="AN9414" s="183"/>
      <c r="AO9414" s="183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BR9414" s="185"/>
    </row>
    <row r="9415" spans="9:70" s="179" customFormat="1" x14ac:dyDescent="0.25">
      <c r="I9415" s="186"/>
      <c r="J9415" s="186"/>
      <c r="K9415" s="186"/>
      <c r="L9415" s="186"/>
      <c r="M9415" s="186"/>
      <c r="N9415" s="187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183"/>
      <c r="AF9415" s="183"/>
      <c r="AG9415" s="183"/>
      <c r="AH9415" s="6"/>
      <c r="AI9415" s="6"/>
      <c r="AJ9415" s="6"/>
      <c r="AK9415" s="6"/>
      <c r="AL9415" s="6"/>
      <c r="AM9415" s="183"/>
      <c r="AN9415" s="183"/>
      <c r="AO9415" s="183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BR9415" s="185"/>
    </row>
    <row r="9416" spans="9:70" s="179" customFormat="1" x14ac:dyDescent="0.25">
      <c r="I9416" s="186"/>
      <c r="J9416" s="186"/>
      <c r="K9416" s="186"/>
      <c r="L9416" s="186"/>
      <c r="M9416" s="186"/>
      <c r="N9416" s="187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183"/>
      <c r="AF9416" s="183"/>
      <c r="AG9416" s="183"/>
      <c r="AH9416" s="6"/>
      <c r="AI9416" s="6"/>
      <c r="AJ9416" s="6"/>
      <c r="AK9416" s="6"/>
      <c r="AL9416" s="6"/>
      <c r="AM9416" s="183"/>
      <c r="AN9416" s="183"/>
      <c r="AO9416" s="183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BR9416" s="185"/>
    </row>
    <row r="9417" spans="9:70" s="179" customFormat="1" x14ac:dyDescent="0.25">
      <c r="I9417" s="186"/>
      <c r="J9417" s="186"/>
      <c r="K9417" s="186"/>
      <c r="L9417" s="186"/>
      <c r="M9417" s="186"/>
      <c r="N9417" s="187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183"/>
      <c r="AF9417" s="183"/>
      <c r="AG9417" s="183"/>
      <c r="AH9417" s="6"/>
      <c r="AI9417" s="6"/>
      <c r="AJ9417" s="6"/>
      <c r="AK9417" s="6"/>
      <c r="AL9417" s="6"/>
      <c r="AM9417" s="183"/>
      <c r="AN9417" s="183"/>
      <c r="AO9417" s="183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BR9417" s="185"/>
    </row>
    <row r="9418" spans="9:70" s="179" customFormat="1" x14ac:dyDescent="0.25">
      <c r="I9418" s="186"/>
      <c r="J9418" s="186"/>
      <c r="K9418" s="186"/>
      <c r="L9418" s="186"/>
      <c r="M9418" s="186"/>
      <c r="N9418" s="187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183"/>
      <c r="AF9418" s="183"/>
      <c r="AG9418" s="183"/>
      <c r="AH9418" s="6"/>
      <c r="AI9418" s="6"/>
      <c r="AJ9418" s="6"/>
      <c r="AK9418" s="6"/>
      <c r="AL9418" s="6"/>
      <c r="AM9418" s="183"/>
      <c r="AN9418" s="183"/>
      <c r="AO9418" s="183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BR9418" s="185"/>
    </row>
    <row r="9419" spans="9:70" s="179" customFormat="1" x14ac:dyDescent="0.25">
      <c r="I9419" s="186"/>
      <c r="J9419" s="186"/>
      <c r="K9419" s="186"/>
      <c r="L9419" s="186"/>
      <c r="M9419" s="186"/>
      <c r="N9419" s="187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183"/>
      <c r="AF9419" s="183"/>
      <c r="AG9419" s="183"/>
      <c r="AH9419" s="6"/>
      <c r="AI9419" s="6"/>
      <c r="AJ9419" s="6"/>
      <c r="AK9419" s="6"/>
      <c r="AL9419" s="6"/>
      <c r="AM9419" s="183"/>
      <c r="AN9419" s="183"/>
      <c r="AO9419" s="183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BR9419" s="185"/>
    </row>
    <row r="9420" spans="9:70" s="179" customFormat="1" x14ac:dyDescent="0.25">
      <c r="I9420" s="186"/>
      <c r="J9420" s="186"/>
      <c r="K9420" s="186"/>
      <c r="L9420" s="186"/>
      <c r="M9420" s="186"/>
      <c r="N9420" s="187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183"/>
      <c r="AF9420" s="183"/>
      <c r="AG9420" s="183"/>
      <c r="AH9420" s="6"/>
      <c r="AI9420" s="6"/>
      <c r="AJ9420" s="6"/>
      <c r="AK9420" s="6"/>
      <c r="AL9420" s="6"/>
      <c r="AM9420" s="183"/>
      <c r="AN9420" s="183"/>
      <c r="AO9420" s="183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BR9420" s="185"/>
    </row>
    <row r="9421" spans="9:70" s="179" customFormat="1" x14ac:dyDescent="0.25">
      <c r="I9421" s="186"/>
      <c r="J9421" s="186"/>
      <c r="K9421" s="186"/>
      <c r="L9421" s="186"/>
      <c r="M9421" s="186"/>
      <c r="N9421" s="187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183"/>
      <c r="AF9421" s="183"/>
      <c r="AG9421" s="183"/>
      <c r="AH9421" s="6"/>
      <c r="AI9421" s="6"/>
      <c r="AJ9421" s="6"/>
      <c r="AK9421" s="6"/>
      <c r="AL9421" s="6"/>
      <c r="AM9421" s="183"/>
      <c r="AN9421" s="183"/>
      <c r="AO9421" s="183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BR9421" s="185"/>
    </row>
    <row r="9422" spans="9:70" s="179" customFormat="1" x14ac:dyDescent="0.25">
      <c r="I9422" s="186"/>
      <c r="J9422" s="186"/>
      <c r="K9422" s="186"/>
      <c r="L9422" s="186"/>
      <c r="M9422" s="186"/>
      <c r="N9422" s="187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183"/>
      <c r="AF9422" s="183"/>
      <c r="AG9422" s="183"/>
      <c r="AH9422" s="6"/>
      <c r="AI9422" s="6"/>
      <c r="AJ9422" s="6"/>
      <c r="AK9422" s="6"/>
      <c r="AL9422" s="6"/>
      <c r="AM9422" s="183"/>
      <c r="AN9422" s="183"/>
      <c r="AO9422" s="183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BR9422" s="185"/>
    </row>
    <row r="9423" spans="9:70" s="179" customFormat="1" x14ac:dyDescent="0.25">
      <c r="I9423" s="186"/>
      <c r="J9423" s="186"/>
      <c r="K9423" s="186"/>
      <c r="L9423" s="186"/>
      <c r="M9423" s="186"/>
      <c r="N9423" s="187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183"/>
      <c r="AF9423" s="183"/>
      <c r="AG9423" s="183"/>
      <c r="AH9423" s="6"/>
      <c r="AI9423" s="6"/>
      <c r="AJ9423" s="6"/>
      <c r="AK9423" s="6"/>
      <c r="AL9423" s="6"/>
      <c r="AM9423" s="183"/>
      <c r="AN9423" s="183"/>
      <c r="AO9423" s="183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BR9423" s="185"/>
    </row>
    <row r="9424" spans="9:70" s="179" customFormat="1" x14ac:dyDescent="0.25">
      <c r="I9424" s="186"/>
      <c r="J9424" s="186"/>
      <c r="K9424" s="186"/>
      <c r="L9424" s="186"/>
      <c r="M9424" s="186"/>
      <c r="N9424" s="187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183"/>
      <c r="AF9424" s="183"/>
      <c r="AG9424" s="183"/>
      <c r="AH9424" s="6"/>
      <c r="AI9424" s="6"/>
      <c r="AJ9424" s="6"/>
      <c r="AK9424" s="6"/>
      <c r="AL9424" s="6"/>
      <c r="AM9424" s="183"/>
      <c r="AN9424" s="183"/>
      <c r="AO9424" s="183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BR9424" s="185"/>
    </row>
    <row r="9425" spans="9:70" s="179" customFormat="1" x14ac:dyDescent="0.25">
      <c r="I9425" s="186"/>
      <c r="J9425" s="186"/>
      <c r="K9425" s="186"/>
      <c r="L9425" s="186"/>
      <c r="M9425" s="186"/>
      <c r="N9425" s="187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183"/>
      <c r="AF9425" s="183"/>
      <c r="AG9425" s="183"/>
      <c r="AH9425" s="6"/>
      <c r="AI9425" s="6"/>
      <c r="AJ9425" s="6"/>
      <c r="AK9425" s="6"/>
      <c r="AL9425" s="6"/>
      <c r="AM9425" s="183"/>
      <c r="AN9425" s="183"/>
      <c r="AO9425" s="183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BR9425" s="185"/>
    </row>
    <row r="9426" spans="9:70" s="179" customFormat="1" x14ac:dyDescent="0.25">
      <c r="I9426" s="186"/>
      <c r="J9426" s="186"/>
      <c r="K9426" s="186"/>
      <c r="L9426" s="186"/>
      <c r="M9426" s="186"/>
      <c r="N9426" s="187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183"/>
      <c r="AF9426" s="183"/>
      <c r="AG9426" s="183"/>
      <c r="AH9426" s="6"/>
      <c r="AI9426" s="6"/>
      <c r="AJ9426" s="6"/>
      <c r="AK9426" s="6"/>
      <c r="AL9426" s="6"/>
      <c r="AM9426" s="183"/>
      <c r="AN9426" s="183"/>
      <c r="AO9426" s="183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BR9426" s="185"/>
    </row>
    <row r="9427" spans="9:70" s="179" customFormat="1" x14ac:dyDescent="0.25">
      <c r="I9427" s="186"/>
      <c r="J9427" s="186"/>
      <c r="K9427" s="186"/>
      <c r="L9427" s="186"/>
      <c r="M9427" s="186"/>
      <c r="N9427" s="187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183"/>
      <c r="AF9427" s="183"/>
      <c r="AG9427" s="183"/>
      <c r="AH9427" s="6"/>
      <c r="AI9427" s="6"/>
      <c r="AJ9427" s="6"/>
      <c r="AK9427" s="6"/>
      <c r="AL9427" s="6"/>
      <c r="AM9427" s="183"/>
      <c r="AN9427" s="183"/>
      <c r="AO9427" s="183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BR9427" s="185"/>
    </row>
    <row r="9428" spans="9:70" s="179" customFormat="1" x14ac:dyDescent="0.25">
      <c r="I9428" s="186"/>
      <c r="J9428" s="186"/>
      <c r="K9428" s="186"/>
      <c r="L9428" s="186"/>
      <c r="M9428" s="186"/>
      <c r="N9428" s="187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183"/>
      <c r="AF9428" s="183"/>
      <c r="AG9428" s="183"/>
      <c r="AH9428" s="6"/>
      <c r="AI9428" s="6"/>
      <c r="AJ9428" s="6"/>
      <c r="AK9428" s="6"/>
      <c r="AL9428" s="6"/>
      <c r="AM9428" s="183"/>
      <c r="AN9428" s="183"/>
      <c r="AO9428" s="183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BR9428" s="185"/>
    </row>
    <row r="9429" spans="9:70" s="179" customFormat="1" x14ac:dyDescent="0.25">
      <c r="I9429" s="186"/>
      <c r="J9429" s="186"/>
      <c r="K9429" s="186"/>
      <c r="L9429" s="186"/>
      <c r="M9429" s="186"/>
      <c r="N9429" s="187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183"/>
      <c r="AF9429" s="183"/>
      <c r="AG9429" s="183"/>
      <c r="AH9429" s="6"/>
      <c r="AI9429" s="6"/>
      <c r="AJ9429" s="6"/>
      <c r="AK9429" s="6"/>
      <c r="AL9429" s="6"/>
      <c r="AM9429" s="183"/>
      <c r="AN9429" s="183"/>
      <c r="AO9429" s="183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BR9429" s="185"/>
    </row>
    <row r="9430" spans="9:70" s="179" customFormat="1" x14ac:dyDescent="0.25">
      <c r="I9430" s="186"/>
      <c r="J9430" s="186"/>
      <c r="K9430" s="186"/>
      <c r="L9430" s="186"/>
      <c r="M9430" s="186"/>
      <c r="N9430" s="187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183"/>
      <c r="AF9430" s="183"/>
      <c r="AG9430" s="183"/>
      <c r="AH9430" s="6"/>
      <c r="AI9430" s="6"/>
      <c r="AJ9430" s="6"/>
      <c r="AK9430" s="6"/>
      <c r="AL9430" s="6"/>
      <c r="AM9430" s="183"/>
      <c r="AN9430" s="183"/>
      <c r="AO9430" s="183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BR9430" s="185"/>
    </row>
    <row r="9431" spans="9:70" s="179" customFormat="1" x14ac:dyDescent="0.25">
      <c r="I9431" s="186"/>
      <c r="J9431" s="186"/>
      <c r="K9431" s="186"/>
      <c r="L9431" s="186"/>
      <c r="M9431" s="186"/>
      <c r="N9431" s="187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183"/>
      <c r="AF9431" s="183"/>
      <c r="AG9431" s="183"/>
      <c r="AH9431" s="6"/>
      <c r="AI9431" s="6"/>
      <c r="AJ9431" s="6"/>
      <c r="AK9431" s="6"/>
      <c r="AL9431" s="6"/>
      <c r="AM9431" s="183"/>
      <c r="AN9431" s="183"/>
      <c r="AO9431" s="183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BR9431" s="185"/>
    </row>
    <row r="9432" spans="9:70" s="179" customFormat="1" x14ac:dyDescent="0.25">
      <c r="I9432" s="186"/>
      <c r="J9432" s="186"/>
      <c r="K9432" s="186"/>
      <c r="L9432" s="186"/>
      <c r="M9432" s="186"/>
      <c r="N9432" s="187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183"/>
      <c r="AF9432" s="183"/>
      <c r="AG9432" s="183"/>
      <c r="AH9432" s="6"/>
      <c r="AI9432" s="6"/>
      <c r="AJ9432" s="6"/>
      <c r="AK9432" s="6"/>
      <c r="AL9432" s="6"/>
      <c r="AM9432" s="183"/>
      <c r="AN9432" s="183"/>
      <c r="AO9432" s="183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BR9432" s="185"/>
    </row>
    <row r="9433" spans="9:70" s="179" customFormat="1" x14ac:dyDescent="0.25">
      <c r="I9433" s="186"/>
      <c r="J9433" s="186"/>
      <c r="K9433" s="186"/>
      <c r="L9433" s="186"/>
      <c r="M9433" s="186"/>
      <c r="N9433" s="187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183"/>
      <c r="AF9433" s="183"/>
      <c r="AG9433" s="183"/>
      <c r="AH9433" s="6"/>
      <c r="AI9433" s="6"/>
      <c r="AJ9433" s="6"/>
      <c r="AK9433" s="6"/>
      <c r="AL9433" s="6"/>
      <c r="AM9433" s="183"/>
      <c r="AN9433" s="183"/>
      <c r="AO9433" s="183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BR9433" s="185"/>
    </row>
    <row r="9434" spans="9:70" s="179" customFormat="1" x14ac:dyDescent="0.25">
      <c r="I9434" s="186"/>
      <c r="J9434" s="186"/>
      <c r="K9434" s="186"/>
      <c r="L9434" s="186"/>
      <c r="M9434" s="186"/>
      <c r="N9434" s="187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183"/>
      <c r="AF9434" s="183"/>
      <c r="AG9434" s="183"/>
      <c r="AH9434" s="6"/>
      <c r="AI9434" s="6"/>
      <c r="AJ9434" s="6"/>
      <c r="AK9434" s="6"/>
      <c r="AL9434" s="6"/>
      <c r="AM9434" s="183"/>
      <c r="AN9434" s="183"/>
      <c r="AO9434" s="183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BR9434" s="185"/>
    </row>
    <row r="9435" spans="9:70" s="179" customFormat="1" x14ac:dyDescent="0.25">
      <c r="I9435" s="186"/>
      <c r="J9435" s="186"/>
      <c r="K9435" s="186"/>
      <c r="L9435" s="186"/>
      <c r="M9435" s="186"/>
      <c r="N9435" s="187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183"/>
      <c r="AF9435" s="183"/>
      <c r="AG9435" s="183"/>
      <c r="AH9435" s="6"/>
      <c r="AI9435" s="6"/>
      <c r="AJ9435" s="6"/>
      <c r="AK9435" s="6"/>
      <c r="AL9435" s="6"/>
      <c r="AM9435" s="183"/>
      <c r="AN9435" s="183"/>
      <c r="AO9435" s="183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BR9435" s="185"/>
    </row>
    <row r="9436" spans="9:70" s="179" customFormat="1" x14ac:dyDescent="0.25">
      <c r="I9436" s="186"/>
      <c r="J9436" s="186"/>
      <c r="K9436" s="186"/>
      <c r="L9436" s="186"/>
      <c r="M9436" s="186"/>
      <c r="N9436" s="187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183"/>
      <c r="AF9436" s="183"/>
      <c r="AG9436" s="183"/>
      <c r="AH9436" s="6"/>
      <c r="AI9436" s="6"/>
      <c r="AJ9436" s="6"/>
      <c r="AK9436" s="6"/>
      <c r="AL9436" s="6"/>
      <c r="AM9436" s="183"/>
      <c r="AN9436" s="183"/>
      <c r="AO9436" s="183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BR9436" s="185"/>
    </row>
    <row r="9437" spans="9:70" s="179" customFormat="1" x14ac:dyDescent="0.25">
      <c r="I9437" s="186"/>
      <c r="J9437" s="186"/>
      <c r="K9437" s="186"/>
      <c r="L9437" s="186"/>
      <c r="M9437" s="186"/>
      <c r="N9437" s="187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183"/>
      <c r="AF9437" s="183"/>
      <c r="AG9437" s="183"/>
      <c r="AH9437" s="6"/>
      <c r="AI9437" s="6"/>
      <c r="AJ9437" s="6"/>
      <c r="AK9437" s="6"/>
      <c r="AL9437" s="6"/>
      <c r="AM9437" s="183"/>
      <c r="AN9437" s="183"/>
      <c r="AO9437" s="183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BR9437" s="185"/>
    </row>
    <row r="9438" spans="9:70" s="179" customFormat="1" x14ac:dyDescent="0.25">
      <c r="I9438" s="186"/>
      <c r="J9438" s="186"/>
      <c r="K9438" s="186"/>
      <c r="L9438" s="186"/>
      <c r="M9438" s="186"/>
      <c r="N9438" s="187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183"/>
      <c r="AF9438" s="183"/>
      <c r="AG9438" s="183"/>
      <c r="AH9438" s="6"/>
      <c r="AI9438" s="6"/>
      <c r="AJ9438" s="6"/>
      <c r="AK9438" s="6"/>
      <c r="AL9438" s="6"/>
      <c r="AM9438" s="183"/>
      <c r="AN9438" s="183"/>
      <c r="AO9438" s="183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BR9438" s="185"/>
    </row>
    <row r="9439" spans="9:70" s="179" customFormat="1" x14ac:dyDescent="0.25">
      <c r="I9439" s="186"/>
      <c r="J9439" s="186"/>
      <c r="K9439" s="186"/>
      <c r="L9439" s="186"/>
      <c r="M9439" s="186"/>
      <c r="N9439" s="187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183"/>
      <c r="AF9439" s="183"/>
      <c r="AG9439" s="183"/>
      <c r="AH9439" s="6"/>
      <c r="AI9439" s="6"/>
      <c r="AJ9439" s="6"/>
      <c r="AK9439" s="6"/>
      <c r="AL9439" s="6"/>
      <c r="AM9439" s="183"/>
      <c r="AN9439" s="183"/>
      <c r="AO9439" s="183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BR9439" s="185"/>
    </row>
    <row r="9440" spans="9:70" s="179" customFormat="1" x14ac:dyDescent="0.25">
      <c r="I9440" s="186"/>
      <c r="J9440" s="186"/>
      <c r="K9440" s="186"/>
      <c r="L9440" s="186"/>
      <c r="M9440" s="186"/>
      <c r="N9440" s="187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183"/>
      <c r="AF9440" s="183"/>
      <c r="AG9440" s="183"/>
      <c r="AH9440" s="6"/>
      <c r="AI9440" s="6"/>
      <c r="AJ9440" s="6"/>
      <c r="AK9440" s="6"/>
      <c r="AL9440" s="6"/>
      <c r="AM9440" s="183"/>
      <c r="AN9440" s="183"/>
      <c r="AO9440" s="183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BR9440" s="185"/>
    </row>
    <row r="9441" spans="9:70" s="179" customFormat="1" x14ac:dyDescent="0.25">
      <c r="I9441" s="186"/>
      <c r="J9441" s="186"/>
      <c r="K9441" s="186"/>
      <c r="L9441" s="186"/>
      <c r="M9441" s="186"/>
      <c r="N9441" s="187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183"/>
      <c r="AF9441" s="183"/>
      <c r="AG9441" s="183"/>
      <c r="AH9441" s="6"/>
      <c r="AI9441" s="6"/>
      <c r="AJ9441" s="6"/>
      <c r="AK9441" s="6"/>
      <c r="AL9441" s="6"/>
      <c r="AM9441" s="183"/>
      <c r="AN9441" s="183"/>
      <c r="AO9441" s="183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BR9441" s="185"/>
    </row>
    <row r="9442" spans="9:70" s="179" customFormat="1" x14ac:dyDescent="0.25">
      <c r="I9442" s="186"/>
      <c r="J9442" s="186"/>
      <c r="K9442" s="186"/>
      <c r="L9442" s="186"/>
      <c r="M9442" s="186"/>
      <c r="N9442" s="187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183"/>
      <c r="AF9442" s="183"/>
      <c r="AG9442" s="183"/>
      <c r="AH9442" s="6"/>
      <c r="AI9442" s="6"/>
      <c r="AJ9442" s="6"/>
      <c r="AK9442" s="6"/>
      <c r="AL9442" s="6"/>
      <c r="AM9442" s="183"/>
      <c r="AN9442" s="183"/>
      <c r="AO9442" s="183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BR9442" s="185"/>
    </row>
    <row r="9443" spans="9:70" s="179" customFormat="1" x14ac:dyDescent="0.25">
      <c r="I9443" s="186"/>
      <c r="J9443" s="186"/>
      <c r="K9443" s="186"/>
      <c r="L9443" s="186"/>
      <c r="M9443" s="186"/>
      <c r="N9443" s="187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183"/>
      <c r="AF9443" s="183"/>
      <c r="AG9443" s="183"/>
      <c r="AH9443" s="6"/>
      <c r="AI9443" s="6"/>
      <c r="AJ9443" s="6"/>
      <c r="AK9443" s="6"/>
      <c r="AL9443" s="6"/>
      <c r="AM9443" s="183"/>
      <c r="AN9443" s="183"/>
      <c r="AO9443" s="183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BR9443" s="185"/>
    </row>
    <row r="9444" spans="9:70" s="179" customFormat="1" x14ac:dyDescent="0.25">
      <c r="I9444" s="186"/>
      <c r="J9444" s="186"/>
      <c r="K9444" s="186"/>
      <c r="L9444" s="186"/>
      <c r="M9444" s="186"/>
      <c r="N9444" s="187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183"/>
      <c r="AF9444" s="183"/>
      <c r="AG9444" s="183"/>
      <c r="AH9444" s="6"/>
      <c r="AI9444" s="6"/>
      <c r="AJ9444" s="6"/>
      <c r="AK9444" s="6"/>
      <c r="AL9444" s="6"/>
      <c r="AM9444" s="183"/>
      <c r="AN9444" s="183"/>
      <c r="AO9444" s="183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BR9444" s="185"/>
    </row>
    <row r="9445" spans="9:70" s="179" customFormat="1" x14ac:dyDescent="0.25">
      <c r="I9445" s="186"/>
      <c r="J9445" s="186"/>
      <c r="K9445" s="186"/>
      <c r="L9445" s="186"/>
      <c r="M9445" s="186"/>
      <c r="N9445" s="187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183"/>
      <c r="AF9445" s="183"/>
      <c r="AG9445" s="183"/>
      <c r="AH9445" s="6"/>
      <c r="AI9445" s="6"/>
      <c r="AJ9445" s="6"/>
      <c r="AK9445" s="6"/>
      <c r="AL9445" s="6"/>
      <c r="AM9445" s="183"/>
      <c r="AN9445" s="183"/>
      <c r="AO9445" s="183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BR9445" s="185"/>
    </row>
    <row r="9446" spans="9:70" s="179" customFormat="1" x14ac:dyDescent="0.25">
      <c r="I9446" s="186"/>
      <c r="J9446" s="186"/>
      <c r="K9446" s="186"/>
      <c r="L9446" s="186"/>
      <c r="M9446" s="186"/>
      <c r="N9446" s="187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183"/>
      <c r="AF9446" s="183"/>
      <c r="AG9446" s="183"/>
      <c r="AH9446" s="6"/>
      <c r="AI9446" s="6"/>
      <c r="AJ9446" s="6"/>
      <c r="AK9446" s="6"/>
      <c r="AL9446" s="6"/>
      <c r="AM9446" s="183"/>
      <c r="AN9446" s="183"/>
      <c r="AO9446" s="183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BR9446" s="185"/>
    </row>
    <row r="9447" spans="9:70" s="179" customFormat="1" x14ac:dyDescent="0.25">
      <c r="I9447" s="186"/>
      <c r="J9447" s="186"/>
      <c r="K9447" s="186"/>
      <c r="L9447" s="186"/>
      <c r="M9447" s="186"/>
      <c r="N9447" s="187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183"/>
      <c r="AF9447" s="183"/>
      <c r="AG9447" s="183"/>
      <c r="AH9447" s="6"/>
      <c r="AI9447" s="6"/>
      <c r="AJ9447" s="6"/>
      <c r="AK9447" s="6"/>
      <c r="AL9447" s="6"/>
      <c r="AM9447" s="183"/>
      <c r="AN9447" s="183"/>
      <c r="AO9447" s="183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BR9447" s="185"/>
    </row>
    <row r="9448" spans="9:70" s="179" customFormat="1" x14ac:dyDescent="0.25">
      <c r="I9448" s="186"/>
      <c r="J9448" s="186"/>
      <c r="K9448" s="186"/>
      <c r="L9448" s="186"/>
      <c r="M9448" s="186"/>
      <c r="N9448" s="187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183"/>
      <c r="AF9448" s="183"/>
      <c r="AG9448" s="183"/>
      <c r="AH9448" s="6"/>
      <c r="AI9448" s="6"/>
      <c r="AJ9448" s="6"/>
      <c r="AK9448" s="6"/>
      <c r="AL9448" s="6"/>
      <c r="AM9448" s="183"/>
      <c r="AN9448" s="183"/>
      <c r="AO9448" s="183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BR9448" s="185"/>
    </row>
    <row r="9449" spans="9:70" s="179" customFormat="1" x14ac:dyDescent="0.25">
      <c r="I9449" s="186"/>
      <c r="J9449" s="186"/>
      <c r="K9449" s="186"/>
      <c r="L9449" s="186"/>
      <c r="M9449" s="186"/>
      <c r="N9449" s="187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183"/>
      <c r="AF9449" s="183"/>
      <c r="AG9449" s="183"/>
      <c r="AH9449" s="6"/>
      <c r="AI9449" s="6"/>
      <c r="AJ9449" s="6"/>
      <c r="AK9449" s="6"/>
      <c r="AL9449" s="6"/>
      <c r="AM9449" s="183"/>
      <c r="AN9449" s="183"/>
      <c r="AO9449" s="183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BR9449" s="185"/>
    </row>
    <row r="9450" spans="9:70" s="179" customFormat="1" x14ac:dyDescent="0.25">
      <c r="I9450" s="186"/>
      <c r="J9450" s="186"/>
      <c r="K9450" s="186"/>
      <c r="L9450" s="186"/>
      <c r="M9450" s="186"/>
      <c r="N9450" s="187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183"/>
      <c r="AF9450" s="183"/>
      <c r="AG9450" s="183"/>
      <c r="AH9450" s="6"/>
      <c r="AI9450" s="6"/>
      <c r="AJ9450" s="6"/>
      <c r="AK9450" s="6"/>
      <c r="AL9450" s="6"/>
      <c r="AM9450" s="183"/>
      <c r="AN9450" s="183"/>
      <c r="AO9450" s="183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BR9450" s="185"/>
    </row>
    <row r="9451" spans="9:70" s="179" customFormat="1" x14ac:dyDescent="0.25">
      <c r="I9451" s="186"/>
      <c r="J9451" s="186"/>
      <c r="K9451" s="186"/>
      <c r="L9451" s="186"/>
      <c r="M9451" s="186"/>
      <c r="N9451" s="187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183"/>
      <c r="AF9451" s="183"/>
      <c r="AG9451" s="183"/>
      <c r="AH9451" s="6"/>
      <c r="AI9451" s="6"/>
      <c r="AJ9451" s="6"/>
      <c r="AK9451" s="6"/>
      <c r="AL9451" s="6"/>
      <c r="AM9451" s="183"/>
      <c r="AN9451" s="183"/>
      <c r="AO9451" s="183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BR9451" s="185"/>
    </row>
    <row r="9452" spans="9:70" s="179" customFormat="1" x14ac:dyDescent="0.25">
      <c r="I9452" s="186"/>
      <c r="J9452" s="186"/>
      <c r="K9452" s="186"/>
      <c r="L9452" s="186"/>
      <c r="M9452" s="186"/>
      <c r="N9452" s="187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183"/>
      <c r="AF9452" s="183"/>
      <c r="AG9452" s="183"/>
      <c r="AH9452" s="6"/>
      <c r="AI9452" s="6"/>
      <c r="AJ9452" s="6"/>
      <c r="AK9452" s="6"/>
      <c r="AL9452" s="6"/>
      <c r="AM9452" s="183"/>
      <c r="AN9452" s="183"/>
      <c r="AO9452" s="183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BR9452" s="185"/>
    </row>
    <row r="9453" spans="9:70" s="179" customFormat="1" x14ac:dyDescent="0.25">
      <c r="I9453" s="186"/>
      <c r="J9453" s="186"/>
      <c r="K9453" s="186"/>
      <c r="L9453" s="186"/>
      <c r="M9453" s="186"/>
      <c r="N9453" s="187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183"/>
      <c r="AF9453" s="183"/>
      <c r="AG9453" s="183"/>
      <c r="AH9453" s="6"/>
      <c r="AI9453" s="6"/>
      <c r="AJ9453" s="6"/>
      <c r="AK9453" s="6"/>
      <c r="AL9453" s="6"/>
      <c r="AM9453" s="183"/>
      <c r="AN9453" s="183"/>
      <c r="AO9453" s="183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BR9453" s="185"/>
    </row>
    <row r="9454" spans="9:70" s="179" customFormat="1" x14ac:dyDescent="0.25">
      <c r="I9454" s="186"/>
      <c r="J9454" s="186"/>
      <c r="K9454" s="186"/>
      <c r="L9454" s="186"/>
      <c r="M9454" s="186"/>
      <c r="N9454" s="187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183"/>
      <c r="AF9454" s="183"/>
      <c r="AG9454" s="183"/>
      <c r="AH9454" s="6"/>
      <c r="AI9454" s="6"/>
      <c r="AJ9454" s="6"/>
      <c r="AK9454" s="6"/>
      <c r="AL9454" s="6"/>
      <c r="AM9454" s="183"/>
      <c r="AN9454" s="183"/>
      <c r="AO9454" s="183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BR9454" s="185"/>
    </row>
    <row r="9455" spans="9:70" s="179" customFormat="1" x14ac:dyDescent="0.25">
      <c r="I9455" s="186"/>
      <c r="J9455" s="186"/>
      <c r="K9455" s="186"/>
      <c r="L9455" s="186"/>
      <c r="M9455" s="186"/>
      <c r="N9455" s="187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183"/>
      <c r="AF9455" s="183"/>
      <c r="AG9455" s="183"/>
      <c r="AH9455" s="6"/>
      <c r="AI9455" s="6"/>
      <c r="AJ9455" s="6"/>
      <c r="AK9455" s="6"/>
      <c r="AL9455" s="6"/>
      <c r="AM9455" s="183"/>
      <c r="AN9455" s="183"/>
      <c r="AO9455" s="183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BR9455" s="185"/>
    </row>
    <row r="9456" spans="9:70" s="179" customFormat="1" x14ac:dyDescent="0.25">
      <c r="I9456" s="186"/>
      <c r="J9456" s="186"/>
      <c r="K9456" s="186"/>
      <c r="L9456" s="186"/>
      <c r="M9456" s="186"/>
      <c r="N9456" s="187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183"/>
      <c r="AF9456" s="183"/>
      <c r="AG9456" s="183"/>
      <c r="AH9456" s="6"/>
      <c r="AI9456" s="6"/>
      <c r="AJ9456" s="6"/>
      <c r="AK9456" s="6"/>
      <c r="AL9456" s="6"/>
      <c r="AM9456" s="183"/>
      <c r="AN9456" s="183"/>
      <c r="AO9456" s="183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BR9456" s="185"/>
    </row>
    <row r="9457" spans="9:70" s="179" customFormat="1" x14ac:dyDescent="0.25">
      <c r="I9457" s="186"/>
      <c r="J9457" s="186"/>
      <c r="K9457" s="186"/>
      <c r="L9457" s="186"/>
      <c r="M9457" s="186"/>
      <c r="N9457" s="187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183"/>
      <c r="AF9457" s="183"/>
      <c r="AG9457" s="183"/>
      <c r="AH9457" s="6"/>
      <c r="AI9457" s="6"/>
      <c r="AJ9457" s="6"/>
      <c r="AK9457" s="6"/>
      <c r="AL9457" s="6"/>
      <c r="AM9457" s="183"/>
      <c r="AN9457" s="183"/>
      <c r="AO9457" s="183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BR9457" s="185"/>
    </row>
    <row r="9458" spans="9:70" s="179" customFormat="1" x14ac:dyDescent="0.25">
      <c r="I9458" s="186"/>
      <c r="J9458" s="186"/>
      <c r="K9458" s="186"/>
      <c r="L9458" s="186"/>
      <c r="M9458" s="186"/>
      <c r="N9458" s="187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183"/>
      <c r="AF9458" s="183"/>
      <c r="AG9458" s="183"/>
      <c r="AH9458" s="6"/>
      <c r="AI9458" s="6"/>
      <c r="AJ9458" s="6"/>
      <c r="AK9458" s="6"/>
      <c r="AL9458" s="6"/>
      <c r="AM9458" s="183"/>
      <c r="AN9458" s="183"/>
      <c r="AO9458" s="183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BR9458" s="185"/>
    </row>
    <row r="9459" spans="9:70" s="179" customFormat="1" x14ac:dyDescent="0.25">
      <c r="I9459" s="186"/>
      <c r="J9459" s="186"/>
      <c r="K9459" s="186"/>
      <c r="L9459" s="186"/>
      <c r="M9459" s="186"/>
      <c r="N9459" s="187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183"/>
      <c r="AF9459" s="183"/>
      <c r="AG9459" s="183"/>
      <c r="AH9459" s="6"/>
      <c r="AI9459" s="6"/>
      <c r="AJ9459" s="6"/>
      <c r="AK9459" s="6"/>
      <c r="AL9459" s="6"/>
      <c r="AM9459" s="183"/>
      <c r="AN9459" s="183"/>
      <c r="AO9459" s="183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BR9459" s="185"/>
    </row>
    <row r="9460" spans="9:70" s="179" customFormat="1" x14ac:dyDescent="0.25">
      <c r="I9460" s="186"/>
      <c r="J9460" s="186"/>
      <c r="K9460" s="186"/>
      <c r="L9460" s="186"/>
      <c r="M9460" s="186"/>
      <c r="N9460" s="187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183"/>
      <c r="AF9460" s="183"/>
      <c r="AG9460" s="183"/>
      <c r="AH9460" s="6"/>
      <c r="AI9460" s="6"/>
      <c r="AJ9460" s="6"/>
      <c r="AK9460" s="6"/>
      <c r="AL9460" s="6"/>
      <c r="AM9460" s="183"/>
      <c r="AN9460" s="183"/>
      <c r="AO9460" s="183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BR9460" s="185"/>
    </row>
    <row r="9461" spans="9:70" s="179" customFormat="1" x14ac:dyDescent="0.25">
      <c r="I9461" s="186"/>
      <c r="J9461" s="186"/>
      <c r="K9461" s="186"/>
      <c r="L9461" s="186"/>
      <c r="M9461" s="186"/>
      <c r="N9461" s="187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183"/>
      <c r="AF9461" s="183"/>
      <c r="AG9461" s="183"/>
      <c r="AH9461" s="6"/>
      <c r="AI9461" s="6"/>
      <c r="AJ9461" s="6"/>
      <c r="AK9461" s="6"/>
      <c r="AL9461" s="6"/>
      <c r="AM9461" s="183"/>
      <c r="AN9461" s="183"/>
      <c r="AO9461" s="183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BR9461" s="185"/>
    </row>
    <row r="9462" spans="9:70" s="179" customFormat="1" x14ac:dyDescent="0.25">
      <c r="I9462" s="186"/>
      <c r="J9462" s="186"/>
      <c r="K9462" s="186"/>
      <c r="L9462" s="186"/>
      <c r="M9462" s="186"/>
      <c r="N9462" s="187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183"/>
      <c r="AF9462" s="183"/>
      <c r="AG9462" s="183"/>
      <c r="AH9462" s="6"/>
      <c r="AI9462" s="6"/>
      <c r="AJ9462" s="6"/>
      <c r="AK9462" s="6"/>
      <c r="AL9462" s="6"/>
      <c r="AM9462" s="183"/>
      <c r="AN9462" s="183"/>
      <c r="AO9462" s="183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BR9462" s="185"/>
    </row>
    <row r="9463" spans="9:70" s="179" customFormat="1" x14ac:dyDescent="0.25">
      <c r="I9463" s="186"/>
      <c r="J9463" s="186"/>
      <c r="K9463" s="186"/>
      <c r="L9463" s="186"/>
      <c r="M9463" s="186"/>
      <c r="N9463" s="187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183"/>
      <c r="AF9463" s="183"/>
      <c r="AG9463" s="183"/>
      <c r="AH9463" s="6"/>
      <c r="AI9463" s="6"/>
      <c r="AJ9463" s="6"/>
      <c r="AK9463" s="6"/>
      <c r="AL9463" s="6"/>
      <c r="AM9463" s="183"/>
      <c r="AN9463" s="183"/>
      <c r="AO9463" s="183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BR9463" s="185"/>
    </row>
    <row r="9464" spans="9:70" s="179" customFormat="1" x14ac:dyDescent="0.25">
      <c r="I9464" s="186"/>
      <c r="J9464" s="186"/>
      <c r="K9464" s="186"/>
      <c r="L9464" s="186"/>
      <c r="M9464" s="186"/>
      <c r="N9464" s="187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183"/>
      <c r="AF9464" s="183"/>
      <c r="AG9464" s="183"/>
      <c r="AH9464" s="6"/>
      <c r="AI9464" s="6"/>
      <c r="AJ9464" s="6"/>
      <c r="AK9464" s="6"/>
      <c r="AL9464" s="6"/>
      <c r="AM9464" s="183"/>
      <c r="AN9464" s="183"/>
      <c r="AO9464" s="183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BR9464" s="185"/>
    </row>
    <row r="9465" spans="9:70" s="179" customFormat="1" x14ac:dyDescent="0.25">
      <c r="I9465" s="186"/>
      <c r="J9465" s="186"/>
      <c r="K9465" s="186"/>
      <c r="L9465" s="186"/>
      <c r="M9465" s="186"/>
      <c r="N9465" s="187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183"/>
      <c r="AF9465" s="183"/>
      <c r="AG9465" s="183"/>
      <c r="AH9465" s="6"/>
      <c r="AI9465" s="6"/>
      <c r="AJ9465" s="6"/>
      <c r="AK9465" s="6"/>
      <c r="AL9465" s="6"/>
      <c r="AM9465" s="183"/>
      <c r="AN9465" s="183"/>
      <c r="AO9465" s="183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BR9465" s="185"/>
    </row>
    <row r="9466" spans="9:70" s="179" customFormat="1" x14ac:dyDescent="0.25">
      <c r="I9466" s="186"/>
      <c r="J9466" s="186"/>
      <c r="K9466" s="186"/>
      <c r="L9466" s="186"/>
      <c r="M9466" s="186"/>
      <c r="N9466" s="187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183"/>
      <c r="AF9466" s="183"/>
      <c r="AG9466" s="183"/>
      <c r="AH9466" s="6"/>
      <c r="AI9466" s="6"/>
      <c r="AJ9466" s="6"/>
      <c r="AK9466" s="6"/>
      <c r="AL9466" s="6"/>
      <c r="AM9466" s="183"/>
      <c r="AN9466" s="183"/>
      <c r="AO9466" s="183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BR9466" s="185"/>
    </row>
    <row r="9467" spans="9:70" s="179" customFormat="1" x14ac:dyDescent="0.25">
      <c r="I9467" s="186"/>
      <c r="J9467" s="186"/>
      <c r="K9467" s="186"/>
      <c r="L9467" s="186"/>
      <c r="M9467" s="186"/>
      <c r="N9467" s="187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183"/>
      <c r="AF9467" s="183"/>
      <c r="AG9467" s="183"/>
      <c r="AH9467" s="6"/>
      <c r="AI9467" s="6"/>
      <c r="AJ9467" s="6"/>
      <c r="AK9467" s="6"/>
      <c r="AL9467" s="6"/>
      <c r="AM9467" s="183"/>
      <c r="AN9467" s="183"/>
      <c r="AO9467" s="183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BR9467" s="185"/>
    </row>
    <row r="9468" spans="9:70" s="179" customFormat="1" x14ac:dyDescent="0.25">
      <c r="I9468" s="186"/>
      <c r="J9468" s="186"/>
      <c r="K9468" s="186"/>
      <c r="L9468" s="186"/>
      <c r="M9468" s="186"/>
      <c r="N9468" s="187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183"/>
      <c r="AF9468" s="183"/>
      <c r="AG9468" s="183"/>
      <c r="AH9468" s="6"/>
      <c r="AI9468" s="6"/>
      <c r="AJ9468" s="6"/>
      <c r="AK9468" s="6"/>
      <c r="AL9468" s="6"/>
      <c r="AM9468" s="183"/>
      <c r="AN9468" s="183"/>
      <c r="AO9468" s="183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BR9468" s="185"/>
    </row>
    <row r="9469" spans="9:70" s="179" customFormat="1" x14ac:dyDescent="0.25">
      <c r="I9469" s="186"/>
      <c r="J9469" s="186"/>
      <c r="K9469" s="186"/>
      <c r="L9469" s="186"/>
      <c r="M9469" s="186"/>
      <c r="N9469" s="187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183"/>
      <c r="AF9469" s="183"/>
      <c r="AG9469" s="183"/>
      <c r="AH9469" s="6"/>
      <c r="AI9469" s="6"/>
      <c r="AJ9469" s="6"/>
      <c r="AK9469" s="6"/>
      <c r="AL9469" s="6"/>
      <c r="AM9469" s="183"/>
      <c r="AN9469" s="183"/>
      <c r="AO9469" s="183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BR9469" s="185"/>
    </row>
    <row r="9470" spans="9:70" s="179" customFormat="1" x14ac:dyDescent="0.25">
      <c r="I9470" s="186"/>
      <c r="J9470" s="186"/>
      <c r="K9470" s="186"/>
      <c r="L9470" s="186"/>
      <c r="M9470" s="186"/>
      <c r="N9470" s="187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183"/>
      <c r="AF9470" s="183"/>
      <c r="AG9470" s="183"/>
      <c r="AH9470" s="6"/>
      <c r="AI9470" s="6"/>
      <c r="AJ9470" s="6"/>
      <c r="AK9470" s="6"/>
      <c r="AL9470" s="6"/>
      <c r="AM9470" s="183"/>
      <c r="AN9470" s="183"/>
      <c r="AO9470" s="183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BR9470" s="185"/>
    </row>
    <row r="9471" spans="9:70" s="179" customFormat="1" x14ac:dyDescent="0.25">
      <c r="I9471" s="186"/>
      <c r="J9471" s="186"/>
      <c r="K9471" s="186"/>
      <c r="L9471" s="186"/>
      <c r="M9471" s="186"/>
      <c r="N9471" s="187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183"/>
      <c r="AF9471" s="183"/>
      <c r="AG9471" s="183"/>
      <c r="AH9471" s="6"/>
      <c r="AI9471" s="6"/>
      <c r="AJ9471" s="6"/>
      <c r="AK9471" s="6"/>
      <c r="AL9471" s="6"/>
      <c r="AM9471" s="183"/>
      <c r="AN9471" s="183"/>
      <c r="AO9471" s="183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BR9471" s="185"/>
    </row>
    <row r="9472" spans="9:70" s="179" customFormat="1" x14ac:dyDescent="0.25">
      <c r="I9472" s="186"/>
      <c r="J9472" s="186"/>
      <c r="K9472" s="186"/>
      <c r="L9472" s="186"/>
      <c r="M9472" s="186"/>
      <c r="N9472" s="187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183"/>
      <c r="AF9472" s="183"/>
      <c r="AG9472" s="183"/>
      <c r="AH9472" s="6"/>
      <c r="AI9472" s="6"/>
      <c r="AJ9472" s="6"/>
      <c r="AK9472" s="6"/>
      <c r="AL9472" s="6"/>
      <c r="AM9472" s="183"/>
      <c r="AN9472" s="183"/>
      <c r="AO9472" s="183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BR9472" s="185"/>
    </row>
    <row r="9473" spans="9:70" s="179" customFormat="1" x14ac:dyDescent="0.25">
      <c r="I9473" s="186"/>
      <c r="J9473" s="186"/>
      <c r="K9473" s="186"/>
      <c r="L9473" s="186"/>
      <c r="M9473" s="186"/>
      <c r="N9473" s="187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183"/>
      <c r="AF9473" s="183"/>
      <c r="AG9473" s="183"/>
      <c r="AH9473" s="6"/>
      <c r="AI9473" s="6"/>
      <c r="AJ9473" s="6"/>
      <c r="AK9473" s="6"/>
      <c r="AL9473" s="6"/>
      <c r="AM9473" s="183"/>
      <c r="AN9473" s="183"/>
      <c r="AO9473" s="183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BR9473" s="185"/>
    </row>
    <row r="9474" spans="9:70" s="179" customFormat="1" x14ac:dyDescent="0.25">
      <c r="I9474" s="186"/>
      <c r="J9474" s="186"/>
      <c r="K9474" s="186"/>
      <c r="L9474" s="186"/>
      <c r="M9474" s="186"/>
      <c r="N9474" s="187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183"/>
      <c r="AF9474" s="183"/>
      <c r="AG9474" s="183"/>
      <c r="AH9474" s="6"/>
      <c r="AI9474" s="6"/>
      <c r="AJ9474" s="6"/>
      <c r="AK9474" s="6"/>
      <c r="AL9474" s="6"/>
      <c r="AM9474" s="183"/>
      <c r="AN9474" s="183"/>
      <c r="AO9474" s="183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BR9474" s="185"/>
    </row>
    <row r="9475" spans="9:70" s="179" customFormat="1" x14ac:dyDescent="0.25">
      <c r="I9475" s="186"/>
      <c r="J9475" s="186"/>
      <c r="K9475" s="186"/>
      <c r="L9475" s="186"/>
      <c r="M9475" s="186"/>
      <c r="N9475" s="187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183"/>
      <c r="AF9475" s="183"/>
      <c r="AG9475" s="183"/>
      <c r="AH9475" s="6"/>
      <c r="AI9475" s="6"/>
      <c r="AJ9475" s="6"/>
      <c r="AK9475" s="6"/>
      <c r="AL9475" s="6"/>
      <c r="AM9475" s="183"/>
      <c r="AN9475" s="183"/>
      <c r="AO9475" s="183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BR9475" s="185"/>
    </row>
    <row r="9476" spans="9:70" s="179" customFormat="1" x14ac:dyDescent="0.25">
      <c r="I9476" s="186"/>
      <c r="J9476" s="186"/>
      <c r="K9476" s="186"/>
      <c r="L9476" s="186"/>
      <c r="M9476" s="186"/>
      <c r="N9476" s="187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183"/>
      <c r="AF9476" s="183"/>
      <c r="AG9476" s="183"/>
      <c r="AH9476" s="6"/>
      <c r="AI9476" s="6"/>
      <c r="AJ9476" s="6"/>
      <c r="AK9476" s="6"/>
      <c r="AL9476" s="6"/>
      <c r="AM9476" s="183"/>
      <c r="AN9476" s="183"/>
      <c r="AO9476" s="183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BR9476" s="185"/>
    </row>
    <row r="9477" spans="9:70" s="179" customFormat="1" x14ac:dyDescent="0.25">
      <c r="I9477" s="186"/>
      <c r="J9477" s="186"/>
      <c r="K9477" s="186"/>
      <c r="L9477" s="186"/>
      <c r="M9477" s="186"/>
      <c r="N9477" s="187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183"/>
      <c r="AF9477" s="183"/>
      <c r="AG9477" s="183"/>
      <c r="AH9477" s="6"/>
      <c r="AI9477" s="6"/>
      <c r="AJ9477" s="6"/>
      <c r="AK9477" s="6"/>
      <c r="AL9477" s="6"/>
      <c r="AM9477" s="183"/>
      <c r="AN9477" s="183"/>
      <c r="AO9477" s="183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BR9477" s="185"/>
    </row>
    <row r="9478" spans="9:70" s="179" customFormat="1" x14ac:dyDescent="0.25">
      <c r="I9478" s="186"/>
      <c r="J9478" s="186"/>
      <c r="K9478" s="186"/>
      <c r="L9478" s="186"/>
      <c r="M9478" s="186"/>
      <c r="N9478" s="187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183"/>
      <c r="AF9478" s="183"/>
      <c r="AG9478" s="183"/>
      <c r="AH9478" s="6"/>
      <c r="AI9478" s="6"/>
      <c r="AJ9478" s="6"/>
      <c r="AK9478" s="6"/>
      <c r="AL9478" s="6"/>
      <c r="AM9478" s="183"/>
      <c r="AN9478" s="183"/>
      <c r="AO9478" s="183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BR9478" s="185"/>
    </row>
    <row r="9479" spans="9:70" s="179" customFormat="1" x14ac:dyDescent="0.25">
      <c r="I9479" s="186"/>
      <c r="J9479" s="186"/>
      <c r="K9479" s="186"/>
      <c r="L9479" s="186"/>
      <c r="M9479" s="186"/>
      <c r="N9479" s="187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183"/>
      <c r="AF9479" s="183"/>
      <c r="AG9479" s="183"/>
      <c r="AH9479" s="6"/>
      <c r="AI9479" s="6"/>
      <c r="AJ9479" s="6"/>
      <c r="AK9479" s="6"/>
      <c r="AL9479" s="6"/>
      <c r="AM9479" s="183"/>
      <c r="AN9479" s="183"/>
      <c r="AO9479" s="183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BR9479" s="185"/>
    </row>
    <row r="9480" spans="9:70" s="179" customFormat="1" x14ac:dyDescent="0.25">
      <c r="I9480" s="186"/>
      <c r="J9480" s="186"/>
      <c r="K9480" s="186"/>
      <c r="L9480" s="186"/>
      <c r="M9480" s="186"/>
      <c r="N9480" s="187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183"/>
      <c r="AF9480" s="183"/>
      <c r="AG9480" s="183"/>
      <c r="AH9480" s="6"/>
      <c r="AI9480" s="6"/>
      <c r="AJ9480" s="6"/>
      <c r="AK9480" s="6"/>
      <c r="AL9480" s="6"/>
      <c r="AM9480" s="183"/>
      <c r="AN9480" s="183"/>
      <c r="AO9480" s="183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BR9480" s="185"/>
    </row>
    <row r="9481" spans="9:70" s="179" customFormat="1" x14ac:dyDescent="0.25">
      <c r="I9481" s="186"/>
      <c r="J9481" s="186"/>
      <c r="K9481" s="186"/>
      <c r="L9481" s="186"/>
      <c r="M9481" s="186"/>
      <c r="N9481" s="187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183"/>
      <c r="AF9481" s="183"/>
      <c r="AG9481" s="183"/>
      <c r="AH9481" s="6"/>
      <c r="AI9481" s="6"/>
      <c r="AJ9481" s="6"/>
      <c r="AK9481" s="6"/>
      <c r="AL9481" s="6"/>
      <c r="AM9481" s="183"/>
      <c r="AN9481" s="183"/>
      <c r="AO9481" s="183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BR9481" s="185"/>
    </row>
    <row r="9482" spans="9:70" s="179" customFormat="1" x14ac:dyDescent="0.25">
      <c r="I9482" s="186"/>
      <c r="J9482" s="186"/>
      <c r="K9482" s="186"/>
      <c r="L9482" s="186"/>
      <c r="M9482" s="186"/>
      <c r="N9482" s="187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183"/>
      <c r="AF9482" s="183"/>
      <c r="AG9482" s="183"/>
      <c r="AH9482" s="6"/>
      <c r="AI9482" s="6"/>
      <c r="AJ9482" s="6"/>
      <c r="AK9482" s="6"/>
      <c r="AL9482" s="6"/>
      <c r="AM9482" s="183"/>
      <c r="AN9482" s="183"/>
      <c r="AO9482" s="183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BR9482" s="185"/>
    </row>
    <row r="9483" spans="9:70" s="179" customFormat="1" x14ac:dyDescent="0.25">
      <c r="I9483" s="186"/>
      <c r="J9483" s="186"/>
      <c r="K9483" s="186"/>
      <c r="L9483" s="186"/>
      <c r="M9483" s="186"/>
      <c r="N9483" s="187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183"/>
      <c r="AF9483" s="183"/>
      <c r="AG9483" s="183"/>
      <c r="AH9483" s="6"/>
      <c r="AI9483" s="6"/>
      <c r="AJ9483" s="6"/>
      <c r="AK9483" s="6"/>
      <c r="AL9483" s="6"/>
      <c r="AM9483" s="183"/>
      <c r="AN9483" s="183"/>
      <c r="AO9483" s="183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BR9483" s="185"/>
    </row>
    <row r="9484" spans="9:70" s="179" customFormat="1" x14ac:dyDescent="0.25">
      <c r="I9484" s="186"/>
      <c r="J9484" s="186"/>
      <c r="K9484" s="186"/>
      <c r="L9484" s="186"/>
      <c r="M9484" s="186"/>
      <c r="N9484" s="187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183"/>
      <c r="AF9484" s="183"/>
      <c r="AG9484" s="183"/>
      <c r="AH9484" s="6"/>
      <c r="AI9484" s="6"/>
      <c r="AJ9484" s="6"/>
      <c r="AK9484" s="6"/>
      <c r="AL9484" s="6"/>
      <c r="AM9484" s="183"/>
      <c r="AN9484" s="183"/>
      <c r="AO9484" s="183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BR9484" s="185"/>
    </row>
    <row r="9485" spans="9:70" s="179" customFormat="1" x14ac:dyDescent="0.25">
      <c r="I9485" s="186"/>
      <c r="J9485" s="186"/>
      <c r="K9485" s="186"/>
      <c r="L9485" s="186"/>
      <c r="M9485" s="186"/>
      <c r="N9485" s="187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183"/>
      <c r="AF9485" s="183"/>
      <c r="AG9485" s="183"/>
      <c r="AH9485" s="6"/>
      <c r="AI9485" s="6"/>
      <c r="AJ9485" s="6"/>
      <c r="AK9485" s="6"/>
      <c r="AL9485" s="6"/>
      <c r="AM9485" s="183"/>
      <c r="AN9485" s="183"/>
      <c r="AO9485" s="183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BR9485" s="185"/>
    </row>
    <row r="9486" spans="9:70" s="179" customFormat="1" x14ac:dyDescent="0.25">
      <c r="I9486" s="186"/>
      <c r="J9486" s="186"/>
      <c r="K9486" s="186"/>
      <c r="L9486" s="186"/>
      <c r="M9486" s="186"/>
      <c r="N9486" s="187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183"/>
      <c r="AF9486" s="183"/>
      <c r="AG9486" s="183"/>
      <c r="AH9486" s="6"/>
      <c r="AI9486" s="6"/>
      <c r="AJ9486" s="6"/>
      <c r="AK9486" s="6"/>
      <c r="AL9486" s="6"/>
      <c r="AM9486" s="183"/>
      <c r="AN9486" s="183"/>
      <c r="AO9486" s="183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BR9486" s="185"/>
    </row>
    <row r="9487" spans="9:70" s="179" customFormat="1" x14ac:dyDescent="0.25">
      <c r="I9487" s="186"/>
      <c r="J9487" s="186"/>
      <c r="K9487" s="186"/>
      <c r="L9487" s="186"/>
      <c r="M9487" s="186"/>
      <c r="N9487" s="187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183"/>
      <c r="AF9487" s="183"/>
      <c r="AG9487" s="183"/>
      <c r="AH9487" s="6"/>
      <c r="AI9487" s="6"/>
      <c r="AJ9487" s="6"/>
      <c r="AK9487" s="6"/>
      <c r="AL9487" s="6"/>
      <c r="AM9487" s="183"/>
      <c r="AN9487" s="183"/>
      <c r="AO9487" s="183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BR9487" s="185"/>
    </row>
    <row r="9488" spans="9:70" s="179" customFormat="1" x14ac:dyDescent="0.25">
      <c r="I9488" s="186"/>
      <c r="J9488" s="186"/>
      <c r="K9488" s="186"/>
      <c r="L9488" s="186"/>
      <c r="M9488" s="186"/>
      <c r="N9488" s="187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183"/>
      <c r="AF9488" s="183"/>
      <c r="AG9488" s="183"/>
      <c r="AH9488" s="6"/>
      <c r="AI9488" s="6"/>
      <c r="AJ9488" s="6"/>
      <c r="AK9488" s="6"/>
      <c r="AL9488" s="6"/>
      <c r="AM9488" s="183"/>
      <c r="AN9488" s="183"/>
      <c r="AO9488" s="183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BR9488" s="185"/>
    </row>
    <row r="9489" spans="9:70" s="179" customFormat="1" x14ac:dyDescent="0.25">
      <c r="I9489" s="186"/>
      <c r="J9489" s="186"/>
      <c r="K9489" s="186"/>
      <c r="L9489" s="186"/>
      <c r="M9489" s="186"/>
      <c r="N9489" s="187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183"/>
      <c r="AF9489" s="183"/>
      <c r="AG9489" s="183"/>
      <c r="AH9489" s="6"/>
      <c r="AI9489" s="6"/>
      <c r="AJ9489" s="6"/>
      <c r="AK9489" s="6"/>
      <c r="AL9489" s="6"/>
      <c r="AM9489" s="183"/>
      <c r="AN9489" s="183"/>
      <c r="AO9489" s="183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BR9489" s="185"/>
    </row>
    <row r="9490" spans="9:70" s="179" customFormat="1" x14ac:dyDescent="0.25">
      <c r="I9490" s="186"/>
      <c r="J9490" s="186"/>
      <c r="K9490" s="186"/>
      <c r="L9490" s="186"/>
      <c r="M9490" s="186"/>
      <c r="N9490" s="187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183"/>
      <c r="AF9490" s="183"/>
      <c r="AG9490" s="183"/>
      <c r="AH9490" s="6"/>
      <c r="AI9490" s="6"/>
      <c r="AJ9490" s="6"/>
      <c r="AK9490" s="6"/>
      <c r="AL9490" s="6"/>
      <c r="AM9490" s="183"/>
      <c r="AN9490" s="183"/>
      <c r="AO9490" s="183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BR9490" s="185"/>
    </row>
    <row r="9491" spans="9:70" s="179" customFormat="1" x14ac:dyDescent="0.25">
      <c r="I9491" s="186"/>
      <c r="J9491" s="186"/>
      <c r="K9491" s="186"/>
      <c r="L9491" s="186"/>
      <c r="M9491" s="186"/>
      <c r="N9491" s="187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183"/>
      <c r="AF9491" s="183"/>
      <c r="AG9491" s="183"/>
      <c r="AH9491" s="6"/>
      <c r="AI9491" s="6"/>
      <c r="AJ9491" s="6"/>
      <c r="AK9491" s="6"/>
      <c r="AL9491" s="6"/>
      <c r="AM9491" s="183"/>
      <c r="AN9491" s="183"/>
      <c r="AO9491" s="183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BR9491" s="185"/>
    </row>
    <row r="9492" spans="9:70" s="179" customFormat="1" x14ac:dyDescent="0.25">
      <c r="I9492" s="186"/>
      <c r="J9492" s="186"/>
      <c r="K9492" s="186"/>
      <c r="L9492" s="186"/>
      <c r="M9492" s="186"/>
      <c r="N9492" s="187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183"/>
      <c r="AF9492" s="183"/>
      <c r="AG9492" s="183"/>
      <c r="AH9492" s="6"/>
      <c r="AI9492" s="6"/>
      <c r="AJ9492" s="6"/>
      <c r="AK9492" s="6"/>
      <c r="AL9492" s="6"/>
      <c r="AM9492" s="183"/>
      <c r="AN9492" s="183"/>
      <c r="AO9492" s="183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BR9492" s="185"/>
    </row>
    <row r="9493" spans="9:70" s="179" customFormat="1" x14ac:dyDescent="0.25">
      <c r="I9493" s="186"/>
      <c r="J9493" s="186"/>
      <c r="K9493" s="186"/>
      <c r="L9493" s="186"/>
      <c r="M9493" s="186"/>
      <c r="N9493" s="187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183"/>
      <c r="AF9493" s="183"/>
      <c r="AG9493" s="183"/>
      <c r="AH9493" s="6"/>
      <c r="AI9493" s="6"/>
      <c r="AJ9493" s="6"/>
      <c r="AK9493" s="6"/>
      <c r="AL9493" s="6"/>
      <c r="AM9493" s="183"/>
      <c r="AN9493" s="183"/>
      <c r="AO9493" s="183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BR9493" s="185"/>
    </row>
    <row r="9494" spans="9:70" s="179" customFormat="1" x14ac:dyDescent="0.25">
      <c r="I9494" s="186"/>
      <c r="J9494" s="186"/>
      <c r="K9494" s="186"/>
      <c r="L9494" s="186"/>
      <c r="M9494" s="186"/>
      <c r="N9494" s="187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183"/>
      <c r="AF9494" s="183"/>
      <c r="AG9494" s="183"/>
      <c r="AH9494" s="6"/>
      <c r="AI9494" s="6"/>
      <c r="AJ9494" s="6"/>
      <c r="AK9494" s="6"/>
      <c r="AL9494" s="6"/>
      <c r="AM9494" s="183"/>
      <c r="AN9494" s="183"/>
      <c r="AO9494" s="183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BR9494" s="185"/>
    </row>
    <row r="9495" spans="9:70" s="179" customFormat="1" x14ac:dyDescent="0.25">
      <c r="I9495" s="186"/>
      <c r="J9495" s="186"/>
      <c r="K9495" s="186"/>
      <c r="L9495" s="186"/>
      <c r="M9495" s="186"/>
      <c r="N9495" s="187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183"/>
      <c r="AF9495" s="183"/>
      <c r="AG9495" s="183"/>
      <c r="AH9495" s="6"/>
      <c r="AI9495" s="6"/>
      <c r="AJ9495" s="6"/>
      <c r="AK9495" s="6"/>
      <c r="AL9495" s="6"/>
      <c r="AM9495" s="183"/>
      <c r="AN9495" s="183"/>
      <c r="AO9495" s="183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BR9495" s="185"/>
    </row>
    <row r="9496" spans="9:70" s="179" customFormat="1" x14ac:dyDescent="0.25">
      <c r="I9496" s="186"/>
      <c r="J9496" s="186"/>
      <c r="K9496" s="186"/>
      <c r="L9496" s="186"/>
      <c r="M9496" s="186"/>
      <c r="N9496" s="187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183"/>
      <c r="AF9496" s="183"/>
      <c r="AG9496" s="183"/>
      <c r="AH9496" s="6"/>
      <c r="AI9496" s="6"/>
      <c r="AJ9496" s="6"/>
      <c r="AK9496" s="6"/>
      <c r="AL9496" s="6"/>
      <c r="AM9496" s="183"/>
      <c r="AN9496" s="183"/>
      <c r="AO9496" s="183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BR9496" s="185"/>
    </row>
    <row r="9497" spans="9:70" s="179" customFormat="1" x14ac:dyDescent="0.25">
      <c r="I9497" s="186"/>
      <c r="J9497" s="186"/>
      <c r="K9497" s="186"/>
      <c r="L9497" s="186"/>
      <c r="M9497" s="186"/>
      <c r="N9497" s="187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183"/>
      <c r="AF9497" s="183"/>
      <c r="AG9497" s="183"/>
      <c r="AH9497" s="6"/>
      <c r="AI9497" s="6"/>
      <c r="AJ9497" s="6"/>
      <c r="AK9497" s="6"/>
      <c r="AL9497" s="6"/>
      <c r="AM9497" s="183"/>
      <c r="AN9497" s="183"/>
      <c r="AO9497" s="183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BR9497" s="185"/>
    </row>
    <row r="9498" spans="9:70" s="179" customFormat="1" x14ac:dyDescent="0.25">
      <c r="I9498" s="186"/>
      <c r="J9498" s="186"/>
      <c r="K9498" s="186"/>
      <c r="L9498" s="186"/>
      <c r="M9498" s="186"/>
      <c r="N9498" s="187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183"/>
      <c r="AF9498" s="183"/>
      <c r="AG9498" s="183"/>
      <c r="AH9498" s="6"/>
      <c r="AI9498" s="6"/>
      <c r="AJ9498" s="6"/>
      <c r="AK9498" s="6"/>
      <c r="AL9498" s="6"/>
      <c r="AM9498" s="183"/>
      <c r="AN9498" s="183"/>
      <c r="AO9498" s="183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BR9498" s="185"/>
    </row>
    <row r="9499" spans="9:70" s="179" customFormat="1" x14ac:dyDescent="0.25">
      <c r="I9499" s="186"/>
      <c r="J9499" s="186"/>
      <c r="K9499" s="186"/>
      <c r="L9499" s="186"/>
      <c r="M9499" s="186"/>
      <c r="N9499" s="187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183"/>
      <c r="AF9499" s="183"/>
      <c r="AG9499" s="183"/>
      <c r="AH9499" s="6"/>
      <c r="AI9499" s="6"/>
      <c r="AJ9499" s="6"/>
      <c r="AK9499" s="6"/>
      <c r="AL9499" s="6"/>
      <c r="AM9499" s="183"/>
      <c r="AN9499" s="183"/>
      <c r="AO9499" s="183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BR9499" s="185"/>
    </row>
    <row r="9500" spans="9:70" s="179" customFormat="1" x14ac:dyDescent="0.25">
      <c r="I9500" s="186"/>
      <c r="J9500" s="186"/>
      <c r="K9500" s="186"/>
      <c r="L9500" s="186"/>
      <c r="M9500" s="186"/>
      <c r="N9500" s="187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183"/>
      <c r="AF9500" s="183"/>
      <c r="AG9500" s="183"/>
      <c r="AH9500" s="6"/>
      <c r="AI9500" s="6"/>
      <c r="AJ9500" s="6"/>
      <c r="AK9500" s="6"/>
      <c r="AL9500" s="6"/>
      <c r="AM9500" s="183"/>
      <c r="AN9500" s="183"/>
      <c r="AO9500" s="183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BR9500" s="185"/>
    </row>
    <row r="9501" spans="9:70" s="179" customFormat="1" x14ac:dyDescent="0.25">
      <c r="I9501" s="186"/>
      <c r="J9501" s="186"/>
      <c r="K9501" s="186"/>
      <c r="L9501" s="186"/>
      <c r="M9501" s="186"/>
      <c r="N9501" s="187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183"/>
      <c r="AF9501" s="183"/>
      <c r="AG9501" s="183"/>
      <c r="AH9501" s="6"/>
      <c r="AI9501" s="6"/>
      <c r="AJ9501" s="6"/>
      <c r="AK9501" s="6"/>
      <c r="AL9501" s="6"/>
      <c r="AM9501" s="183"/>
      <c r="AN9501" s="183"/>
      <c r="AO9501" s="183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BR9501" s="185"/>
    </row>
    <row r="9502" spans="9:70" s="179" customFormat="1" x14ac:dyDescent="0.25">
      <c r="I9502" s="186"/>
      <c r="J9502" s="186"/>
      <c r="K9502" s="186"/>
      <c r="L9502" s="186"/>
      <c r="M9502" s="186"/>
      <c r="N9502" s="187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183"/>
      <c r="AF9502" s="183"/>
      <c r="AG9502" s="183"/>
      <c r="AH9502" s="6"/>
      <c r="AI9502" s="6"/>
      <c r="AJ9502" s="6"/>
      <c r="AK9502" s="6"/>
      <c r="AL9502" s="6"/>
      <c r="AM9502" s="183"/>
      <c r="AN9502" s="183"/>
      <c r="AO9502" s="183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BR9502" s="185"/>
    </row>
    <row r="9503" spans="9:70" s="179" customFormat="1" x14ac:dyDescent="0.25">
      <c r="I9503" s="186"/>
      <c r="J9503" s="186"/>
      <c r="K9503" s="186"/>
      <c r="L9503" s="186"/>
      <c r="M9503" s="186"/>
      <c r="N9503" s="187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183"/>
      <c r="AF9503" s="183"/>
      <c r="AG9503" s="183"/>
      <c r="AH9503" s="6"/>
      <c r="AI9503" s="6"/>
      <c r="AJ9503" s="6"/>
      <c r="AK9503" s="6"/>
      <c r="AL9503" s="6"/>
      <c r="AM9503" s="183"/>
      <c r="AN9503" s="183"/>
      <c r="AO9503" s="183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BR9503" s="185"/>
    </row>
    <row r="9504" spans="9:70" s="179" customFormat="1" x14ac:dyDescent="0.25">
      <c r="I9504" s="186"/>
      <c r="J9504" s="186"/>
      <c r="K9504" s="186"/>
      <c r="L9504" s="186"/>
      <c r="M9504" s="186"/>
      <c r="N9504" s="187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183"/>
      <c r="AF9504" s="183"/>
      <c r="AG9504" s="183"/>
      <c r="AH9504" s="6"/>
      <c r="AI9504" s="6"/>
      <c r="AJ9504" s="6"/>
      <c r="AK9504" s="6"/>
      <c r="AL9504" s="6"/>
      <c r="AM9504" s="183"/>
      <c r="AN9504" s="183"/>
      <c r="AO9504" s="183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BR9504" s="185"/>
    </row>
    <row r="9505" spans="9:70" s="179" customFormat="1" x14ac:dyDescent="0.25">
      <c r="I9505" s="186"/>
      <c r="J9505" s="186"/>
      <c r="K9505" s="186"/>
      <c r="L9505" s="186"/>
      <c r="M9505" s="186"/>
      <c r="N9505" s="187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183"/>
      <c r="AF9505" s="183"/>
      <c r="AG9505" s="183"/>
      <c r="AH9505" s="6"/>
      <c r="AI9505" s="6"/>
      <c r="AJ9505" s="6"/>
      <c r="AK9505" s="6"/>
      <c r="AL9505" s="6"/>
      <c r="AM9505" s="183"/>
      <c r="AN9505" s="183"/>
      <c r="AO9505" s="183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BR9505" s="185"/>
    </row>
    <row r="9506" spans="9:70" s="179" customFormat="1" x14ac:dyDescent="0.25">
      <c r="I9506" s="186"/>
      <c r="J9506" s="186"/>
      <c r="K9506" s="186"/>
      <c r="L9506" s="186"/>
      <c r="M9506" s="186"/>
      <c r="N9506" s="187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183"/>
      <c r="AF9506" s="183"/>
      <c r="AG9506" s="183"/>
      <c r="AH9506" s="6"/>
      <c r="AI9506" s="6"/>
      <c r="AJ9506" s="6"/>
      <c r="AK9506" s="6"/>
      <c r="AL9506" s="6"/>
      <c r="AM9506" s="183"/>
      <c r="AN9506" s="183"/>
      <c r="AO9506" s="183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BR9506" s="185"/>
    </row>
    <row r="9507" spans="9:70" s="179" customFormat="1" x14ac:dyDescent="0.25">
      <c r="I9507" s="186"/>
      <c r="J9507" s="186"/>
      <c r="K9507" s="186"/>
      <c r="L9507" s="186"/>
      <c r="M9507" s="186"/>
      <c r="N9507" s="187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183"/>
      <c r="AF9507" s="183"/>
      <c r="AG9507" s="183"/>
      <c r="AH9507" s="6"/>
      <c r="AI9507" s="6"/>
      <c r="AJ9507" s="6"/>
      <c r="AK9507" s="6"/>
      <c r="AL9507" s="6"/>
      <c r="AM9507" s="183"/>
      <c r="AN9507" s="183"/>
      <c r="AO9507" s="183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BR9507" s="185"/>
    </row>
    <row r="9508" spans="9:70" s="179" customFormat="1" x14ac:dyDescent="0.25">
      <c r="I9508" s="186"/>
      <c r="J9508" s="186"/>
      <c r="K9508" s="186"/>
      <c r="L9508" s="186"/>
      <c r="M9508" s="186"/>
      <c r="N9508" s="187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183"/>
      <c r="AF9508" s="183"/>
      <c r="AG9508" s="183"/>
      <c r="AH9508" s="6"/>
      <c r="AI9508" s="6"/>
      <c r="AJ9508" s="6"/>
      <c r="AK9508" s="6"/>
      <c r="AL9508" s="6"/>
      <c r="AM9508" s="183"/>
      <c r="AN9508" s="183"/>
      <c r="AO9508" s="183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BR9508" s="185"/>
    </row>
    <row r="9509" spans="9:70" s="179" customFormat="1" x14ac:dyDescent="0.25">
      <c r="I9509" s="186"/>
      <c r="J9509" s="186"/>
      <c r="K9509" s="186"/>
      <c r="L9509" s="186"/>
      <c r="M9509" s="186"/>
      <c r="N9509" s="187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183"/>
      <c r="AF9509" s="183"/>
      <c r="AG9509" s="183"/>
      <c r="AH9509" s="6"/>
      <c r="AI9509" s="6"/>
      <c r="AJ9509" s="6"/>
      <c r="AK9509" s="6"/>
      <c r="AL9509" s="6"/>
      <c r="AM9509" s="183"/>
      <c r="AN9509" s="183"/>
      <c r="AO9509" s="183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BR9509" s="185"/>
    </row>
    <row r="9510" spans="9:70" s="179" customFormat="1" x14ac:dyDescent="0.25">
      <c r="I9510" s="186"/>
      <c r="J9510" s="186"/>
      <c r="K9510" s="186"/>
      <c r="L9510" s="186"/>
      <c r="M9510" s="186"/>
      <c r="N9510" s="187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183"/>
      <c r="AF9510" s="183"/>
      <c r="AG9510" s="183"/>
      <c r="AH9510" s="6"/>
      <c r="AI9510" s="6"/>
      <c r="AJ9510" s="6"/>
      <c r="AK9510" s="6"/>
      <c r="AL9510" s="6"/>
      <c r="AM9510" s="183"/>
      <c r="AN9510" s="183"/>
      <c r="AO9510" s="183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BR9510" s="185"/>
    </row>
    <row r="9511" spans="9:70" s="179" customFormat="1" x14ac:dyDescent="0.25">
      <c r="I9511" s="186"/>
      <c r="J9511" s="186"/>
      <c r="K9511" s="186"/>
      <c r="L9511" s="186"/>
      <c r="M9511" s="186"/>
      <c r="N9511" s="187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183"/>
      <c r="AF9511" s="183"/>
      <c r="AG9511" s="183"/>
      <c r="AH9511" s="6"/>
      <c r="AI9511" s="6"/>
      <c r="AJ9511" s="6"/>
      <c r="AK9511" s="6"/>
      <c r="AL9511" s="6"/>
      <c r="AM9511" s="183"/>
      <c r="AN9511" s="183"/>
      <c r="AO9511" s="183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BR9511" s="185"/>
    </row>
    <row r="9512" spans="9:70" s="179" customFormat="1" x14ac:dyDescent="0.25">
      <c r="I9512" s="186"/>
      <c r="J9512" s="186"/>
      <c r="K9512" s="186"/>
      <c r="L9512" s="186"/>
      <c r="M9512" s="186"/>
      <c r="N9512" s="187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183"/>
      <c r="AF9512" s="183"/>
      <c r="AG9512" s="183"/>
      <c r="AH9512" s="6"/>
      <c r="AI9512" s="6"/>
      <c r="AJ9512" s="6"/>
      <c r="AK9512" s="6"/>
      <c r="AL9512" s="6"/>
      <c r="AM9512" s="183"/>
      <c r="AN9512" s="183"/>
      <c r="AO9512" s="183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BR9512" s="185"/>
    </row>
    <row r="9513" spans="9:70" s="179" customFormat="1" x14ac:dyDescent="0.25">
      <c r="I9513" s="186"/>
      <c r="J9513" s="186"/>
      <c r="K9513" s="186"/>
      <c r="L9513" s="186"/>
      <c r="M9513" s="186"/>
      <c r="N9513" s="187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183"/>
      <c r="AF9513" s="183"/>
      <c r="AG9513" s="183"/>
      <c r="AH9513" s="6"/>
      <c r="AI9513" s="6"/>
      <c r="AJ9513" s="6"/>
      <c r="AK9513" s="6"/>
      <c r="AL9513" s="6"/>
      <c r="AM9513" s="183"/>
      <c r="AN9513" s="183"/>
      <c r="AO9513" s="183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BR9513" s="185"/>
    </row>
    <row r="9514" spans="9:70" s="179" customFormat="1" x14ac:dyDescent="0.25">
      <c r="I9514" s="186"/>
      <c r="J9514" s="186"/>
      <c r="K9514" s="186"/>
      <c r="L9514" s="186"/>
      <c r="M9514" s="186"/>
      <c r="N9514" s="187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183"/>
      <c r="AF9514" s="183"/>
      <c r="AG9514" s="183"/>
      <c r="AH9514" s="6"/>
      <c r="AI9514" s="6"/>
      <c r="AJ9514" s="6"/>
      <c r="AK9514" s="6"/>
      <c r="AL9514" s="6"/>
      <c r="AM9514" s="183"/>
      <c r="AN9514" s="183"/>
      <c r="AO9514" s="183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BR9514" s="185"/>
    </row>
    <row r="9515" spans="9:70" s="179" customFormat="1" x14ac:dyDescent="0.25">
      <c r="I9515" s="186"/>
      <c r="J9515" s="186"/>
      <c r="K9515" s="186"/>
      <c r="L9515" s="186"/>
      <c r="M9515" s="186"/>
      <c r="N9515" s="187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183"/>
      <c r="AF9515" s="183"/>
      <c r="AG9515" s="183"/>
      <c r="AH9515" s="6"/>
      <c r="AI9515" s="6"/>
      <c r="AJ9515" s="6"/>
      <c r="AK9515" s="6"/>
      <c r="AL9515" s="6"/>
      <c r="AM9515" s="183"/>
      <c r="AN9515" s="183"/>
      <c r="AO9515" s="183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BR9515" s="185"/>
    </row>
    <row r="9516" spans="9:70" s="179" customFormat="1" x14ac:dyDescent="0.25">
      <c r="I9516" s="186"/>
      <c r="J9516" s="186"/>
      <c r="K9516" s="186"/>
      <c r="L9516" s="186"/>
      <c r="M9516" s="186"/>
      <c r="N9516" s="187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183"/>
      <c r="AF9516" s="183"/>
      <c r="AG9516" s="183"/>
      <c r="AH9516" s="6"/>
      <c r="AI9516" s="6"/>
      <c r="AJ9516" s="6"/>
      <c r="AK9516" s="6"/>
      <c r="AL9516" s="6"/>
      <c r="AM9516" s="183"/>
      <c r="AN9516" s="183"/>
      <c r="AO9516" s="183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BR9516" s="185"/>
    </row>
    <row r="9517" spans="9:70" s="179" customFormat="1" x14ac:dyDescent="0.25">
      <c r="I9517" s="186"/>
      <c r="J9517" s="186"/>
      <c r="K9517" s="186"/>
      <c r="L9517" s="186"/>
      <c r="M9517" s="186"/>
      <c r="N9517" s="187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183"/>
      <c r="AF9517" s="183"/>
      <c r="AG9517" s="183"/>
      <c r="AH9517" s="6"/>
      <c r="AI9517" s="6"/>
      <c r="AJ9517" s="6"/>
      <c r="AK9517" s="6"/>
      <c r="AL9517" s="6"/>
      <c r="AM9517" s="183"/>
      <c r="AN9517" s="183"/>
      <c r="AO9517" s="183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BR9517" s="185"/>
    </row>
    <row r="9518" spans="9:70" s="179" customFormat="1" x14ac:dyDescent="0.25">
      <c r="I9518" s="186"/>
      <c r="J9518" s="186"/>
      <c r="K9518" s="186"/>
      <c r="L9518" s="186"/>
      <c r="M9518" s="186"/>
      <c r="N9518" s="187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183"/>
      <c r="AF9518" s="183"/>
      <c r="AG9518" s="183"/>
      <c r="AH9518" s="6"/>
      <c r="AI9518" s="6"/>
      <c r="AJ9518" s="6"/>
      <c r="AK9518" s="6"/>
      <c r="AL9518" s="6"/>
      <c r="AM9518" s="183"/>
      <c r="AN9518" s="183"/>
      <c r="AO9518" s="183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BR9518" s="185"/>
    </row>
    <row r="9519" spans="9:70" s="179" customFormat="1" x14ac:dyDescent="0.25">
      <c r="I9519" s="186"/>
      <c r="J9519" s="186"/>
      <c r="K9519" s="186"/>
      <c r="L9519" s="186"/>
      <c r="M9519" s="186"/>
      <c r="N9519" s="187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183"/>
      <c r="AF9519" s="183"/>
      <c r="AG9519" s="183"/>
      <c r="AH9519" s="6"/>
      <c r="AI9519" s="6"/>
      <c r="AJ9519" s="6"/>
      <c r="AK9519" s="6"/>
      <c r="AL9519" s="6"/>
      <c r="AM9519" s="183"/>
      <c r="AN9519" s="183"/>
      <c r="AO9519" s="183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BR9519" s="185"/>
    </row>
    <row r="9520" spans="9:70" s="179" customFormat="1" x14ac:dyDescent="0.25">
      <c r="I9520" s="186"/>
      <c r="J9520" s="186"/>
      <c r="K9520" s="186"/>
      <c r="L9520" s="186"/>
      <c r="M9520" s="186"/>
      <c r="N9520" s="187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183"/>
      <c r="AF9520" s="183"/>
      <c r="AG9520" s="183"/>
      <c r="AH9520" s="6"/>
      <c r="AI9520" s="6"/>
      <c r="AJ9520" s="6"/>
      <c r="AK9520" s="6"/>
      <c r="AL9520" s="6"/>
      <c r="AM9520" s="183"/>
      <c r="AN9520" s="183"/>
      <c r="AO9520" s="183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BR9520" s="185"/>
    </row>
    <row r="9521" spans="9:70" s="179" customFormat="1" x14ac:dyDescent="0.25">
      <c r="I9521" s="186"/>
      <c r="J9521" s="186"/>
      <c r="K9521" s="186"/>
      <c r="L9521" s="186"/>
      <c r="M9521" s="186"/>
      <c r="N9521" s="187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183"/>
      <c r="AF9521" s="183"/>
      <c r="AG9521" s="183"/>
      <c r="AH9521" s="6"/>
      <c r="AI9521" s="6"/>
      <c r="AJ9521" s="6"/>
      <c r="AK9521" s="6"/>
      <c r="AL9521" s="6"/>
      <c r="AM9521" s="183"/>
      <c r="AN9521" s="183"/>
      <c r="AO9521" s="183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BR9521" s="185"/>
    </row>
    <row r="9522" spans="9:70" s="179" customFormat="1" x14ac:dyDescent="0.25">
      <c r="I9522" s="186"/>
      <c r="J9522" s="186"/>
      <c r="K9522" s="186"/>
      <c r="L9522" s="186"/>
      <c r="M9522" s="186"/>
      <c r="N9522" s="187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183"/>
      <c r="AF9522" s="183"/>
      <c r="AG9522" s="183"/>
      <c r="AH9522" s="6"/>
      <c r="AI9522" s="6"/>
      <c r="AJ9522" s="6"/>
      <c r="AK9522" s="6"/>
      <c r="AL9522" s="6"/>
      <c r="AM9522" s="183"/>
      <c r="AN9522" s="183"/>
      <c r="AO9522" s="183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BR9522" s="185"/>
    </row>
    <row r="9523" spans="9:70" s="179" customFormat="1" x14ac:dyDescent="0.25">
      <c r="I9523" s="186"/>
      <c r="J9523" s="186"/>
      <c r="K9523" s="186"/>
      <c r="L9523" s="186"/>
      <c r="M9523" s="186"/>
      <c r="N9523" s="187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183"/>
      <c r="AF9523" s="183"/>
      <c r="AG9523" s="183"/>
      <c r="AH9523" s="6"/>
      <c r="AI9523" s="6"/>
      <c r="AJ9523" s="6"/>
      <c r="AK9523" s="6"/>
      <c r="AL9523" s="6"/>
      <c r="AM9523" s="183"/>
      <c r="AN9523" s="183"/>
      <c r="AO9523" s="183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BR9523" s="185"/>
    </row>
    <row r="9524" spans="9:70" s="179" customFormat="1" x14ac:dyDescent="0.25">
      <c r="I9524" s="186"/>
      <c r="J9524" s="186"/>
      <c r="K9524" s="186"/>
      <c r="L9524" s="186"/>
      <c r="M9524" s="186"/>
      <c r="N9524" s="187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183"/>
      <c r="AF9524" s="183"/>
      <c r="AG9524" s="183"/>
      <c r="AH9524" s="6"/>
      <c r="AI9524" s="6"/>
      <c r="AJ9524" s="6"/>
      <c r="AK9524" s="6"/>
      <c r="AL9524" s="6"/>
      <c r="AM9524" s="183"/>
      <c r="AN9524" s="183"/>
      <c r="AO9524" s="183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BR9524" s="185"/>
    </row>
    <row r="9525" spans="9:70" s="179" customFormat="1" x14ac:dyDescent="0.25">
      <c r="I9525" s="186"/>
      <c r="J9525" s="186"/>
      <c r="K9525" s="186"/>
      <c r="L9525" s="186"/>
      <c r="M9525" s="186"/>
      <c r="N9525" s="187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183"/>
      <c r="AF9525" s="183"/>
      <c r="AG9525" s="183"/>
      <c r="AH9525" s="6"/>
      <c r="AI9525" s="6"/>
      <c r="AJ9525" s="6"/>
      <c r="AK9525" s="6"/>
      <c r="AL9525" s="6"/>
      <c r="AM9525" s="183"/>
      <c r="AN9525" s="183"/>
      <c r="AO9525" s="183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BR9525" s="185"/>
    </row>
    <row r="9526" spans="9:70" s="179" customFormat="1" x14ac:dyDescent="0.25">
      <c r="I9526" s="186"/>
      <c r="J9526" s="186"/>
      <c r="K9526" s="186"/>
      <c r="L9526" s="186"/>
      <c r="M9526" s="186"/>
      <c r="N9526" s="187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183"/>
      <c r="AF9526" s="183"/>
      <c r="AG9526" s="183"/>
      <c r="AH9526" s="6"/>
      <c r="AI9526" s="6"/>
      <c r="AJ9526" s="6"/>
      <c r="AK9526" s="6"/>
      <c r="AL9526" s="6"/>
      <c r="AM9526" s="183"/>
      <c r="AN9526" s="183"/>
      <c r="AO9526" s="183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BR9526" s="185"/>
    </row>
    <row r="9527" spans="9:70" s="179" customFormat="1" x14ac:dyDescent="0.25">
      <c r="I9527" s="186"/>
      <c r="J9527" s="186"/>
      <c r="K9527" s="186"/>
      <c r="L9527" s="186"/>
      <c r="M9527" s="186"/>
      <c r="N9527" s="187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183"/>
      <c r="AF9527" s="183"/>
      <c r="AG9527" s="183"/>
      <c r="AH9527" s="6"/>
      <c r="AI9527" s="6"/>
      <c r="AJ9527" s="6"/>
      <c r="AK9527" s="6"/>
      <c r="AL9527" s="6"/>
      <c r="AM9527" s="183"/>
      <c r="AN9527" s="183"/>
      <c r="AO9527" s="183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BR9527" s="185"/>
    </row>
    <row r="9528" spans="9:70" s="179" customFormat="1" x14ac:dyDescent="0.25">
      <c r="I9528" s="186"/>
      <c r="J9528" s="186"/>
      <c r="K9528" s="186"/>
      <c r="L9528" s="186"/>
      <c r="M9528" s="186"/>
      <c r="N9528" s="187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183"/>
      <c r="AF9528" s="183"/>
      <c r="AG9528" s="183"/>
      <c r="AH9528" s="6"/>
      <c r="AI9528" s="6"/>
      <c r="AJ9528" s="6"/>
      <c r="AK9528" s="6"/>
      <c r="AL9528" s="6"/>
      <c r="AM9528" s="183"/>
      <c r="AN9528" s="183"/>
      <c r="AO9528" s="183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BR9528" s="185"/>
    </row>
    <row r="9529" spans="9:70" s="179" customFormat="1" x14ac:dyDescent="0.25">
      <c r="I9529" s="186"/>
      <c r="J9529" s="186"/>
      <c r="K9529" s="186"/>
      <c r="L9529" s="186"/>
      <c r="M9529" s="186"/>
      <c r="N9529" s="187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183"/>
      <c r="AF9529" s="183"/>
      <c r="AG9529" s="183"/>
      <c r="AH9529" s="6"/>
      <c r="AI9529" s="6"/>
      <c r="AJ9529" s="6"/>
      <c r="AK9529" s="6"/>
      <c r="AL9529" s="6"/>
      <c r="AM9529" s="183"/>
      <c r="AN9529" s="183"/>
      <c r="AO9529" s="183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BR9529" s="185"/>
    </row>
    <row r="9530" spans="9:70" s="179" customFormat="1" x14ac:dyDescent="0.25">
      <c r="I9530" s="186"/>
      <c r="J9530" s="186"/>
      <c r="K9530" s="186"/>
      <c r="L9530" s="186"/>
      <c r="M9530" s="186"/>
      <c r="N9530" s="187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183"/>
      <c r="AF9530" s="183"/>
      <c r="AG9530" s="183"/>
      <c r="AH9530" s="6"/>
      <c r="AI9530" s="6"/>
      <c r="AJ9530" s="6"/>
      <c r="AK9530" s="6"/>
      <c r="AL9530" s="6"/>
      <c r="AM9530" s="183"/>
      <c r="AN9530" s="183"/>
      <c r="AO9530" s="183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BR9530" s="185"/>
    </row>
    <row r="9531" spans="9:70" s="179" customFormat="1" x14ac:dyDescent="0.25">
      <c r="I9531" s="186"/>
      <c r="J9531" s="186"/>
      <c r="K9531" s="186"/>
      <c r="L9531" s="186"/>
      <c r="M9531" s="186"/>
      <c r="N9531" s="187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183"/>
      <c r="AF9531" s="183"/>
      <c r="AG9531" s="183"/>
      <c r="AH9531" s="6"/>
      <c r="AI9531" s="6"/>
      <c r="AJ9531" s="6"/>
      <c r="AK9531" s="6"/>
      <c r="AL9531" s="6"/>
      <c r="AM9531" s="183"/>
      <c r="AN9531" s="183"/>
      <c r="AO9531" s="183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BR9531" s="185"/>
    </row>
    <row r="9532" spans="9:70" s="179" customFormat="1" x14ac:dyDescent="0.25">
      <c r="I9532" s="186"/>
      <c r="J9532" s="186"/>
      <c r="K9532" s="186"/>
      <c r="L9532" s="186"/>
      <c r="M9532" s="186"/>
      <c r="N9532" s="187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183"/>
      <c r="AF9532" s="183"/>
      <c r="AG9532" s="183"/>
      <c r="AH9532" s="6"/>
      <c r="AI9532" s="6"/>
      <c r="AJ9532" s="6"/>
      <c r="AK9532" s="6"/>
      <c r="AL9532" s="6"/>
      <c r="AM9532" s="183"/>
      <c r="AN9532" s="183"/>
      <c r="AO9532" s="183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BR9532" s="185"/>
    </row>
    <row r="9533" spans="9:70" s="179" customFormat="1" x14ac:dyDescent="0.25">
      <c r="I9533" s="186"/>
      <c r="J9533" s="186"/>
      <c r="K9533" s="186"/>
      <c r="L9533" s="186"/>
      <c r="M9533" s="186"/>
      <c r="N9533" s="187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183"/>
      <c r="AF9533" s="183"/>
      <c r="AG9533" s="183"/>
      <c r="AH9533" s="6"/>
      <c r="AI9533" s="6"/>
      <c r="AJ9533" s="6"/>
      <c r="AK9533" s="6"/>
      <c r="AL9533" s="6"/>
      <c r="AM9533" s="183"/>
      <c r="AN9533" s="183"/>
      <c r="AO9533" s="183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BR9533" s="185"/>
    </row>
    <row r="9534" spans="9:70" s="179" customFormat="1" x14ac:dyDescent="0.25">
      <c r="I9534" s="186"/>
      <c r="J9534" s="186"/>
      <c r="K9534" s="186"/>
      <c r="L9534" s="186"/>
      <c r="M9534" s="186"/>
      <c r="N9534" s="187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183"/>
      <c r="AF9534" s="183"/>
      <c r="AG9534" s="183"/>
      <c r="AH9534" s="6"/>
      <c r="AI9534" s="6"/>
      <c r="AJ9534" s="6"/>
      <c r="AK9534" s="6"/>
      <c r="AL9534" s="6"/>
      <c r="AM9534" s="183"/>
      <c r="AN9534" s="183"/>
      <c r="AO9534" s="183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BR9534" s="185"/>
    </row>
    <row r="9535" spans="9:70" s="179" customFormat="1" x14ac:dyDescent="0.25">
      <c r="I9535" s="186"/>
      <c r="J9535" s="186"/>
      <c r="K9535" s="186"/>
      <c r="L9535" s="186"/>
      <c r="M9535" s="186"/>
      <c r="N9535" s="187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183"/>
      <c r="AF9535" s="183"/>
      <c r="AG9535" s="183"/>
      <c r="AH9535" s="6"/>
      <c r="AI9535" s="6"/>
      <c r="AJ9535" s="6"/>
      <c r="AK9535" s="6"/>
      <c r="AL9535" s="6"/>
      <c r="AM9535" s="183"/>
      <c r="AN9535" s="183"/>
      <c r="AO9535" s="183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BR9535" s="185"/>
    </row>
    <row r="9536" spans="9:70" s="179" customFormat="1" x14ac:dyDescent="0.25">
      <c r="I9536" s="186"/>
      <c r="J9536" s="186"/>
      <c r="K9536" s="186"/>
      <c r="L9536" s="186"/>
      <c r="M9536" s="186"/>
      <c r="N9536" s="187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183"/>
      <c r="AF9536" s="183"/>
      <c r="AG9536" s="183"/>
      <c r="AH9536" s="6"/>
      <c r="AI9536" s="6"/>
      <c r="AJ9536" s="6"/>
      <c r="AK9536" s="6"/>
      <c r="AL9536" s="6"/>
      <c r="AM9536" s="183"/>
      <c r="AN9536" s="183"/>
      <c r="AO9536" s="183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BR9536" s="185"/>
    </row>
    <row r="9537" spans="9:70" s="179" customFormat="1" x14ac:dyDescent="0.25">
      <c r="I9537" s="186"/>
      <c r="J9537" s="186"/>
      <c r="K9537" s="186"/>
      <c r="L9537" s="186"/>
      <c r="M9537" s="186"/>
      <c r="N9537" s="187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183"/>
      <c r="AF9537" s="183"/>
      <c r="AG9537" s="183"/>
      <c r="AH9537" s="6"/>
      <c r="AI9537" s="6"/>
      <c r="AJ9537" s="6"/>
      <c r="AK9537" s="6"/>
      <c r="AL9537" s="6"/>
      <c r="AM9537" s="183"/>
      <c r="AN9537" s="183"/>
      <c r="AO9537" s="183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BR9537" s="185"/>
    </row>
    <row r="9538" spans="9:70" s="179" customFormat="1" x14ac:dyDescent="0.25">
      <c r="I9538" s="186"/>
      <c r="J9538" s="186"/>
      <c r="K9538" s="186"/>
      <c r="L9538" s="186"/>
      <c r="M9538" s="186"/>
      <c r="N9538" s="187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183"/>
      <c r="AF9538" s="183"/>
      <c r="AG9538" s="183"/>
      <c r="AH9538" s="6"/>
      <c r="AI9538" s="6"/>
      <c r="AJ9538" s="6"/>
      <c r="AK9538" s="6"/>
      <c r="AL9538" s="6"/>
      <c r="AM9538" s="183"/>
      <c r="AN9538" s="183"/>
      <c r="AO9538" s="183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BR9538" s="185"/>
    </row>
    <row r="9539" spans="9:70" s="179" customFormat="1" x14ac:dyDescent="0.25">
      <c r="I9539" s="186"/>
      <c r="J9539" s="186"/>
      <c r="K9539" s="186"/>
      <c r="L9539" s="186"/>
      <c r="M9539" s="186"/>
      <c r="N9539" s="187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183"/>
      <c r="AF9539" s="183"/>
      <c r="AG9539" s="183"/>
      <c r="AH9539" s="6"/>
      <c r="AI9539" s="6"/>
      <c r="AJ9539" s="6"/>
      <c r="AK9539" s="6"/>
      <c r="AL9539" s="6"/>
      <c r="AM9539" s="183"/>
      <c r="AN9539" s="183"/>
      <c r="AO9539" s="183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BR9539" s="185"/>
    </row>
    <row r="9540" spans="9:70" s="179" customFormat="1" x14ac:dyDescent="0.25">
      <c r="I9540" s="186"/>
      <c r="J9540" s="186"/>
      <c r="K9540" s="186"/>
      <c r="L9540" s="186"/>
      <c r="M9540" s="186"/>
      <c r="N9540" s="187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183"/>
      <c r="AF9540" s="183"/>
      <c r="AG9540" s="183"/>
      <c r="AH9540" s="6"/>
      <c r="AI9540" s="6"/>
      <c r="AJ9540" s="6"/>
      <c r="AK9540" s="6"/>
      <c r="AL9540" s="6"/>
      <c r="AM9540" s="183"/>
      <c r="AN9540" s="183"/>
      <c r="AO9540" s="183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BR9540" s="185"/>
    </row>
    <row r="9541" spans="9:70" s="179" customFormat="1" x14ac:dyDescent="0.25">
      <c r="I9541" s="186"/>
      <c r="J9541" s="186"/>
      <c r="K9541" s="186"/>
      <c r="L9541" s="186"/>
      <c r="M9541" s="186"/>
      <c r="N9541" s="187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183"/>
      <c r="AF9541" s="183"/>
      <c r="AG9541" s="183"/>
      <c r="AH9541" s="6"/>
      <c r="AI9541" s="6"/>
      <c r="AJ9541" s="6"/>
      <c r="AK9541" s="6"/>
      <c r="AL9541" s="6"/>
      <c r="AM9541" s="183"/>
      <c r="AN9541" s="183"/>
      <c r="AO9541" s="183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BR9541" s="185"/>
    </row>
    <row r="9542" spans="9:70" s="179" customFormat="1" x14ac:dyDescent="0.25">
      <c r="I9542" s="186"/>
      <c r="J9542" s="186"/>
      <c r="K9542" s="186"/>
      <c r="L9542" s="186"/>
      <c r="M9542" s="186"/>
      <c r="N9542" s="187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183"/>
      <c r="AF9542" s="183"/>
      <c r="AG9542" s="183"/>
      <c r="AH9542" s="6"/>
      <c r="AI9542" s="6"/>
      <c r="AJ9542" s="6"/>
      <c r="AK9542" s="6"/>
      <c r="AL9542" s="6"/>
      <c r="AM9542" s="183"/>
      <c r="AN9542" s="183"/>
      <c r="AO9542" s="183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BR9542" s="185"/>
    </row>
    <row r="9543" spans="9:70" s="179" customFormat="1" x14ac:dyDescent="0.25">
      <c r="I9543" s="186"/>
      <c r="J9543" s="186"/>
      <c r="K9543" s="186"/>
      <c r="L9543" s="186"/>
      <c r="M9543" s="186"/>
      <c r="N9543" s="187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183"/>
      <c r="AF9543" s="183"/>
      <c r="AG9543" s="183"/>
      <c r="AH9543" s="6"/>
      <c r="AI9543" s="6"/>
      <c r="AJ9543" s="6"/>
      <c r="AK9543" s="6"/>
      <c r="AL9543" s="6"/>
      <c r="AM9543" s="183"/>
      <c r="AN9543" s="183"/>
      <c r="AO9543" s="183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BR9543" s="185"/>
    </row>
    <row r="9544" spans="9:70" s="179" customFormat="1" x14ac:dyDescent="0.25">
      <c r="I9544" s="186"/>
      <c r="J9544" s="186"/>
      <c r="K9544" s="186"/>
      <c r="L9544" s="186"/>
      <c r="M9544" s="186"/>
      <c r="N9544" s="187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183"/>
      <c r="AF9544" s="183"/>
      <c r="AG9544" s="183"/>
      <c r="AH9544" s="6"/>
      <c r="AI9544" s="6"/>
      <c r="AJ9544" s="6"/>
      <c r="AK9544" s="6"/>
      <c r="AL9544" s="6"/>
      <c r="AM9544" s="183"/>
      <c r="AN9544" s="183"/>
      <c r="AO9544" s="183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BR9544" s="185"/>
    </row>
    <row r="9545" spans="9:70" s="179" customFormat="1" x14ac:dyDescent="0.25">
      <c r="I9545" s="186"/>
      <c r="J9545" s="186"/>
      <c r="K9545" s="186"/>
      <c r="L9545" s="186"/>
      <c r="M9545" s="186"/>
      <c r="N9545" s="187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183"/>
      <c r="AF9545" s="183"/>
      <c r="AG9545" s="183"/>
      <c r="AH9545" s="6"/>
      <c r="AI9545" s="6"/>
      <c r="AJ9545" s="6"/>
      <c r="AK9545" s="6"/>
      <c r="AL9545" s="6"/>
      <c r="AM9545" s="183"/>
      <c r="AN9545" s="183"/>
      <c r="AO9545" s="183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BR9545" s="185"/>
    </row>
    <row r="9546" spans="9:70" s="179" customFormat="1" x14ac:dyDescent="0.25">
      <c r="I9546" s="186"/>
      <c r="J9546" s="186"/>
      <c r="K9546" s="186"/>
      <c r="L9546" s="186"/>
      <c r="M9546" s="186"/>
      <c r="N9546" s="187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183"/>
      <c r="AF9546" s="183"/>
      <c r="AG9546" s="183"/>
      <c r="AH9546" s="6"/>
      <c r="AI9546" s="6"/>
      <c r="AJ9546" s="6"/>
      <c r="AK9546" s="6"/>
      <c r="AL9546" s="6"/>
      <c r="AM9546" s="183"/>
      <c r="AN9546" s="183"/>
      <c r="AO9546" s="183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BR9546" s="185"/>
    </row>
    <row r="9547" spans="9:70" s="179" customFormat="1" x14ac:dyDescent="0.25">
      <c r="I9547" s="186"/>
      <c r="J9547" s="186"/>
      <c r="K9547" s="186"/>
      <c r="L9547" s="186"/>
      <c r="M9547" s="186"/>
      <c r="N9547" s="187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183"/>
      <c r="AF9547" s="183"/>
      <c r="AG9547" s="183"/>
      <c r="AH9547" s="6"/>
      <c r="AI9547" s="6"/>
      <c r="AJ9547" s="6"/>
      <c r="AK9547" s="6"/>
      <c r="AL9547" s="6"/>
      <c r="AM9547" s="183"/>
      <c r="AN9547" s="183"/>
      <c r="AO9547" s="183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BR9547" s="185"/>
    </row>
    <row r="9548" spans="9:70" s="179" customFormat="1" x14ac:dyDescent="0.25">
      <c r="I9548" s="186"/>
      <c r="J9548" s="186"/>
      <c r="K9548" s="186"/>
      <c r="L9548" s="186"/>
      <c r="M9548" s="186"/>
      <c r="N9548" s="187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183"/>
      <c r="AF9548" s="183"/>
      <c r="AG9548" s="183"/>
      <c r="AH9548" s="6"/>
      <c r="AI9548" s="6"/>
      <c r="AJ9548" s="6"/>
      <c r="AK9548" s="6"/>
      <c r="AL9548" s="6"/>
      <c r="AM9548" s="183"/>
      <c r="AN9548" s="183"/>
      <c r="AO9548" s="183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BR9548" s="185"/>
    </row>
    <row r="9549" spans="9:70" s="179" customFormat="1" x14ac:dyDescent="0.25">
      <c r="I9549" s="186"/>
      <c r="J9549" s="186"/>
      <c r="K9549" s="186"/>
      <c r="L9549" s="186"/>
      <c r="M9549" s="186"/>
      <c r="N9549" s="187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183"/>
      <c r="AF9549" s="183"/>
      <c r="AG9549" s="183"/>
      <c r="AH9549" s="6"/>
      <c r="AI9549" s="6"/>
      <c r="AJ9549" s="6"/>
      <c r="AK9549" s="6"/>
      <c r="AL9549" s="6"/>
      <c r="AM9549" s="183"/>
      <c r="AN9549" s="183"/>
      <c r="AO9549" s="183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BR9549" s="185"/>
    </row>
    <row r="9550" spans="9:70" s="179" customFormat="1" x14ac:dyDescent="0.25">
      <c r="I9550" s="186"/>
      <c r="J9550" s="186"/>
      <c r="K9550" s="186"/>
      <c r="L9550" s="186"/>
      <c r="M9550" s="186"/>
      <c r="N9550" s="187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183"/>
      <c r="AF9550" s="183"/>
      <c r="AG9550" s="183"/>
      <c r="AH9550" s="6"/>
      <c r="AI9550" s="6"/>
      <c r="AJ9550" s="6"/>
      <c r="AK9550" s="6"/>
      <c r="AL9550" s="6"/>
      <c r="AM9550" s="183"/>
      <c r="AN9550" s="183"/>
      <c r="AO9550" s="183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BR9550" s="185"/>
    </row>
    <row r="9551" spans="9:70" s="179" customFormat="1" x14ac:dyDescent="0.25">
      <c r="I9551" s="186"/>
      <c r="J9551" s="186"/>
      <c r="K9551" s="186"/>
      <c r="L9551" s="186"/>
      <c r="M9551" s="186"/>
      <c r="N9551" s="187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183"/>
      <c r="AF9551" s="183"/>
      <c r="AG9551" s="183"/>
      <c r="AH9551" s="6"/>
      <c r="AI9551" s="6"/>
      <c r="AJ9551" s="6"/>
      <c r="AK9551" s="6"/>
      <c r="AL9551" s="6"/>
      <c r="AM9551" s="183"/>
      <c r="AN9551" s="183"/>
      <c r="AO9551" s="183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BR9551" s="185"/>
    </row>
    <row r="9552" spans="9:70" s="179" customFormat="1" x14ac:dyDescent="0.25">
      <c r="I9552" s="186"/>
      <c r="J9552" s="186"/>
      <c r="K9552" s="186"/>
      <c r="L9552" s="186"/>
      <c r="M9552" s="186"/>
      <c r="N9552" s="187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183"/>
      <c r="AF9552" s="183"/>
      <c r="AG9552" s="183"/>
      <c r="AH9552" s="6"/>
      <c r="AI9552" s="6"/>
      <c r="AJ9552" s="6"/>
      <c r="AK9552" s="6"/>
      <c r="AL9552" s="6"/>
      <c r="AM9552" s="183"/>
      <c r="AN9552" s="183"/>
      <c r="AO9552" s="183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BR9552" s="185"/>
    </row>
    <row r="9553" spans="9:70" s="179" customFormat="1" x14ac:dyDescent="0.25">
      <c r="I9553" s="186"/>
      <c r="J9553" s="186"/>
      <c r="K9553" s="186"/>
      <c r="L9553" s="186"/>
      <c r="M9553" s="186"/>
      <c r="N9553" s="187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183"/>
      <c r="AF9553" s="183"/>
      <c r="AG9553" s="183"/>
      <c r="AH9553" s="6"/>
      <c r="AI9553" s="6"/>
      <c r="AJ9553" s="6"/>
      <c r="AK9553" s="6"/>
      <c r="AL9553" s="6"/>
      <c r="AM9553" s="183"/>
      <c r="AN9553" s="183"/>
      <c r="AO9553" s="183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BR9553" s="185"/>
    </row>
    <row r="9554" spans="9:70" s="179" customFormat="1" x14ac:dyDescent="0.25">
      <c r="I9554" s="186"/>
      <c r="J9554" s="186"/>
      <c r="K9554" s="186"/>
      <c r="L9554" s="186"/>
      <c r="M9554" s="186"/>
      <c r="N9554" s="187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183"/>
      <c r="AF9554" s="183"/>
      <c r="AG9554" s="183"/>
      <c r="AH9554" s="6"/>
      <c r="AI9554" s="6"/>
      <c r="AJ9554" s="6"/>
      <c r="AK9554" s="6"/>
      <c r="AL9554" s="6"/>
      <c r="AM9554" s="183"/>
      <c r="AN9554" s="183"/>
      <c r="AO9554" s="183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BR9554" s="185"/>
    </row>
    <row r="9555" spans="9:70" s="179" customFormat="1" x14ac:dyDescent="0.25">
      <c r="I9555" s="186"/>
      <c r="J9555" s="186"/>
      <c r="K9555" s="186"/>
      <c r="L9555" s="186"/>
      <c r="M9555" s="186"/>
      <c r="N9555" s="187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183"/>
      <c r="AF9555" s="183"/>
      <c r="AG9555" s="183"/>
      <c r="AH9555" s="6"/>
      <c r="AI9555" s="6"/>
      <c r="AJ9555" s="6"/>
      <c r="AK9555" s="6"/>
      <c r="AL9555" s="6"/>
      <c r="AM9555" s="183"/>
      <c r="AN9555" s="183"/>
      <c r="AO9555" s="183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BR9555" s="185"/>
    </row>
    <row r="9556" spans="9:70" s="179" customFormat="1" x14ac:dyDescent="0.25">
      <c r="I9556" s="186"/>
      <c r="J9556" s="186"/>
      <c r="K9556" s="186"/>
      <c r="L9556" s="186"/>
      <c r="M9556" s="186"/>
      <c r="N9556" s="187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183"/>
      <c r="AF9556" s="183"/>
      <c r="AG9556" s="183"/>
      <c r="AH9556" s="6"/>
      <c r="AI9556" s="6"/>
      <c r="AJ9556" s="6"/>
      <c r="AK9556" s="6"/>
      <c r="AL9556" s="6"/>
      <c r="AM9556" s="183"/>
      <c r="AN9556" s="183"/>
      <c r="AO9556" s="183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BR9556" s="185"/>
    </row>
    <row r="9557" spans="9:70" s="179" customFormat="1" x14ac:dyDescent="0.25">
      <c r="I9557" s="186"/>
      <c r="J9557" s="186"/>
      <c r="K9557" s="186"/>
      <c r="L9557" s="186"/>
      <c r="M9557" s="186"/>
      <c r="N9557" s="187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183"/>
      <c r="AF9557" s="183"/>
      <c r="AG9557" s="183"/>
      <c r="AH9557" s="6"/>
      <c r="AI9557" s="6"/>
      <c r="AJ9557" s="6"/>
      <c r="AK9557" s="6"/>
      <c r="AL9557" s="6"/>
      <c r="AM9557" s="183"/>
      <c r="AN9557" s="183"/>
      <c r="AO9557" s="183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BR9557" s="185"/>
    </row>
    <row r="9558" spans="9:70" s="179" customFormat="1" x14ac:dyDescent="0.25">
      <c r="I9558" s="186"/>
      <c r="J9558" s="186"/>
      <c r="K9558" s="186"/>
      <c r="L9558" s="186"/>
      <c r="M9558" s="186"/>
      <c r="N9558" s="187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183"/>
      <c r="AF9558" s="183"/>
      <c r="AG9558" s="183"/>
      <c r="AH9558" s="6"/>
      <c r="AI9558" s="6"/>
      <c r="AJ9558" s="6"/>
      <c r="AK9558" s="6"/>
      <c r="AL9558" s="6"/>
      <c r="AM9558" s="183"/>
      <c r="AN9558" s="183"/>
      <c r="AO9558" s="183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BR9558" s="185"/>
    </row>
    <row r="9559" spans="9:70" s="179" customFormat="1" x14ac:dyDescent="0.25">
      <c r="I9559" s="186"/>
      <c r="J9559" s="186"/>
      <c r="K9559" s="186"/>
      <c r="L9559" s="186"/>
      <c r="M9559" s="186"/>
      <c r="N9559" s="187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183"/>
      <c r="AF9559" s="183"/>
      <c r="AG9559" s="183"/>
      <c r="AH9559" s="6"/>
      <c r="AI9559" s="6"/>
      <c r="AJ9559" s="6"/>
      <c r="AK9559" s="6"/>
      <c r="AL9559" s="6"/>
      <c r="AM9559" s="183"/>
      <c r="AN9559" s="183"/>
      <c r="AO9559" s="183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BR9559" s="185"/>
    </row>
    <row r="9560" spans="9:70" s="179" customFormat="1" x14ac:dyDescent="0.25">
      <c r="I9560" s="186"/>
      <c r="J9560" s="186"/>
      <c r="K9560" s="186"/>
      <c r="L9560" s="186"/>
      <c r="M9560" s="186"/>
      <c r="N9560" s="187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183"/>
      <c r="AF9560" s="183"/>
      <c r="AG9560" s="183"/>
      <c r="AH9560" s="6"/>
      <c r="AI9560" s="6"/>
      <c r="AJ9560" s="6"/>
      <c r="AK9560" s="6"/>
      <c r="AL9560" s="6"/>
      <c r="AM9560" s="183"/>
      <c r="AN9560" s="183"/>
      <c r="AO9560" s="183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BR9560" s="185"/>
    </row>
    <row r="9561" spans="9:70" s="179" customFormat="1" x14ac:dyDescent="0.25">
      <c r="I9561" s="186"/>
      <c r="J9561" s="186"/>
      <c r="K9561" s="186"/>
      <c r="L9561" s="186"/>
      <c r="M9561" s="186"/>
      <c r="N9561" s="187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183"/>
      <c r="AF9561" s="183"/>
      <c r="AG9561" s="183"/>
      <c r="AH9561" s="6"/>
      <c r="AI9561" s="6"/>
      <c r="AJ9561" s="6"/>
      <c r="AK9561" s="6"/>
      <c r="AL9561" s="6"/>
      <c r="AM9561" s="183"/>
      <c r="AN9561" s="183"/>
      <c r="AO9561" s="183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BR9561" s="185"/>
    </row>
    <row r="9562" spans="9:70" s="179" customFormat="1" x14ac:dyDescent="0.25">
      <c r="I9562" s="186"/>
      <c r="J9562" s="186"/>
      <c r="K9562" s="186"/>
      <c r="L9562" s="186"/>
      <c r="M9562" s="186"/>
      <c r="N9562" s="187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183"/>
      <c r="AF9562" s="183"/>
      <c r="AG9562" s="183"/>
      <c r="AH9562" s="6"/>
      <c r="AI9562" s="6"/>
      <c r="AJ9562" s="6"/>
      <c r="AK9562" s="6"/>
      <c r="AL9562" s="6"/>
      <c r="AM9562" s="183"/>
      <c r="AN9562" s="183"/>
      <c r="AO9562" s="183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BR9562" s="185"/>
    </row>
    <row r="9563" spans="9:70" s="179" customFormat="1" x14ac:dyDescent="0.25">
      <c r="I9563" s="186"/>
      <c r="J9563" s="186"/>
      <c r="K9563" s="186"/>
      <c r="L9563" s="186"/>
      <c r="M9563" s="186"/>
      <c r="N9563" s="187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183"/>
      <c r="AF9563" s="183"/>
      <c r="AG9563" s="183"/>
      <c r="AH9563" s="6"/>
      <c r="AI9563" s="6"/>
      <c r="AJ9563" s="6"/>
      <c r="AK9563" s="6"/>
      <c r="AL9563" s="6"/>
      <c r="AM9563" s="183"/>
      <c r="AN9563" s="183"/>
      <c r="AO9563" s="183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BR9563" s="185"/>
    </row>
    <row r="9564" spans="9:70" s="179" customFormat="1" x14ac:dyDescent="0.25">
      <c r="I9564" s="186"/>
      <c r="J9564" s="186"/>
      <c r="K9564" s="186"/>
      <c r="L9564" s="186"/>
      <c r="M9564" s="186"/>
      <c r="N9564" s="187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183"/>
      <c r="AF9564" s="183"/>
      <c r="AG9564" s="183"/>
      <c r="AH9564" s="6"/>
      <c r="AI9564" s="6"/>
      <c r="AJ9564" s="6"/>
      <c r="AK9564" s="6"/>
      <c r="AL9564" s="6"/>
      <c r="AM9564" s="183"/>
      <c r="AN9564" s="183"/>
      <c r="AO9564" s="183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BR9564" s="185"/>
    </row>
    <row r="9565" spans="9:70" s="179" customFormat="1" x14ac:dyDescent="0.25">
      <c r="I9565" s="186"/>
      <c r="J9565" s="186"/>
      <c r="K9565" s="186"/>
      <c r="L9565" s="186"/>
      <c r="M9565" s="186"/>
      <c r="N9565" s="187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183"/>
      <c r="AF9565" s="183"/>
      <c r="AG9565" s="183"/>
      <c r="AH9565" s="6"/>
      <c r="AI9565" s="6"/>
      <c r="AJ9565" s="6"/>
      <c r="AK9565" s="6"/>
      <c r="AL9565" s="6"/>
      <c r="AM9565" s="183"/>
      <c r="AN9565" s="183"/>
      <c r="AO9565" s="183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BR9565" s="185"/>
    </row>
    <row r="9566" spans="9:70" s="179" customFormat="1" x14ac:dyDescent="0.25">
      <c r="I9566" s="186"/>
      <c r="J9566" s="186"/>
      <c r="K9566" s="186"/>
      <c r="L9566" s="186"/>
      <c r="M9566" s="186"/>
      <c r="N9566" s="187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183"/>
      <c r="AF9566" s="183"/>
      <c r="AG9566" s="183"/>
      <c r="AH9566" s="6"/>
      <c r="AI9566" s="6"/>
      <c r="AJ9566" s="6"/>
      <c r="AK9566" s="6"/>
      <c r="AL9566" s="6"/>
      <c r="AM9566" s="183"/>
      <c r="AN9566" s="183"/>
      <c r="AO9566" s="183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BR9566" s="185"/>
    </row>
    <row r="9567" spans="9:70" s="179" customFormat="1" x14ac:dyDescent="0.25">
      <c r="I9567" s="186"/>
      <c r="J9567" s="186"/>
      <c r="K9567" s="186"/>
      <c r="L9567" s="186"/>
      <c r="M9567" s="186"/>
      <c r="N9567" s="187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183"/>
      <c r="AF9567" s="183"/>
      <c r="AG9567" s="183"/>
      <c r="AH9567" s="6"/>
      <c r="AI9567" s="6"/>
      <c r="AJ9567" s="6"/>
      <c r="AK9567" s="6"/>
      <c r="AL9567" s="6"/>
      <c r="AM9567" s="183"/>
      <c r="AN9567" s="183"/>
      <c r="AO9567" s="183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BR9567" s="185"/>
    </row>
    <row r="9568" spans="9:70" s="179" customFormat="1" x14ac:dyDescent="0.25">
      <c r="I9568" s="186"/>
      <c r="J9568" s="186"/>
      <c r="K9568" s="186"/>
      <c r="L9568" s="186"/>
      <c r="M9568" s="186"/>
      <c r="N9568" s="187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183"/>
      <c r="AF9568" s="183"/>
      <c r="AG9568" s="183"/>
      <c r="AH9568" s="6"/>
      <c r="AI9568" s="6"/>
      <c r="AJ9568" s="6"/>
      <c r="AK9568" s="6"/>
      <c r="AL9568" s="6"/>
      <c r="AM9568" s="183"/>
      <c r="AN9568" s="183"/>
      <c r="AO9568" s="183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BR9568" s="185"/>
    </row>
    <row r="9569" spans="9:70" s="179" customFormat="1" x14ac:dyDescent="0.25">
      <c r="I9569" s="186"/>
      <c r="J9569" s="186"/>
      <c r="K9569" s="186"/>
      <c r="L9569" s="186"/>
      <c r="M9569" s="186"/>
      <c r="N9569" s="187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183"/>
      <c r="AF9569" s="183"/>
      <c r="AG9569" s="183"/>
      <c r="AH9569" s="6"/>
      <c r="AI9569" s="6"/>
      <c r="AJ9569" s="6"/>
      <c r="AK9569" s="6"/>
      <c r="AL9569" s="6"/>
      <c r="AM9569" s="183"/>
      <c r="AN9569" s="183"/>
      <c r="AO9569" s="183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BR9569" s="185"/>
    </row>
    <row r="9570" spans="9:70" s="179" customFormat="1" x14ac:dyDescent="0.25">
      <c r="I9570" s="186"/>
      <c r="J9570" s="186"/>
      <c r="K9570" s="186"/>
      <c r="L9570" s="186"/>
      <c r="M9570" s="186"/>
      <c r="N9570" s="187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183"/>
      <c r="AF9570" s="183"/>
      <c r="AG9570" s="183"/>
      <c r="AH9570" s="6"/>
      <c r="AI9570" s="6"/>
      <c r="AJ9570" s="6"/>
      <c r="AK9570" s="6"/>
      <c r="AL9570" s="6"/>
      <c r="AM9570" s="183"/>
      <c r="AN9570" s="183"/>
      <c r="AO9570" s="183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BR9570" s="185"/>
    </row>
    <row r="9571" spans="9:70" s="179" customFormat="1" x14ac:dyDescent="0.25">
      <c r="I9571" s="186"/>
      <c r="J9571" s="186"/>
      <c r="K9571" s="186"/>
      <c r="L9571" s="186"/>
      <c r="M9571" s="186"/>
      <c r="N9571" s="187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183"/>
      <c r="AF9571" s="183"/>
      <c r="AG9571" s="183"/>
      <c r="AH9571" s="6"/>
      <c r="AI9571" s="6"/>
      <c r="AJ9571" s="6"/>
      <c r="AK9571" s="6"/>
      <c r="AL9571" s="6"/>
      <c r="AM9571" s="183"/>
      <c r="AN9571" s="183"/>
      <c r="AO9571" s="183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BR9571" s="185"/>
    </row>
    <row r="9572" spans="9:70" s="179" customFormat="1" x14ac:dyDescent="0.25">
      <c r="I9572" s="186"/>
      <c r="J9572" s="186"/>
      <c r="K9572" s="186"/>
      <c r="L9572" s="186"/>
      <c r="M9572" s="186"/>
      <c r="N9572" s="187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183"/>
      <c r="AF9572" s="183"/>
      <c r="AG9572" s="183"/>
      <c r="AH9572" s="6"/>
      <c r="AI9572" s="6"/>
      <c r="AJ9572" s="6"/>
      <c r="AK9572" s="6"/>
      <c r="AL9572" s="6"/>
      <c r="AM9572" s="183"/>
      <c r="AN9572" s="183"/>
      <c r="AO9572" s="183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BR9572" s="185"/>
    </row>
    <row r="9573" spans="9:70" s="179" customFormat="1" x14ac:dyDescent="0.25">
      <c r="I9573" s="186"/>
      <c r="J9573" s="186"/>
      <c r="K9573" s="186"/>
      <c r="L9573" s="186"/>
      <c r="M9573" s="186"/>
      <c r="N9573" s="187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183"/>
      <c r="AF9573" s="183"/>
      <c r="AG9573" s="183"/>
      <c r="AH9573" s="6"/>
      <c r="AI9573" s="6"/>
      <c r="AJ9573" s="6"/>
      <c r="AK9573" s="6"/>
      <c r="AL9573" s="6"/>
      <c r="AM9573" s="183"/>
      <c r="AN9573" s="183"/>
      <c r="AO9573" s="183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BR9573" s="185"/>
    </row>
    <row r="9574" spans="9:70" s="179" customFormat="1" x14ac:dyDescent="0.25">
      <c r="I9574" s="186"/>
      <c r="J9574" s="186"/>
      <c r="K9574" s="186"/>
      <c r="L9574" s="186"/>
      <c r="M9574" s="186"/>
      <c r="N9574" s="187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183"/>
      <c r="AF9574" s="183"/>
      <c r="AG9574" s="183"/>
      <c r="AH9574" s="6"/>
      <c r="AI9574" s="6"/>
      <c r="AJ9574" s="6"/>
      <c r="AK9574" s="6"/>
      <c r="AL9574" s="6"/>
      <c r="AM9574" s="183"/>
      <c r="AN9574" s="183"/>
      <c r="AO9574" s="183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BR9574" s="185"/>
    </row>
    <row r="9575" spans="9:70" s="179" customFormat="1" x14ac:dyDescent="0.25">
      <c r="I9575" s="186"/>
      <c r="J9575" s="186"/>
      <c r="K9575" s="186"/>
      <c r="L9575" s="186"/>
      <c r="M9575" s="186"/>
      <c r="N9575" s="187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183"/>
      <c r="AF9575" s="183"/>
      <c r="AG9575" s="183"/>
      <c r="AH9575" s="6"/>
      <c r="AI9575" s="6"/>
      <c r="AJ9575" s="6"/>
      <c r="AK9575" s="6"/>
      <c r="AL9575" s="6"/>
      <c r="AM9575" s="183"/>
      <c r="AN9575" s="183"/>
      <c r="AO9575" s="183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BR9575" s="185"/>
    </row>
    <row r="9576" spans="9:70" s="179" customFormat="1" x14ac:dyDescent="0.25">
      <c r="I9576" s="186"/>
      <c r="J9576" s="186"/>
      <c r="K9576" s="186"/>
      <c r="L9576" s="186"/>
      <c r="M9576" s="186"/>
      <c r="N9576" s="187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183"/>
      <c r="AF9576" s="183"/>
      <c r="AG9576" s="183"/>
      <c r="AH9576" s="6"/>
      <c r="AI9576" s="6"/>
      <c r="AJ9576" s="6"/>
      <c r="AK9576" s="6"/>
      <c r="AL9576" s="6"/>
      <c r="AM9576" s="183"/>
      <c r="AN9576" s="183"/>
      <c r="AO9576" s="183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BR9576" s="185"/>
    </row>
    <row r="9577" spans="9:70" s="179" customFormat="1" x14ac:dyDescent="0.25">
      <c r="I9577" s="186"/>
      <c r="J9577" s="186"/>
      <c r="K9577" s="186"/>
      <c r="L9577" s="186"/>
      <c r="M9577" s="186"/>
      <c r="N9577" s="187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183"/>
      <c r="AF9577" s="183"/>
      <c r="AG9577" s="183"/>
      <c r="AH9577" s="6"/>
      <c r="AI9577" s="6"/>
      <c r="AJ9577" s="6"/>
      <c r="AK9577" s="6"/>
      <c r="AL9577" s="6"/>
      <c r="AM9577" s="183"/>
      <c r="AN9577" s="183"/>
      <c r="AO9577" s="183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BR9577" s="185"/>
    </row>
    <row r="9578" spans="9:70" s="179" customFormat="1" x14ac:dyDescent="0.25">
      <c r="I9578" s="186"/>
      <c r="J9578" s="186"/>
      <c r="K9578" s="186"/>
      <c r="L9578" s="186"/>
      <c r="M9578" s="186"/>
      <c r="N9578" s="187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183"/>
      <c r="AF9578" s="183"/>
      <c r="AG9578" s="183"/>
      <c r="AH9578" s="6"/>
      <c r="AI9578" s="6"/>
      <c r="AJ9578" s="6"/>
      <c r="AK9578" s="6"/>
      <c r="AL9578" s="6"/>
      <c r="AM9578" s="183"/>
      <c r="AN9578" s="183"/>
      <c r="AO9578" s="183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BR9578" s="185"/>
    </row>
    <row r="9579" spans="9:70" s="179" customFormat="1" x14ac:dyDescent="0.25">
      <c r="I9579" s="186"/>
      <c r="J9579" s="186"/>
      <c r="K9579" s="186"/>
      <c r="L9579" s="186"/>
      <c r="M9579" s="186"/>
      <c r="N9579" s="187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183"/>
      <c r="AF9579" s="183"/>
      <c r="AG9579" s="183"/>
      <c r="AH9579" s="6"/>
      <c r="AI9579" s="6"/>
      <c r="AJ9579" s="6"/>
      <c r="AK9579" s="6"/>
      <c r="AL9579" s="6"/>
      <c r="AM9579" s="183"/>
      <c r="AN9579" s="183"/>
      <c r="AO9579" s="183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BR9579" s="185"/>
    </row>
    <row r="9580" spans="9:70" s="179" customFormat="1" x14ac:dyDescent="0.25">
      <c r="I9580" s="186"/>
      <c r="J9580" s="186"/>
      <c r="K9580" s="186"/>
      <c r="L9580" s="186"/>
      <c r="M9580" s="186"/>
      <c r="N9580" s="187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183"/>
      <c r="AF9580" s="183"/>
      <c r="AG9580" s="183"/>
      <c r="AH9580" s="6"/>
      <c r="AI9580" s="6"/>
      <c r="AJ9580" s="6"/>
      <c r="AK9580" s="6"/>
      <c r="AL9580" s="6"/>
      <c r="AM9580" s="183"/>
      <c r="AN9580" s="183"/>
      <c r="AO9580" s="183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BR9580" s="185"/>
    </row>
    <row r="9581" spans="9:70" s="179" customFormat="1" x14ac:dyDescent="0.25">
      <c r="I9581" s="186"/>
      <c r="J9581" s="186"/>
      <c r="K9581" s="186"/>
      <c r="L9581" s="186"/>
      <c r="M9581" s="186"/>
      <c r="N9581" s="187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183"/>
      <c r="AF9581" s="183"/>
      <c r="AG9581" s="183"/>
      <c r="AH9581" s="6"/>
      <c r="AI9581" s="6"/>
      <c r="AJ9581" s="6"/>
      <c r="AK9581" s="6"/>
      <c r="AL9581" s="6"/>
      <c r="AM9581" s="183"/>
      <c r="AN9581" s="183"/>
      <c r="AO9581" s="183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BR9581" s="185"/>
    </row>
    <row r="9582" spans="9:70" s="179" customFormat="1" x14ac:dyDescent="0.25">
      <c r="I9582" s="186"/>
      <c r="J9582" s="186"/>
      <c r="K9582" s="186"/>
      <c r="L9582" s="186"/>
      <c r="M9582" s="186"/>
      <c r="N9582" s="187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183"/>
      <c r="AF9582" s="183"/>
      <c r="AG9582" s="183"/>
      <c r="AH9582" s="6"/>
      <c r="AI9582" s="6"/>
      <c r="AJ9582" s="6"/>
      <c r="AK9582" s="6"/>
      <c r="AL9582" s="6"/>
      <c r="AM9582" s="183"/>
      <c r="AN9582" s="183"/>
      <c r="AO9582" s="183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BR9582" s="185"/>
    </row>
    <row r="9583" spans="9:70" s="179" customFormat="1" x14ac:dyDescent="0.25">
      <c r="I9583" s="186"/>
      <c r="J9583" s="186"/>
      <c r="K9583" s="186"/>
      <c r="L9583" s="186"/>
      <c r="M9583" s="186"/>
      <c r="N9583" s="187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183"/>
      <c r="AF9583" s="183"/>
      <c r="AG9583" s="183"/>
      <c r="AH9583" s="6"/>
      <c r="AI9583" s="6"/>
      <c r="AJ9583" s="6"/>
      <c r="AK9583" s="6"/>
      <c r="AL9583" s="6"/>
      <c r="AM9583" s="183"/>
      <c r="AN9583" s="183"/>
      <c r="AO9583" s="183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BR9583" s="185"/>
    </row>
    <row r="9584" spans="9:70" s="179" customFormat="1" x14ac:dyDescent="0.25">
      <c r="I9584" s="186"/>
      <c r="J9584" s="186"/>
      <c r="K9584" s="186"/>
      <c r="L9584" s="186"/>
      <c r="M9584" s="186"/>
      <c r="N9584" s="187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183"/>
      <c r="AF9584" s="183"/>
      <c r="AG9584" s="183"/>
      <c r="AH9584" s="6"/>
      <c r="AI9584" s="6"/>
      <c r="AJ9584" s="6"/>
      <c r="AK9584" s="6"/>
      <c r="AL9584" s="6"/>
      <c r="AM9584" s="183"/>
      <c r="AN9584" s="183"/>
      <c r="AO9584" s="183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BR9584" s="185"/>
    </row>
    <row r="9585" spans="9:70" s="179" customFormat="1" x14ac:dyDescent="0.25">
      <c r="I9585" s="186"/>
      <c r="J9585" s="186"/>
      <c r="K9585" s="186"/>
      <c r="L9585" s="186"/>
      <c r="M9585" s="186"/>
      <c r="N9585" s="187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183"/>
      <c r="AF9585" s="183"/>
      <c r="AG9585" s="183"/>
      <c r="AH9585" s="6"/>
      <c r="AI9585" s="6"/>
      <c r="AJ9585" s="6"/>
      <c r="AK9585" s="6"/>
      <c r="AL9585" s="6"/>
      <c r="AM9585" s="183"/>
      <c r="AN9585" s="183"/>
      <c r="AO9585" s="183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BR9585" s="185"/>
    </row>
    <row r="9586" spans="9:70" s="179" customFormat="1" x14ac:dyDescent="0.25">
      <c r="I9586" s="186"/>
      <c r="J9586" s="186"/>
      <c r="K9586" s="186"/>
      <c r="L9586" s="186"/>
      <c r="M9586" s="186"/>
      <c r="N9586" s="187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183"/>
      <c r="AF9586" s="183"/>
      <c r="AG9586" s="183"/>
      <c r="AH9586" s="6"/>
      <c r="AI9586" s="6"/>
      <c r="AJ9586" s="6"/>
      <c r="AK9586" s="6"/>
      <c r="AL9586" s="6"/>
      <c r="AM9586" s="183"/>
      <c r="AN9586" s="183"/>
      <c r="AO9586" s="183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BR9586" s="185"/>
    </row>
    <row r="9587" spans="9:70" s="179" customFormat="1" x14ac:dyDescent="0.25">
      <c r="I9587" s="186"/>
      <c r="J9587" s="186"/>
      <c r="K9587" s="186"/>
      <c r="L9587" s="186"/>
      <c r="M9587" s="186"/>
      <c r="N9587" s="187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183"/>
      <c r="AF9587" s="183"/>
      <c r="AG9587" s="183"/>
      <c r="AH9587" s="6"/>
      <c r="AI9587" s="6"/>
      <c r="AJ9587" s="6"/>
      <c r="AK9587" s="6"/>
      <c r="AL9587" s="6"/>
      <c r="AM9587" s="183"/>
      <c r="AN9587" s="183"/>
      <c r="AO9587" s="183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BR9587" s="185"/>
    </row>
    <row r="9588" spans="9:70" s="179" customFormat="1" x14ac:dyDescent="0.25">
      <c r="I9588" s="186"/>
      <c r="J9588" s="186"/>
      <c r="K9588" s="186"/>
      <c r="L9588" s="186"/>
      <c r="M9588" s="186"/>
      <c r="N9588" s="187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183"/>
      <c r="AF9588" s="183"/>
      <c r="AG9588" s="183"/>
      <c r="AH9588" s="6"/>
      <c r="AI9588" s="6"/>
      <c r="AJ9588" s="6"/>
      <c r="AK9588" s="6"/>
      <c r="AL9588" s="6"/>
      <c r="AM9588" s="183"/>
      <c r="AN9588" s="183"/>
      <c r="AO9588" s="183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BR9588" s="185"/>
    </row>
    <row r="9589" spans="9:70" s="179" customFormat="1" x14ac:dyDescent="0.25">
      <c r="I9589" s="186"/>
      <c r="J9589" s="186"/>
      <c r="K9589" s="186"/>
      <c r="L9589" s="186"/>
      <c r="M9589" s="186"/>
      <c r="N9589" s="187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183"/>
      <c r="AF9589" s="183"/>
      <c r="AG9589" s="183"/>
      <c r="AH9589" s="6"/>
      <c r="AI9589" s="6"/>
      <c r="AJ9589" s="6"/>
      <c r="AK9589" s="6"/>
      <c r="AL9589" s="6"/>
      <c r="AM9589" s="183"/>
      <c r="AN9589" s="183"/>
      <c r="AO9589" s="183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BR9589" s="185"/>
    </row>
    <row r="9590" spans="9:70" s="179" customFormat="1" x14ac:dyDescent="0.25">
      <c r="I9590" s="186"/>
      <c r="J9590" s="186"/>
      <c r="K9590" s="186"/>
      <c r="L9590" s="186"/>
      <c r="M9590" s="186"/>
      <c r="N9590" s="187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183"/>
      <c r="AF9590" s="183"/>
      <c r="AG9590" s="183"/>
      <c r="AH9590" s="6"/>
      <c r="AI9590" s="6"/>
      <c r="AJ9590" s="6"/>
      <c r="AK9590" s="6"/>
      <c r="AL9590" s="6"/>
      <c r="AM9590" s="183"/>
      <c r="AN9590" s="183"/>
      <c r="AO9590" s="183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BR9590" s="185"/>
    </row>
    <row r="9591" spans="9:70" s="179" customFormat="1" x14ac:dyDescent="0.25">
      <c r="I9591" s="186"/>
      <c r="J9591" s="186"/>
      <c r="K9591" s="186"/>
      <c r="L9591" s="186"/>
      <c r="M9591" s="186"/>
      <c r="N9591" s="187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183"/>
      <c r="AF9591" s="183"/>
      <c r="AG9591" s="183"/>
      <c r="AH9591" s="6"/>
      <c r="AI9591" s="6"/>
      <c r="AJ9591" s="6"/>
      <c r="AK9591" s="6"/>
      <c r="AL9591" s="6"/>
      <c r="AM9591" s="183"/>
      <c r="AN9591" s="183"/>
      <c r="AO9591" s="183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BR9591" s="185"/>
    </row>
    <row r="9592" spans="9:70" s="179" customFormat="1" x14ac:dyDescent="0.25">
      <c r="I9592" s="186"/>
      <c r="J9592" s="186"/>
      <c r="K9592" s="186"/>
      <c r="L9592" s="186"/>
      <c r="M9592" s="186"/>
      <c r="N9592" s="187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183"/>
      <c r="AF9592" s="183"/>
      <c r="AG9592" s="183"/>
      <c r="AH9592" s="6"/>
      <c r="AI9592" s="6"/>
      <c r="AJ9592" s="6"/>
      <c r="AK9592" s="6"/>
      <c r="AL9592" s="6"/>
      <c r="AM9592" s="183"/>
      <c r="AN9592" s="183"/>
      <c r="AO9592" s="183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BR9592" s="185"/>
    </row>
    <row r="9593" spans="9:70" s="179" customFormat="1" x14ac:dyDescent="0.25">
      <c r="I9593" s="186"/>
      <c r="J9593" s="186"/>
      <c r="K9593" s="186"/>
      <c r="L9593" s="186"/>
      <c r="M9593" s="186"/>
      <c r="N9593" s="187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183"/>
      <c r="AF9593" s="183"/>
      <c r="AG9593" s="183"/>
      <c r="AH9593" s="6"/>
      <c r="AI9593" s="6"/>
      <c r="AJ9593" s="6"/>
      <c r="AK9593" s="6"/>
      <c r="AL9593" s="6"/>
      <c r="AM9593" s="183"/>
      <c r="AN9593" s="183"/>
      <c r="AO9593" s="183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BR9593" s="185"/>
    </row>
    <row r="9594" spans="9:70" s="179" customFormat="1" x14ac:dyDescent="0.25">
      <c r="I9594" s="186"/>
      <c r="J9594" s="186"/>
      <c r="K9594" s="186"/>
      <c r="L9594" s="186"/>
      <c r="M9594" s="186"/>
      <c r="N9594" s="187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183"/>
      <c r="AF9594" s="183"/>
      <c r="AG9594" s="183"/>
      <c r="AH9594" s="6"/>
      <c r="AI9594" s="6"/>
      <c r="AJ9594" s="6"/>
      <c r="AK9594" s="6"/>
      <c r="AL9594" s="6"/>
      <c r="AM9594" s="183"/>
      <c r="AN9594" s="183"/>
      <c r="AO9594" s="183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BR9594" s="185"/>
    </row>
    <row r="9595" spans="9:70" s="179" customFormat="1" x14ac:dyDescent="0.25">
      <c r="I9595" s="186"/>
      <c r="J9595" s="186"/>
      <c r="K9595" s="186"/>
      <c r="L9595" s="186"/>
      <c r="M9595" s="186"/>
      <c r="N9595" s="187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183"/>
      <c r="AF9595" s="183"/>
      <c r="AG9595" s="183"/>
      <c r="AH9595" s="6"/>
      <c r="AI9595" s="6"/>
      <c r="AJ9595" s="6"/>
      <c r="AK9595" s="6"/>
      <c r="AL9595" s="6"/>
      <c r="AM9595" s="183"/>
      <c r="AN9595" s="183"/>
      <c r="AO9595" s="183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BR9595" s="185"/>
    </row>
    <row r="9596" spans="9:70" s="179" customFormat="1" x14ac:dyDescent="0.25">
      <c r="I9596" s="186"/>
      <c r="J9596" s="186"/>
      <c r="K9596" s="186"/>
      <c r="L9596" s="186"/>
      <c r="M9596" s="186"/>
      <c r="N9596" s="187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183"/>
      <c r="AF9596" s="183"/>
      <c r="AG9596" s="183"/>
      <c r="AH9596" s="6"/>
      <c r="AI9596" s="6"/>
      <c r="AJ9596" s="6"/>
      <c r="AK9596" s="6"/>
      <c r="AL9596" s="6"/>
      <c r="AM9596" s="183"/>
      <c r="AN9596" s="183"/>
      <c r="AO9596" s="183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BR9596" s="185"/>
    </row>
    <row r="9597" spans="9:70" s="179" customFormat="1" x14ac:dyDescent="0.25">
      <c r="I9597" s="186"/>
      <c r="J9597" s="186"/>
      <c r="K9597" s="186"/>
      <c r="L9597" s="186"/>
      <c r="M9597" s="186"/>
      <c r="N9597" s="187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183"/>
      <c r="AF9597" s="183"/>
      <c r="AG9597" s="183"/>
      <c r="AH9597" s="6"/>
      <c r="AI9597" s="6"/>
      <c r="AJ9597" s="6"/>
      <c r="AK9597" s="6"/>
      <c r="AL9597" s="6"/>
      <c r="AM9597" s="183"/>
      <c r="AN9597" s="183"/>
      <c r="AO9597" s="183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BR9597" s="185"/>
    </row>
    <row r="9598" spans="9:70" s="179" customFormat="1" x14ac:dyDescent="0.25">
      <c r="I9598" s="186"/>
      <c r="J9598" s="186"/>
      <c r="K9598" s="186"/>
      <c r="L9598" s="186"/>
      <c r="M9598" s="186"/>
      <c r="N9598" s="187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183"/>
      <c r="AF9598" s="183"/>
      <c r="AG9598" s="183"/>
      <c r="AH9598" s="6"/>
      <c r="AI9598" s="6"/>
      <c r="AJ9598" s="6"/>
      <c r="AK9598" s="6"/>
      <c r="AL9598" s="6"/>
      <c r="AM9598" s="183"/>
      <c r="AN9598" s="183"/>
      <c r="AO9598" s="183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BR9598" s="185"/>
    </row>
    <row r="9599" spans="9:70" s="179" customFormat="1" x14ac:dyDescent="0.25">
      <c r="I9599" s="186"/>
      <c r="J9599" s="186"/>
      <c r="K9599" s="186"/>
      <c r="L9599" s="186"/>
      <c r="M9599" s="186"/>
      <c r="N9599" s="187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183"/>
      <c r="AF9599" s="183"/>
      <c r="AG9599" s="183"/>
      <c r="AH9599" s="6"/>
      <c r="AI9599" s="6"/>
      <c r="AJ9599" s="6"/>
      <c r="AK9599" s="6"/>
      <c r="AL9599" s="6"/>
      <c r="AM9599" s="183"/>
      <c r="AN9599" s="183"/>
      <c r="AO9599" s="183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BR9599" s="185"/>
    </row>
    <row r="9600" spans="9:70" s="179" customFormat="1" x14ac:dyDescent="0.25">
      <c r="I9600" s="186"/>
      <c r="J9600" s="186"/>
      <c r="K9600" s="186"/>
      <c r="L9600" s="186"/>
      <c r="M9600" s="186"/>
      <c r="N9600" s="187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183"/>
      <c r="AF9600" s="183"/>
      <c r="AG9600" s="183"/>
      <c r="AH9600" s="6"/>
      <c r="AI9600" s="6"/>
      <c r="AJ9600" s="6"/>
      <c r="AK9600" s="6"/>
      <c r="AL9600" s="6"/>
      <c r="AM9600" s="183"/>
      <c r="AN9600" s="183"/>
      <c r="AO9600" s="183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BR9600" s="185"/>
    </row>
    <row r="9601" spans="9:70" s="179" customFormat="1" x14ac:dyDescent="0.25">
      <c r="I9601" s="186"/>
      <c r="J9601" s="186"/>
      <c r="K9601" s="186"/>
      <c r="L9601" s="186"/>
      <c r="M9601" s="186"/>
      <c r="N9601" s="187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183"/>
      <c r="AF9601" s="183"/>
      <c r="AG9601" s="183"/>
      <c r="AH9601" s="6"/>
      <c r="AI9601" s="6"/>
      <c r="AJ9601" s="6"/>
      <c r="AK9601" s="6"/>
      <c r="AL9601" s="6"/>
      <c r="AM9601" s="183"/>
      <c r="AN9601" s="183"/>
      <c r="AO9601" s="183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BR9601" s="185"/>
    </row>
    <row r="9602" spans="9:70" s="179" customFormat="1" x14ac:dyDescent="0.25">
      <c r="I9602" s="186"/>
      <c r="J9602" s="186"/>
      <c r="K9602" s="186"/>
      <c r="L9602" s="186"/>
      <c r="M9602" s="186"/>
      <c r="N9602" s="187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183"/>
      <c r="AF9602" s="183"/>
      <c r="AG9602" s="183"/>
      <c r="AH9602" s="6"/>
      <c r="AI9602" s="6"/>
      <c r="AJ9602" s="6"/>
      <c r="AK9602" s="6"/>
      <c r="AL9602" s="6"/>
      <c r="AM9602" s="183"/>
      <c r="AN9602" s="183"/>
      <c r="AO9602" s="183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BR9602" s="185"/>
    </row>
    <row r="9603" spans="9:70" s="179" customFormat="1" x14ac:dyDescent="0.25">
      <c r="I9603" s="186"/>
      <c r="J9603" s="186"/>
      <c r="K9603" s="186"/>
      <c r="L9603" s="186"/>
      <c r="M9603" s="186"/>
      <c r="N9603" s="187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183"/>
      <c r="AF9603" s="183"/>
      <c r="AG9603" s="183"/>
      <c r="AH9603" s="6"/>
      <c r="AI9603" s="6"/>
      <c r="AJ9603" s="6"/>
      <c r="AK9603" s="6"/>
      <c r="AL9603" s="6"/>
      <c r="AM9603" s="183"/>
      <c r="AN9603" s="183"/>
      <c r="AO9603" s="183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BR9603" s="185"/>
    </row>
    <row r="9604" spans="9:70" s="179" customFormat="1" x14ac:dyDescent="0.25">
      <c r="I9604" s="186"/>
      <c r="J9604" s="186"/>
      <c r="K9604" s="186"/>
      <c r="L9604" s="186"/>
      <c r="M9604" s="186"/>
      <c r="N9604" s="187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183"/>
      <c r="AF9604" s="183"/>
      <c r="AG9604" s="183"/>
      <c r="AH9604" s="6"/>
      <c r="AI9604" s="6"/>
      <c r="AJ9604" s="6"/>
      <c r="AK9604" s="6"/>
      <c r="AL9604" s="6"/>
      <c r="AM9604" s="183"/>
      <c r="AN9604" s="183"/>
      <c r="AO9604" s="183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BR9604" s="185"/>
    </row>
    <row r="9605" spans="9:70" s="179" customFormat="1" x14ac:dyDescent="0.25">
      <c r="I9605" s="186"/>
      <c r="J9605" s="186"/>
      <c r="K9605" s="186"/>
      <c r="L9605" s="186"/>
      <c r="M9605" s="186"/>
      <c r="N9605" s="187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183"/>
      <c r="AF9605" s="183"/>
      <c r="AG9605" s="183"/>
      <c r="AH9605" s="6"/>
      <c r="AI9605" s="6"/>
      <c r="AJ9605" s="6"/>
      <c r="AK9605" s="6"/>
      <c r="AL9605" s="6"/>
      <c r="AM9605" s="183"/>
      <c r="AN9605" s="183"/>
      <c r="AO9605" s="183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BR9605" s="185"/>
    </row>
    <row r="9606" spans="9:70" s="179" customFormat="1" x14ac:dyDescent="0.25">
      <c r="I9606" s="186"/>
      <c r="J9606" s="186"/>
      <c r="K9606" s="186"/>
      <c r="L9606" s="186"/>
      <c r="M9606" s="186"/>
      <c r="N9606" s="187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183"/>
      <c r="AF9606" s="183"/>
      <c r="AG9606" s="183"/>
      <c r="AH9606" s="6"/>
      <c r="AI9606" s="6"/>
      <c r="AJ9606" s="6"/>
      <c r="AK9606" s="6"/>
      <c r="AL9606" s="6"/>
      <c r="AM9606" s="183"/>
      <c r="AN9606" s="183"/>
      <c r="AO9606" s="183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BR9606" s="185"/>
    </row>
    <row r="9607" spans="9:70" s="179" customFormat="1" x14ac:dyDescent="0.25">
      <c r="I9607" s="186"/>
      <c r="J9607" s="186"/>
      <c r="K9607" s="186"/>
      <c r="L9607" s="186"/>
      <c r="M9607" s="186"/>
      <c r="N9607" s="187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183"/>
      <c r="AF9607" s="183"/>
      <c r="AG9607" s="183"/>
      <c r="AH9607" s="6"/>
      <c r="AI9607" s="6"/>
      <c r="AJ9607" s="6"/>
      <c r="AK9607" s="6"/>
      <c r="AL9607" s="6"/>
      <c r="AM9607" s="183"/>
      <c r="AN9607" s="183"/>
      <c r="AO9607" s="183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BR9607" s="185"/>
    </row>
    <row r="9608" spans="9:70" s="179" customFormat="1" x14ac:dyDescent="0.25">
      <c r="I9608" s="186"/>
      <c r="J9608" s="186"/>
      <c r="K9608" s="186"/>
      <c r="L9608" s="186"/>
      <c r="M9608" s="186"/>
      <c r="N9608" s="187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183"/>
      <c r="AF9608" s="183"/>
      <c r="AG9608" s="183"/>
      <c r="AH9608" s="6"/>
      <c r="AI9608" s="6"/>
      <c r="AJ9608" s="6"/>
      <c r="AK9608" s="6"/>
      <c r="AL9608" s="6"/>
      <c r="AM9608" s="183"/>
      <c r="AN9608" s="183"/>
      <c r="AO9608" s="183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BR9608" s="185"/>
    </row>
    <row r="9609" spans="9:70" s="179" customFormat="1" x14ac:dyDescent="0.25">
      <c r="I9609" s="186"/>
      <c r="J9609" s="186"/>
      <c r="K9609" s="186"/>
      <c r="L9609" s="186"/>
      <c r="M9609" s="186"/>
      <c r="N9609" s="187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183"/>
      <c r="AF9609" s="183"/>
      <c r="AG9609" s="183"/>
      <c r="AH9609" s="6"/>
      <c r="AI9609" s="6"/>
      <c r="AJ9609" s="6"/>
      <c r="AK9609" s="6"/>
      <c r="AL9609" s="6"/>
      <c r="AM9609" s="183"/>
      <c r="AN9609" s="183"/>
      <c r="AO9609" s="183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BR9609" s="185"/>
    </row>
    <row r="9610" spans="9:70" s="179" customFormat="1" x14ac:dyDescent="0.25">
      <c r="I9610" s="186"/>
      <c r="J9610" s="186"/>
      <c r="K9610" s="186"/>
      <c r="L9610" s="186"/>
      <c r="M9610" s="186"/>
      <c r="N9610" s="187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183"/>
      <c r="AF9610" s="183"/>
      <c r="AG9610" s="183"/>
      <c r="AH9610" s="6"/>
      <c r="AI9610" s="6"/>
      <c r="AJ9610" s="6"/>
      <c r="AK9610" s="6"/>
      <c r="AL9610" s="6"/>
      <c r="AM9610" s="183"/>
      <c r="AN9610" s="183"/>
      <c r="AO9610" s="183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BR9610" s="185"/>
    </row>
    <row r="9611" spans="9:70" s="179" customFormat="1" x14ac:dyDescent="0.25">
      <c r="I9611" s="186"/>
      <c r="J9611" s="186"/>
      <c r="K9611" s="186"/>
      <c r="L9611" s="186"/>
      <c r="M9611" s="186"/>
      <c r="N9611" s="187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183"/>
      <c r="AF9611" s="183"/>
      <c r="AG9611" s="183"/>
      <c r="AH9611" s="6"/>
      <c r="AI9611" s="6"/>
      <c r="AJ9611" s="6"/>
      <c r="AK9611" s="6"/>
      <c r="AL9611" s="6"/>
      <c r="AM9611" s="183"/>
      <c r="AN9611" s="183"/>
      <c r="AO9611" s="183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BR9611" s="185"/>
    </row>
    <row r="9612" spans="9:70" s="179" customFormat="1" x14ac:dyDescent="0.25">
      <c r="I9612" s="186"/>
      <c r="J9612" s="186"/>
      <c r="K9612" s="186"/>
      <c r="L9612" s="186"/>
      <c r="M9612" s="186"/>
      <c r="N9612" s="187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183"/>
      <c r="AF9612" s="183"/>
      <c r="AG9612" s="183"/>
      <c r="AH9612" s="6"/>
      <c r="AI9612" s="6"/>
      <c r="AJ9612" s="6"/>
      <c r="AK9612" s="6"/>
      <c r="AL9612" s="6"/>
      <c r="AM9612" s="183"/>
      <c r="AN9612" s="183"/>
      <c r="AO9612" s="183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BR9612" s="185"/>
    </row>
    <row r="9613" spans="9:70" s="179" customFormat="1" x14ac:dyDescent="0.25">
      <c r="I9613" s="186"/>
      <c r="J9613" s="186"/>
      <c r="K9613" s="186"/>
      <c r="L9613" s="186"/>
      <c r="M9613" s="186"/>
      <c r="N9613" s="187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183"/>
      <c r="AF9613" s="183"/>
      <c r="AG9613" s="183"/>
      <c r="AH9613" s="6"/>
      <c r="AI9613" s="6"/>
      <c r="AJ9613" s="6"/>
      <c r="AK9613" s="6"/>
      <c r="AL9613" s="6"/>
      <c r="AM9613" s="183"/>
      <c r="AN9613" s="183"/>
      <c r="AO9613" s="183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BR9613" s="185"/>
    </row>
    <row r="9614" spans="9:70" s="179" customFormat="1" x14ac:dyDescent="0.25">
      <c r="I9614" s="186"/>
      <c r="J9614" s="186"/>
      <c r="K9614" s="186"/>
      <c r="L9614" s="186"/>
      <c r="M9614" s="186"/>
      <c r="N9614" s="187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183"/>
      <c r="AF9614" s="183"/>
      <c r="AG9614" s="183"/>
      <c r="AH9614" s="6"/>
      <c r="AI9614" s="6"/>
      <c r="AJ9614" s="6"/>
      <c r="AK9614" s="6"/>
      <c r="AL9614" s="6"/>
      <c r="AM9614" s="183"/>
      <c r="AN9614" s="183"/>
      <c r="AO9614" s="183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BR9614" s="185"/>
    </row>
    <row r="9615" spans="9:70" s="179" customFormat="1" x14ac:dyDescent="0.25">
      <c r="I9615" s="186"/>
      <c r="J9615" s="186"/>
      <c r="K9615" s="186"/>
      <c r="L9615" s="186"/>
      <c r="M9615" s="186"/>
      <c r="N9615" s="187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183"/>
      <c r="AF9615" s="183"/>
      <c r="AG9615" s="183"/>
      <c r="AH9615" s="6"/>
      <c r="AI9615" s="6"/>
      <c r="AJ9615" s="6"/>
      <c r="AK9615" s="6"/>
      <c r="AL9615" s="6"/>
      <c r="AM9615" s="183"/>
      <c r="AN9615" s="183"/>
      <c r="AO9615" s="183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BR9615" s="185"/>
    </row>
    <row r="9616" spans="9:70" s="179" customFormat="1" x14ac:dyDescent="0.25">
      <c r="I9616" s="186"/>
      <c r="J9616" s="186"/>
      <c r="K9616" s="186"/>
      <c r="L9616" s="186"/>
      <c r="M9616" s="186"/>
      <c r="N9616" s="187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183"/>
      <c r="AF9616" s="183"/>
      <c r="AG9616" s="183"/>
      <c r="AH9616" s="6"/>
      <c r="AI9616" s="6"/>
      <c r="AJ9616" s="6"/>
      <c r="AK9616" s="6"/>
      <c r="AL9616" s="6"/>
      <c r="AM9616" s="183"/>
      <c r="AN9616" s="183"/>
      <c r="AO9616" s="183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BR9616" s="185"/>
    </row>
    <row r="9617" spans="9:70" s="179" customFormat="1" x14ac:dyDescent="0.25">
      <c r="I9617" s="186"/>
      <c r="J9617" s="186"/>
      <c r="K9617" s="186"/>
      <c r="L9617" s="186"/>
      <c r="M9617" s="186"/>
      <c r="N9617" s="187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183"/>
      <c r="AF9617" s="183"/>
      <c r="AG9617" s="183"/>
      <c r="AH9617" s="6"/>
      <c r="AI9617" s="6"/>
      <c r="AJ9617" s="6"/>
      <c r="AK9617" s="6"/>
      <c r="AL9617" s="6"/>
      <c r="AM9617" s="183"/>
      <c r="AN9617" s="183"/>
      <c r="AO9617" s="183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BR9617" s="185"/>
    </row>
    <row r="9618" spans="9:70" s="179" customFormat="1" x14ac:dyDescent="0.25">
      <c r="I9618" s="186"/>
      <c r="J9618" s="186"/>
      <c r="K9618" s="186"/>
      <c r="L9618" s="186"/>
      <c r="M9618" s="186"/>
      <c r="N9618" s="187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183"/>
      <c r="AF9618" s="183"/>
      <c r="AG9618" s="183"/>
      <c r="AH9618" s="6"/>
      <c r="AI9618" s="6"/>
      <c r="AJ9618" s="6"/>
      <c r="AK9618" s="6"/>
      <c r="AL9618" s="6"/>
      <c r="AM9618" s="183"/>
      <c r="AN9618" s="183"/>
      <c r="AO9618" s="183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BR9618" s="185"/>
    </row>
    <row r="9619" spans="9:70" s="179" customFormat="1" x14ac:dyDescent="0.25">
      <c r="I9619" s="186"/>
      <c r="J9619" s="186"/>
      <c r="K9619" s="186"/>
      <c r="L9619" s="186"/>
      <c r="M9619" s="186"/>
      <c r="N9619" s="187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183"/>
      <c r="AF9619" s="183"/>
      <c r="AG9619" s="183"/>
      <c r="AH9619" s="6"/>
      <c r="AI9619" s="6"/>
      <c r="AJ9619" s="6"/>
      <c r="AK9619" s="6"/>
      <c r="AL9619" s="6"/>
      <c r="AM9619" s="183"/>
      <c r="AN9619" s="183"/>
      <c r="AO9619" s="183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BR9619" s="185"/>
    </row>
    <row r="9620" spans="9:70" s="179" customFormat="1" x14ac:dyDescent="0.25">
      <c r="I9620" s="186"/>
      <c r="J9620" s="186"/>
      <c r="K9620" s="186"/>
      <c r="L9620" s="186"/>
      <c r="M9620" s="186"/>
      <c r="N9620" s="187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183"/>
      <c r="AF9620" s="183"/>
      <c r="AG9620" s="183"/>
      <c r="AH9620" s="6"/>
      <c r="AI9620" s="6"/>
      <c r="AJ9620" s="6"/>
      <c r="AK9620" s="6"/>
      <c r="AL9620" s="6"/>
      <c r="AM9620" s="183"/>
      <c r="AN9620" s="183"/>
      <c r="AO9620" s="183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BR9620" s="185"/>
    </row>
    <row r="9621" spans="9:70" s="179" customFormat="1" x14ac:dyDescent="0.25">
      <c r="I9621" s="186"/>
      <c r="J9621" s="186"/>
      <c r="K9621" s="186"/>
      <c r="L9621" s="186"/>
      <c r="M9621" s="186"/>
      <c r="N9621" s="187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183"/>
      <c r="AF9621" s="183"/>
      <c r="AG9621" s="183"/>
      <c r="AH9621" s="6"/>
      <c r="AI9621" s="6"/>
      <c r="AJ9621" s="6"/>
      <c r="AK9621" s="6"/>
      <c r="AL9621" s="6"/>
      <c r="AM9621" s="183"/>
      <c r="AN9621" s="183"/>
      <c r="AO9621" s="183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BR9621" s="185"/>
    </row>
    <row r="9622" spans="9:70" s="179" customFormat="1" x14ac:dyDescent="0.25">
      <c r="I9622" s="186"/>
      <c r="J9622" s="186"/>
      <c r="K9622" s="186"/>
      <c r="L9622" s="186"/>
      <c r="M9622" s="186"/>
      <c r="N9622" s="187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183"/>
      <c r="AF9622" s="183"/>
      <c r="AG9622" s="183"/>
      <c r="AH9622" s="6"/>
      <c r="AI9622" s="6"/>
      <c r="AJ9622" s="6"/>
      <c r="AK9622" s="6"/>
      <c r="AL9622" s="6"/>
      <c r="AM9622" s="183"/>
      <c r="AN9622" s="183"/>
      <c r="AO9622" s="183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BR9622" s="185"/>
    </row>
    <row r="9623" spans="9:70" s="179" customFormat="1" x14ac:dyDescent="0.25">
      <c r="I9623" s="186"/>
      <c r="J9623" s="186"/>
      <c r="K9623" s="186"/>
      <c r="L9623" s="186"/>
      <c r="M9623" s="186"/>
      <c r="N9623" s="187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183"/>
      <c r="AF9623" s="183"/>
      <c r="AG9623" s="183"/>
      <c r="AH9623" s="6"/>
      <c r="AI9623" s="6"/>
      <c r="AJ9623" s="6"/>
      <c r="AK9623" s="6"/>
      <c r="AL9623" s="6"/>
      <c r="AM9623" s="183"/>
      <c r="AN9623" s="183"/>
      <c r="AO9623" s="183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BR9623" s="185"/>
    </row>
    <row r="9624" spans="9:70" s="179" customFormat="1" x14ac:dyDescent="0.25">
      <c r="I9624" s="186"/>
      <c r="J9624" s="186"/>
      <c r="K9624" s="186"/>
      <c r="L9624" s="186"/>
      <c r="M9624" s="186"/>
      <c r="N9624" s="187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183"/>
      <c r="AF9624" s="183"/>
      <c r="AG9624" s="183"/>
      <c r="AH9624" s="6"/>
      <c r="AI9624" s="6"/>
      <c r="AJ9624" s="6"/>
      <c r="AK9624" s="6"/>
      <c r="AL9624" s="6"/>
      <c r="AM9624" s="183"/>
      <c r="AN9624" s="183"/>
      <c r="AO9624" s="183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BR9624" s="185"/>
    </row>
    <row r="9625" spans="9:70" s="179" customFormat="1" x14ac:dyDescent="0.25">
      <c r="I9625" s="186"/>
      <c r="J9625" s="186"/>
      <c r="K9625" s="186"/>
      <c r="L9625" s="186"/>
      <c r="M9625" s="186"/>
      <c r="N9625" s="187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183"/>
      <c r="AF9625" s="183"/>
      <c r="AG9625" s="183"/>
      <c r="AH9625" s="6"/>
      <c r="AI9625" s="6"/>
      <c r="AJ9625" s="6"/>
      <c r="AK9625" s="6"/>
      <c r="AL9625" s="6"/>
      <c r="AM9625" s="183"/>
      <c r="AN9625" s="183"/>
      <c r="AO9625" s="183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BR9625" s="185"/>
    </row>
    <row r="9626" spans="9:70" s="179" customFormat="1" x14ac:dyDescent="0.25">
      <c r="I9626" s="186"/>
      <c r="J9626" s="186"/>
      <c r="K9626" s="186"/>
      <c r="L9626" s="186"/>
      <c r="M9626" s="186"/>
      <c r="N9626" s="187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183"/>
      <c r="AF9626" s="183"/>
      <c r="AG9626" s="183"/>
      <c r="AH9626" s="6"/>
      <c r="AI9626" s="6"/>
      <c r="AJ9626" s="6"/>
      <c r="AK9626" s="6"/>
      <c r="AL9626" s="6"/>
      <c r="AM9626" s="183"/>
      <c r="AN9626" s="183"/>
      <c r="AO9626" s="183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BR9626" s="185"/>
    </row>
    <row r="9627" spans="9:70" s="179" customFormat="1" x14ac:dyDescent="0.25">
      <c r="I9627" s="186"/>
      <c r="J9627" s="186"/>
      <c r="K9627" s="186"/>
      <c r="L9627" s="186"/>
      <c r="M9627" s="186"/>
      <c r="N9627" s="187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183"/>
      <c r="AF9627" s="183"/>
      <c r="AG9627" s="183"/>
      <c r="AH9627" s="6"/>
      <c r="AI9627" s="6"/>
      <c r="AJ9627" s="6"/>
      <c r="AK9627" s="6"/>
      <c r="AL9627" s="6"/>
      <c r="AM9627" s="183"/>
      <c r="AN9627" s="183"/>
      <c r="AO9627" s="183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BR9627" s="185"/>
    </row>
    <row r="9628" spans="9:70" s="179" customFormat="1" x14ac:dyDescent="0.25">
      <c r="I9628" s="186"/>
      <c r="J9628" s="186"/>
      <c r="K9628" s="186"/>
      <c r="L9628" s="186"/>
      <c r="M9628" s="186"/>
      <c r="N9628" s="187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183"/>
      <c r="AF9628" s="183"/>
      <c r="AG9628" s="183"/>
      <c r="AH9628" s="6"/>
      <c r="AI9628" s="6"/>
      <c r="AJ9628" s="6"/>
      <c r="AK9628" s="6"/>
      <c r="AL9628" s="6"/>
      <c r="AM9628" s="183"/>
      <c r="AN9628" s="183"/>
      <c r="AO9628" s="183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BR9628" s="185"/>
    </row>
    <row r="9629" spans="9:70" s="179" customFormat="1" x14ac:dyDescent="0.25">
      <c r="I9629" s="186"/>
      <c r="J9629" s="186"/>
      <c r="K9629" s="186"/>
      <c r="L9629" s="186"/>
      <c r="M9629" s="186"/>
      <c r="N9629" s="187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183"/>
      <c r="AF9629" s="183"/>
      <c r="AG9629" s="183"/>
      <c r="AH9629" s="6"/>
      <c r="AI9629" s="6"/>
      <c r="AJ9629" s="6"/>
      <c r="AK9629" s="6"/>
      <c r="AL9629" s="6"/>
      <c r="AM9629" s="183"/>
      <c r="AN9629" s="183"/>
      <c r="AO9629" s="183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BR9629" s="185"/>
    </row>
    <row r="9630" spans="9:70" s="179" customFormat="1" x14ac:dyDescent="0.25">
      <c r="I9630" s="186"/>
      <c r="J9630" s="186"/>
      <c r="K9630" s="186"/>
      <c r="L9630" s="186"/>
      <c r="M9630" s="186"/>
      <c r="N9630" s="187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183"/>
      <c r="AF9630" s="183"/>
      <c r="AG9630" s="183"/>
      <c r="AH9630" s="6"/>
      <c r="AI9630" s="6"/>
      <c r="AJ9630" s="6"/>
      <c r="AK9630" s="6"/>
      <c r="AL9630" s="6"/>
      <c r="AM9630" s="183"/>
      <c r="AN9630" s="183"/>
      <c r="AO9630" s="183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BR9630" s="185"/>
    </row>
    <row r="9631" spans="9:70" s="179" customFormat="1" x14ac:dyDescent="0.25">
      <c r="I9631" s="186"/>
      <c r="J9631" s="186"/>
      <c r="K9631" s="186"/>
      <c r="L9631" s="186"/>
      <c r="M9631" s="186"/>
      <c r="N9631" s="187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183"/>
      <c r="AF9631" s="183"/>
      <c r="AG9631" s="183"/>
      <c r="AH9631" s="6"/>
      <c r="AI9631" s="6"/>
      <c r="AJ9631" s="6"/>
      <c r="AK9631" s="6"/>
      <c r="AL9631" s="6"/>
      <c r="AM9631" s="183"/>
      <c r="AN9631" s="183"/>
      <c r="AO9631" s="183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BR9631" s="185"/>
    </row>
    <row r="9632" spans="9:70" s="179" customFormat="1" x14ac:dyDescent="0.25">
      <c r="I9632" s="186"/>
      <c r="J9632" s="186"/>
      <c r="K9632" s="186"/>
      <c r="L9632" s="186"/>
      <c r="M9632" s="186"/>
      <c r="N9632" s="187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183"/>
      <c r="AF9632" s="183"/>
      <c r="AG9632" s="183"/>
      <c r="AH9632" s="6"/>
      <c r="AI9632" s="6"/>
      <c r="AJ9632" s="6"/>
      <c r="AK9632" s="6"/>
      <c r="AL9632" s="6"/>
      <c r="AM9632" s="183"/>
      <c r="AN9632" s="183"/>
      <c r="AO9632" s="183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BR9632" s="185"/>
    </row>
    <row r="9633" spans="9:70" s="179" customFormat="1" x14ac:dyDescent="0.25">
      <c r="I9633" s="186"/>
      <c r="J9633" s="186"/>
      <c r="K9633" s="186"/>
      <c r="L9633" s="186"/>
      <c r="M9633" s="186"/>
      <c r="N9633" s="187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183"/>
      <c r="AF9633" s="183"/>
      <c r="AG9633" s="183"/>
      <c r="AH9633" s="6"/>
      <c r="AI9633" s="6"/>
      <c r="AJ9633" s="6"/>
      <c r="AK9633" s="6"/>
      <c r="AL9633" s="6"/>
      <c r="AM9633" s="183"/>
      <c r="AN9633" s="183"/>
      <c r="AO9633" s="183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BR9633" s="185"/>
    </row>
    <row r="9634" spans="9:70" s="179" customFormat="1" x14ac:dyDescent="0.25">
      <c r="I9634" s="186"/>
      <c r="J9634" s="186"/>
      <c r="K9634" s="186"/>
      <c r="L9634" s="186"/>
      <c r="M9634" s="186"/>
      <c r="N9634" s="187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183"/>
      <c r="AF9634" s="183"/>
      <c r="AG9634" s="183"/>
      <c r="AH9634" s="6"/>
      <c r="AI9634" s="6"/>
      <c r="AJ9634" s="6"/>
      <c r="AK9634" s="6"/>
      <c r="AL9634" s="6"/>
      <c r="AM9634" s="183"/>
      <c r="AN9634" s="183"/>
      <c r="AO9634" s="183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BR9634" s="185"/>
    </row>
    <row r="9635" spans="9:70" s="179" customFormat="1" x14ac:dyDescent="0.25">
      <c r="I9635" s="186"/>
      <c r="J9635" s="186"/>
      <c r="K9635" s="186"/>
      <c r="L9635" s="186"/>
      <c r="M9635" s="186"/>
      <c r="N9635" s="187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183"/>
      <c r="AF9635" s="183"/>
      <c r="AG9635" s="183"/>
      <c r="AH9635" s="6"/>
      <c r="AI9635" s="6"/>
      <c r="AJ9635" s="6"/>
      <c r="AK9635" s="6"/>
      <c r="AL9635" s="6"/>
      <c r="AM9635" s="183"/>
      <c r="AN9635" s="183"/>
      <c r="AO9635" s="183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BR9635" s="185"/>
    </row>
    <row r="9636" spans="9:70" s="179" customFormat="1" x14ac:dyDescent="0.25">
      <c r="I9636" s="186"/>
      <c r="J9636" s="186"/>
      <c r="K9636" s="186"/>
      <c r="L9636" s="186"/>
      <c r="M9636" s="186"/>
      <c r="N9636" s="187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183"/>
      <c r="AF9636" s="183"/>
      <c r="AG9636" s="183"/>
      <c r="AH9636" s="6"/>
      <c r="AI9636" s="6"/>
      <c r="AJ9636" s="6"/>
      <c r="AK9636" s="6"/>
      <c r="AL9636" s="6"/>
      <c r="AM9636" s="183"/>
      <c r="AN9636" s="183"/>
      <c r="AO9636" s="183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BR9636" s="185"/>
    </row>
    <row r="9637" spans="9:70" s="179" customFormat="1" x14ac:dyDescent="0.25">
      <c r="I9637" s="186"/>
      <c r="J9637" s="186"/>
      <c r="K9637" s="186"/>
      <c r="L9637" s="186"/>
      <c r="M9637" s="186"/>
      <c r="N9637" s="187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183"/>
      <c r="AF9637" s="183"/>
      <c r="AG9637" s="183"/>
      <c r="AH9637" s="6"/>
      <c r="AI9637" s="6"/>
      <c r="AJ9637" s="6"/>
      <c r="AK9637" s="6"/>
      <c r="AL9637" s="6"/>
      <c r="AM9637" s="183"/>
      <c r="AN9637" s="183"/>
      <c r="AO9637" s="183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BR9637" s="185"/>
    </row>
    <row r="9638" spans="9:70" s="179" customFormat="1" x14ac:dyDescent="0.25">
      <c r="I9638" s="186"/>
      <c r="J9638" s="186"/>
      <c r="K9638" s="186"/>
      <c r="L9638" s="186"/>
      <c r="M9638" s="186"/>
      <c r="N9638" s="187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183"/>
      <c r="AF9638" s="183"/>
      <c r="AG9638" s="183"/>
      <c r="AH9638" s="6"/>
      <c r="AI9638" s="6"/>
      <c r="AJ9638" s="6"/>
      <c r="AK9638" s="6"/>
      <c r="AL9638" s="6"/>
      <c r="AM9638" s="183"/>
      <c r="AN9638" s="183"/>
      <c r="AO9638" s="183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BR9638" s="185"/>
    </row>
    <row r="9639" spans="9:70" s="179" customFormat="1" x14ac:dyDescent="0.25">
      <c r="I9639" s="186"/>
      <c r="J9639" s="186"/>
      <c r="K9639" s="186"/>
      <c r="L9639" s="186"/>
      <c r="M9639" s="186"/>
      <c r="N9639" s="187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183"/>
      <c r="AF9639" s="183"/>
      <c r="AG9639" s="183"/>
      <c r="AH9639" s="6"/>
      <c r="AI9639" s="6"/>
      <c r="AJ9639" s="6"/>
      <c r="AK9639" s="6"/>
      <c r="AL9639" s="6"/>
      <c r="AM9639" s="183"/>
      <c r="AN9639" s="183"/>
      <c r="AO9639" s="183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BR9639" s="185"/>
    </row>
    <row r="9640" spans="9:70" s="179" customFormat="1" x14ac:dyDescent="0.25">
      <c r="I9640" s="186"/>
      <c r="J9640" s="186"/>
      <c r="K9640" s="186"/>
      <c r="L9640" s="186"/>
      <c r="M9640" s="186"/>
      <c r="N9640" s="187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183"/>
      <c r="AF9640" s="183"/>
      <c r="AG9640" s="183"/>
      <c r="AH9640" s="6"/>
      <c r="AI9640" s="6"/>
      <c r="AJ9640" s="6"/>
      <c r="AK9640" s="6"/>
      <c r="AL9640" s="6"/>
      <c r="AM9640" s="183"/>
      <c r="AN9640" s="183"/>
      <c r="AO9640" s="183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BR9640" s="185"/>
    </row>
    <row r="9641" spans="9:70" s="179" customFormat="1" x14ac:dyDescent="0.25">
      <c r="I9641" s="186"/>
      <c r="J9641" s="186"/>
      <c r="K9641" s="186"/>
      <c r="L9641" s="186"/>
      <c r="M9641" s="186"/>
      <c r="N9641" s="187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183"/>
      <c r="AF9641" s="183"/>
      <c r="AG9641" s="183"/>
      <c r="AH9641" s="6"/>
      <c r="AI9641" s="6"/>
      <c r="AJ9641" s="6"/>
      <c r="AK9641" s="6"/>
      <c r="AL9641" s="6"/>
      <c r="AM9641" s="183"/>
      <c r="AN9641" s="183"/>
      <c r="AO9641" s="183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BR9641" s="185"/>
    </row>
    <row r="9642" spans="9:70" s="179" customFormat="1" x14ac:dyDescent="0.25">
      <c r="I9642" s="186"/>
      <c r="J9642" s="186"/>
      <c r="K9642" s="186"/>
      <c r="L9642" s="186"/>
      <c r="M9642" s="186"/>
      <c r="N9642" s="187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183"/>
      <c r="AF9642" s="183"/>
      <c r="AG9642" s="183"/>
      <c r="AH9642" s="6"/>
      <c r="AI9642" s="6"/>
      <c r="AJ9642" s="6"/>
      <c r="AK9642" s="6"/>
      <c r="AL9642" s="6"/>
      <c r="AM9642" s="183"/>
      <c r="AN9642" s="183"/>
      <c r="AO9642" s="183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BR9642" s="185"/>
    </row>
    <row r="9643" spans="9:70" s="179" customFormat="1" x14ac:dyDescent="0.25">
      <c r="I9643" s="186"/>
      <c r="J9643" s="186"/>
      <c r="K9643" s="186"/>
      <c r="L9643" s="186"/>
      <c r="M9643" s="186"/>
      <c r="N9643" s="187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183"/>
      <c r="AF9643" s="183"/>
      <c r="AG9643" s="183"/>
      <c r="AH9643" s="6"/>
      <c r="AI9643" s="6"/>
      <c r="AJ9643" s="6"/>
      <c r="AK9643" s="6"/>
      <c r="AL9643" s="6"/>
      <c r="AM9643" s="183"/>
      <c r="AN9643" s="183"/>
      <c r="AO9643" s="183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BR9643" s="185"/>
    </row>
    <row r="9644" spans="9:70" s="179" customFormat="1" x14ac:dyDescent="0.25">
      <c r="I9644" s="186"/>
      <c r="J9644" s="186"/>
      <c r="K9644" s="186"/>
      <c r="L9644" s="186"/>
      <c r="M9644" s="186"/>
      <c r="N9644" s="187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183"/>
      <c r="AF9644" s="183"/>
      <c r="AG9644" s="183"/>
      <c r="AH9644" s="6"/>
      <c r="AI9644" s="6"/>
      <c r="AJ9644" s="6"/>
      <c r="AK9644" s="6"/>
      <c r="AL9644" s="6"/>
      <c r="AM9644" s="183"/>
      <c r="AN9644" s="183"/>
      <c r="AO9644" s="183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BR9644" s="185"/>
    </row>
    <row r="9645" spans="9:70" s="179" customFormat="1" x14ac:dyDescent="0.25">
      <c r="I9645" s="186"/>
      <c r="J9645" s="186"/>
      <c r="K9645" s="186"/>
      <c r="L9645" s="186"/>
      <c r="M9645" s="186"/>
      <c r="N9645" s="187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183"/>
      <c r="AF9645" s="183"/>
      <c r="AG9645" s="183"/>
      <c r="AH9645" s="6"/>
      <c r="AI9645" s="6"/>
      <c r="AJ9645" s="6"/>
      <c r="AK9645" s="6"/>
      <c r="AL9645" s="6"/>
      <c r="AM9645" s="183"/>
      <c r="AN9645" s="183"/>
      <c r="AO9645" s="183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BR9645" s="185"/>
    </row>
    <row r="9646" spans="9:70" s="179" customFormat="1" x14ac:dyDescent="0.25">
      <c r="I9646" s="186"/>
      <c r="J9646" s="186"/>
      <c r="K9646" s="186"/>
      <c r="L9646" s="186"/>
      <c r="M9646" s="186"/>
      <c r="N9646" s="187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183"/>
      <c r="AF9646" s="183"/>
      <c r="AG9646" s="183"/>
      <c r="AH9646" s="6"/>
      <c r="AI9646" s="6"/>
      <c r="AJ9646" s="6"/>
      <c r="AK9646" s="6"/>
      <c r="AL9646" s="6"/>
      <c r="AM9646" s="183"/>
      <c r="AN9646" s="183"/>
      <c r="AO9646" s="183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BR9646" s="185"/>
    </row>
    <row r="9647" spans="9:70" s="179" customFormat="1" x14ac:dyDescent="0.25">
      <c r="I9647" s="186"/>
      <c r="J9647" s="186"/>
      <c r="K9647" s="186"/>
      <c r="L9647" s="186"/>
      <c r="M9647" s="186"/>
      <c r="N9647" s="187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183"/>
      <c r="AF9647" s="183"/>
      <c r="AG9647" s="183"/>
      <c r="AH9647" s="6"/>
      <c r="AI9647" s="6"/>
      <c r="AJ9647" s="6"/>
      <c r="AK9647" s="6"/>
      <c r="AL9647" s="6"/>
      <c r="AM9647" s="183"/>
      <c r="AN9647" s="183"/>
      <c r="AO9647" s="183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BR9647" s="185"/>
    </row>
    <row r="9648" spans="9:70" s="179" customFormat="1" x14ac:dyDescent="0.25">
      <c r="I9648" s="186"/>
      <c r="J9648" s="186"/>
      <c r="K9648" s="186"/>
      <c r="L9648" s="186"/>
      <c r="M9648" s="186"/>
      <c r="N9648" s="187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183"/>
      <c r="AF9648" s="183"/>
      <c r="AG9648" s="183"/>
      <c r="AH9648" s="6"/>
      <c r="AI9648" s="6"/>
      <c r="AJ9648" s="6"/>
      <c r="AK9648" s="6"/>
      <c r="AL9648" s="6"/>
      <c r="AM9648" s="183"/>
      <c r="AN9648" s="183"/>
      <c r="AO9648" s="183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BR9648" s="185"/>
    </row>
    <row r="9649" spans="9:70" s="179" customFormat="1" x14ac:dyDescent="0.25">
      <c r="I9649" s="186"/>
      <c r="J9649" s="186"/>
      <c r="K9649" s="186"/>
      <c r="L9649" s="186"/>
      <c r="M9649" s="186"/>
      <c r="N9649" s="187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183"/>
      <c r="AF9649" s="183"/>
      <c r="AG9649" s="183"/>
      <c r="AH9649" s="6"/>
      <c r="AI9649" s="6"/>
      <c r="AJ9649" s="6"/>
      <c r="AK9649" s="6"/>
      <c r="AL9649" s="6"/>
      <c r="AM9649" s="183"/>
      <c r="AN9649" s="183"/>
      <c r="AO9649" s="183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BR9649" s="185"/>
    </row>
    <row r="9650" spans="9:70" s="179" customFormat="1" x14ac:dyDescent="0.25">
      <c r="I9650" s="186"/>
      <c r="J9650" s="186"/>
      <c r="K9650" s="186"/>
      <c r="L9650" s="186"/>
      <c r="M9650" s="186"/>
      <c r="N9650" s="187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183"/>
      <c r="AF9650" s="183"/>
      <c r="AG9650" s="183"/>
      <c r="AH9650" s="6"/>
      <c r="AI9650" s="6"/>
      <c r="AJ9650" s="6"/>
      <c r="AK9650" s="6"/>
      <c r="AL9650" s="6"/>
      <c r="AM9650" s="183"/>
      <c r="AN9650" s="183"/>
      <c r="AO9650" s="183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BR9650" s="185"/>
    </row>
    <row r="9651" spans="9:70" s="179" customFormat="1" x14ac:dyDescent="0.25">
      <c r="I9651" s="186"/>
      <c r="J9651" s="186"/>
      <c r="K9651" s="186"/>
      <c r="L9651" s="186"/>
      <c r="M9651" s="186"/>
      <c r="N9651" s="187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183"/>
      <c r="AF9651" s="183"/>
      <c r="AG9651" s="183"/>
      <c r="AH9651" s="6"/>
      <c r="AI9651" s="6"/>
      <c r="AJ9651" s="6"/>
      <c r="AK9651" s="6"/>
      <c r="AL9651" s="6"/>
      <c r="AM9651" s="183"/>
      <c r="AN9651" s="183"/>
      <c r="AO9651" s="183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BR9651" s="185"/>
    </row>
    <row r="9652" spans="9:70" s="179" customFormat="1" x14ac:dyDescent="0.25">
      <c r="I9652" s="186"/>
      <c r="J9652" s="186"/>
      <c r="K9652" s="186"/>
      <c r="L9652" s="186"/>
      <c r="M9652" s="186"/>
      <c r="N9652" s="187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183"/>
      <c r="AF9652" s="183"/>
      <c r="AG9652" s="183"/>
      <c r="AH9652" s="6"/>
      <c r="AI9652" s="6"/>
      <c r="AJ9652" s="6"/>
      <c r="AK9652" s="6"/>
      <c r="AL9652" s="6"/>
      <c r="AM9652" s="183"/>
      <c r="AN9652" s="183"/>
      <c r="AO9652" s="183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BR9652" s="185"/>
    </row>
    <row r="9653" spans="9:70" s="179" customFormat="1" x14ac:dyDescent="0.25">
      <c r="I9653" s="186"/>
      <c r="J9653" s="186"/>
      <c r="K9653" s="186"/>
      <c r="L9653" s="186"/>
      <c r="M9653" s="186"/>
      <c r="N9653" s="187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183"/>
      <c r="AF9653" s="183"/>
      <c r="AG9653" s="183"/>
      <c r="AH9653" s="6"/>
      <c r="AI9653" s="6"/>
      <c r="AJ9653" s="6"/>
      <c r="AK9653" s="6"/>
      <c r="AL9653" s="6"/>
      <c r="AM9653" s="183"/>
      <c r="AN9653" s="183"/>
      <c r="AO9653" s="183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BR9653" s="185"/>
    </row>
    <row r="9654" spans="9:70" s="179" customFormat="1" x14ac:dyDescent="0.25">
      <c r="I9654" s="186"/>
      <c r="J9654" s="186"/>
      <c r="K9654" s="186"/>
      <c r="L9654" s="186"/>
      <c r="M9654" s="186"/>
      <c r="N9654" s="187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183"/>
      <c r="AF9654" s="183"/>
      <c r="AG9654" s="183"/>
      <c r="AH9654" s="6"/>
      <c r="AI9654" s="6"/>
      <c r="AJ9654" s="6"/>
      <c r="AK9654" s="6"/>
      <c r="AL9654" s="6"/>
      <c r="AM9654" s="183"/>
      <c r="AN9654" s="183"/>
      <c r="AO9654" s="183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BR9654" s="185"/>
    </row>
    <row r="9655" spans="9:70" s="179" customFormat="1" x14ac:dyDescent="0.25">
      <c r="I9655" s="186"/>
      <c r="J9655" s="186"/>
      <c r="K9655" s="186"/>
      <c r="L9655" s="186"/>
      <c r="M9655" s="186"/>
      <c r="N9655" s="187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183"/>
      <c r="AF9655" s="183"/>
      <c r="AG9655" s="183"/>
      <c r="AH9655" s="6"/>
      <c r="AI9655" s="6"/>
      <c r="AJ9655" s="6"/>
      <c r="AK9655" s="6"/>
      <c r="AL9655" s="6"/>
      <c r="AM9655" s="183"/>
      <c r="AN9655" s="183"/>
      <c r="AO9655" s="183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BR9655" s="185"/>
    </row>
    <row r="9656" spans="9:70" s="179" customFormat="1" x14ac:dyDescent="0.25">
      <c r="I9656" s="186"/>
      <c r="J9656" s="186"/>
      <c r="K9656" s="186"/>
      <c r="L9656" s="186"/>
      <c r="M9656" s="186"/>
      <c r="N9656" s="187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183"/>
      <c r="AF9656" s="183"/>
      <c r="AG9656" s="183"/>
      <c r="AH9656" s="6"/>
      <c r="AI9656" s="6"/>
      <c r="AJ9656" s="6"/>
      <c r="AK9656" s="6"/>
      <c r="AL9656" s="6"/>
      <c r="AM9656" s="183"/>
      <c r="AN9656" s="183"/>
      <c r="AO9656" s="183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BR9656" s="185"/>
    </row>
    <row r="9657" spans="9:70" s="179" customFormat="1" x14ac:dyDescent="0.25">
      <c r="I9657" s="186"/>
      <c r="J9657" s="186"/>
      <c r="K9657" s="186"/>
      <c r="L9657" s="186"/>
      <c r="M9657" s="186"/>
      <c r="N9657" s="187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183"/>
      <c r="AF9657" s="183"/>
      <c r="AG9657" s="183"/>
      <c r="AH9657" s="6"/>
      <c r="AI9657" s="6"/>
      <c r="AJ9657" s="6"/>
      <c r="AK9657" s="6"/>
      <c r="AL9657" s="6"/>
      <c r="AM9657" s="183"/>
      <c r="AN9657" s="183"/>
      <c r="AO9657" s="183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BR9657" s="185"/>
    </row>
    <row r="9658" spans="9:70" s="179" customFormat="1" x14ac:dyDescent="0.25">
      <c r="I9658" s="186"/>
      <c r="J9658" s="186"/>
      <c r="K9658" s="186"/>
      <c r="L9658" s="186"/>
      <c r="M9658" s="186"/>
      <c r="N9658" s="187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183"/>
      <c r="AF9658" s="183"/>
      <c r="AG9658" s="183"/>
      <c r="AH9658" s="6"/>
      <c r="AI9658" s="6"/>
      <c r="AJ9658" s="6"/>
      <c r="AK9658" s="6"/>
      <c r="AL9658" s="6"/>
      <c r="AM9658" s="183"/>
      <c r="AN9658" s="183"/>
      <c r="AO9658" s="183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BR9658" s="185"/>
    </row>
    <row r="9659" spans="9:70" s="179" customFormat="1" x14ac:dyDescent="0.25">
      <c r="I9659" s="186"/>
      <c r="J9659" s="186"/>
      <c r="K9659" s="186"/>
      <c r="L9659" s="186"/>
      <c r="M9659" s="186"/>
      <c r="N9659" s="187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183"/>
      <c r="AF9659" s="183"/>
      <c r="AG9659" s="183"/>
      <c r="AH9659" s="6"/>
      <c r="AI9659" s="6"/>
      <c r="AJ9659" s="6"/>
      <c r="AK9659" s="6"/>
      <c r="AL9659" s="6"/>
      <c r="AM9659" s="183"/>
      <c r="AN9659" s="183"/>
      <c r="AO9659" s="183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BR9659" s="185"/>
    </row>
    <row r="9660" spans="9:70" s="179" customFormat="1" x14ac:dyDescent="0.25">
      <c r="I9660" s="186"/>
      <c r="J9660" s="186"/>
      <c r="K9660" s="186"/>
      <c r="L9660" s="186"/>
      <c r="M9660" s="186"/>
      <c r="N9660" s="187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183"/>
      <c r="AF9660" s="183"/>
      <c r="AG9660" s="183"/>
      <c r="AH9660" s="6"/>
      <c r="AI9660" s="6"/>
      <c r="AJ9660" s="6"/>
      <c r="AK9660" s="6"/>
      <c r="AL9660" s="6"/>
      <c r="AM9660" s="183"/>
      <c r="AN9660" s="183"/>
      <c r="AO9660" s="183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BR9660" s="185"/>
    </row>
    <row r="9661" spans="9:70" s="179" customFormat="1" x14ac:dyDescent="0.25">
      <c r="I9661" s="186"/>
      <c r="J9661" s="186"/>
      <c r="K9661" s="186"/>
      <c r="L9661" s="186"/>
      <c r="M9661" s="186"/>
      <c r="N9661" s="187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183"/>
      <c r="AF9661" s="183"/>
      <c r="AG9661" s="183"/>
      <c r="AH9661" s="6"/>
      <c r="AI9661" s="6"/>
      <c r="AJ9661" s="6"/>
      <c r="AK9661" s="6"/>
      <c r="AL9661" s="6"/>
      <c r="AM9661" s="183"/>
      <c r="AN9661" s="183"/>
      <c r="AO9661" s="183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BR9661" s="185"/>
    </row>
    <row r="9662" spans="9:70" s="179" customFormat="1" x14ac:dyDescent="0.25">
      <c r="I9662" s="186"/>
      <c r="J9662" s="186"/>
      <c r="K9662" s="186"/>
      <c r="L9662" s="186"/>
      <c r="M9662" s="186"/>
      <c r="N9662" s="187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183"/>
      <c r="AF9662" s="183"/>
      <c r="AG9662" s="183"/>
      <c r="AH9662" s="6"/>
      <c r="AI9662" s="6"/>
      <c r="AJ9662" s="6"/>
      <c r="AK9662" s="6"/>
      <c r="AL9662" s="6"/>
      <c r="AM9662" s="183"/>
      <c r="AN9662" s="183"/>
      <c r="AO9662" s="183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BR9662" s="185"/>
    </row>
    <row r="9663" spans="9:70" s="179" customFormat="1" x14ac:dyDescent="0.25">
      <c r="I9663" s="186"/>
      <c r="J9663" s="186"/>
      <c r="K9663" s="186"/>
      <c r="L9663" s="186"/>
      <c r="M9663" s="186"/>
      <c r="N9663" s="187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183"/>
      <c r="AF9663" s="183"/>
      <c r="AG9663" s="183"/>
      <c r="AH9663" s="6"/>
      <c r="AI9663" s="6"/>
      <c r="AJ9663" s="6"/>
      <c r="AK9663" s="6"/>
      <c r="AL9663" s="6"/>
      <c r="AM9663" s="183"/>
      <c r="AN9663" s="183"/>
      <c r="AO9663" s="183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BR9663" s="185"/>
    </row>
    <row r="9664" spans="9:70" s="179" customFormat="1" x14ac:dyDescent="0.25">
      <c r="I9664" s="186"/>
      <c r="J9664" s="186"/>
      <c r="K9664" s="186"/>
      <c r="L9664" s="186"/>
      <c r="M9664" s="186"/>
      <c r="N9664" s="187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183"/>
      <c r="AF9664" s="183"/>
      <c r="AG9664" s="183"/>
      <c r="AH9664" s="6"/>
      <c r="AI9664" s="6"/>
      <c r="AJ9664" s="6"/>
      <c r="AK9664" s="6"/>
      <c r="AL9664" s="6"/>
      <c r="AM9664" s="183"/>
      <c r="AN9664" s="183"/>
      <c r="AO9664" s="183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BR9664" s="185"/>
    </row>
    <row r="9665" spans="9:70" s="179" customFormat="1" x14ac:dyDescent="0.25">
      <c r="I9665" s="186"/>
      <c r="J9665" s="186"/>
      <c r="K9665" s="186"/>
      <c r="L9665" s="186"/>
      <c r="M9665" s="186"/>
      <c r="N9665" s="187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183"/>
      <c r="AF9665" s="183"/>
      <c r="AG9665" s="183"/>
      <c r="AH9665" s="6"/>
      <c r="AI9665" s="6"/>
      <c r="AJ9665" s="6"/>
      <c r="AK9665" s="6"/>
      <c r="AL9665" s="6"/>
      <c r="AM9665" s="183"/>
      <c r="AN9665" s="183"/>
      <c r="AO9665" s="183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BR9665" s="185"/>
    </row>
    <row r="9666" spans="9:70" s="179" customFormat="1" x14ac:dyDescent="0.25">
      <c r="I9666" s="186"/>
      <c r="J9666" s="186"/>
      <c r="K9666" s="186"/>
      <c r="L9666" s="186"/>
      <c r="M9666" s="186"/>
      <c r="N9666" s="187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183"/>
      <c r="AF9666" s="183"/>
      <c r="AG9666" s="183"/>
      <c r="AH9666" s="6"/>
      <c r="AI9666" s="6"/>
      <c r="AJ9666" s="6"/>
      <c r="AK9666" s="6"/>
      <c r="AL9666" s="6"/>
      <c r="AM9666" s="183"/>
      <c r="AN9666" s="183"/>
      <c r="AO9666" s="183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BR9666" s="185"/>
    </row>
    <row r="9667" spans="9:70" s="179" customFormat="1" x14ac:dyDescent="0.25">
      <c r="I9667" s="186"/>
      <c r="J9667" s="186"/>
      <c r="K9667" s="186"/>
      <c r="L9667" s="186"/>
      <c r="M9667" s="186"/>
      <c r="N9667" s="187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183"/>
      <c r="AF9667" s="183"/>
      <c r="AG9667" s="183"/>
      <c r="AH9667" s="6"/>
      <c r="AI9667" s="6"/>
      <c r="AJ9667" s="6"/>
      <c r="AK9667" s="6"/>
      <c r="AL9667" s="6"/>
      <c r="AM9667" s="183"/>
      <c r="AN9667" s="183"/>
      <c r="AO9667" s="183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BR9667" s="185"/>
    </row>
    <row r="9668" spans="9:70" s="179" customFormat="1" x14ac:dyDescent="0.25">
      <c r="I9668" s="186"/>
      <c r="J9668" s="186"/>
      <c r="K9668" s="186"/>
      <c r="L9668" s="186"/>
      <c r="M9668" s="186"/>
      <c r="N9668" s="187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183"/>
      <c r="AF9668" s="183"/>
      <c r="AG9668" s="183"/>
      <c r="AH9668" s="6"/>
      <c r="AI9668" s="6"/>
      <c r="AJ9668" s="6"/>
      <c r="AK9668" s="6"/>
      <c r="AL9668" s="6"/>
      <c r="AM9668" s="183"/>
      <c r="AN9668" s="183"/>
      <c r="AO9668" s="183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BR9668" s="185"/>
    </row>
    <row r="9669" spans="9:70" s="179" customFormat="1" x14ac:dyDescent="0.25">
      <c r="I9669" s="186"/>
      <c r="J9669" s="186"/>
      <c r="K9669" s="186"/>
      <c r="L9669" s="186"/>
      <c r="M9669" s="186"/>
      <c r="N9669" s="187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183"/>
      <c r="AF9669" s="183"/>
      <c r="AG9669" s="183"/>
      <c r="AH9669" s="6"/>
      <c r="AI9669" s="6"/>
      <c r="AJ9669" s="6"/>
      <c r="AK9669" s="6"/>
      <c r="AL9669" s="6"/>
      <c r="AM9669" s="183"/>
      <c r="AN9669" s="183"/>
      <c r="AO9669" s="183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BR9669" s="185"/>
    </row>
    <row r="9670" spans="9:70" s="179" customFormat="1" x14ac:dyDescent="0.25">
      <c r="I9670" s="186"/>
      <c r="J9670" s="186"/>
      <c r="K9670" s="186"/>
      <c r="L9670" s="186"/>
      <c r="M9670" s="186"/>
      <c r="N9670" s="187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183"/>
      <c r="AF9670" s="183"/>
      <c r="AG9670" s="183"/>
      <c r="AH9670" s="6"/>
      <c r="AI9670" s="6"/>
      <c r="AJ9670" s="6"/>
      <c r="AK9670" s="6"/>
      <c r="AL9670" s="6"/>
      <c r="AM9670" s="183"/>
      <c r="AN9670" s="183"/>
      <c r="AO9670" s="183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BR9670" s="185"/>
    </row>
    <row r="9671" spans="9:70" s="179" customFormat="1" x14ac:dyDescent="0.25">
      <c r="I9671" s="186"/>
      <c r="J9671" s="186"/>
      <c r="K9671" s="186"/>
      <c r="L9671" s="186"/>
      <c r="M9671" s="186"/>
      <c r="N9671" s="187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183"/>
      <c r="AF9671" s="183"/>
      <c r="AG9671" s="183"/>
      <c r="AH9671" s="6"/>
      <c r="AI9671" s="6"/>
      <c r="AJ9671" s="6"/>
      <c r="AK9671" s="6"/>
      <c r="AL9671" s="6"/>
      <c r="AM9671" s="183"/>
      <c r="AN9671" s="183"/>
      <c r="AO9671" s="183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BR9671" s="185"/>
    </row>
    <row r="9672" spans="9:70" s="179" customFormat="1" x14ac:dyDescent="0.25">
      <c r="I9672" s="186"/>
      <c r="J9672" s="186"/>
      <c r="K9672" s="186"/>
      <c r="L9672" s="186"/>
      <c r="M9672" s="186"/>
      <c r="N9672" s="187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183"/>
      <c r="AF9672" s="183"/>
      <c r="AG9672" s="183"/>
      <c r="AH9672" s="6"/>
      <c r="AI9672" s="6"/>
      <c r="AJ9672" s="6"/>
      <c r="AK9672" s="6"/>
      <c r="AL9672" s="6"/>
      <c r="AM9672" s="183"/>
      <c r="AN9672" s="183"/>
      <c r="AO9672" s="183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BR9672" s="185"/>
    </row>
    <row r="9673" spans="9:70" s="179" customFormat="1" x14ac:dyDescent="0.25">
      <c r="I9673" s="186"/>
      <c r="J9673" s="186"/>
      <c r="K9673" s="186"/>
      <c r="L9673" s="186"/>
      <c r="M9673" s="186"/>
      <c r="N9673" s="187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183"/>
      <c r="AF9673" s="183"/>
      <c r="AG9673" s="183"/>
      <c r="AH9673" s="6"/>
      <c r="AI9673" s="6"/>
      <c r="AJ9673" s="6"/>
      <c r="AK9673" s="6"/>
      <c r="AL9673" s="6"/>
      <c r="AM9673" s="183"/>
      <c r="AN9673" s="183"/>
      <c r="AO9673" s="183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BR9673" s="185"/>
    </row>
    <row r="9674" spans="9:70" s="179" customFormat="1" x14ac:dyDescent="0.25">
      <c r="I9674" s="186"/>
      <c r="J9674" s="186"/>
      <c r="K9674" s="186"/>
      <c r="L9674" s="186"/>
      <c r="M9674" s="186"/>
      <c r="N9674" s="187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183"/>
      <c r="AF9674" s="183"/>
      <c r="AG9674" s="183"/>
      <c r="AH9674" s="6"/>
      <c r="AI9674" s="6"/>
      <c r="AJ9674" s="6"/>
      <c r="AK9674" s="6"/>
      <c r="AL9674" s="6"/>
      <c r="AM9674" s="183"/>
      <c r="AN9674" s="183"/>
      <c r="AO9674" s="183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BR9674" s="185"/>
    </row>
    <row r="9675" spans="9:70" s="179" customFormat="1" x14ac:dyDescent="0.25">
      <c r="I9675" s="186"/>
      <c r="J9675" s="186"/>
      <c r="K9675" s="186"/>
      <c r="L9675" s="186"/>
      <c r="M9675" s="186"/>
      <c r="N9675" s="187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183"/>
      <c r="AF9675" s="183"/>
      <c r="AG9675" s="183"/>
      <c r="AH9675" s="6"/>
      <c r="AI9675" s="6"/>
      <c r="AJ9675" s="6"/>
      <c r="AK9675" s="6"/>
      <c r="AL9675" s="6"/>
      <c r="AM9675" s="183"/>
      <c r="AN9675" s="183"/>
      <c r="AO9675" s="183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BR9675" s="185"/>
    </row>
    <row r="9676" spans="9:70" s="179" customFormat="1" x14ac:dyDescent="0.25">
      <c r="I9676" s="186"/>
      <c r="J9676" s="186"/>
      <c r="K9676" s="186"/>
      <c r="L9676" s="186"/>
      <c r="M9676" s="186"/>
      <c r="N9676" s="187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183"/>
      <c r="AF9676" s="183"/>
      <c r="AG9676" s="183"/>
      <c r="AH9676" s="6"/>
      <c r="AI9676" s="6"/>
      <c r="AJ9676" s="6"/>
      <c r="AK9676" s="6"/>
      <c r="AL9676" s="6"/>
      <c r="AM9676" s="183"/>
      <c r="AN9676" s="183"/>
      <c r="AO9676" s="183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BR9676" s="185"/>
    </row>
    <row r="9677" spans="9:70" s="179" customFormat="1" x14ac:dyDescent="0.25">
      <c r="I9677" s="186"/>
      <c r="J9677" s="186"/>
      <c r="K9677" s="186"/>
      <c r="L9677" s="186"/>
      <c r="M9677" s="186"/>
      <c r="N9677" s="187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183"/>
      <c r="AF9677" s="183"/>
      <c r="AG9677" s="183"/>
      <c r="AH9677" s="6"/>
      <c r="AI9677" s="6"/>
      <c r="AJ9677" s="6"/>
      <c r="AK9677" s="6"/>
      <c r="AL9677" s="6"/>
      <c r="AM9677" s="183"/>
      <c r="AN9677" s="183"/>
      <c r="AO9677" s="183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BR9677" s="185"/>
    </row>
    <row r="9678" spans="9:70" s="179" customFormat="1" x14ac:dyDescent="0.25">
      <c r="I9678" s="186"/>
      <c r="J9678" s="186"/>
      <c r="K9678" s="186"/>
      <c r="L9678" s="186"/>
      <c r="M9678" s="186"/>
      <c r="N9678" s="187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183"/>
      <c r="AF9678" s="183"/>
      <c r="AG9678" s="183"/>
      <c r="AH9678" s="6"/>
      <c r="AI9678" s="6"/>
      <c r="AJ9678" s="6"/>
      <c r="AK9678" s="6"/>
      <c r="AL9678" s="6"/>
      <c r="AM9678" s="183"/>
      <c r="AN9678" s="183"/>
      <c r="AO9678" s="183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BR9678" s="185"/>
    </row>
    <row r="9679" spans="9:70" s="179" customFormat="1" x14ac:dyDescent="0.25">
      <c r="I9679" s="186"/>
      <c r="J9679" s="186"/>
      <c r="K9679" s="186"/>
      <c r="L9679" s="186"/>
      <c r="M9679" s="186"/>
      <c r="N9679" s="187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183"/>
      <c r="AF9679" s="183"/>
      <c r="AG9679" s="183"/>
      <c r="AH9679" s="6"/>
      <c r="AI9679" s="6"/>
      <c r="AJ9679" s="6"/>
      <c r="AK9679" s="6"/>
      <c r="AL9679" s="6"/>
      <c r="AM9679" s="183"/>
      <c r="AN9679" s="183"/>
      <c r="AO9679" s="183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BR9679" s="185"/>
    </row>
    <row r="9680" spans="9:70" s="179" customFormat="1" x14ac:dyDescent="0.25">
      <c r="I9680" s="186"/>
      <c r="J9680" s="186"/>
      <c r="K9680" s="186"/>
      <c r="L9680" s="186"/>
      <c r="M9680" s="186"/>
      <c r="N9680" s="187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183"/>
      <c r="AF9680" s="183"/>
      <c r="AG9680" s="183"/>
      <c r="AH9680" s="6"/>
      <c r="AI9680" s="6"/>
      <c r="AJ9680" s="6"/>
      <c r="AK9680" s="6"/>
      <c r="AL9680" s="6"/>
      <c r="AM9680" s="183"/>
      <c r="AN9680" s="183"/>
      <c r="AO9680" s="183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BR9680" s="185"/>
    </row>
    <row r="9681" spans="9:70" s="179" customFormat="1" x14ac:dyDescent="0.25">
      <c r="I9681" s="186"/>
      <c r="J9681" s="186"/>
      <c r="K9681" s="186"/>
      <c r="L9681" s="186"/>
      <c r="M9681" s="186"/>
      <c r="N9681" s="187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183"/>
      <c r="AF9681" s="183"/>
      <c r="AG9681" s="183"/>
      <c r="AH9681" s="6"/>
      <c r="AI9681" s="6"/>
      <c r="AJ9681" s="6"/>
      <c r="AK9681" s="6"/>
      <c r="AL9681" s="6"/>
      <c r="AM9681" s="183"/>
      <c r="AN9681" s="183"/>
      <c r="AO9681" s="183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BR9681" s="185"/>
    </row>
    <row r="9682" spans="9:70" s="179" customFormat="1" x14ac:dyDescent="0.25">
      <c r="I9682" s="186"/>
      <c r="J9682" s="186"/>
      <c r="K9682" s="186"/>
      <c r="L9682" s="186"/>
      <c r="M9682" s="186"/>
      <c r="N9682" s="187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183"/>
      <c r="AF9682" s="183"/>
      <c r="AG9682" s="183"/>
      <c r="AH9682" s="6"/>
      <c r="AI9682" s="6"/>
      <c r="AJ9682" s="6"/>
      <c r="AK9682" s="6"/>
      <c r="AL9682" s="6"/>
      <c r="AM9682" s="183"/>
      <c r="AN9682" s="183"/>
      <c r="AO9682" s="183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BR9682" s="185"/>
    </row>
    <row r="9683" spans="9:70" s="179" customFormat="1" x14ac:dyDescent="0.25">
      <c r="I9683" s="186"/>
      <c r="J9683" s="186"/>
      <c r="K9683" s="186"/>
      <c r="L9683" s="186"/>
      <c r="M9683" s="186"/>
      <c r="N9683" s="187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183"/>
      <c r="AF9683" s="183"/>
      <c r="AG9683" s="183"/>
      <c r="AH9683" s="6"/>
      <c r="AI9683" s="6"/>
      <c r="AJ9683" s="6"/>
      <c r="AK9683" s="6"/>
      <c r="AL9683" s="6"/>
      <c r="AM9683" s="183"/>
      <c r="AN9683" s="183"/>
      <c r="AO9683" s="183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BR9683" s="185"/>
    </row>
    <row r="9684" spans="9:70" s="179" customFormat="1" x14ac:dyDescent="0.25">
      <c r="I9684" s="186"/>
      <c r="J9684" s="186"/>
      <c r="K9684" s="186"/>
      <c r="L9684" s="186"/>
      <c r="M9684" s="186"/>
      <c r="N9684" s="187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183"/>
      <c r="AF9684" s="183"/>
      <c r="AG9684" s="183"/>
      <c r="AH9684" s="6"/>
      <c r="AI9684" s="6"/>
      <c r="AJ9684" s="6"/>
      <c r="AK9684" s="6"/>
      <c r="AL9684" s="6"/>
      <c r="AM9684" s="183"/>
      <c r="AN9684" s="183"/>
      <c r="AO9684" s="183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BR9684" s="185"/>
    </row>
    <row r="9685" spans="9:70" s="179" customFormat="1" x14ac:dyDescent="0.25">
      <c r="I9685" s="186"/>
      <c r="J9685" s="186"/>
      <c r="K9685" s="186"/>
      <c r="L9685" s="186"/>
      <c r="M9685" s="186"/>
      <c r="N9685" s="187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183"/>
      <c r="AF9685" s="183"/>
      <c r="AG9685" s="183"/>
      <c r="AH9685" s="6"/>
      <c r="AI9685" s="6"/>
      <c r="AJ9685" s="6"/>
      <c r="AK9685" s="6"/>
      <c r="AL9685" s="6"/>
      <c r="AM9685" s="183"/>
      <c r="AN9685" s="183"/>
      <c r="AO9685" s="183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BR9685" s="185"/>
    </row>
    <row r="9686" spans="9:70" s="179" customFormat="1" x14ac:dyDescent="0.25">
      <c r="I9686" s="186"/>
      <c r="J9686" s="186"/>
      <c r="K9686" s="186"/>
      <c r="L9686" s="186"/>
      <c r="M9686" s="186"/>
      <c r="N9686" s="187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183"/>
      <c r="AF9686" s="183"/>
      <c r="AG9686" s="183"/>
      <c r="AH9686" s="6"/>
      <c r="AI9686" s="6"/>
      <c r="AJ9686" s="6"/>
      <c r="AK9686" s="6"/>
      <c r="AL9686" s="6"/>
      <c r="AM9686" s="183"/>
      <c r="AN9686" s="183"/>
      <c r="AO9686" s="183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BR9686" s="185"/>
    </row>
    <row r="9687" spans="9:70" s="179" customFormat="1" x14ac:dyDescent="0.25">
      <c r="I9687" s="186"/>
      <c r="J9687" s="186"/>
      <c r="K9687" s="186"/>
      <c r="L9687" s="186"/>
      <c r="M9687" s="186"/>
      <c r="N9687" s="187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183"/>
      <c r="AF9687" s="183"/>
      <c r="AG9687" s="183"/>
      <c r="AH9687" s="6"/>
      <c r="AI9687" s="6"/>
      <c r="AJ9687" s="6"/>
      <c r="AK9687" s="6"/>
      <c r="AL9687" s="6"/>
      <c r="AM9687" s="183"/>
      <c r="AN9687" s="183"/>
      <c r="AO9687" s="183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BR9687" s="185"/>
    </row>
    <row r="9688" spans="9:70" s="179" customFormat="1" x14ac:dyDescent="0.25">
      <c r="I9688" s="186"/>
      <c r="J9688" s="186"/>
      <c r="K9688" s="186"/>
      <c r="L9688" s="186"/>
      <c r="M9688" s="186"/>
      <c r="N9688" s="187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183"/>
      <c r="AF9688" s="183"/>
      <c r="AG9688" s="183"/>
      <c r="AH9688" s="6"/>
      <c r="AI9688" s="6"/>
      <c r="AJ9688" s="6"/>
      <c r="AK9688" s="6"/>
      <c r="AL9688" s="6"/>
      <c r="AM9688" s="183"/>
      <c r="AN9688" s="183"/>
      <c r="AO9688" s="183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BR9688" s="185"/>
    </row>
    <row r="9689" spans="9:70" s="179" customFormat="1" x14ac:dyDescent="0.25">
      <c r="I9689" s="186"/>
      <c r="J9689" s="186"/>
      <c r="K9689" s="186"/>
      <c r="L9689" s="186"/>
      <c r="M9689" s="186"/>
      <c r="N9689" s="187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183"/>
      <c r="AF9689" s="183"/>
      <c r="AG9689" s="183"/>
      <c r="AH9689" s="6"/>
      <c r="AI9689" s="6"/>
      <c r="AJ9689" s="6"/>
      <c r="AK9689" s="6"/>
      <c r="AL9689" s="6"/>
      <c r="AM9689" s="183"/>
      <c r="AN9689" s="183"/>
      <c r="AO9689" s="183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BR9689" s="185"/>
    </row>
    <row r="9690" spans="9:70" s="179" customFormat="1" x14ac:dyDescent="0.25">
      <c r="I9690" s="186"/>
      <c r="J9690" s="186"/>
      <c r="K9690" s="186"/>
      <c r="L9690" s="186"/>
      <c r="M9690" s="186"/>
      <c r="N9690" s="187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183"/>
      <c r="AF9690" s="183"/>
      <c r="AG9690" s="183"/>
      <c r="AH9690" s="6"/>
      <c r="AI9690" s="6"/>
      <c r="AJ9690" s="6"/>
      <c r="AK9690" s="6"/>
      <c r="AL9690" s="6"/>
      <c r="AM9690" s="183"/>
      <c r="AN9690" s="183"/>
      <c r="AO9690" s="183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BR9690" s="185"/>
    </row>
    <row r="9691" spans="9:70" s="179" customFormat="1" x14ac:dyDescent="0.25">
      <c r="I9691" s="186"/>
      <c r="J9691" s="186"/>
      <c r="K9691" s="186"/>
      <c r="L9691" s="186"/>
      <c r="M9691" s="186"/>
      <c r="N9691" s="187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183"/>
      <c r="AF9691" s="183"/>
      <c r="AG9691" s="183"/>
      <c r="AH9691" s="6"/>
      <c r="AI9691" s="6"/>
      <c r="AJ9691" s="6"/>
      <c r="AK9691" s="6"/>
      <c r="AL9691" s="6"/>
      <c r="AM9691" s="183"/>
      <c r="AN9691" s="183"/>
      <c r="AO9691" s="183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BR9691" s="185"/>
    </row>
    <row r="9692" spans="9:70" s="179" customFormat="1" x14ac:dyDescent="0.25">
      <c r="I9692" s="186"/>
      <c r="J9692" s="186"/>
      <c r="K9692" s="186"/>
      <c r="L9692" s="186"/>
      <c r="M9692" s="186"/>
      <c r="N9692" s="187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183"/>
      <c r="AF9692" s="183"/>
      <c r="AG9692" s="183"/>
      <c r="AH9692" s="6"/>
      <c r="AI9692" s="6"/>
      <c r="AJ9692" s="6"/>
      <c r="AK9692" s="6"/>
      <c r="AL9692" s="6"/>
      <c r="AM9692" s="183"/>
      <c r="AN9692" s="183"/>
      <c r="AO9692" s="183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BR9692" s="185"/>
    </row>
    <row r="9693" spans="9:70" s="179" customFormat="1" x14ac:dyDescent="0.25">
      <c r="I9693" s="186"/>
      <c r="J9693" s="186"/>
      <c r="K9693" s="186"/>
      <c r="L9693" s="186"/>
      <c r="M9693" s="186"/>
      <c r="N9693" s="187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183"/>
      <c r="AF9693" s="183"/>
      <c r="AG9693" s="183"/>
      <c r="AH9693" s="6"/>
      <c r="AI9693" s="6"/>
      <c r="AJ9693" s="6"/>
      <c r="AK9693" s="6"/>
      <c r="AL9693" s="6"/>
      <c r="AM9693" s="183"/>
      <c r="AN9693" s="183"/>
      <c r="AO9693" s="183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BR9693" s="185"/>
    </row>
    <row r="9694" spans="9:70" s="179" customFormat="1" x14ac:dyDescent="0.25">
      <c r="I9694" s="186"/>
      <c r="J9694" s="186"/>
      <c r="K9694" s="186"/>
      <c r="L9694" s="186"/>
      <c r="M9694" s="186"/>
      <c r="N9694" s="187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183"/>
      <c r="AF9694" s="183"/>
      <c r="AG9694" s="183"/>
      <c r="AH9694" s="6"/>
      <c r="AI9694" s="6"/>
      <c r="AJ9694" s="6"/>
      <c r="AK9694" s="6"/>
      <c r="AL9694" s="6"/>
      <c r="AM9694" s="183"/>
      <c r="AN9694" s="183"/>
      <c r="AO9694" s="183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BR9694" s="185"/>
    </row>
    <row r="9695" spans="9:70" s="179" customFormat="1" x14ac:dyDescent="0.25">
      <c r="I9695" s="186"/>
      <c r="J9695" s="186"/>
      <c r="K9695" s="186"/>
      <c r="L9695" s="186"/>
      <c r="M9695" s="186"/>
      <c r="N9695" s="187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183"/>
      <c r="AF9695" s="183"/>
      <c r="AG9695" s="183"/>
      <c r="AH9695" s="6"/>
      <c r="AI9695" s="6"/>
      <c r="AJ9695" s="6"/>
      <c r="AK9695" s="6"/>
      <c r="AL9695" s="6"/>
      <c r="AM9695" s="183"/>
      <c r="AN9695" s="183"/>
      <c r="AO9695" s="183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BR9695" s="185"/>
    </row>
    <row r="9696" spans="9:70" s="179" customFormat="1" x14ac:dyDescent="0.25">
      <c r="I9696" s="186"/>
      <c r="J9696" s="186"/>
      <c r="K9696" s="186"/>
      <c r="L9696" s="186"/>
      <c r="M9696" s="186"/>
      <c r="N9696" s="187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183"/>
      <c r="AF9696" s="183"/>
      <c r="AG9696" s="183"/>
      <c r="AH9696" s="6"/>
      <c r="AI9696" s="6"/>
      <c r="AJ9696" s="6"/>
      <c r="AK9696" s="6"/>
      <c r="AL9696" s="6"/>
      <c r="AM9696" s="183"/>
      <c r="AN9696" s="183"/>
      <c r="AO9696" s="183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BR9696" s="185"/>
    </row>
    <row r="9697" spans="9:70" s="179" customFormat="1" x14ac:dyDescent="0.25">
      <c r="I9697" s="186"/>
      <c r="J9697" s="186"/>
      <c r="K9697" s="186"/>
      <c r="L9697" s="186"/>
      <c r="M9697" s="186"/>
      <c r="N9697" s="187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183"/>
      <c r="AF9697" s="183"/>
      <c r="AG9697" s="183"/>
      <c r="AH9697" s="6"/>
      <c r="AI9697" s="6"/>
      <c r="AJ9697" s="6"/>
      <c r="AK9697" s="6"/>
      <c r="AL9697" s="6"/>
      <c r="AM9697" s="183"/>
      <c r="AN9697" s="183"/>
      <c r="AO9697" s="183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BR9697" s="185"/>
    </row>
    <row r="9698" spans="9:70" s="179" customFormat="1" x14ac:dyDescent="0.25">
      <c r="I9698" s="186"/>
      <c r="J9698" s="186"/>
      <c r="K9698" s="186"/>
      <c r="L9698" s="186"/>
      <c r="M9698" s="186"/>
      <c r="N9698" s="187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183"/>
      <c r="AF9698" s="183"/>
      <c r="AG9698" s="183"/>
      <c r="AH9698" s="6"/>
      <c r="AI9698" s="6"/>
      <c r="AJ9698" s="6"/>
      <c r="AK9698" s="6"/>
      <c r="AL9698" s="6"/>
      <c r="AM9698" s="183"/>
      <c r="AN9698" s="183"/>
      <c r="AO9698" s="183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BR9698" s="185"/>
    </row>
    <row r="9699" spans="9:70" s="179" customFormat="1" x14ac:dyDescent="0.25">
      <c r="I9699" s="186"/>
      <c r="J9699" s="186"/>
      <c r="K9699" s="186"/>
      <c r="L9699" s="186"/>
      <c r="M9699" s="186"/>
      <c r="N9699" s="187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183"/>
      <c r="AF9699" s="183"/>
      <c r="AG9699" s="183"/>
      <c r="AH9699" s="6"/>
      <c r="AI9699" s="6"/>
      <c r="AJ9699" s="6"/>
      <c r="AK9699" s="6"/>
      <c r="AL9699" s="6"/>
      <c r="AM9699" s="183"/>
      <c r="AN9699" s="183"/>
      <c r="AO9699" s="183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BR9699" s="185"/>
    </row>
    <row r="9700" spans="9:70" s="179" customFormat="1" x14ac:dyDescent="0.25">
      <c r="I9700" s="186"/>
      <c r="J9700" s="186"/>
      <c r="K9700" s="186"/>
      <c r="L9700" s="186"/>
      <c r="M9700" s="186"/>
      <c r="N9700" s="187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183"/>
      <c r="AF9700" s="183"/>
      <c r="AG9700" s="183"/>
      <c r="AH9700" s="6"/>
      <c r="AI9700" s="6"/>
      <c r="AJ9700" s="6"/>
      <c r="AK9700" s="6"/>
      <c r="AL9700" s="6"/>
      <c r="AM9700" s="183"/>
      <c r="AN9700" s="183"/>
      <c r="AO9700" s="183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BR9700" s="185"/>
    </row>
    <row r="9701" spans="9:70" s="179" customFormat="1" x14ac:dyDescent="0.25">
      <c r="I9701" s="186"/>
      <c r="J9701" s="186"/>
      <c r="K9701" s="186"/>
      <c r="L9701" s="186"/>
      <c r="M9701" s="186"/>
      <c r="N9701" s="187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183"/>
      <c r="AF9701" s="183"/>
      <c r="AG9701" s="183"/>
      <c r="AH9701" s="6"/>
      <c r="AI9701" s="6"/>
      <c r="AJ9701" s="6"/>
      <c r="AK9701" s="6"/>
      <c r="AL9701" s="6"/>
      <c r="AM9701" s="183"/>
      <c r="AN9701" s="183"/>
      <c r="AO9701" s="183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BR9701" s="185"/>
    </row>
    <row r="9702" spans="9:70" s="179" customFormat="1" x14ac:dyDescent="0.25">
      <c r="I9702" s="186"/>
      <c r="J9702" s="186"/>
      <c r="K9702" s="186"/>
      <c r="L9702" s="186"/>
      <c r="M9702" s="186"/>
      <c r="N9702" s="187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183"/>
      <c r="AF9702" s="183"/>
      <c r="AG9702" s="183"/>
      <c r="AH9702" s="6"/>
      <c r="AI9702" s="6"/>
      <c r="AJ9702" s="6"/>
      <c r="AK9702" s="6"/>
      <c r="AL9702" s="6"/>
      <c r="AM9702" s="183"/>
      <c r="AN9702" s="183"/>
      <c r="AO9702" s="183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BR9702" s="185"/>
    </row>
    <row r="9703" spans="9:70" s="179" customFormat="1" x14ac:dyDescent="0.25">
      <c r="I9703" s="186"/>
      <c r="J9703" s="186"/>
      <c r="K9703" s="186"/>
      <c r="L9703" s="186"/>
      <c r="M9703" s="186"/>
      <c r="N9703" s="187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183"/>
      <c r="AF9703" s="183"/>
      <c r="AG9703" s="183"/>
      <c r="AH9703" s="6"/>
      <c r="AI9703" s="6"/>
      <c r="AJ9703" s="6"/>
      <c r="AK9703" s="6"/>
      <c r="AL9703" s="6"/>
      <c r="AM9703" s="183"/>
      <c r="AN9703" s="183"/>
      <c r="AO9703" s="183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BR9703" s="185"/>
    </row>
    <row r="9704" spans="9:70" s="179" customFormat="1" x14ac:dyDescent="0.25">
      <c r="I9704" s="186"/>
      <c r="J9704" s="186"/>
      <c r="K9704" s="186"/>
      <c r="L9704" s="186"/>
      <c r="M9704" s="186"/>
      <c r="N9704" s="187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183"/>
      <c r="AF9704" s="183"/>
      <c r="AG9704" s="183"/>
      <c r="AH9704" s="6"/>
      <c r="AI9704" s="6"/>
      <c r="AJ9704" s="6"/>
      <c r="AK9704" s="6"/>
      <c r="AL9704" s="6"/>
      <c r="AM9704" s="183"/>
      <c r="AN9704" s="183"/>
      <c r="AO9704" s="183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BR9704" s="185"/>
    </row>
    <row r="9705" spans="9:70" s="179" customFormat="1" x14ac:dyDescent="0.25">
      <c r="I9705" s="186"/>
      <c r="J9705" s="186"/>
      <c r="K9705" s="186"/>
      <c r="L9705" s="186"/>
      <c r="M9705" s="186"/>
      <c r="N9705" s="187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183"/>
      <c r="AF9705" s="183"/>
      <c r="AG9705" s="183"/>
      <c r="AH9705" s="6"/>
      <c r="AI9705" s="6"/>
      <c r="AJ9705" s="6"/>
      <c r="AK9705" s="6"/>
      <c r="AL9705" s="6"/>
      <c r="AM9705" s="183"/>
      <c r="AN9705" s="183"/>
      <c r="AO9705" s="183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BR9705" s="185"/>
    </row>
    <row r="9706" spans="9:70" s="179" customFormat="1" x14ac:dyDescent="0.25">
      <c r="I9706" s="186"/>
      <c r="J9706" s="186"/>
      <c r="K9706" s="186"/>
      <c r="L9706" s="186"/>
      <c r="M9706" s="186"/>
      <c r="N9706" s="187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183"/>
      <c r="AF9706" s="183"/>
      <c r="AG9706" s="183"/>
      <c r="AH9706" s="6"/>
      <c r="AI9706" s="6"/>
      <c r="AJ9706" s="6"/>
      <c r="AK9706" s="6"/>
      <c r="AL9706" s="6"/>
      <c r="AM9706" s="183"/>
      <c r="AN9706" s="183"/>
      <c r="AO9706" s="183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BR9706" s="185"/>
    </row>
    <row r="9707" spans="9:70" s="179" customFormat="1" x14ac:dyDescent="0.25">
      <c r="I9707" s="186"/>
      <c r="J9707" s="186"/>
      <c r="K9707" s="186"/>
      <c r="L9707" s="186"/>
      <c r="M9707" s="186"/>
      <c r="N9707" s="187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183"/>
      <c r="AF9707" s="183"/>
      <c r="AG9707" s="183"/>
      <c r="AH9707" s="6"/>
      <c r="AI9707" s="6"/>
      <c r="AJ9707" s="6"/>
      <c r="AK9707" s="6"/>
      <c r="AL9707" s="6"/>
      <c r="AM9707" s="183"/>
      <c r="AN9707" s="183"/>
      <c r="AO9707" s="183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BR9707" s="185"/>
    </row>
    <row r="9708" spans="9:70" s="179" customFormat="1" x14ac:dyDescent="0.25">
      <c r="I9708" s="186"/>
      <c r="J9708" s="186"/>
      <c r="K9708" s="186"/>
      <c r="L9708" s="186"/>
      <c r="M9708" s="186"/>
      <c r="N9708" s="187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183"/>
      <c r="AF9708" s="183"/>
      <c r="AG9708" s="183"/>
      <c r="AH9708" s="6"/>
      <c r="AI9708" s="6"/>
      <c r="AJ9708" s="6"/>
      <c r="AK9708" s="6"/>
      <c r="AL9708" s="6"/>
      <c r="AM9708" s="183"/>
      <c r="AN9708" s="183"/>
      <c r="AO9708" s="183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BR9708" s="185"/>
    </row>
    <row r="9709" spans="9:70" s="179" customFormat="1" x14ac:dyDescent="0.25">
      <c r="I9709" s="186"/>
      <c r="J9709" s="186"/>
      <c r="K9709" s="186"/>
      <c r="L9709" s="186"/>
      <c r="M9709" s="186"/>
      <c r="N9709" s="187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183"/>
      <c r="AF9709" s="183"/>
      <c r="AG9709" s="183"/>
      <c r="AH9709" s="6"/>
      <c r="AI9709" s="6"/>
      <c r="AJ9709" s="6"/>
      <c r="AK9709" s="6"/>
      <c r="AL9709" s="6"/>
      <c r="AM9709" s="183"/>
      <c r="AN9709" s="183"/>
      <c r="AO9709" s="183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BR9709" s="185"/>
    </row>
    <row r="9710" spans="9:70" s="179" customFormat="1" x14ac:dyDescent="0.25">
      <c r="I9710" s="186"/>
      <c r="J9710" s="186"/>
      <c r="K9710" s="186"/>
      <c r="L9710" s="186"/>
      <c r="M9710" s="186"/>
      <c r="N9710" s="187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183"/>
      <c r="AF9710" s="183"/>
      <c r="AG9710" s="183"/>
      <c r="AH9710" s="6"/>
      <c r="AI9710" s="6"/>
      <c r="AJ9710" s="6"/>
      <c r="AK9710" s="6"/>
      <c r="AL9710" s="6"/>
      <c r="AM9710" s="183"/>
      <c r="AN9710" s="183"/>
      <c r="AO9710" s="183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BR9710" s="185"/>
    </row>
    <row r="9711" spans="9:70" s="179" customFormat="1" x14ac:dyDescent="0.25">
      <c r="I9711" s="186"/>
      <c r="J9711" s="186"/>
      <c r="K9711" s="186"/>
      <c r="L9711" s="186"/>
      <c r="M9711" s="186"/>
      <c r="N9711" s="187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183"/>
      <c r="AF9711" s="183"/>
      <c r="AG9711" s="183"/>
      <c r="AH9711" s="6"/>
      <c r="AI9711" s="6"/>
      <c r="AJ9711" s="6"/>
      <c r="AK9711" s="6"/>
      <c r="AL9711" s="6"/>
      <c r="AM9711" s="183"/>
      <c r="AN9711" s="183"/>
      <c r="AO9711" s="183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BR9711" s="185"/>
    </row>
    <row r="9712" spans="9:70" s="179" customFormat="1" x14ac:dyDescent="0.25">
      <c r="I9712" s="186"/>
      <c r="J9712" s="186"/>
      <c r="K9712" s="186"/>
      <c r="L9712" s="186"/>
      <c r="M9712" s="186"/>
      <c r="N9712" s="187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183"/>
      <c r="AF9712" s="183"/>
      <c r="AG9712" s="183"/>
      <c r="AH9712" s="6"/>
      <c r="AI9712" s="6"/>
      <c r="AJ9712" s="6"/>
      <c r="AK9712" s="6"/>
      <c r="AL9712" s="6"/>
      <c r="AM9712" s="183"/>
      <c r="AN9712" s="183"/>
      <c r="AO9712" s="183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BR9712" s="185"/>
    </row>
    <row r="9713" spans="9:70" s="179" customFormat="1" x14ac:dyDescent="0.25">
      <c r="I9713" s="186"/>
      <c r="J9713" s="186"/>
      <c r="K9713" s="186"/>
      <c r="L9713" s="186"/>
      <c r="M9713" s="186"/>
      <c r="N9713" s="187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183"/>
      <c r="AF9713" s="183"/>
      <c r="AG9713" s="183"/>
      <c r="AH9713" s="6"/>
      <c r="AI9713" s="6"/>
      <c r="AJ9713" s="6"/>
      <c r="AK9713" s="6"/>
      <c r="AL9713" s="6"/>
      <c r="AM9713" s="183"/>
      <c r="AN9713" s="183"/>
      <c r="AO9713" s="183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BR9713" s="185"/>
    </row>
    <row r="9714" spans="9:70" s="179" customFormat="1" x14ac:dyDescent="0.25">
      <c r="I9714" s="186"/>
      <c r="J9714" s="186"/>
      <c r="K9714" s="186"/>
      <c r="L9714" s="186"/>
      <c r="M9714" s="186"/>
      <c r="N9714" s="187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183"/>
      <c r="AF9714" s="183"/>
      <c r="AG9714" s="183"/>
      <c r="AH9714" s="6"/>
      <c r="AI9714" s="6"/>
      <c r="AJ9714" s="6"/>
      <c r="AK9714" s="6"/>
      <c r="AL9714" s="6"/>
      <c r="AM9714" s="183"/>
      <c r="AN9714" s="183"/>
      <c r="AO9714" s="183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BR9714" s="185"/>
    </row>
    <row r="9715" spans="9:70" s="179" customFormat="1" x14ac:dyDescent="0.25">
      <c r="I9715" s="186"/>
      <c r="J9715" s="186"/>
      <c r="K9715" s="186"/>
      <c r="L9715" s="186"/>
      <c r="M9715" s="186"/>
      <c r="N9715" s="187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183"/>
      <c r="AF9715" s="183"/>
      <c r="AG9715" s="183"/>
      <c r="AH9715" s="6"/>
      <c r="AI9715" s="6"/>
      <c r="AJ9715" s="6"/>
      <c r="AK9715" s="6"/>
      <c r="AL9715" s="6"/>
      <c r="AM9715" s="183"/>
      <c r="AN9715" s="183"/>
      <c r="AO9715" s="183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BR9715" s="185"/>
    </row>
    <row r="9716" spans="9:70" s="179" customFormat="1" x14ac:dyDescent="0.25">
      <c r="I9716" s="186"/>
      <c r="J9716" s="186"/>
      <c r="K9716" s="186"/>
      <c r="L9716" s="186"/>
      <c r="M9716" s="186"/>
      <c r="N9716" s="187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183"/>
      <c r="AF9716" s="183"/>
      <c r="AG9716" s="183"/>
      <c r="AH9716" s="6"/>
      <c r="AI9716" s="6"/>
      <c r="AJ9716" s="6"/>
      <c r="AK9716" s="6"/>
      <c r="AL9716" s="6"/>
      <c r="AM9716" s="183"/>
      <c r="AN9716" s="183"/>
      <c r="AO9716" s="183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BR9716" s="185"/>
    </row>
    <row r="9717" spans="9:70" s="179" customFormat="1" x14ac:dyDescent="0.25">
      <c r="I9717" s="186"/>
      <c r="J9717" s="186"/>
      <c r="K9717" s="186"/>
      <c r="L9717" s="186"/>
      <c r="M9717" s="186"/>
      <c r="N9717" s="187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183"/>
      <c r="AF9717" s="183"/>
      <c r="AG9717" s="183"/>
      <c r="AH9717" s="6"/>
      <c r="AI9717" s="6"/>
      <c r="AJ9717" s="6"/>
      <c r="AK9717" s="6"/>
      <c r="AL9717" s="6"/>
      <c r="AM9717" s="183"/>
      <c r="AN9717" s="183"/>
      <c r="AO9717" s="183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BR9717" s="185"/>
    </row>
    <row r="9718" spans="9:70" s="179" customFormat="1" x14ac:dyDescent="0.25">
      <c r="I9718" s="186"/>
      <c r="J9718" s="186"/>
      <c r="K9718" s="186"/>
      <c r="L9718" s="186"/>
      <c r="M9718" s="186"/>
      <c r="N9718" s="187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183"/>
      <c r="AF9718" s="183"/>
      <c r="AG9718" s="183"/>
      <c r="AH9718" s="6"/>
      <c r="AI9718" s="6"/>
      <c r="AJ9718" s="6"/>
      <c r="AK9718" s="6"/>
      <c r="AL9718" s="6"/>
      <c r="AM9718" s="183"/>
      <c r="AN9718" s="183"/>
      <c r="AO9718" s="183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BR9718" s="185"/>
    </row>
    <row r="9719" spans="9:70" s="179" customFormat="1" x14ac:dyDescent="0.25">
      <c r="I9719" s="186"/>
      <c r="J9719" s="186"/>
      <c r="K9719" s="186"/>
      <c r="L9719" s="186"/>
      <c r="M9719" s="186"/>
      <c r="N9719" s="187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183"/>
      <c r="AF9719" s="183"/>
      <c r="AG9719" s="183"/>
      <c r="AH9719" s="6"/>
      <c r="AI9719" s="6"/>
      <c r="AJ9719" s="6"/>
      <c r="AK9719" s="6"/>
      <c r="AL9719" s="6"/>
      <c r="AM9719" s="183"/>
      <c r="AN9719" s="183"/>
      <c r="AO9719" s="183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BR9719" s="185"/>
    </row>
    <row r="9720" spans="9:70" s="179" customFormat="1" x14ac:dyDescent="0.25">
      <c r="I9720" s="186"/>
      <c r="J9720" s="186"/>
      <c r="K9720" s="186"/>
      <c r="L9720" s="186"/>
      <c r="M9720" s="186"/>
      <c r="N9720" s="187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183"/>
      <c r="AF9720" s="183"/>
      <c r="AG9720" s="183"/>
      <c r="AH9720" s="6"/>
      <c r="AI9720" s="6"/>
      <c r="AJ9720" s="6"/>
      <c r="AK9720" s="6"/>
      <c r="AL9720" s="6"/>
      <c r="AM9720" s="183"/>
      <c r="AN9720" s="183"/>
      <c r="AO9720" s="183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BR9720" s="185"/>
    </row>
    <row r="9721" spans="9:70" s="179" customFormat="1" x14ac:dyDescent="0.25">
      <c r="I9721" s="186"/>
      <c r="J9721" s="186"/>
      <c r="K9721" s="186"/>
      <c r="L9721" s="186"/>
      <c r="M9721" s="186"/>
      <c r="N9721" s="187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183"/>
      <c r="AF9721" s="183"/>
      <c r="AG9721" s="183"/>
      <c r="AH9721" s="6"/>
      <c r="AI9721" s="6"/>
      <c r="AJ9721" s="6"/>
      <c r="AK9721" s="6"/>
      <c r="AL9721" s="6"/>
      <c r="AM9721" s="183"/>
      <c r="AN9721" s="183"/>
      <c r="AO9721" s="183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BR9721" s="185"/>
    </row>
    <row r="9722" spans="9:70" s="179" customFormat="1" x14ac:dyDescent="0.25">
      <c r="I9722" s="186"/>
      <c r="J9722" s="186"/>
      <c r="K9722" s="186"/>
      <c r="L9722" s="186"/>
      <c r="M9722" s="186"/>
      <c r="N9722" s="187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183"/>
      <c r="AF9722" s="183"/>
      <c r="AG9722" s="183"/>
      <c r="AH9722" s="6"/>
      <c r="AI9722" s="6"/>
      <c r="AJ9722" s="6"/>
      <c r="AK9722" s="6"/>
      <c r="AL9722" s="6"/>
      <c r="AM9722" s="183"/>
      <c r="AN9722" s="183"/>
      <c r="AO9722" s="183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BR9722" s="185"/>
    </row>
    <row r="9723" spans="9:70" s="179" customFormat="1" x14ac:dyDescent="0.25">
      <c r="I9723" s="186"/>
      <c r="J9723" s="186"/>
      <c r="K9723" s="186"/>
      <c r="L9723" s="186"/>
      <c r="M9723" s="186"/>
      <c r="N9723" s="187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183"/>
      <c r="AF9723" s="183"/>
      <c r="AG9723" s="183"/>
      <c r="AH9723" s="6"/>
      <c r="AI9723" s="6"/>
      <c r="AJ9723" s="6"/>
      <c r="AK9723" s="6"/>
      <c r="AL9723" s="6"/>
      <c r="AM9723" s="183"/>
      <c r="AN9723" s="183"/>
      <c r="AO9723" s="183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BR9723" s="185"/>
    </row>
    <row r="9724" spans="9:70" s="179" customFormat="1" x14ac:dyDescent="0.25">
      <c r="I9724" s="186"/>
      <c r="J9724" s="186"/>
      <c r="K9724" s="186"/>
      <c r="L9724" s="186"/>
      <c r="M9724" s="186"/>
      <c r="N9724" s="187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183"/>
      <c r="AF9724" s="183"/>
      <c r="AG9724" s="183"/>
      <c r="AH9724" s="6"/>
      <c r="AI9724" s="6"/>
      <c r="AJ9724" s="6"/>
      <c r="AK9724" s="6"/>
      <c r="AL9724" s="6"/>
      <c r="AM9724" s="183"/>
      <c r="AN9724" s="183"/>
      <c r="AO9724" s="183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BR9724" s="185"/>
    </row>
    <row r="9725" spans="9:70" s="179" customFormat="1" x14ac:dyDescent="0.25">
      <c r="I9725" s="186"/>
      <c r="J9725" s="186"/>
      <c r="K9725" s="186"/>
      <c r="L9725" s="186"/>
      <c r="M9725" s="186"/>
      <c r="N9725" s="187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183"/>
      <c r="AF9725" s="183"/>
      <c r="AG9725" s="183"/>
      <c r="AH9725" s="6"/>
      <c r="AI9725" s="6"/>
      <c r="AJ9725" s="6"/>
      <c r="AK9725" s="6"/>
      <c r="AL9725" s="6"/>
      <c r="AM9725" s="183"/>
      <c r="AN9725" s="183"/>
      <c r="AO9725" s="183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BR9725" s="185"/>
    </row>
    <row r="9726" spans="9:70" s="179" customFormat="1" x14ac:dyDescent="0.25">
      <c r="I9726" s="186"/>
      <c r="J9726" s="186"/>
      <c r="K9726" s="186"/>
      <c r="L9726" s="186"/>
      <c r="M9726" s="186"/>
      <c r="N9726" s="187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183"/>
      <c r="AF9726" s="183"/>
      <c r="AG9726" s="183"/>
      <c r="AH9726" s="6"/>
      <c r="AI9726" s="6"/>
      <c r="AJ9726" s="6"/>
      <c r="AK9726" s="6"/>
      <c r="AL9726" s="6"/>
      <c r="AM9726" s="183"/>
      <c r="AN9726" s="183"/>
      <c r="AO9726" s="183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BR9726" s="185"/>
    </row>
    <row r="9727" spans="9:70" s="179" customFormat="1" x14ac:dyDescent="0.25">
      <c r="I9727" s="186"/>
      <c r="J9727" s="186"/>
      <c r="K9727" s="186"/>
      <c r="L9727" s="186"/>
      <c r="M9727" s="186"/>
      <c r="N9727" s="187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183"/>
      <c r="AF9727" s="183"/>
      <c r="AG9727" s="183"/>
      <c r="AH9727" s="6"/>
      <c r="AI9727" s="6"/>
      <c r="AJ9727" s="6"/>
      <c r="AK9727" s="6"/>
      <c r="AL9727" s="6"/>
      <c r="AM9727" s="183"/>
      <c r="AN9727" s="183"/>
      <c r="AO9727" s="183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BR9727" s="185"/>
    </row>
    <row r="9728" spans="9:70" s="179" customFormat="1" x14ac:dyDescent="0.25">
      <c r="I9728" s="186"/>
      <c r="J9728" s="186"/>
      <c r="K9728" s="186"/>
      <c r="L9728" s="186"/>
      <c r="M9728" s="186"/>
      <c r="N9728" s="187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183"/>
      <c r="AF9728" s="183"/>
      <c r="AG9728" s="183"/>
      <c r="AH9728" s="6"/>
      <c r="AI9728" s="6"/>
      <c r="AJ9728" s="6"/>
      <c r="AK9728" s="6"/>
      <c r="AL9728" s="6"/>
      <c r="AM9728" s="183"/>
      <c r="AN9728" s="183"/>
      <c r="AO9728" s="183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BR9728" s="185"/>
    </row>
    <row r="9729" spans="9:70" s="179" customFormat="1" x14ac:dyDescent="0.25">
      <c r="I9729" s="186"/>
      <c r="J9729" s="186"/>
      <c r="K9729" s="186"/>
      <c r="L9729" s="186"/>
      <c r="M9729" s="186"/>
      <c r="N9729" s="187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183"/>
      <c r="AF9729" s="183"/>
      <c r="AG9729" s="183"/>
      <c r="AH9729" s="6"/>
      <c r="AI9729" s="6"/>
      <c r="AJ9729" s="6"/>
      <c r="AK9729" s="6"/>
      <c r="AL9729" s="6"/>
      <c r="AM9729" s="183"/>
      <c r="AN9729" s="183"/>
      <c r="AO9729" s="183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BR9729" s="185"/>
    </row>
    <row r="9730" spans="9:70" s="179" customFormat="1" x14ac:dyDescent="0.25">
      <c r="I9730" s="186"/>
      <c r="J9730" s="186"/>
      <c r="K9730" s="186"/>
      <c r="L9730" s="186"/>
      <c r="M9730" s="186"/>
      <c r="N9730" s="187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183"/>
      <c r="AF9730" s="183"/>
      <c r="AG9730" s="183"/>
      <c r="AH9730" s="6"/>
      <c r="AI9730" s="6"/>
      <c r="AJ9730" s="6"/>
      <c r="AK9730" s="6"/>
      <c r="AL9730" s="6"/>
      <c r="AM9730" s="183"/>
      <c r="AN9730" s="183"/>
      <c r="AO9730" s="183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BR9730" s="185"/>
    </row>
    <row r="9731" spans="9:70" s="179" customFormat="1" x14ac:dyDescent="0.25">
      <c r="I9731" s="186"/>
      <c r="J9731" s="186"/>
      <c r="K9731" s="186"/>
      <c r="L9731" s="186"/>
      <c r="M9731" s="186"/>
      <c r="N9731" s="187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183"/>
      <c r="AF9731" s="183"/>
      <c r="AG9731" s="183"/>
      <c r="AH9731" s="6"/>
      <c r="AI9731" s="6"/>
      <c r="AJ9731" s="6"/>
      <c r="AK9731" s="6"/>
      <c r="AL9731" s="6"/>
      <c r="AM9731" s="183"/>
      <c r="AN9731" s="183"/>
      <c r="AO9731" s="183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BR9731" s="185"/>
    </row>
    <row r="9732" spans="9:70" s="179" customFormat="1" x14ac:dyDescent="0.25">
      <c r="I9732" s="186"/>
      <c r="J9732" s="186"/>
      <c r="K9732" s="186"/>
      <c r="L9732" s="186"/>
      <c r="M9732" s="186"/>
      <c r="N9732" s="187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183"/>
      <c r="AF9732" s="183"/>
      <c r="AG9732" s="183"/>
      <c r="AH9732" s="6"/>
      <c r="AI9732" s="6"/>
      <c r="AJ9732" s="6"/>
      <c r="AK9732" s="6"/>
      <c r="AL9732" s="6"/>
      <c r="AM9732" s="183"/>
      <c r="AN9732" s="183"/>
      <c r="AO9732" s="183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BR9732" s="185"/>
    </row>
    <row r="9733" spans="9:70" s="179" customFormat="1" x14ac:dyDescent="0.25">
      <c r="I9733" s="186"/>
      <c r="J9733" s="186"/>
      <c r="K9733" s="186"/>
      <c r="L9733" s="186"/>
      <c r="M9733" s="186"/>
      <c r="N9733" s="187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183"/>
      <c r="AF9733" s="183"/>
      <c r="AG9733" s="183"/>
      <c r="AH9733" s="6"/>
      <c r="AI9733" s="6"/>
      <c r="AJ9733" s="6"/>
      <c r="AK9733" s="6"/>
      <c r="AL9733" s="6"/>
      <c r="AM9733" s="183"/>
      <c r="AN9733" s="183"/>
      <c r="AO9733" s="183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BR9733" s="185"/>
    </row>
    <row r="9734" spans="9:70" s="179" customFormat="1" x14ac:dyDescent="0.25">
      <c r="I9734" s="186"/>
      <c r="J9734" s="186"/>
      <c r="K9734" s="186"/>
      <c r="L9734" s="186"/>
      <c r="M9734" s="186"/>
      <c r="N9734" s="187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183"/>
      <c r="AF9734" s="183"/>
      <c r="AG9734" s="183"/>
      <c r="AH9734" s="6"/>
      <c r="AI9734" s="6"/>
      <c r="AJ9734" s="6"/>
      <c r="AK9734" s="6"/>
      <c r="AL9734" s="6"/>
      <c r="AM9734" s="183"/>
      <c r="AN9734" s="183"/>
      <c r="AO9734" s="183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BR9734" s="185"/>
    </row>
    <row r="9735" spans="9:70" s="179" customFormat="1" x14ac:dyDescent="0.25">
      <c r="I9735" s="186"/>
      <c r="J9735" s="186"/>
      <c r="K9735" s="186"/>
      <c r="L9735" s="186"/>
      <c r="M9735" s="186"/>
      <c r="N9735" s="187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183"/>
      <c r="AF9735" s="183"/>
      <c r="AG9735" s="183"/>
      <c r="AH9735" s="6"/>
      <c r="AI9735" s="6"/>
      <c r="AJ9735" s="6"/>
      <c r="AK9735" s="6"/>
      <c r="AL9735" s="6"/>
      <c r="AM9735" s="183"/>
      <c r="AN9735" s="183"/>
      <c r="AO9735" s="183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BR9735" s="185"/>
    </row>
    <row r="9736" spans="9:70" s="179" customFormat="1" x14ac:dyDescent="0.25">
      <c r="I9736" s="186"/>
      <c r="J9736" s="186"/>
      <c r="K9736" s="186"/>
      <c r="L9736" s="186"/>
      <c r="M9736" s="186"/>
      <c r="N9736" s="187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183"/>
      <c r="AF9736" s="183"/>
      <c r="AG9736" s="183"/>
      <c r="AH9736" s="6"/>
      <c r="AI9736" s="6"/>
      <c r="AJ9736" s="6"/>
      <c r="AK9736" s="6"/>
      <c r="AL9736" s="6"/>
      <c r="AM9736" s="183"/>
      <c r="AN9736" s="183"/>
      <c r="AO9736" s="183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BR9736" s="185"/>
    </row>
    <row r="9737" spans="9:70" s="179" customFormat="1" x14ac:dyDescent="0.25">
      <c r="I9737" s="186"/>
      <c r="J9737" s="186"/>
      <c r="K9737" s="186"/>
      <c r="L9737" s="186"/>
      <c r="M9737" s="186"/>
      <c r="N9737" s="187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183"/>
      <c r="AF9737" s="183"/>
      <c r="AG9737" s="183"/>
      <c r="AH9737" s="6"/>
      <c r="AI9737" s="6"/>
      <c r="AJ9737" s="6"/>
      <c r="AK9737" s="6"/>
      <c r="AL9737" s="6"/>
      <c r="AM9737" s="183"/>
      <c r="AN9737" s="183"/>
      <c r="AO9737" s="183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BR9737" s="185"/>
    </row>
    <row r="9738" spans="9:70" s="179" customFormat="1" x14ac:dyDescent="0.25">
      <c r="I9738" s="186"/>
      <c r="J9738" s="186"/>
      <c r="K9738" s="186"/>
      <c r="L9738" s="186"/>
      <c r="M9738" s="186"/>
      <c r="N9738" s="187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183"/>
      <c r="AF9738" s="183"/>
      <c r="AG9738" s="183"/>
      <c r="AH9738" s="6"/>
      <c r="AI9738" s="6"/>
      <c r="AJ9738" s="6"/>
      <c r="AK9738" s="6"/>
      <c r="AL9738" s="6"/>
      <c r="AM9738" s="183"/>
      <c r="AN9738" s="183"/>
      <c r="AO9738" s="183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BR9738" s="185"/>
    </row>
    <row r="9739" spans="9:70" s="179" customFormat="1" x14ac:dyDescent="0.25">
      <c r="I9739" s="186"/>
      <c r="J9739" s="186"/>
      <c r="K9739" s="186"/>
      <c r="L9739" s="186"/>
      <c r="M9739" s="186"/>
      <c r="N9739" s="187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183"/>
      <c r="AF9739" s="183"/>
      <c r="AG9739" s="183"/>
      <c r="AH9739" s="6"/>
      <c r="AI9739" s="6"/>
      <c r="AJ9739" s="6"/>
      <c r="AK9739" s="6"/>
      <c r="AL9739" s="6"/>
      <c r="AM9739" s="183"/>
      <c r="AN9739" s="183"/>
      <c r="AO9739" s="183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BR9739" s="185"/>
    </row>
    <row r="9740" spans="9:70" s="179" customFormat="1" x14ac:dyDescent="0.25">
      <c r="I9740" s="186"/>
      <c r="J9740" s="186"/>
      <c r="K9740" s="186"/>
      <c r="L9740" s="186"/>
      <c r="M9740" s="186"/>
      <c r="N9740" s="187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183"/>
      <c r="AF9740" s="183"/>
      <c r="AG9740" s="183"/>
      <c r="AH9740" s="6"/>
      <c r="AI9740" s="6"/>
      <c r="AJ9740" s="6"/>
      <c r="AK9740" s="6"/>
      <c r="AL9740" s="6"/>
      <c r="AM9740" s="183"/>
      <c r="AN9740" s="183"/>
      <c r="AO9740" s="183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BR9740" s="185"/>
    </row>
    <row r="9741" spans="9:70" s="179" customFormat="1" x14ac:dyDescent="0.25">
      <c r="I9741" s="186"/>
      <c r="J9741" s="186"/>
      <c r="K9741" s="186"/>
      <c r="L9741" s="186"/>
      <c r="M9741" s="186"/>
      <c r="N9741" s="187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183"/>
      <c r="AF9741" s="183"/>
      <c r="AG9741" s="183"/>
      <c r="AH9741" s="6"/>
      <c r="AI9741" s="6"/>
      <c r="AJ9741" s="6"/>
      <c r="AK9741" s="6"/>
      <c r="AL9741" s="6"/>
      <c r="AM9741" s="183"/>
      <c r="AN9741" s="183"/>
      <c r="AO9741" s="183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BR9741" s="185"/>
    </row>
    <row r="9742" spans="9:70" s="179" customFormat="1" x14ac:dyDescent="0.25">
      <c r="I9742" s="186"/>
      <c r="J9742" s="186"/>
      <c r="K9742" s="186"/>
      <c r="L9742" s="186"/>
      <c r="M9742" s="186"/>
      <c r="N9742" s="187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183"/>
      <c r="AF9742" s="183"/>
      <c r="AG9742" s="183"/>
      <c r="AH9742" s="6"/>
      <c r="AI9742" s="6"/>
      <c r="AJ9742" s="6"/>
      <c r="AK9742" s="6"/>
      <c r="AL9742" s="6"/>
      <c r="AM9742" s="183"/>
      <c r="AN9742" s="183"/>
      <c r="AO9742" s="183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BR9742" s="185"/>
    </row>
    <row r="9743" spans="9:70" s="179" customFormat="1" x14ac:dyDescent="0.25">
      <c r="I9743" s="186"/>
      <c r="J9743" s="186"/>
      <c r="K9743" s="186"/>
      <c r="L9743" s="186"/>
      <c r="M9743" s="186"/>
      <c r="N9743" s="187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183"/>
      <c r="AF9743" s="183"/>
      <c r="AG9743" s="183"/>
      <c r="AH9743" s="6"/>
      <c r="AI9743" s="6"/>
      <c r="AJ9743" s="6"/>
      <c r="AK9743" s="6"/>
      <c r="AL9743" s="6"/>
      <c r="AM9743" s="183"/>
      <c r="AN9743" s="183"/>
      <c r="AO9743" s="183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BR9743" s="185"/>
    </row>
    <row r="9744" spans="9:70" s="179" customFormat="1" x14ac:dyDescent="0.25">
      <c r="I9744" s="186"/>
      <c r="J9744" s="186"/>
      <c r="K9744" s="186"/>
      <c r="L9744" s="186"/>
      <c r="M9744" s="186"/>
      <c r="N9744" s="187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183"/>
      <c r="AF9744" s="183"/>
      <c r="AG9744" s="183"/>
      <c r="AH9744" s="6"/>
      <c r="AI9744" s="6"/>
      <c r="AJ9744" s="6"/>
      <c r="AK9744" s="6"/>
      <c r="AL9744" s="6"/>
      <c r="AM9744" s="183"/>
      <c r="AN9744" s="183"/>
      <c r="AO9744" s="183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BR9744" s="185"/>
    </row>
    <row r="9745" spans="9:70" s="179" customFormat="1" x14ac:dyDescent="0.25">
      <c r="I9745" s="186"/>
      <c r="J9745" s="186"/>
      <c r="K9745" s="186"/>
      <c r="L9745" s="186"/>
      <c r="M9745" s="186"/>
      <c r="N9745" s="187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183"/>
      <c r="AF9745" s="183"/>
      <c r="AG9745" s="183"/>
      <c r="AH9745" s="6"/>
      <c r="AI9745" s="6"/>
      <c r="AJ9745" s="6"/>
      <c r="AK9745" s="6"/>
      <c r="AL9745" s="6"/>
      <c r="AM9745" s="183"/>
      <c r="AN9745" s="183"/>
      <c r="AO9745" s="183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BR9745" s="185"/>
    </row>
    <row r="9746" spans="9:70" s="179" customFormat="1" x14ac:dyDescent="0.25">
      <c r="I9746" s="186"/>
      <c r="J9746" s="186"/>
      <c r="K9746" s="186"/>
      <c r="L9746" s="186"/>
      <c r="M9746" s="186"/>
      <c r="N9746" s="187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183"/>
      <c r="AF9746" s="183"/>
      <c r="AG9746" s="183"/>
      <c r="AH9746" s="6"/>
      <c r="AI9746" s="6"/>
      <c r="AJ9746" s="6"/>
      <c r="AK9746" s="6"/>
      <c r="AL9746" s="6"/>
      <c r="AM9746" s="183"/>
      <c r="AN9746" s="183"/>
      <c r="AO9746" s="183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BR9746" s="185"/>
    </row>
    <row r="9747" spans="9:70" s="179" customFormat="1" x14ac:dyDescent="0.25">
      <c r="I9747" s="186"/>
      <c r="J9747" s="186"/>
      <c r="K9747" s="186"/>
      <c r="L9747" s="186"/>
      <c r="M9747" s="186"/>
      <c r="N9747" s="187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183"/>
      <c r="AF9747" s="183"/>
      <c r="AG9747" s="183"/>
      <c r="AH9747" s="6"/>
      <c r="AI9747" s="6"/>
      <c r="AJ9747" s="6"/>
      <c r="AK9747" s="6"/>
      <c r="AL9747" s="6"/>
      <c r="AM9747" s="183"/>
      <c r="AN9747" s="183"/>
      <c r="AO9747" s="183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BR9747" s="185"/>
    </row>
    <row r="9748" spans="9:70" s="179" customFormat="1" x14ac:dyDescent="0.25">
      <c r="I9748" s="186"/>
      <c r="J9748" s="186"/>
      <c r="K9748" s="186"/>
      <c r="L9748" s="186"/>
      <c r="M9748" s="186"/>
      <c r="N9748" s="187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183"/>
      <c r="AF9748" s="183"/>
      <c r="AG9748" s="183"/>
      <c r="AH9748" s="6"/>
      <c r="AI9748" s="6"/>
      <c r="AJ9748" s="6"/>
      <c r="AK9748" s="6"/>
      <c r="AL9748" s="6"/>
      <c r="AM9748" s="183"/>
      <c r="AN9748" s="183"/>
      <c r="AO9748" s="183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BR9748" s="185"/>
    </row>
    <row r="9749" spans="9:70" s="179" customFormat="1" x14ac:dyDescent="0.25">
      <c r="I9749" s="186"/>
      <c r="J9749" s="186"/>
      <c r="K9749" s="186"/>
      <c r="L9749" s="186"/>
      <c r="M9749" s="186"/>
      <c r="N9749" s="187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183"/>
      <c r="AF9749" s="183"/>
      <c r="AG9749" s="183"/>
      <c r="AH9749" s="6"/>
      <c r="AI9749" s="6"/>
      <c r="AJ9749" s="6"/>
      <c r="AK9749" s="6"/>
      <c r="AL9749" s="6"/>
      <c r="AM9749" s="183"/>
      <c r="AN9749" s="183"/>
      <c r="AO9749" s="183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BR9749" s="185"/>
    </row>
    <row r="9750" spans="9:70" s="179" customFormat="1" x14ac:dyDescent="0.25">
      <c r="I9750" s="186"/>
      <c r="J9750" s="186"/>
      <c r="K9750" s="186"/>
      <c r="L9750" s="186"/>
      <c r="M9750" s="186"/>
      <c r="N9750" s="187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183"/>
      <c r="AF9750" s="183"/>
      <c r="AG9750" s="183"/>
      <c r="AH9750" s="6"/>
      <c r="AI9750" s="6"/>
      <c r="AJ9750" s="6"/>
      <c r="AK9750" s="6"/>
      <c r="AL9750" s="6"/>
      <c r="AM9750" s="183"/>
      <c r="AN9750" s="183"/>
      <c r="AO9750" s="183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BR9750" s="185"/>
    </row>
    <row r="9751" spans="9:70" s="179" customFormat="1" x14ac:dyDescent="0.25">
      <c r="I9751" s="186"/>
      <c r="J9751" s="186"/>
      <c r="K9751" s="186"/>
      <c r="L9751" s="186"/>
      <c r="M9751" s="186"/>
      <c r="N9751" s="187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183"/>
      <c r="AF9751" s="183"/>
      <c r="AG9751" s="183"/>
      <c r="AH9751" s="6"/>
      <c r="AI9751" s="6"/>
      <c r="AJ9751" s="6"/>
      <c r="AK9751" s="6"/>
      <c r="AL9751" s="6"/>
      <c r="AM9751" s="183"/>
      <c r="AN9751" s="183"/>
      <c r="AO9751" s="183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BR9751" s="185"/>
    </row>
    <row r="9752" spans="9:70" s="179" customFormat="1" x14ac:dyDescent="0.25">
      <c r="I9752" s="186"/>
      <c r="J9752" s="186"/>
      <c r="K9752" s="186"/>
      <c r="L9752" s="186"/>
      <c r="M9752" s="186"/>
      <c r="N9752" s="187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183"/>
      <c r="AF9752" s="183"/>
      <c r="AG9752" s="183"/>
      <c r="AH9752" s="6"/>
      <c r="AI9752" s="6"/>
      <c r="AJ9752" s="6"/>
      <c r="AK9752" s="6"/>
      <c r="AL9752" s="6"/>
      <c r="AM9752" s="183"/>
      <c r="AN9752" s="183"/>
      <c r="AO9752" s="183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BR9752" s="185"/>
    </row>
    <row r="9753" spans="9:70" s="179" customFormat="1" x14ac:dyDescent="0.25">
      <c r="I9753" s="186"/>
      <c r="J9753" s="186"/>
      <c r="K9753" s="186"/>
      <c r="L9753" s="186"/>
      <c r="M9753" s="186"/>
      <c r="N9753" s="187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183"/>
      <c r="AF9753" s="183"/>
      <c r="AG9753" s="183"/>
      <c r="AH9753" s="6"/>
      <c r="AI9753" s="6"/>
      <c r="AJ9753" s="6"/>
      <c r="AK9753" s="6"/>
      <c r="AL9753" s="6"/>
      <c r="AM9753" s="183"/>
      <c r="AN9753" s="183"/>
      <c r="AO9753" s="183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BR9753" s="185"/>
    </row>
    <row r="9754" spans="9:70" s="179" customFormat="1" x14ac:dyDescent="0.25">
      <c r="I9754" s="186"/>
      <c r="J9754" s="186"/>
      <c r="K9754" s="186"/>
      <c r="L9754" s="186"/>
      <c r="M9754" s="186"/>
      <c r="N9754" s="187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183"/>
      <c r="AF9754" s="183"/>
      <c r="AG9754" s="183"/>
      <c r="AH9754" s="6"/>
      <c r="AI9754" s="6"/>
      <c r="AJ9754" s="6"/>
      <c r="AK9754" s="6"/>
      <c r="AL9754" s="6"/>
      <c r="AM9754" s="183"/>
      <c r="AN9754" s="183"/>
      <c r="AO9754" s="183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BR9754" s="185"/>
    </row>
    <row r="9755" spans="9:70" s="179" customFormat="1" x14ac:dyDescent="0.25">
      <c r="I9755" s="186"/>
      <c r="J9755" s="186"/>
      <c r="K9755" s="186"/>
      <c r="L9755" s="186"/>
      <c r="M9755" s="186"/>
      <c r="N9755" s="187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183"/>
      <c r="AF9755" s="183"/>
      <c r="AG9755" s="183"/>
      <c r="AH9755" s="6"/>
      <c r="AI9755" s="6"/>
      <c r="AJ9755" s="6"/>
      <c r="AK9755" s="6"/>
      <c r="AL9755" s="6"/>
      <c r="AM9755" s="183"/>
      <c r="AN9755" s="183"/>
      <c r="AO9755" s="183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BR9755" s="185"/>
    </row>
    <row r="9756" spans="9:70" s="179" customFormat="1" x14ac:dyDescent="0.25">
      <c r="I9756" s="186"/>
      <c r="J9756" s="186"/>
      <c r="K9756" s="186"/>
      <c r="L9756" s="186"/>
      <c r="M9756" s="186"/>
      <c r="N9756" s="187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183"/>
      <c r="AF9756" s="183"/>
      <c r="AG9756" s="183"/>
      <c r="AH9756" s="6"/>
      <c r="AI9756" s="6"/>
      <c r="AJ9756" s="6"/>
      <c r="AK9756" s="6"/>
      <c r="AL9756" s="6"/>
      <c r="AM9756" s="183"/>
      <c r="AN9756" s="183"/>
      <c r="AO9756" s="183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BR9756" s="185"/>
    </row>
    <row r="9757" spans="9:70" s="179" customFormat="1" x14ac:dyDescent="0.25">
      <c r="I9757" s="186"/>
      <c r="J9757" s="186"/>
      <c r="K9757" s="186"/>
      <c r="L9757" s="186"/>
      <c r="M9757" s="186"/>
      <c r="N9757" s="187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183"/>
      <c r="AF9757" s="183"/>
      <c r="AG9757" s="183"/>
      <c r="AH9757" s="6"/>
      <c r="AI9757" s="6"/>
      <c r="AJ9757" s="6"/>
      <c r="AK9757" s="6"/>
      <c r="AL9757" s="6"/>
      <c r="AM9757" s="183"/>
      <c r="AN9757" s="183"/>
      <c r="AO9757" s="183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BR9757" s="185"/>
    </row>
    <row r="9758" spans="9:70" s="179" customFormat="1" x14ac:dyDescent="0.25">
      <c r="I9758" s="186"/>
      <c r="J9758" s="186"/>
      <c r="K9758" s="186"/>
      <c r="L9758" s="186"/>
      <c r="M9758" s="186"/>
      <c r="N9758" s="187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183"/>
      <c r="AF9758" s="183"/>
      <c r="AG9758" s="183"/>
      <c r="AH9758" s="6"/>
      <c r="AI9758" s="6"/>
      <c r="AJ9758" s="6"/>
      <c r="AK9758" s="6"/>
      <c r="AL9758" s="6"/>
      <c r="AM9758" s="183"/>
      <c r="AN9758" s="183"/>
      <c r="AO9758" s="183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BR9758" s="185"/>
    </row>
    <row r="9759" spans="9:70" s="179" customFormat="1" x14ac:dyDescent="0.25">
      <c r="I9759" s="186"/>
      <c r="J9759" s="186"/>
      <c r="K9759" s="186"/>
      <c r="L9759" s="186"/>
      <c r="M9759" s="186"/>
      <c r="N9759" s="187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183"/>
      <c r="AF9759" s="183"/>
      <c r="AG9759" s="183"/>
      <c r="AH9759" s="6"/>
      <c r="AI9759" s="6"/>
      <c r="AJ9759" s="6"/>
      <c r="AK9759" s="6"/>
      <c r="AL9759" s="6"/>
      <c r="AM9759" s="183"/>
      <c r="AN9759" s="183"/>
      <c r="AO9759" s="183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BR9759" s="185"/>
    </row>
    <row r="9760" spans="9:70" s="179" customFormat="1" x14ac:dyDescent="0.25">
      <c r="I9760" s="186"/>
      <c r="J9760" s="186"/>
      <c r="K9760" s="186"/>
      <c r="L9760" s="186"/>
      <c r="M9760" s="186"/>
      <c r="N9760" s="187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183"/>
      <c r="AF9760" s="183"/>
      <c r="AG9760" s="183"/>
      <c r="AH9760" s="6"/>
      <c r="AI9760" s="6"/>
      <c r="AJ9760" s="6"/>
      <c r="AK9760" s="6"/>
      <c r="AL9760" s="6"/>
      <c r="AM9760" s="183"/>
      <c r="AN9760" s="183"/>
      <c r="AO9760" s="183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BR9760" s="185"/>
    </row>
    <row r="9761" spans="9:70" s="179" customFormat="1" x14ac:dyDescent="0.25">
      <c r="I9761" s="186"/>
      <c r="J9761" s="186"/>
      <c r="K9761" s="186"/>
      <c r="L9761" s="186"/>
      <c r="M9761" s="186"/>
      <c r="N9761" s="187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183"/>
      <c r="AF9761" s="183"/>
      <c r="AG9761" s="183"/>
      <c r="AH9761" s="6"/>
      <c r="AI9761" s="6"/>
      <c r="AJ9761" s="6"/>
      <c r="AK9761" s="6"/>
      <c r="AL9761" s="6"/>
      <c r="AM9761" s="183"/>
      <c r="AN9761" s="183"/>
      <c r="AO9761" s="183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BR9761" s="185"/>
    </row>
    <row r="9762" spans="9:70" s="179" customFormat="1" x14ac:dyDescent="0.25">
      <c r="I9762" s="186"/>
      <c r="J9762" s="186"/>
      <c r="K9762" s="186"/>
      <c r="L9762" s="186"/>
      <c r="M9762" s="186"/>
      <c r="N9762" s="187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183"/>
      <c r="AF9762" s="183"/>
      <c r="AG9762" s="183"/>
      <c r="AH9762" s="6"/>
      <c r="AI9762" s="6"/>
      <c r="AJ9762" s="6"/>
      <c r="AK9762" s="6"/>
      <c r="AL9762" s="6"/>
      <c r="AM9762" s="183"/>
      <c r="AN9762" s="183"/>
      <c r="AO9762" s="183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BR9762" s="185"/>
    </row>
    <row r="9763" spans="9:70" s="179" customFormat="1" x14ac:dyDescent="0.25">
      <c r="I9763" s="186"/>
      <c r="J9763" s="186"/>
      <c r="K9763" s="186"/>
      <c r="L9763" s="186"/>
      <c r="M9763" s="186"/>
      <c r="N9763" s="187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183"/>
      <c r="AF9763" s="183"/>
      <c r="AG9763" s="183"/>
      <c r="AH9763" s="6"/>
      <c r="AI9763" s="6"/>
      <c r="AJ9763" s="6"/>
      <c r="AK9763" s="6"/>
      <c r="AL9763" s="6"/>
      <c r="AM9763" s="183"/>
      <c r="AN9763" s="183"/>
      <c r="AO9763" s="183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BR9763" s="185"/>
    </row>
    <row r="9764" spans="9:70" s="179" customFormat="1" x14ac:dyDescent="0.25">
      <c r="I9764" s="186"/>
      <c r="J9764" s="186"/>
      <c r="K9764" s="186"/>
      <c r="L9764" s="186"/>
      <c r="M9764" s="186"/>
      <c r="N9764" s="187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183"/>
      <c r="AF9764" s="183"/>
      <c r="AG9764" s="183"/>
      <c r="AH9764" s="6"/>
      <c r="AI9764" s="6"/>
      <c r="AJ9764" s="6"/>
      <c r="AK9764" s="6"/>
      <c r="AL9764" s="6"/>
      <c r="AM9764" s="183"/>
      <c r="AN9764" s="183"/>
      <c r="AO9764" s="183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BR9764" s="185"/>
    </row>
    <row r="9765" spans="9:70" s="179" customFormat="1" x14ac:dyDescent="0.25">
      <c r="I9765" s="186"/>
      <c r="J9765" s="186"/>
      <c r="K9765" s="186"/>
      <c r="L9765" s="186"/>
      <c r="M9765" s="186"/>
      <c r="N9765" s="187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183"/>
      <c r="AF9765" s="183"/>
      <c r="AG9765" s="183"/>
      <c r="AH9765" s="6"/>
      <c r="AI9765" s="6"/>
      <c r="AJ9765" s="6"/>
      <c r="AK9765" s="6"/>
      <c r="AL9765" s="6"/>
      <c r="AM9765" s="183"/>
      <c r="AN9765" s="183"/>
      <c r="AO9765" s="183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BR9765" s="185"/>
    </row>
    <row r="9766" spans="9:70" s="179" customFormat="1" x14ac:dyDescent="0.25">
      <c r="I9766" s="186"/>
      <c r="J9766" s="186"/>
      <c r="K9766" s="186"/>
      <c r="L9766" s="186"/>
      <c r="M9766" s="186"/>
      <c r="N9766" s="187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183"/>
      <c r="AF9766" s="183"/>
      <c r="AG9766" s="183"/>
      <c r="AH9766" s="6"/>
      <c r="AI9766" s="6"/>
      <c r="AJ9766" s="6"/>
      <c r="AK9766" s="6"/>
      <c r="AL9766" s="6"/>
      <c r="AM9766" s="183"/>
      <c r="AN9766" s="183"/>
      <c r="AO9766" s="183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BR9766" s="185"/>
    </row>
    <row r="9767" spans="9:70" s="179" customFormat="1" x14ac:dyDescent="0.25">
      <c r="I9767" s="186"/>
      <c r="J9767" s="186"/>
      <c r="K9767" s="186"/>
      <c r="L9767" s="186"/>
      <c r="M9767" s="186"/>
      <c r="N9767" s="187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183"/>
      <c r="AF9767" s="183"/>
      <c r="AG9767" s="183"/>
      <c r="AH9767" s="6"/>
      <c r="AI9767" s="6"/>
      <c r="AJ9767" s="6"/>
      <c r="AK9767" s="6"/>
      <c r="AL9767" s="6"/>
      <c r="AM9767" s="183"/>
      <c r="AN9767" s="183"/>
      <c r="AO9767" s="183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BR9767" s="185"/>
    </row>
    <row r="9768" spans="9:70" s="179" customFormat="1" x14ac:dyDescent="0.25">
      <c r="I9768" s="186"/>
      <c r="J9768" s="186"/>
      <c r="K9768" s="186"/>
      <c r="L9768" s="186"/>
      <c r="M9768" s="186"/>
      <c r="N9768" s="187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183"/>
      <c r="AF9768" s="183"/>
      <c r="AG9768" s="183"/>
      <c r="AH9768" s="6"/>
      <c r="AI9768" s="6"/>
      <c r="AJ9768" s="6"/>
      <c r="AK9768" s="6"/>
      <c r="AL9768" s="6"/>
      <c r="AM9768" s="183"/>
      <c r="AN9768" s="183"/>
      <c r="AO9768" s="183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BR9768" s="185"/>
    </row>
    <row r="9769" spans="9:70" s="179" customFormat="1" x14ac:dyDescent="0.25">
      <c r="I9769" s="186"/>
      <c r="J9769" s="186"/>
      <c r="K9769" s="186"/>
      <c r="L9769" s="186"/>
      <c r="M9769" s="186"/>
      <c r="N9769" s="187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183"/>
      <c r="AF9769" s="183"/>
      <c r="AG9769" s="183"/>
      <c r="AH9769" s="6"/>
      <c r="AI9769" s="6"/>
      <c r="AJ9769" s="6"/>
      <c r="AK9769" s="6"/>
      <c r="AL9769" s="6"/>
      <c r="AM9769" s="183"/>
      <c r="AN9769" s="183"/>
      <c r="AO9769" s="183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BR9769" s="185"/>
    </row>
    <row r="9770" spans="9:70" s="179" customFormat="1" x14ac:dyDescent="0.25">
      <c r="I9770" s="186"/>
      <c r="J9770" s="186"/>
      <c r="K9770" s="186"/>
      <c r="L9770" s="186"/>
      <c r="M9770" s="186"/>
      <c r="N9770" s="187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183"/>
      <c r="AF9770" s="183"/>
      <c r="AG9770" s="183"/>
      <c r="AH9770" s="6"/>
      <c r="AI9770" s="6"/>
      <c r="AJ9770" s="6"/>
      <c r="AK9770" s="6"/>
      <c r="AL9770" s="6"/>
      <c r="AM9770" s="183"/>
      <c r="AN9770" s="183"/>
      <c r="AO9770" s="183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BR9770" s="185"/>
    </row>
    <row r="9771" spans="9:70" s="179" customFormat="1" x14ac:dyDescent="0.25">
      <c r="I9771" s="186"/>
      <c r="J9771" s="186"/>
      <c r="K9771" s="186"/>
      <c r="L9771" s="186"/>
      <c r="M9771" s="186"/>
      <c r="N9771" s="187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183"/>
      <c r="AF9771" s="183"/>
      <c r="AG9771" s="183"/>
      <c r="AH9771" s="6"/>
      <c r="AI9771" s="6"/>
      <c r="AJ9771" s="6"/>
      <c r="AK9771" s="6"/>
      <c r="AL9771" s="6"/>
      <c r="AM9771" s="183"/>
      <c r="AN9771" s="183"/>
      <c r="AO9771" s="183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BR9771" s="185"/>
    </row>
    <row r="9772" spans="9:70" s="179" customFormat="1" x14ac:dyDescent="0.25">
      <c r="I9772" s="186"/>
      <c r="J9772" s="186"/>
      <c r="K9772" s="186"/>
      <c r="L9772" s="186"/>
      <c r="M9772" s="186"/>
      <c r="N9772" s="187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183"/>
      <c r="AF9772" s="183"/>
      <c r="AG9772" s="183"/>
      <c r="AH9772" s="6"/>
      <c r="AI9772" s="6"/>
      <c r="AJ9772" s="6"/>
      <c r="AK9772" s="6"/>
      <c r="AL9772" s="6"/>
      <c r="AM9772" s="183"/>
      <c r="AN9772" s="183"/>
      <c r="AO9772" s="183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BR9772" s="185"/>
    </row>
    <row r="9773" spans="9:70" s="179" customFormat="1" x14ac:dyDescent="0.25">
      <c r="I9773" s="186"/>
      <c r="J9773" s="186"/>
      <c r="K9773" s="186"/>
      <c r="L9773" s="186"/>
      <c r="M9773" s="186"/>
      <c r="N9773" s="187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183"/>
      <c r="AF9773" s="183"/>
      <c r="AG9773" s="183"/>
      <c r="AH9773" s="6"/>
      <c r="AI9773" s="6"/>
      <c r="AJ9773" s="6"/>
      <c r="AK9773" s="6"/>
      <c r="AL9773" s="6"/>
      <c r="AM9773" s="183"/>
      <c r="AN9773" s="183"/>
      <c r="AO9773" s="183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BR9773" s="185"/>
    </row>
    <row r="9774" spans="9:70" s="179" customFormat="1" x14ac:dyDescent="0.25">
      <c r="I9774" s="186"/>
      <c r="J9774" s="186"/>
      <c r="K9774" s="186"/>
      <c r="L9774" s="186"/>
      <c r="M9774" s="186"/>
      <c r="N9774" s="187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183"/>
      <c r="AF9774" s="183"/>
      <c r="AG9774" s="183"/>
      <c r="AH9774" s="6"/>
      <c r="AI9774" s="6"/>
      <c r="AJ9774" s="6"/>
      <c r="AK9774" s="6"/>
      <c r="AL9774" s="6"/>
      <c r="AM9774" s="183"/>
      <c r="AN9774" s="183"/>
      <c r="AO9774" s="183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BR9774" s="185"/>
    </row>
    <row r="9775" spans="9:70" s="179" customFormat="1" x14ac:dyDescent="0.25">
      <c r="I9775" s="186"/>
      <c r="J9775" s="186"/>
      <c r="K9775" s="186"/>
      <c r="L9775" s="186"/>
      <c r="M9775" s="186"/>
      <c r="N9775" s="187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183"/>
      <c r="AF9775" s="183"/>
      <c r="AG9775" s="183"/>
      <c r="AH9775" s="6"/>
      <c r="AI9775" s="6"/>
      <c r="AJ9775" s="6"/>
      <c r="AK9775" s="6"/>
      <c r="AL9775" s="6"/>
      <c r="AM9775" s="183"/>
      <c r="AN9775" s="183"/>
      <c r="AO9775" s="183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BR9775" s="185"/>
    </row>
    <row r="9776" spans="9:70" s="179" customFormat="1" x14ac:dyDescent="0.25">
      <c r="I9776" s="186"/>
      <c r="J9776" s="186"/>
      <c r="K9776" s="186"/>
      <c r="L9776" s="186"/>
      <c r="M9776" s="186"/>
      <c r="N9776" s="187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183"/>
      <c r="AF9776" s="183"/>
      <c r="AG9776" s="183"/>
      <c r="AH9776" s="6"/>
      <c r="AI9776" s="6"/>
      <c r="AJ9776" s="6"/>
      <c r="AK9776" s="6"/>
      <c r="AL9776" s="6"/>
      <c r="AM9776" s="183"/>
      <c r="AN9776" s="183"/>
      <c r="AO9776" s="183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BR9776" s="185"/>
    </row>
    <row r="9777" spans="9:70" s="179" customFormat="1" x14ac:dyDescent="0.25">
      <c r="I9777" s="186"/>
      <c r="J9777" s="186"/>
      <c r="K9777" s="186"/>
      <c r="L9777" s="186"/>
      <c r="M9777" s="186"/>
      <c r="N9777" s="187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183"/>
      <c r="AF9777" s="183"/>
      <c r="AG9777" s="183"/>
      <c r="AH9777" s="6"/>
      <c r="AI9777" s="6"/>
      <c r="AJ9777" s="6"/>
      <c r="AK9777" s="6"/>
      <c r="AL9777" s="6"/>
      <c r="AM9777" s="183"/>
      <c r="AN9777" s="183"/>
      <c r="AO9777" s="183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BR9777" s="185"/>
    </row>
    <row r="9778" spans="9:70" s="179" customFormat="1" x14ac:dyDescent="0.25">
      <c r="I9778" s="186"/>
      <c r="J9778" s="186"/>
      <c r="K9778" s="186"/>
      <c r="L9778" s="186"/>
      <c r="M9778" s="186"/>
      <c r="N9778" s="187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183"/>
      <c r="AF9778" s="183"/>
      <c r="AG9778" s="183"/>
      <c r="AH9778" s="6"/>
      <c r="AI9778" s="6"/>
      <c r="AJ9778" s="6"/>
      <c r="AK9778" s="6"/>
      <c r="AL9778" s="6"/>
      <c r="AM9778" s="183"/>
      <c r="AN9778" s="183"/>
      <c r="AO9778" s="183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BR9778" s="185"/>
    </row>
    <row r="9779" spans="9:70" s="179" customFormat="1" x14ac:dyDescent="0.25">
      <c r="I9779" s="186"/>
      <c r="J9779" s="186"/>
      <c r="K9779" s="186"/>
      <c r="L9779" s="186"/>
      <c r="M9779" s="186"/>
      <c r="N9779" s="187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183"/>
      <c r="AF9779" s="183"/>
      <c r="AG9779" s="183"/>
      <c r="AH9779" s="6"/>
      <c r="AI9779" s="6"/>
      <c r="AJ9779" s="6"/>
      <c r="AK9779" s="6"/>
      <c r="AL9779" s="6"/>
      <c r="AM9779" s="183"/>
      <c r="AN9779" s="183"/>
      <c r="AO9779" s="183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BR9779" s="185"/>
    </row>
    <row r="9780" spans="9:70" s="179" customFormat="1" x14ac:dyDescent="0.25">
      <c r="I9780" s="186"/>
      <c r="J9780" s="186"/>
      <c r="K9780" s="186"/>
      <c r="L9780" s="186"/>
      <c r="M9780" s="186"/>
      <c r="N9780" s="187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183"/>
      <c r="AF9780" s="183"/>
      <c r="AG9780" s="183"/>
      <c r="AH9780" s="6"/>
      <c r="AI9780" s="6"/>
      <c r="AJ9780" s="6"/>
      <c r="AK9780" s="6"/>
      <c r="AL9780" s="6"/>
      <c r="AM9780" s="183"/>
      <c r="AN9780" s="183"/>
      <c r="AO9780" s="183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BR9780" s="185"/>
    </row>
    <row r="9781" spans="9:70" s="179" customFormat="1" x14ac:dyDescent="0.25">
      <c r="I9781" s="186"/>
      <c r="J9781" s="186"/>
      <c r="K9781" s="186"/>
      <c r="L9781" s="186"/>
      <c r="M9781" s="186"/>
      <c r="N9781" s="187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183"/>
      <c r="AF9781" s="183"/>
      <c r="AG9781" s="183"/>
      <c r="AH9781" s="6"/>
      <c r="AI9781" s="6"/>
      <c r="AJ9781" s="6"/>
      <c r="AK9781" s="6"/>
      <c r="AL9781" s="6"/>
      <c r="AM9781" s="183"/>
      <c r="AN9781" s="183"/>
      <c r="AO9781" s="183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BR9781" s="185"/>
    </row>
    <row r="9782" spans="9:70" s="179" customFormat="1" x14ac:dyDescent="0.25">
      <c r="I9782" s="186"/>
      <c r="J9782" s="186"/>
      <c r="K9782" s="186"/>
      <c r="L9782" s="186"/>
      <c r="M9782" s="186"/>
      <c r="N9782" s="187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183"/>
      <c r="AF9782" s="183"/>
      <c r="AG9782" s="183"/>
      <c r="AH9782" s="6"/>
      <c r="AI9782" s="6"/>
      <c r="AJ9782" s="6"/>
      <c r="AK9782" s="6"/>
      <c r="AL9782" s="6"/>
      <c r="AM9782" s="183"/>
      <c r="AN9782" s="183"/>
      <c r="AO9782" s="183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BR9782" s="185"/>
    </row>
    <row r="9783" spans="9:70" s="179" customFormat="1" x14ac:dyDescent="0.25">
      <c r="I9783" s="186"/>
      <c r="J9783" s="186"/>
      <c r="K9783" s="186"/>
      <c r="L9783" s="186"/>
      <c r="M9783" s="186"/>
      <c r="N9783" s="187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183"/>
      <c r="AF9783" s="183"/>
      <c r="AG9783" s="183"/>
      <c r="AH9783" s="6"/>
      <c r="AI9783" s="6"/>
      <c r="AJ9783" s="6"/>
      <c r="AK9783" s="6"/>
      <c r="AL9783" s="6"/>
      <c r="AM9783" s="183"/>
      <c r="AN9783" s="183"/>
      <c r="AO9783" s="183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BR9783" s="185"/>
    </row>
    <row r="9784" spans="9:70" s="179" customFormat="1" x14ac:dyDescent="0.25">
      <c r="I9784" s="186"/>
      <c r="J9784" s="186"/>
      <c r="K9784" s="186"/>
      <c r="L9784" s="186"/>
      <c r="M9784" s="186"/>
      <c r="N9784" s="187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183"/>
      <c r="AF9784" s="183"/>
      <c r="AG9784" s="183"/>
      <c r="AH9784" s="6"/>
      <c r="AI9784" s="6"/>
      <c r="AJ9784" s="6"/>
      <c r="AK9784" s="6"/>
      <c r="AL9784" s="6"/>
      <c r="AM9784" s="183"/>
      <c r="AN9784" s="183"/>
      <c r="AO9784" s="183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BR9784" s="185"/>
    </row>
    <row r="9785" spans="9:70" s="179" customFormat="1" x14ac:dyDescent="0.25">
      <c r="I9785" s="186"/>
      <c r="J9785" s="186"/>
      <c r="K9785" s="186"/>
      <c r="L9785" s="186"/>
      <c r="M9785" s="186"/>
      <c r="N9785" s="187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183"/>
      <c r="AF9785" s="183"/>
      <c r="AG9785" s="183"/>
      <c r="AH9785" s="6"/>
      <c r="AI9785" s="6"/>
      <c r="AJ9785" s="6"/>
      <c r="AK9785" s="6"/>
      <c r="AL9785" s="6"/>
      <c r="AM9785" s="183"/>
      <c r="AN9785" s="183"/>
      <c r="AO9785" s="183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BR9785" s="185"/>
    </row>
    <row r="9786" spans="9:70" s="179" customFormat="1" x14ac:dyDescent="0.25">
      <c r="I9786" s="186"/>
      <c r="J9786" s="186"/>
      <c r="K9786" s="186"/>
      <c r="L9786" s="186"/>
      <c r="M9786" s="186"/>
      <c r="N9786" s="187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183"/>
      <c r="AF9786" s="183"/>
      <c r="AG9786" s="183"/>
      <c r="AH9786" s="6"/>
      <c r="AI9786" s="6"/>
      <c r="AJ9786" s="6"/>
      <c r="AK9786" s="6"/>
      <c r="AL9786" s="6"/>
      <c r="AM9786" s="183"/>
      <c r="AN9786" s="183"/>
      <c r="AO9786" s="183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BR9786" s="185"/>
    </row>
    <row r="9787" spans="9:70" s="179" customFormat="1" x14ac:dyDescent="0.25">
      <c r="I9787" s="186"/>
      <c r="J9787" s="186"/>
      <c r="K9787" s="186"/>
      <c r="L9787" s="186"/>
      <c r="M9787" s="186"/>
      <c r="N9787" s="187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183"/>
      <c r="AF9787" s="183"/>
      <c r="AG9787" s="183"/>
      <c r="AH9787" s="6"/>
      <c r="AI9787" s="6"/>
      <c r="AJ9787" s="6"/>
      <c r="AK9787" s="6"/>
      <c r="AL9787" s="6"/>
      <c r="AM9787" s="183"/>
      <c r="AN9787" s="183"/>
      <c r="AO9787" s="183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BR9787" s="185"/>
    </row>
    <row r="9788" spans="9:70" s="179" customFormat="1" x14ac:dyDescent="0.25">
      <c r="I9788" s="186"/>
      <c r="J9788" s="186"/>
      <c r="K9788" s="186"/>
      <c r="L9788" s="186"/>
      <c r="M9788" s="186"/>
      <c r="N9788" s="187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183"/>
      <c r="AF9788" s="183"/>
      <c r="AG9788" s="183"/>
      <c r="AH9788" s="6"/>
      <c r="AI9788" s="6"/>
      <c r="AJ9788" s="6"/>
      <c r="AK9788" s="6"/>
      <c r="AL9788" s="6"/>
      <c r="AM9788" s="183"/>
      <c r="AN9788" s="183"/>
      <c r="AO9788" s="183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BR9788" s="185"/>
    </row>
    <row r="9789" spans="9:70" s="179" customFormat="1" x14ac:dyDescent="0.25">
      <c r="I9789" s="186"/>
      <c r="J9789" s="186"/>
      <c r="K9789" s="186"/>
      <c r="L9789" s="186"/>
      <c r="M9789" s="186"/>
      <c r="N9789" s="187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183"/>
      <c r="AF9789" s="183"/>
      <c r="AG9789" s="183"/>
      <c r="AH9789" s="6"/>
      <c r="AI9789" s="6"/>
      <c r="AJ9789" s="6"/>
      <c r="AK9789" s="6"/>
      <c r="AL9789" s="6"/>
      <c r="AM9789" s="183"/>
      <c r="AN9789" s="183"/>
      <c r="AO9789" s="183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BR9789" s="185"/>
    </row>
    <row r="9790" spans="9:70" s="179" customFormat="1" x14ac:dyDescent="0.25">
      <c r="I9790" s="186"/>
      <c r="J9790" s="186"/>
      <c r="K9790" s="186"/>
      <c r="L9790" s="186"/>
      <c r="M9790" s="186"/>
      <c r="N9790" s="187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183"/>
      <c r="AF9790" s="183"/>
      <c r="AG9790" s="183"/>
      <c r="AH9790" s="6"/>
      <c r="AI9790" s="6"/>
      <c r="AJ9790" s="6"/>
      <c r="AK9790" s="6"/>
      <c r="AL9790" s="6"/>
      <c r="AM9790" s="183"/>
      <c r="AN9790" s="183"/>
      <c r="AO9790" s="183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BR9790" s="185"/>
    </row>
    <row r="9791" spans="9:70" s="179" customFormat="1" x14ac:dyDescent="0.25">
      <c r="I9791" s="186"/>
      <c r="J9791" s="186"/>
      <c r="K9791" s="186"/>
      <c r="L9791" s="186"/>
      <c r="M9791" s="186"/>
      <c r="N9791" s="187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183"/>
      <c r="AF9791" s="183"/>
      <c r="AG9791" s="183"/>
      <c r="AH9791" s="6"/>
      <c r="AI9791" s="6"/>
      <c r="AJ9791" s="6"/>
      <c r="AK9791" s="6"/>
      <c r="AL9791" s="6"/>
      <c r="AM9791" s="183"/>
      <c r="AN9791" s="183"/>
      <c r="AO9791" s="183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BR9791" s="185"/>
    </row>
    <row r="9792" spans="9:70" s="179" customFormat="1" x14ac:dyDescent="0.25">
      <c r="I9792" s="186"/>
      <c r="J9792" s="186"/>
      <c r="K9792" s="186"/>
      <c r="L9792" s="186"/>
      <c r="M9792" s="186"/>
      <c r="N9792" s="187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183"/>
      <c r="AF9792" s="183"/>
      <c r="AG9792" s="183"/>
      <c r="AH9792" s="6"/>
      <c r="AI9792" s="6"/>
      <c r="AJ9792" s="6"/>
      <c r="AK9792" s="6"/>
      <c r="AL9792" s="6"/>
      <c r="AM9792" s="183"/>
      <c r="AN9792" s="183"/>
      <c r="AO9792" s="183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BR9792" s="185"/>
    </row>
    <row r="9793" spans="9:70" s="179" customFormat="1" x14ac:dyDescent="0.25">
      <c r="I9793" s="186"/>
      <c r="J9793" s="186"/>
      <c r="K9793" s="186"/>
      <c r="L9793" s="186"/>
      <c r="M9793" s="186"/>
      <c r="N9793" s="187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183"/>
      <c r="AF9793" s="183"/>
      <c r="AG9793" s="183"/>
      <c r="AH9793" s="6"/>
      <c r="AI9793" s="6"/>
      <c r="AJ9793" s="6"/>
      <c r="AK9793" s="6"/>
      <c r="AL9793" s="6"/>
      <c r="AM9793" s="183"/>
      <c r="AN9793" s="183"/>
      <c r="AO9793" s="183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BR9793" s="185"/>
    </row>
    <row r="9794" spans="9:70" s="179" customFormat="1" x14ac:dyDescent="0.25">
      <c r="I9794" s="186"/>
      <c r="J9794" s="186"/>
      <c r="K9794" s="186"/>
      <c r="L9794" s="186"/>
      <c r="M9794" s="186"/>
      <c r="N9794" s="187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183"/>
      <c r="AF9794" s="183"/>
      <c r="AG9794" s="183"/>
      <c r="AH9794" s="6"/>
      <c r="AI9794" s="6"/>
      <c r="AJ9794" s="6"/>
      <c r="AK9794" s="6"/>
      <c r="AL9794" s="6"/>
      <c r="AM9794" s="183"/>
      <c r="AN9794" s="183"/>
      <c r="AO9794" s="183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BR9794" s="185"/>
    </row>
    <row r="9795" spans="9:70" s="179" customFormat="1" x14ac:dyDescent="0.25">
      <c r="I9795" s="186"/>
      <c r="J9795" s="186"/>
      <c r="K9795" s="186"/>
      <c r="L9795" s="186"/>
      <c r="M9795" s="186"/>
      <c r="N9795" s="187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183"/>
      <c r="AF9795" s="183"/>
      <c r="AG9795" s="183"/>
      <c r="AH9795" s="6"/>
      <c r="AI9795" s="6"/>
      <c r="AJ9795" s="6"/>
      <c r="AK9795" s="6"/>
      <c r="AL9795" s="6"/>
      <c r="AM9795" s="183"/>
      <c r="AN9795" s="183"/>
      <c r="AO9795" s="183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BR9795" s="185"/>
    </row>
    <row r="9796" spans="9:70" s="179" customFormat="1" x14ac:dyDescent="0.25">
      <c r="I9796" s="186"/>
      <c r="J9796" s="186"/>
      <c r="K9796" s="186"/>
      <c r="L9796" s="186"/>
      <c r="M9796" s="186"/>
      <c r="N9796" s="187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183"/>
      <c r="AF9796" s="183"/>
      <c r="AG9796" s="183"/>
      <c r="AH9796" s="6"/>
      <c r="AI9796" s="6"/>
      <c r="AJ9796" s="6"/>
      <c r="AK9796" s="6"/>
      <c r="AL9796" s="6"/>
      <c r="AM9796" s="183"/>
      <c r="AN9796" s="183"/>
      <c r="AO9796" s="183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BR9796" s="185"/>
    </row>
    <row r="9797" spans="9:70" s="179" customFormat="1" x14ac:dyDescent="0.25">
      <c r="I9797" s="186"/>
      <c r="J9797" s="186"/>
      <c r="K9797" s="186"/>
      <c r="L9797" s="186"/>
      <c r="M9797" s="186"/>
      <c r="N9797" s="187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183"/>
      <c r="AF9797" s="183"/>
      <c r="AG9797" s="183"/>
      <c r="AH9797" s="6"/>
      <c r="AI9797" s="6"/>
      <c r="AJ9797" s="6"/>
      <c r="AK9797" s="6"/>
      <c r="AL9797" s="6"/>
      <c r="AM9797" s="183"/>
      <c r="AN9797" s="183"/>
      <c r="AO9797" s="183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BR9797" s="185"/>
    </row>
    <row r="9798" spans="9:70" s="179" customFormat="1" x14ac:dyDescent="0.25">
      <c r="I9798" s="186"/>
      <c r="J9798" s="186"/>
      <c r="K9798" s="186"/>
      <c r="L9798" s="186"/>
      <c r="M9798" s="186"/>
      <c r="N9798" s="187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183"/>
      <c r="AF9798" s="183"/>
      <c r="AG9798" s="183"/>
      <c r="AH9798" s="6"/>
      <c r="AI9798" s="6"/>
      <c r="AJ9798" s="6"/>
      <c r="AK9798" s="6"/>
      <c r="AL9798" s="6"/>
      <c r="AM9798" s="183"/>
      <c r="AN9798" s="183"/>
      <c r="AO9798" s="183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BR9798" s="185"/>
    </row>
    <row r="9799" spans="9:70" s="179" customFormat="1" x14ac:dyDescent="0.25">
      <c r="I9799" s="186"/>
      <c r="J9799" s="186"/>
      <c r="K9799" s="186"/>
      <c r="L9799" s="186"/>
      <c r="M9799" s="186"/>
      <c r="N9799" s="187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183"/>
      <c r="AF9799" s="183"/>
      <c r="AG9799" s="183"/>
      <c r="AH9799" s="6"/>
      <c r="AI9799" s="6"/>
      <c r="AJ9799" s="6"/>
      <c r="AK9799" s="6"/>
      <c r="AL9799" s="6"/>
      <c r="AM9799" s="183"/>
      <c r="AN9799" s="183"/>
      <c r="AO9799" s="183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BR9799" s="185"/>
    </row>
    <row r="9800" spans="9:70" s="179" customFormat="1" x14ac:dyDescent="0.25">
      <c r="I9800" s="186"/>
      <c r="J9800" s="186"/>
      <c r="K9800" s="186"/>
      <c r="L9800" s="186"/>
      <c r="M9800" s="186"/>
      <c r="N9800" s="187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183"/>
      <c r="AF9800" s="183"/>
      <c r="AG9800" s="183"/>
      <c r="AH9800" s="6"/>
      <c r="AI9800" s="6"/>
      <c r="AJ9800" s="6"/>
      <c r="AK9800" s="6"/>
      <c r="AL9800" s="6"/>
      <c r="AM9800" s="183"/>
      <c r="AN9800" s="183"/>
      <c r="AO9800" s="183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BR9800" s="185"/>
    </row>
    <row r="9801" spans="9:70" s="179" customFormat="1" x14ac:dyDescent="0.25">
      <c r="I9801" s="186"/>
      <c r="J9801" s="186"/>
      <c r="K9801" s="186"/>
      <c r="L9801" s="186"/>
      <c r="M9801" s="186"/>
      <c r="N9801" s="187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183"/>
      <c r="AF9801" s="183"/>
      <c r="AG9801" s="183"/>
      <c r="AH9801" s="6"/>
      <c r="AI9801" s="6"/>
      <c r="AJ9801" s="6"/>
      <c r="AK9801" s="6"/>
      <c r="AL9801" s="6"/>
      <c r="AM9801" s="183"/>
      <c r="AN9801" s="183"/>
      <c r="AO9801" s="183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BR9801" s="185"/>
    </row>
    <row r="9802" spans="9:70" s="179" customFormat="1" x14ac:dyDescent="0.25">
      <c r="I9802" s="186"/>
      <c r="J9802" s="186"/>
      <c r="K9802" s="186"/>
      <c r="L9802" s="186"/>
      <c r="M9802" s="186"/>
      <c r="N9802" s="187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183"/>
      <c r="AF9802" s="183"/>
      <c r="AG9802" s="183"/>
      <c r="AH9802" s="6"/>
      <c r="AI9802" s="6"/>
      <c r="AJ9802" s="6"/>
      <c r="AK9802" s="6"/>
      <c r="AL9802" s="6"/>
      <c r="AM9802" s="183"/>
      <c r="AN9802" s="183"/>
      <c r="AO9802" s="183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BR9802" s="185"/>
    </row>
    <row r="9803" spans="9:70" s="179" customFormat="1" x14ac:dyDescent="0.25">
      <c r="I9803" s="186"/>
      <c r="J9803" s="186"/>
      <c r="K9803" s="186"/>
      <c r="L9803" s="186"/>
      <c r="M9803" s="186"/>
      <c r="N9803" s="187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183"/>
      <c r="AF9803" s="183"/>
      <c r="AG9803" s="183"/>
      <c r="AH9803" s="6"/>
      <c r="AI9803" s="6"/>
      <c r="AJ9803" s="6"/>
      <c r="AK9803" s="6"/>
      <c r="AL9803" s="6"/>
      <c r="AM9803" s="183"/>
      <c r="AN9803" s="183"/>
      <c r="AO9803" s="183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BR9803" s="185"/>
    </row>
    <row r="9804" spans="9:70" s="179" customFormat="1" x14ac:dyDescent="0.25">
      <c r="I9804" s="186"/>
      <c r="J9804" s="186"/>
      <c r="K9804" s="186"/>
      <c r="L9804" s="186"/>
      <c r="M9804" s="186"/>
      <c r="N9804" s="187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183"/>
      <c r="AF9804" s="183"/>
      <c r="AG9804" s="183"/>
      <c r="AH9804" s="6"/>
      <c r="AI9804" s="6"/>
      <c r="AJ9804" s="6"/>
      <c r="AK9804" s="6"/>
      <c r="AL9804" s="6"/>
      <c r="AM9804" s="183"/>
      <c r="AN9804" s="183"/>
      <c r="AO9804" s="183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BR9804" s="185"/>
    </row>
    <row r="9805" spans="9:70" s="179" customFormat="1" x14ac:dyDescent="0.25">
      <c r="I9805" s="186"/>
      <c r="J9805" s="186"/>
      <c r="K9805" s="186"/>
      <c r="L9805" s="186"/>
      <c r="M9805" s="186"/>
      <c r="N9805" s="187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183"/>
      <c r="AF9805" s="183"/>
      <c r="AG9805" s="183"/>
      <c r="AH9805" s="6"/>
      <c r="AI9805" s="6"/>
      <c r="AJ9805" s="6"/>
      <c r="AK9805" s="6"/>
      <c r="AL9805" s="6"/>
      <c r="AM9805" s="183"/>
      <c r="AN9805" s="183"/>
      <c r="AO9805" s="183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BR9805" s="185"/>
    </row>
    <row r="9806" spans="9:70" s="179" customFormat="1" x14ac:dyDescent="0.25">
      <c r="I9806" s="186"/>
      <c r="J9806" s="186"/>
      <c r="K9806" s="186"/>
      <c r="L9806" s="186"/>
      <c r="M9806" s="186"/>
      <c r="N9806" s="187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183"/>
      <c r="AF9806" s="183"/>
      <c r="AG9806" s="183"/>
      <c r="AH9806" s="6"/>
      <c r="AI9806" s="6"/>
      <c r="AJ9806" s="6"/>
      <c r="AK9806" s="6"/>
      <c r="AL9806" s="6"/>
      <c r="AM9806" s="183"/>
      <c r="AN9806" s="183"/>
      <c r="AO9806" s="183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BR9806" s="185"/>
    </row>
    <row r="9807" spans="9:70" s="179" customFormat="1" x14ac:dyDescent="0.25">
      <c r="I9807" s="186"/>
      <c r="J9807" s="186"/>
      <c r="K9807" s="186"/>
      <c r="L9807" s="186"/>
      <c r="M9807" s="186"/>
      <c r="N9807" s="187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183"/>
      <c r="AF9807" s="183"/>
      <c r="AG9807" s="183"/>
      <c r="AH9807" s="6"/>
      <c r="AI9807" s="6"/>
      <c r="AJ9807" s="6"/>
      <c r="AK9807" s="6"/>
      <c r="AL9807" s="6"/>
      <c r="AM9807" s="183"/>
      <c r="AN9807" s="183"/>
      <c r="AO9807" s="183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BR9807" s="185"/>
    </row>
    <row r="9808" spans="9:70" s="179" customFormat="1" x14ac:dyDescent="0.25">
      <c r="I9808" s="186"/>
      <c r="J9808" s="186"/>
      <c r="K9808" s="186"/>
      <c r="L9808" s="186"/>
      <c r="M9808" s="186"/>
      <c r="N9808" s="187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183"/>
      <c r="AF9808" s="183"/>
      <c r="AG9808" s="183"/>
      <c r="AH9808" s="6"/>
      <c r="AI9808" s="6"/>
      <c r="AJ9808" s="6"/>
      <c r="AK9808" s="6"/>
      <c r="AL9808" s="6"/>
      <c r="AM9808" s="183"/>
      <c r="AN9808" s="183"/>
      <c r="AO9808" s="183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BR9808" s="185"/>
    </row>
    <row r="9809" spans="9:70" s="179" customFormat="1" x14ac:dyDescent="0.25">
      <c r="I9809" s="186"/>
      <c r="J9809" s="186"/>
      <c r="K9809" s="186"/>
      <c r="L9809" s="186"/>
      <c r="M9809" s="186"/>
      <c r="N9809" s="187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183"/>
      <c r="AF9809" s="183"/>
      <c r="AG9809" s="183"/>
      <c r="AH9809" s="6"/>
      <c r="AI9809" s="6"/>
      <c r="AJ9809" s="6"/>
      <c r="AK9809" s="6"/>
      <c r="AL9809" s="6"/>
      <c r="AM9809" s="183"/>
      <c r="AN9809" s="183"/>
      <c r="AO9809" s="183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BR9809" s="185"/>
    </row>
    <row r="9810" spans="9:70" s="179" customFormat="1" x14ac:dyDescent="0.25">
      <c r="I9810" s="186"/>
      <c r="J9810" s="186"/>
      <c r="K9810" s="186"/>
      <c r="L9810" s="186"/>
      <c r="M9810" s="186"/>
      <c r="N9810" s="187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183"/>
      <c r="AF9810" s="183"/>
      <c r="AG9810" s="183"/>
      <c r="AH9810" s="6"/>
      <c r="AI9810" s="6"/>
      <c r="AJ9810" s="6"/>
      <c r="AK9810" s="6"/>
      <c r="AL9810" s="6"/>
      <c r="AM9810" s="183"/>
      <c r="AN9810" s="183"/>
      <c r="AO9810" s="183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BR9810" s="185"/>
    </row>
    <row r="9811" spans="9:70" s="179" customFormat="1" x14ac:dyDescent="0.25">
      <c r="I9811" s="186"/>
      <c r="J9811" s="186"/>
      <c r="K9811" s="186"/>
      <c r="L9811" s="186"/>
      <c r="M9811" s="186"/>
      <c r="N9811" s="187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183"/>
      <c r="AF9811" s="183"/>
      <c r="AG9811" s="183"/>
      <c r="AH9811" s="6"/>
      <c r="AI9811" s="6"/>
      <c r="AJ9811" s="6"/>
      <c r="AK9811" s="6"/>
      <c r="AL9811" s="6"/>
      <c r="AM9811" s="183"/>
      <c r="AN9811" s="183"/>
      <c r="AO9811" s="183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BR9811" s="185"/>
    </row>
    <row r="9812" spans="9:70" s="179" customFormat="1" x14ac:dyDescent="0.25">
      <c r="I9812" s="186"/>
      <c r="J9812" s="186"/>
      <c r="K9812" s="186"/>
      <c r="L9812" s="186"/>
      <c r="M9812" s="186"/>
      <c r="N9812" s="187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183"/>
      <c r="AF9812" s="183"/>
      <c r="AG9812" s="183"/>
      <c r="AH9812" s="6"/>
      <c r="AI9812" s="6"/>
      <c r="AJ9812" s="6"/>
      <c r="AK9812" s="6"/>
      <c r="AL9812" s="6"/>
      <c r="AM9812" s="183"/>
      <c r="AN9812" s="183"/>
      <c r="AO9812" s="183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BR9812" s="185"/>
    </row>
    <row r="9813" spans="9:70" s="179" customFormat="1" x14ac:dyDescent="0.25">
      <c r="I9813" s="186"/>
      <c r="J9813" s="186"/>
      <c r="K9813" s="186"/>
      <c r="L9813" s="186"/>
      <c r="M9813" s="186"/>
      <c r="N9813" s="187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183"/>
      <c r="AF9813" s="183"/>
      <c r="AG9813" s="183"/>
      <c r="AH9813" s="6"/>
      <c r="AI9813" s="6"/>
      <c r="AJ9813" s="6"/>
      <c r="AK9813" s="6"/>
      <c r="AL9813" s="6"/>
      <c r="AM9813" s="183"/>
      <c r="AN9813" s="183"/>
      <c r="AO9813" s="183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BR9813" s="185"/>
    </row>
    <row r="9814" spans="9:70" s="179" customFormat="1" x14ac:dyDescent="0.25">
      <c r="I9814" s="186"/>
      <c r="J9814" s="186"/>
      <c r="K9814" s="186"/>
      <c r="L9814" s="186"/>
      <c r="M9814" s="186"/>
      <c r="N9814" s="187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183"/>
      <c r="AF9814" s="183"/>
      <c r="AG9814" s="183"/>
      <c r="AH9814" s="6"/>
      <c r="AI9814" s="6"/>
      <c r="AJ9814" s="6"/>
      <c r="AK9814" s="6"/>
      <c r="AL9814" s="6"/>
      <c r="AM9814" s="183"/>
      <c r="AN9814" s="183"/>
      <c r="AO9814" s="183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BR9814" s="185"/>
    </row>
    <row r="9815" spans="9:70" s="179" customFormat="1" x14ac:dyDescent="0.25">
      <c r="I9815" s="186"/>
      <c r="J9815" s="186"/>
      <c r="K9815" s="186"/>
      <c r="L9815" s="186"/>
      <c r="M9815" s="186"/>
      <c r="N9815" s="187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183"/>
      <c r="AF9815" s="183"/>
      <c r="AG9815" s="183"/>
      <c r="AH9815" s="6"/>
      <c r="AI9815" s="6"/>
      <c r="AJ9815" s="6"/>
      <c r="AK9815" s="6"/>
      <c r="AL9815" s="6"/>
      <c r="AM9815" s="183"/>
      <c r="AN9815" s="183"/>
      <c r="AO9815" s="183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BR9815" s="185"/>
    </row>
    <row r="9816" spans="9:70" s="179" customFormat="1" x14ac:dyDescent="0.25">
      <c r="I9816" s="186"/>
      <c r="J9816" s="186"/>
      <c r="K9816" s="186"/>
      <c r="L9816" s="186"/>
      <c r="M9816" s="186"/>
      <c r="N9816" s="187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183"/>
      <c r="AF9816" s="183"/>
      <c r="AG9816" s="183"/>
      <c r="AH9816" s="6"/>
      <c r="AI9816" s="6"/>
      <c r="AJ9816" s="6"/>
      <c r="AK9816" s="6"/>
      <c r="AL9816" s="6"/>
      <c r="AM9816" s="183"/>
      <c r="AN9816" s="183"/>
      <c r="AO9816" s="183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BR9816" s="185"/>
    </row>
    <row r="9817" spans="9:70" s="179" customFormat="1" x14ac:dyDescent="0.25">
      <c r="I9817" s="186"/>
      <c r="J9817" s="186"/>
      <c r="K9817" s="186"/>
      <c r="L9817" s="186"/>
      <c r="M9817" s="186"/>
      <c r="N9817" s="187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183"/>
      <c r="AF9817" s="183"/>
      <c r="AG9817" s="183"/>
      <c r="AH9817" s="6"/>
      <c r="AI9817" s="6"/>
      <c r="AJ9817" s="6"/>
      <c r="AK9817" s="6"/>
      <c r="AL9817" s="6"/>
      <c r="AM9817" s="183"/>
      <c r="AN9817" s="183"/>
      <c r="AO9817" s="183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BR9817" s="185"/>
    </row>
    <row r="9818" spans="9:70" s="179" customFormat="1" x14ac:dyDescent="0.25">
      <c r="I9818" s="186"/>
      <c r="J9818" s="186"/>
      <c r="K9818" s="186"/>
      <c r="L9818" s="186"/>
      <c r="M9818" s="186"/>
      <c r="N9818" s="187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183"/>
      <c r="AF9818" s="183"/>
      <c r="AG9818" s="183"/>
      <c r="AH9818" s="6"/>
      <c r="AI9818" s="6"/>
      <c r="AJ9818" s="6"/>
      <c r="AK9818" s="6"/>
      <c r="AL9818" s="6"/>
      <c r="AM9818" s="183"/>
      <c r="AN9818" s="183"/>
      <c r="AO9818" s="183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BR9818" s="185"/>
    </row>
    <row r="9819" spans="9:70" s="179" customFormat="1" x14ac:dyDescent="0.25">
      <c r="I9819" s="186"/>
      <c r="J9819" s="186"/>
      <c r="K9819" s="186"/>
      <c r="L9819" s="186"/>
      <c r="M9819" s="186"/>
      <c r="N9819" s="187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183"/>
      <c r="AF9819" s="183"/>
      <c r="AG9819" s="183"/>
      <c r="AH9819" s="6"/>
      <c r="AI9819" s="6"/>
      <c r="AJ9819" s="6"/>
      <c r="AK9819" s="6"/>
      <c r="AL9819" s="6"/>
      <c r="AM9819" s="183"/>
      <c r="AN9819" s="183"/>
      <c r="AO9819" s="183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BR9819" s="185"/>
    </row>
    <row r="9820" spans="9:70" s="179" customFormat="1" x14ac:dyDescent="0.25">
      <c r="I9820" s="186"/>
      <c r="J9820" s="186"/>
      <c r="K9820" s="186"/>
      <c r="L9820" s="186"/>
      <c r="M9820" s="186"/>
      <c r="N9820" s="187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183"/>
      <c r="AF9820" s="183"/>
      <c r="AG9820" s="183"/>
      <c r="AH9820" s="6"/>
      <c r="AI9820" s="6"/>
      <c r="AJ9820" s="6"/>
      <c r="AK9820" s="6"/>
      <c r="AL9820" s="6"/>
      <c r="AM9820" s="183"/>
      <c r="AN9820" s="183"/>
      <c r="AO9820" s="183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BR9820" s="185"/>
    </row>
    <row r="9821" spans="9:70" s="179" customFormat="1" x14ac:dyDescent="0.25">
      <c r="I9821" s="186"/>
      <c r="J9821" s="186"/>
      <c r="K9821" s="186"/>
      <c r="L9821" s="186"/>
      <c r="M9821" s="186"/>
      <c r="N9821" s="187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183"/>
      <c r="AF9821" s="183"/>
      <c r="AG9821" s="183"/>
      <c r="AH9821" s="6"/>
      <c r="AI9821" s="6"/>
      <c r="AJ9821" s="6"/>
      <c r="AK9821" s="6"/>
      <c r="AL9821" s="6"/>
      <c r="AM9821" s="183"/>
      <c r="AN9821" s="183"/>
      <c r="AO9821" s="183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BR9821" s="185"/>
    </row>
    <row r="9822" spans="9:70" s="179" customFormat="1" x14ac:dyDescent="0.25">
      <c r="I9822" s="186"/>
      <c r="J9822" s="186"/>
      <c r="K9822" s="186"/>
      <c r="L9822" s="186"/>
      <c r="M9822" s="186"/>
      <c r="N9822" s="187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183"/>
      <c r="AF9822" s="183"/>
      <c r="AG9822" s="183"/>
      <c r="AH9822" s="6"/>
      <c r="AI9822" s="6"/>
      <c r="AJ9822" s="6"/>
      <c r="AK9822" s="6"/>
      <c r="AL9822" s="6"/>
      <c r="AM9822" s="183"/>
      <c r="AN9822" s="183"/>
      <c r="AO9822" s="183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BR9822" s="185"/>
    </row>
    <row r="9823" spans="9:70" s="179" customFormat="1" x14ac:dyDescent="0.25">
      <c r="I9823" s="186"/>
      <c r="J9823" s="186"/>
      <c r="K9823" s="186"/>
      <c r="L9823" s="186"/>
      <c r="M9823" s="186"/>
      <c r="N9823" s="187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183"/>
      <c r="AF9823" s="183"/>
      <c r="AG9823" s="183"/>
      <c r="AH9823" s="6"/>
      <c r="AI9823" s="6"/>
      <c r="AJ9823" s="6"/>
      <c r="AK9823" s="6"/>
      <c r="AL9823" s="6"/>
      <c r="AM9823" s="183"/>
      <c r="AN9823" s="183"/>
      <c r="AO9823" s="183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BR9823" s="185"/>
    </row>
    <row r="9824" spans="9:70" s="179" customFormat="1" x14ac:dyDescent="0.25">
      <c r="I9824" s="186"/>
      <c r="J9824" s="186"/>
      <c r="K9824" s="186"/>
      <c r="L9824" s="186"/>
      <c r="M9824" s="186"/>
      <c r="N9824" s="187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183"/>
      <c r="AF9824" s="183"/>
      <c r="AG9824" s="183"/>
      <c r="AH9824" s="6"/>
      <c r="AI9824" s="6"/>
      <c r="AJ9824" s="6"/>
      <c r="AK9824" s="6"/>
      <c r="AL9824" s="6"/>
      <c r="AM9824" s="183"/>
      <c r="AN9824" s="183"/>
      <c r="AO9824" s="183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BR9824" s="185"/>
    </row>
    <row r="9825" spans="9:70" s="179" customFormat="1" x14ac:dyDescent="0.25">
      <c r="I9825" s="186"/>
      <c r="J9825" s="186"/>
      <c r="K9825" s="186"/>
      <c r="L9825" s="186"/>
      <c r="M9825" s="186"/>
      <c r="N9825" s="187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183"/>
      <c r="AF9825" s="183"/>
      <c r="AG9825" s="183"/>
      <c r="AH9825" s="6"/>
      <c r="AI9825" s="6"/>
      <c r="AJ9825" s="6"/>
      <c r="AK9825" s="6"/>
      <c r="AL9825" s="6"/>
      <c r="AM9825" s="183"/>
      <c r="AN9825" s="183"/>
      <c r="AO9825" s="183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BR9825" s="185"/>
    </row>
    <row r="9826" spans="9:70" s="179" customFormat="1" x14ac:dyDescent="0.25">
      <c r="I9826" s="186"/>
      <c r="J9826" s="186"/>
      <c r="K9826" s="186"/>
      <c r="L9826" s="186"/>
      <c r="M9826" s="186"/>
      <c r="N9826" s="187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183"/>
      <c r="AF9826" s="183"/>
      <c r="AG9826" s="183"/>
      <c r="AH9826" s="6"/>
      <c r="AI9826" s="6"/>
      <c r="AJ9826" s="6"/>
      <c r="AK9826" s="6"/>
      <c r="AL9826" s="6"/>
      <c r="AM9826" s="183"/>
      <c r="AN9826" s="183"/>
      <c r="AO9826" s="183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BR9826" s="185"/>
    </row>
    <row r="9827" spans="9:70" s="179" customFormat="1" x14ac:dyDescent="0.25">
      <c r="I9827" s="186"/>
      <c r="J9827" s="186"/>
      <c r="K9827" s="186"/>
      <c r="L9827" s="186"/>
      <c r="M9827" s="186"/>
      <c r="N9827" s="187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183"/>
      <c r="AF9827" s="183"/>
      <c r="AG9827" s="183"/>
      <c r="AH9827" s="6"/>
      <c r="AI9827" s="6"/>
      <c r="AJ9827" s="6"/>
      <c r="AK9827" s="6"/>
      <c r="AL9827" s="6"/>
      <c r="AM9827" s="183"/>
      <c r="AN9827" s="183"/>
      <c r="AO9827" s="183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BR9827" s="185"/>
    </row>
    <row r="9828" spans="9:70" s="179" customFormat="1" x14ac:dyDescent="0.25">
      <c r="I9828" s="186"/>
      <c r="J9828" s="186"/>
      <c r="K9828" s="186"/>
      <c r="L9828" s="186"/>
      <c r="M9828" s="186"/>
      <c r="N9828" s="187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183"/>
      <c r="AF9828" s="183"/>
      <c r="AG9828" s="183"/>
      <c r="AH9828" s="6"/>
      <c r="AI9828" s="6"/>
      <c r="AJ9828" s="6"/>
      <c r="AK9828" s="6"/>
      <c r="AL9828" s="6"/>
      <c r="AM9828" s="183"/>
      <c r="AN9828" s="183"/>
      <c r="AO9828" s="183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BR9828" s="185"/>
    </row>
    <row r="9829" spans="9:70" s="179" customFormat="1" x14ac:dyDescent="0.25">
      <c r="I9829" s="186"/>
      <c r="J9829" s="186"/>
      <c r="K9829" s="186"/>
      <c r="L9829" s="186"/>
      <c r="M9829" s="186"/>
      <c r="N9829" s="187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183"/>
      <c r="AF9829" s="183"/>
      <c r="AG9829" s="183"/>
      <c r="AH9829" s="6"/>
      <c r="AI9829" s="6"/>
      <c r="AJ9829" s="6"/>
      <c r="AK9829" s="6"/>
      <c r="AL9829" s="6"/>
      <c r="AM9829" s="183"/>
      <c r="AN9829" s="183"/>
      <c r="AO9829" s="183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BR9829" s="185"/>
    </row>
    <row r="9830" spans="9:70" s="179" customFormat="1" x14ac:dyDescent="0.25">
      <c r="I9830" s="186"/>
      <c r="J9830" s="186"/>
      <c r="K9830" s="186"/>
      <c r="L9830" s="186"/>
      <c r="M9830" s="186"/>
      <c r="N9830" s="187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183"/>
      <c r="AF9830" s="183"/>
      <c r="AG9830" s="183"/>
      <c r="AH9830" s="6"/>
      <c r="AI9830" s="6"/>
      <c r="AJ9830" s="6"/>
      <c r="AK9830" s="6"/>
      <c r="AL9830" s="6"/>
      <c r="AM9830" s="183"/>
      <c r="AN9830" s="183"/>
      <c r="AO9830" s="183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BR9830" s="185"/>
    </row>
    <row r="9831" spans="9:70" s="179" customFormat="1" x14ac:dyDescent="0.25">
      <c r="I9831" s="186"/>
      <c r="J9831" s="186"/>
      <c r="K9831" s="186"/>
      <c r="L9831" s="186"/>
      <c r="M9831" s="186"/>
      <c r="N9831" s="187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183"/>
      <c r="AF9831" s="183"/>
      <c r="AG9831" s="183"/>
      <c r="AH9831" s="6"/>
      <c r="AI9831" s="6"/>
      <c r="AJ9831" s="6"/>
      <c r="AK9831" s="6"/>
      <c r="AL9831" s="6"/>
      <c r="AM9831" s="183"/>
      <c r="AN9831" s="183"/>
      <c r="AO9831" s="183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BR9831" s="185"/>
    </row>
    <row r="9832" spans="9:70" s="179" customFormat="1" x14ac:dyDescent="0.25">
      <c r="I9832" s="186"/>
      <c r="J9832" s="186"/>
      <c r="K9832" s="186"/>
      <c r="L9832" s="186"/>
      <c r="M9832" s="186"/>
      <c r="N9832" s="187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183"/>
      <c r="AF9832" s="183"/>
      <c r="AG9832" s="183"/>
      <c r="AH9832" s="6"/>
      <c r="AI9832" s="6"/>
      <c r="AJ9832" s="6"/>
      <c r="AK9832" s="6"/>
      <c r="AL9832" s="6"/>
      <c r="AM9832" s="183"/>
      <c r="AN9832" s="183"/>
      <c r="AO9832" s="183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BR9832" s="185"/>
    </row>
    <row r="9833" spans="9:70" s="179" customFormat="1" x14ac:dyDescent="0.25">
      <c r="I9833" s="186"/>
      <c r="J9833" s="186"/>
      <c r="K9833" s="186"/>
      <c r="L9833" s="186"/>
      <c r="M9833" s="186"/>
      <c r="N9833" s="187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183"/>
      <c r="AF9833" s="183"/>
      <c r="AG9833" s="183"/>
      <c r="AH9833" s="6"/>
      <c r="AI9833" s="6"/>
      <c r="AJ9833" s="6"/>
      <c r="AK9833" s="6"/>
      <c r="AL9833" s="6"/>
      <c r="AM9833" s="183"/>
      <c r="AN9833" s="183"/>
      <c r="AO9833" s="183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BR9833" s="185"/>
    </row>
    <row r="9834" spans="9:70" s="179" customFormat="1" x14ac:dyDescent="0.25">
      <c r="I9834" s="186"/>
      <c r="J9834" s="186"/>
      <c r="K9834" s="186"/>
      <c r="L9834" s="186"/>
      <c r="M9834" s="186"/>
      <c r="N9834" s="187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183"/>
      <c r="AF9834" s="183"/>
      <c r="AG9834" s="183"/>
      <c r="AH9834" s="6"/>
      <c r="AI9834" s="6"/>
      <c r="AJ9834" s="6"/>
      <c r="AK9834" s="6"/>
      <c r="AL9834" s="6"/>
      <c r="AM9834" s="183"/>
      <c r="AN9834" s="183"/>
      <c r="AO9834" s="183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BR9834" s="185"/>
    </row>
    <row r="9835" spans="9:70" s="179" customFormat="1" x14ac:dyDescent="0.25">
      <c r="I9835" s="186"/>
      <c r="J9835" s="186"/>
      <c r="K9835" s="186"/>
      <c r="L9835" s="186"/>
      <c r="M9835" s="186"/>
      <c r="N9835" s="187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183"/>
      <c r="AF9835" s="183"/>
      <c r="AG9835" s="183"/>
      <c r="AH9835" s="6"/>
      <c r="AI9835" s="6"/>
      <c r="AJ9835" s="6"/>
      <c r="AK9835" s="6"/>
      <c r="AL9835" s="6"/>
      <c r="AM9835" s="183"/>
      <c r="AN9835" s="183"/>
      <c r="AO9835" s="183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BR9835" s="185"/>
    </row>
    <row r="9836" spans="9:70" s="179" customFormat="1" x14ac:dyDescent="0.25">
      <c r="I9836" s="186"/>
      <c r="J9836" s="186"/>
      <c r="K9836" s="186"/>
      <c r="L9836" s="186"/>
      <c r="M9836" s="186"/>
      <c r="N9836" s="187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183"/>
      <c r="AF9836" s="183"/>
      <c r="AG9836" s="183"/>
      <c r="AH9836" s="6"/>
      <c r="AI9836" s="6"/>
      <c r="AJ9836" s="6"/>
      <c r="AK9836" s="6"/>
      <c r="AL9836" s="6"/>
      <c r="AM9836" s="183"/>
      <c r="AN9836" s="183"/>
      <c r="AO9836" s="183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BR9836" s="185"/>
    </row>
    <row r="9837" spans="9:70" s="179" customFormat="1" x14ac:dyDescent="0.25">
      <c r="I9837" s="186"/>
      <c r="J9837" s="186"/>
      <c r="K9837" s="186"/>
      <c r="L9837" s="186"/>
      <c r="M9837" s="186"/>
      <c r="N9837" s="187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183"/>
      <c r="AF9837" s="183"/>
      <c r="AG9837" s="183"/>
      <c r="AH9837" s="6"/>
      <c r="AI9837" s="6"/>
      <c r="AJ9837" s="6"/>
      <c r="AK9837" s="6"/>
      <c r="AL9837" s="6"/>
      <c r="AM9837" s="183"/>
      <c r="AN9837" s="183"/>
      <c r="AO9837" s="183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BR9837" s="185"/>
    </row>
    <row r="9838" spans="9:70" s="179" customFormat="1" x14ac:dyDescent="0.25">
      <c r="I9838" s="186"/>
      <c r="J9838" s="186"/>
      <c r="K9838" s="186"/>
      <c r="L9838" s="186"/>
      <c r="M9838" s="186"/>
      <c r="N9838" s="187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183"/>
      <c r="AF9838" s="183"/>
      <c r="AG9838" s="183"/>
      <c r="AH9838" s="6"/>
      <c r="AI9838" s="6"/>
      <c r="AJ9838" s="6"/>
      <c r="AK9838" s="6"/>
      <c r="AL9838" s="6"/>
      <c r="AM9838" s="183"/>
      <c r="AN9838" s="183"/>
      <c r="AO9838" s="183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BR9838" s="185"/>
    </row>
    <row r="9839" spans="9:70" s="179" customFormat="1" x14ac:dyDescent="0.25">
      <c r="I9839" s="186"/>
      <c r="J9839" s="186"/>
      <c r="K9839" s="186"/>
      <c r="L9839" s="186"/>
      <c r="M9839" s="186"/>
      <c r="N9839" s="187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183"/>
      <c r="AF9839" s="183"/>
      <c r="AG9839" s="183"/>
      <c r="AH9839" s="6"/>
      <c r="AI9839" s="6"/>
      <c r="AJ9839" s="6"/>
      <c r="AK9839" s="6"/>
      <c r="AL9839" s="6"/>
      <c r="AM9839" s="183"/>
      <c r="AN9839" s="183"/>
      <c r="AO9839" s="183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BR9839" s="185"/>
    </row>
    <row r="9840" spans="9:70" s="179" customFormat="1" x14ac:dyDescent="0.25">
      <c r="I9840" s="186"/>
      <c r="J9840" s="186"/>
      <c r="K9840" s="186"/>
      <c r="L9840" s="186"/>
      <c r="M9840" s="186"/>
      <c r="N9840" s="187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183"/>
      <c r="AF9840" s="183"/>
      <c r="AG9840" s="183"/>
      <c r="AH9840" s="6"/>
      <c r="AI9840" s="6"/>
      <c r="AJ9840" s="6"/>
      <c r="AK9840" s="6"/>
      <c r="AL9840" s="6"/>
      <c r="AM9840" s="183"/>
      <c r="AN9840" s="183"/>
      <c r="AO9840" s="183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BR9840" s="185"/>
    </row>
    <row r="9841" spans="9:70" s="179" customFormat="1" x14ac:dyDescent="0.25">
      <c r="I9841" s="186"/>
      <c r="J9841" s="186"/>
      <c r="K9841" s="186"/>
      <c r="L9841" s="186"/>
      <c r="M9841" s="186"/>
      <c r="N9841" s="187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183"/>
      <c r="AF9841" s="183"/>
      <c r="AG9841" s="183"/>
      <c r="AH9841" s="6"/>
      <c r="AI9841" s="6"/>
      <c r="AJ9841" s="6"/>
      <c r="AK9841" s="6"/>
      <c r="AL9841" s="6"/>
      <c r="AM9841" s="183"/>
      <c r="AN9841" s="183"/>
      <c r="AO9841" s="183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BR9841" s="185"/>
    </row>
    <row r="9842" spans="9:70" s="179" customFormat="1" x14ac:dyDescent="0.25">
      <c r="I9842" s="186"/>
      <c r="J9842" s="186"/>
      <c r="K9842" s="186"/>
      <c r="L9842" s="186"/>
      <c r="M9842" s="186"/>
      <c r="N9842" s="187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183"/>
      <c r="AF9842" s="183"/>
      <c r="AG9842" s="183"/>
      <c r="AH9842" s="6"/>
      <c r="AI9842" s="6"/>
      <c r="AJ9842" s="6"/>
      <c r="AK9842" s="6"/>
      <c r="AL9842" s="6"/>
      <c r="AM9842" s="183"/>
      <c r="AN9842" s="183"/>
      <c r="AO9842" s="183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BR9842" s="185"/>
    </row>
    <row r="9843" spans="9:70" s="179" customFormat="1" x14ac:dyDescent="0.25">
      <c r="I9843" s="186"/>
      <c r="J9843" s="186"/>
      <c r="K9843" s="186"/>
      <c r="L9843" s="186"/>
      <c r="M9843" s="186"/>
      <c r="N9843" s="187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183"/>
      <c r="AF9843" s="183"/>
      <c r="AG9843" s="183"/>
      <c r="AH9843" s="6"/>
      <c r="AI9843" s="6"/>
      <c r="AJ9843" s="6"/>
      <c r="AK9843" s="6"/>
      <c r="AL9843" s="6"/>
      <c r="AM9843" s="183"/>
      <c r="AN9843" s="183"/>
      <c r="AO9843" s="183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BR9843" s="185"/>
    </row>
    <row r="9844" spans="9:70" s="179" customFormat="1" x14ac:dyDescent="0.25">
      <c r="I9844" s="186"/>
      <c r="J9844" s="186"/>
      <c r="K9844" s="186"/>
      <c r="L9844" s="186"/>
      <c r="M9844" s="186"/>
      <c r="N9844" s="187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183"/>
      <c r="AF9844" s="183"/>
      <c r="AG9844" s="183"/>
      <c r="AH9844" s="6"/>
      <c r="AI9844" s="6"/>
      <c r="AJ9844" s="6"/>
      <c r="AK9844" s="6"/>
      <c r="AL9844" s="6"/>
      <c r="AM9844" s="183"/>
      <c r="AN9844" s="183"/>
      <c r="AO9844" s="183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BR9844" s="185"/>
    </row>
    <row r="9845" spans="9:70" s="179" customFormat="1" x14ac:dyDescent="0.25">
      <c r="I9845" s="186"/>
      <c r="J9845" s="186"/>
      <c r="K9845" s="186"/>
      <c r="L9845" s="186"/>
      <c r="M9845" s="186"/>
      <c r="N9845" s="187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183"/>
      <c r="AF9845" s="183"/>
      <c r="AG9845" s="183"/>
      <c r="AH9845" s="6"/>
      <c r="AI9845" s="6"/>
      <c r="AJ9845" s="6"/>
      <c r="AK9845" s="6"/>
      <c r="AL9845" s="6"/>
      <c r="AM9845" s="183"/>
      <c r="AN9845" s="183"/>
      <c r="AO9845" s="183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BR9845" s="185"/>
    </row>
    <row r="9846" spans="9:70" s="179" customFormat="1" x14ac:dyDescent="0.25">
      <c r="I9846" s="186"/>
      <c r="J9846" s="186"/>
      <c r="K9846" s="186"/>
      <c r="L9846" s="186"/>
      <c r="M9846" s="186"/>
      <c r="N9846" s="187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183"/>
      <c r="AF9846" s="183"/>
      <c r="AG9846" s="183"/>
      <c r="AH9846" s="6"/>
      <c r="AI9846" s="6"/>
      <c r="AJ9846" s="6"/>
      <c r="AK9846" s="6"/>
      <c r="AL9846" s="6"/>
      <c r="AM9846" s="183"/>
      <c r="AN9846" s="183"/>
      <c r="AO9846" s="183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BR9846" s="185"/>
    </row>
    <row r="9847" spans="9:70" s="179" customFormat="1" x14ac:dyDescent="0.25">
      <c r="I9847" s="186"/>
      <c r="J9847" s="186"/>
      <c r="K9847" s="186"/>
      <c r="L9847" s="186"/>
      <c r="M9847" s="186"/>
      <c r="N9847" s="187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183"/>
      <c r="AF9847" s="183"/>
      <c r="AG9847" s="183"/>
      <c r="AH9847" s="6"/>
      <c r="AI9847" s="6"/>
      <c r="AJ9847" s="6"/>
      <c r="AK9847" s="6"/>
      <c r="AL9847" s="6"/>
      <c r="AM9847" s="183"/>
      <c r="AN9847" s="183"/>
      <c r="AO9847" s="183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BR9847" s="185"/>
    </row>
    <row r="9848" spans="9:70" s="179" customFormat="1" x14ac:dyDescent="0.25">
      <c r="I9848" s="186"/>
      <c r="J9848" s="186"/>
      <c r="K9848" s="186"/>
      <c r="L9848" s="186"/>
      <c r="M9848" s="186"/>
      <c r="N9848" s="187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183"/>
      <c r="AF9848" s="183"/>
      <c r="AG9848" s="183"/>
      <c r="AH9848" s="6"/>
      <c r="AI9848" s="6"/>
      <c r="AJ9848" s="6"/>
      <c r="AK9848" s="6"/>
      <c r="AL9848" s="6"/>
      <c r="AM9848" s="183"/>
      <c r="AN9848" s="183"/>
      <c r="AO9848" s="183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BR9848" s="185"/>
    </row>
    <row r="9849" spans="9:70" s="179" customFormat="1" x14ac:dyDescent="0.25">
      <c r="I9849" s="186"/>
      <c r="J9849" s="186"/>
      <c r="K9849" s="186"/>
      <c r="L9849" s="186"/>
      <c r="M9849" s="186"/>
      <c r="N9849" s="187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183"/>
      <c r="AF9849" s="183"/>
      <c r="AG9849" s="183"/>
      <c r="AH9849" s="6"/>
      <c r="AI9849" s="6"/>
      <c r="AJ9849" s="6"/>
      <c r="AK9849" s="6"/>
      <c r="AL9849" s="6"/>
      <c r="AM9849" s="183"/>
      <c r="AN9849" s="183"/>
      <c r="AO9849" s="183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BR9849" s="185"/>
    </row>
    <row r="9850" spans="9:70" s="179" customFormat="1" x14ac:dyDescent="0.25">
      <c r="I9850" s="186"/>
      <c r="J9850" s="186"/>
      <c r="K9850" s="186"/>
      <c r="L9850" s="186"/>
      <c r="M9850" s="186"/>
      <c r="N9850" s="187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183"/>
      <c r="AF9850" s="183"/>
      <c r="AG9850" s="183"/>
      <c r="AH9850" s="6"/>
      <c r="AI9850" s="6"/>
      <c r="AJ9850" s="6"/>
      <c r="AK9850" s="6"/>
      <c r="AL9850" s="6"/>
      <c r="AM9850" s="183"/>
      <c r="AN9850" s="183"/>
      <c r="AO9850" s="183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BR9850" s="185"/>
    </row>
    <row r="9851" spans="9:70" s="179" customFormat="1" x14ac:dyDescent="0.25">
      <c r="I9851" s="186"/>
      <c r="J9851" s="186"/>
      <c r="K9851" s="186"/>
      <c r="L9851" s="186"/>
      <c r="M9851" s="186"/>
      <c r="N9851" s="187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183"/>
      <c r="AF9851" s="183"/>
      <c r="AG9851" s="183"/>
      <c r="AH9851" s="6"/>
      <c r="AI9851" s="6"/>
      <c r="AJ9851" s="6"/>
      <c r="AK9851" s="6"/>
      <c r="AL9851" s="6"/>
      <c r="AM9851" s="183"/>
      <c r="AN9851" s="183"/>
      <c r="AO9851" s="183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BR9851" s="185"/>
    </row>
    <row r="9852" spans="9:70" s="179" customFormat="1" x14ac:dyDescent="0.25">
      <c r="I9852" s="186"/>
      <c r="J9852" s="186"/>
      <c r="K9852" s="186"/>
      <c r="L9852" s="186"/>
      <c r="M9852" s="186"/>
      <c r="N9852" s="187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183"/>
      <c r="AF9852" s="183"/>
      <c r="AG9852" s="183"/>
      <c r="AH9852" s="6"/>
      <c r="AI9852" s="6"/>
      <c r="AJ9852" s="6"/>
      <c r="AK9852" s="6"/>
      <c r="AL9852" s="6"/>
      <c r="AM9852" s="183"/>
      <c r="AN9852" s="183"/>
      <c r="AO9852" s="183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BR9852" s="185"/>
    </row>
    <row r="9853" spans="9:70" s="179" customFormat="1" x14ac:dyDescent="0.25">
      <c r="I9853" s="186"/>
      <c r="J9853" s="186"/>
      <c r="K9853" s="186"/>
      <c r="L9853" s="186"/>
      <c r="M9853" s="186"/>
      <c r="N9853" s="187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183"/>
      <c r="AF9853" s="183"/>
      <c r="AG9853" s="183"/>
      <c r="AH9853" s="6"/>
      <c r="AI9853" s="6"/>
      <c r="AJ9853" s="6"/>
      <c r="AK9853" s="6"/>
      <c r="AL9853" s="6"/>
      <c r="AM9853" s="183"/>
      <c r="AN9853" s="183"/>
      <c r="AO9853" s="183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BR9853" s="185"/>
    </row>
    <row r="9854" spans="9:70" s="179" customFormat="1" x14ac:dyDescent="0.25">
      <c r="I9854" s="186"/>
      <c r="J9854" s="186"/>
      <c r="K9854" s="186"/>
      <c r="L9854" s="186"/>
      <c r="M9854" s="186"/>
      <c r="N9854" s="187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183"/>
      <c r="AF9854" s="183"/>
      <c r="AG9854" s="183"/>
      <c r="AH9854" s="6"/>
      <c r="AI9854" s="6"/>
      <c r="AJ9854" s="6"/>
      <c r="AK9854" s="6"/>
      <c r="AL9854" s="6"/>
      <c r="AM9854" s="183"/>
      <c r="AN9854" s="183"/>
      <c r="AO9854" s="183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BR9854" s="185"/>
    </row>
    <row r="9855" spans="9:70" s="179" customFormat="1" x14ac:dyDescent="0.25">
      <c r="I9855" s="186"/>
      <c r="J9855" s="186"/>
      <c r="K9855" s="186"/>
      <c r="L9855" s="186"/>
      <c r="M9855" s="186"/>
      <c r="N9855" s="187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183"/>
      <c r="AF9855" s="183"/>
      <c r="AG9855" s="183"/>
      <c r="AH9855" s="6"/>
      <c r="AI9855" s="6"/>
      <c r="AJ9855" s="6"/>
      <c r="AK9855" s="6"/>
      <c r="AL9855" s="6"/>
      <c r="AM9855" s="183"/>
      <c r="AN9855" s="183"/>
      <c r="AO9855" s="183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BR9855" s="185"/>
    </row>
    <row r="9856" spans="9:70" s="179" customFormat="1" x14ac:dyDescent="0.25">
      <c r="I9856" s="186"/>
      <c r="J9856" s="186"/>
      <c r="K9856" s="186"/>
      <c r="L9856" s="186"/>
      <c r="M9856" s="186"/>
      <c r="N9856" s="187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183"/>
      <c r="AF9856" s="183"/>
      <c r="AG9856" s="183"/>
      <c r="AH9856" s="6"/>
      <c r="AI9856" s="6"/>
      <c r="AJ9856" s="6"/>
      <c r="AK9856" s="6"/>
      <c r="AL9856" s="6"/>
      <c r="AM9856" s="183"/>
      <c r="AN9856" s="183"/>
      <c r="AO9856" s="183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BR9856" s="185"/>
    </row>
    <row r="9857" spans="9:70" s="179" customFormat="1" x14ac:dyDescent="0.25">
      <c r="I9857" s="186"/>
      <c r="J9857" s="186"/>
      <c r="K9857" s="186"/>
      <c r="L9857" s="186"/>
      <c r="M9857" s="186"/>
      <c r="N9857" s="187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183"/>
      <c r="AF9857" s="183"/>
      <c r="AG9857" s="183"/>
      <c r="AH9857" s="6"/>
      <c r="AI9857" s="6"/>
      <c r="AJ9857" s="6"/>
      <c r="AK9857" s="6"/>
      <c r="AL9857" s="6"/>
      <c r="AM9857" s="183"/>
      <c r="AN9857" s="183"/>
      <c r="AO9857" s="183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BR9857" s="185"/>
    </row>
    <row r="9858" spans="9:70" s="179" customFormat="1" x14ac:dyDescent="0.25">
      <c r="I9858" s="186"/>
      <c r="J9858" s="186"/>
      <c r="K9858" s="186"/>
      <c r="L9858" s="186"/>
      <c r="M9858" s="186"/>
      <c r="N9858" s="187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183"/>
      <c r="AF9858" s="183"/>
      <c r="AG9858" s="183"/>
      <c r="AH9858" s="6"/>
      <c r="AI9858" s="6"/>
      <c r="AJ9858" s="6"/>
      <c r="AK9858" s="6"/>
      <c r="AL9858" s="6"/>
      <c r="AM9858" s="183"/>
      <c r="AN9858" s="183"/>
      <c r="AO9858" s="183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BR9858" s="185"/>
    </row>
    <row r="9859" spans="9:70" s="179" customFormat="1" x14ac:dyDescent="0.25">
      <c r="I9859" s="186"/>
      <c r="J9859" s="186"/>
      <c r="K9859" s="186"/>
      <c r="L9859" s="186"/>
      <c r="M9859" s="186"/>
      <c r="N9859" s="187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183"/>
      <c r="AF9859" s="183"/>
      <c r="AG9859" s="183"/>
      <c r="AH9859" s="6"/>
      <c r="AI9859" s="6"/>
      <c r="AJ9859" s="6"/>
      <c r="AK9859" s="6"/>
      <c r="AL9859" s="6"/>
      <c r="AM9859" s="183"/>
      <c r="AN9859" s="183"/>
      <c r="AO9859" s="183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BR9859" s="185"/>
    </row>
    <row r="9860" spans="9:70" s="179" customFormat="1" x14ac:dyDescent="0.25">
      <c r="I9860" s="186"/>
      <c r="J9860" s="186"/>
      <c r="K9860" s="186"/>
      <c r="L9860" s="186"/>
      <c r="M9860" s="186"/>
      <c r="N9860" s="187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183"/>
      <c r="AF9860" s="183"/>
      <c r="AG9860" s="183"/>
      <c r="AH9860" s="6"/>
      <c r="AI9860" s="6"/>
      <c r="AJ9860" s="6"/>
      <c r="AK9860" s="6"/>
      <c r="AL9860" s="6"/>
      <c r="AM9860" s="183"/>
      <c r="AN9860" s="183"/>
      <c r="AO9860" s="183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BR9860" s="185"/>
    </row>
    <row r="9861" spans="9:70" s="179" customFormat="1" x14ac:dyDescent="0.25">
      <c r="I9861" s="186"/>
      <c r="J9861" s="186"/>
      <c r="K9861" s="186"/>
      <c r="L9861" s="186"/>
      <c r="M9861" s="186"/>
      <c r="N9861" s="187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183"/>
      <c r="AF9861" s="183"/>
      <c r="AG9861" s="183"/>
      <c r="AH9861" s="6"/>
      <c r="AI9861" s="6"/>
      <c r="AJ9861" s="6"/>
      <c r="AK9861" s="6"/>
      <c r="AL9861" s="6"/>
      <c r="AM9861" s="183"/>
      <c r="AN9861" s="183"/>
      <c r="AO9861" s="183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BR9861" s="185"/>
    </row>
    <row r="9862" spans="9:70" s="179" customFormat="1" x14ac:dyDescent="0.25">
      <c r="I9862" s="186"/>
      <c r="J9862" s="186"/>
      <c r="K9862" s="186"/>
      <c r="L9862" s="186"/>
      <c r="M9862" s="186"/>
      <c r="N9862" s="187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183"/>
      <c r="AF9862" s="183"/>
      <c r="AG9862" s="183"/>
      <c r="AH9862" s="6"/>
      <c r="AI9862" s="6"/>
      <c r="AJ9862" s="6"/>
      <c r="AK9862" s="6"/>
      <c r="AL9862" s="6"/>
      <c r="AM9862" s="183"/>
      <c r="AN9862" s="183"/>
      <c r="AO9862" s="183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BR9862" s="185"/>
    </row>
    <row r="9863" spans="9:70" s="179" customFormat="1" x14ac:dyDescent="0.25">
      <c r="I9863" s="186"/>
      <c r="J9863" s="186"/>
      <c r="K9863" s="186"/>
      <c r="L9863" s="186"/>
      <c r="M9863" s="186"/>
      <c r="N9863" s="187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183"/>
      <c r="AF9863" s="183"/>
      <c r="AG9863" s="183"/>
      <c r="AH9863" s="6"/>
      <c r="AI9863" s="6"/>
      <c r="AJ9863" s="6"/>
      <c r="AK9863" s="6"/>
      <c r="AL9863" s="6"/>
      <c r="AM9863" s="183"/>
      <c r="AN9863" s="183"/>
      <c r="AO9863" s="183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BR9863" s="185"/>
    </row>
    <row r="9864" spans="9:70" s="179" customFormat="1" x14ac:dyDescent="0.25">
      <c r="I9864" s="186"/>
      <c r="J9864" s="186"/>
      <c r="K9864" s="186"/>
      <c r="L9864" s="186"/>
      <c r="M9864" s="186"/>
      <c r="N9864" s="187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183"/>
      <c r="AF9864" s="183"/>
      <c r="AG9864" s="183"/>
      <c r="AH9864" s="6"/>
      <c r="AI9864" s="6"/>
      <c r="AJ9864" s="6"/>
      <c r="AK9864" s="6"/>
      <c r="AL9864" s="6"/>
      <c r="AM9864" s="183"/>
      <c r="AN9864" s="183"/>
      <c r="AO9864" s="183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BR9864" s="185"/>
    </row>
    <row r="9865" spans="9:70" s="179" customFormat="1" x14ac:dyDescent="0.25">
      <c r="I9865" s="186"/>
      <c r="J9865" s="186"/>
      <c r="K9865" s="186"/>
      <c r="L9865" s="186"/>
      <c r="M9865" s="186"/>
      <c r="N9865" s="187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183"/>
      <c r="AF9865" s="183"/>
      <c r="AG9865" s="183"/>
      <c r="AH9865" s="6"/>
      <c r="AI9865" s="6"/>
      <c r="AJ9865" s="6"/>
      <c r="AK9865" s="6"/>
      <c r="AL9865" s="6"/>
      <c r="AM9865" s="183"/>
      <c r="AN9865" s="183"/>
      <c r="AO9865" s="183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BR9865" s="185"/>
    </row>
    <row r="9866" spans="9:70" s="179" customFormat="1" x14ac:dyDescent="0.25">
      <c r="I9866" s="186"/>
      <c r="J9866" s="186"/>
      <c r="K9866" s="186"/>
      <c r="L9866" s="186"/>
      <c r="M9866" s="186"/>
      <c r="N9866" s="187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183"/>
      <c r="AF9866" s="183"/>
      <c r="AG9866" s="183"/>
      <c r="AH9866" s="6"/>
      <c r="AI9866" s="6"/>
      <c r="AJ9866" s="6"/>
      <c r="AK9866" s="6"/>
      <c r="AL9866" s="6"/>
      <c r="AM9866" s="183"/>
      <c r="AN9866" s="183"/>
      <c r="AO9866" s="183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BR9866" s="185"/>
    </row>
    <row r="9867" spans="9:70" s="179" customFormat="1" x14ac:dyDescent="0.25">
      <c r="I9867" s="186"/>
      <c r="J9867" s="186"/>
      <c r="K9867" s="186"/>
      <c r="L9867" s="186"/>
      <c r="M9867" s="186"/>
      <c r="N9867" s="187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183"/>
      <c r="AF9867" s="183"/>
      <c r="AG9867" s="183"/>
      <c r="AH9867" s="6"/>
      <c r="AI9867" s="6"/>
      <c r="AJ9867" s="6"/>
      <c r="AK9867" s="6"/>
      <c r="AL9867" s="6"/>
      <c r="AM9867" s="183"/>
      <c r="AN9867" s="183"/>
      <c r="AO9867" s="183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BR9867" s="185"/>
    </row>
    <row r="9868" spans="9:70" s="179" customFormat="1" x14ac:dyDescent="0.25">
      <c r="I9868" s="186"/>
      <c r="J9868" s="186"/>
      <c r="K9868" s="186"/>
      <c r="L9868" s="186"/>
      <c r="M9868" s="186"/>
      <c r="N9868" s="187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183"/>
      <c r="AF9868" s="183"/>
      <c r="AG9868" s="183"/>
      <c r="AH9868" s="6"/>
      <c r="AI9868" s="6"/>
      <c r="AJ9868" s="6"/>
      <c r="AK9868" s="6"/>
      <c r="AL9868" s="6"/>
      <c r="AM9868" s="183"/>
      <c r="AN9868" s="183"/>
      <c r="AO9868" s="183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BR9868" s="185"/>
    </row>
    <row r="9869" spans="9:70" s="179" customFormat="1" x14ac:dyDescent="0.25">
      <c r="I9869" s="186"/>
      <c r="J9869" s="186"/>
      <c r="K9869" s="186"/>
      <c r="L9869" s="186"/>
      <c r="M9869" s="186"/>
      <c r="N9869" s="187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183"/>
      <c r="AF9869" s="183"/>
      <c r="AG9869" s="183"/>
      <c r="AH9869" s="6"/>
      <c r="AI9869" s="6"/>
      <c r="AJ9869" s="6"/>
      <c r="AK9869" s="6"/>
      <c r="AL9869" s="6"/>
      <c r="AM9869" s="183"/>
      <c r="AN9869" s="183"/>
      <c r="AO9869" s="183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BR9869" s="185"/>
    </row>
    <row r="9870" spans="9:70" s="179" customFormat="1" x14ac:dyDescent="0.25">
      <c r="I9870" s="186"/>
      <c r="J9870" s="186"/>
      <c r="K9870" s="186"/>
      <c r="L9870" s="186"/>
      <c r="M9870" s="186"/>
      <c r="N9870" s="187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183"/>
      <c r="AF9870" s="183"/>
      <c r="AG9870" s="183"/>
      <c r="AH9870" s="6"/>
      <c r="AI9870" s="6"/>
      <c r="AJ9870" s="6"/>
      <c r="AK9870" s="6"/>
      <c r="AL9870" s="6"/>
      <c r="AM9870" s="183"/>
      <c r="AN9870" s="183"/>
      <c r="AO9870" s="183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BR9870" s="185"/>
    </row>
    <row r="9871" spans="9:70" s="179" customFormat="1" x14ac:dyDescent="0.25">
      <c r="I9871" s="186"/>
      <c r="J9871" s="186"/>
      <c r="K9871" s="186"/>
      <c r="L9871" s="186"/>
      <c r="M9871" s="186"/>
      <c r="N9871" s="187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183"/>
      <c r="AF9871" s="183"/>
      <c r="AG9871" s="183"/>
      <c r="AH9871" s="6"/>
      <c r="AI9871" s="6"/>
      <c r="AJ9871" s="6"/>
      <c r="AK9871" s="6"/>
      <c r="AL9871" s="6"/>
      <c r="AM9871" s="183"/>
      <c r="AN9871" s="183"/>
      <c r="AO9871" s="183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BR9871" s="185"/>
    </row>
    <row r="9872" spans="9:70" s="179" customFormat="1" x14ac:dyDescent="0.25">
      <c r="I9872" s="186"/>
      <c r="J9872" s="186"/>
      <c r="K9872" s="186"/>
      <c r="L9872" s="186"/>
      <c r="M9872" s="186"/>
      <c r="N9872" s="187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183"/>
      <c r="AF9872" s="183"/>
      <c r="AG9872" s="183"/>
      <c r="AH9872" s="6"/>
      <c r="AI9872" s="6"/>
      <c r="AJ9872" s="6"/>
      <c r="AK9872" s="6"/>
      <c r="AL9872" s="6"/>
      <c r="AM9872" s="183"/>
      <c r="AN9872" s="183"/>
      <c r="AO9872" s="183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BR9872" s="185"/>
    </row>
    <row r="9873" spans="9:70" s="179" customFormat="1" x14ac:dyDescent="0.25">
      <c r="I9873" s="186"/>
      <c r="J9873" s="186"/>
      <c r="K9873" s="186"/>
      <c r="L9873" s="186"/>
      <c r="M9873" s="186"/>
      <c r="N9873" s="187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183"/>
      <c r="AF9873" s="183"/>
      <c r="AG9873" s="183"/>
      <c r="AH9873" s="6"/>
      <c r="AI9873" s="6"/>
      <c r="AJ9873" s="6"/>
      <c r="AK9873" s="6"/>
      <c r="AL9873" s="6"/>
      <c r="AM9873" s="183"/>
      <c r="AN9873" s="183"/>
      <c r="AO9873" s="183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BR9873" s="185"/>
    </row>
    <row r="9874" spans="9:70" s="179" customFormat="1" x14ac:dyDescent="0.25">
      <c r="I9874" s="186"/>
      <c r="J9874" s="186"/>
      <c r="K9874" s="186"/>
      <c r="L9874" s="186"/>
      <c r="M9874" s="186"/>
      <c r="N9874" s="187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183"/>
      <c r="AF9874" s="183"/>
      <c r="AG9874" s="183"/>
      <c r="AH9874" s="6"/>
      <c r="AI9874" s="6"/>
      <c r="AJ9874" s="6"/>
      <c r="AK9874" s="6"/>
      <c r="AL9874" s="6"/>
      <c r="AM9874" s="183"/>
      <c r="AN9874" s="183"/>
      <c r="AO9874" s="183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BR9874" s="185"/>
    </row>
    <row r="9875" spans="9:70" s="179" customFormat="1" x14ac:dyDescent="0.25">
      <c r="I9875" s="186"/>
      <c r="J9875" s="186"/>
      <c r="K9875" s="186"/>
      <c r="L9875" s="186"/>
      <c r="M9875" s="186"/>
      <c r="N9875" s="187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183"/>
      <c r="AF9875" s="183"/>
      <c r="AG9875" s="183"/>
      <c r="AH9875" s="6"/>
      <c r="AI9875" s="6"/>
      <c r="AJ9875" s="6"/>
      <c r="AK9875" s="6"/>
      <c r="AL9875" s="6"/>
      <c r="AM9875" s="183"/>
      <c r="AN9875" s="183"/>
      <c r="AO9875" s="183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BR9875" s="185"/>
    </row>
    <row r="9876" spans="9:70" s="179" customFormat="1" x14ac:dyDescent="0.25">
      <c r="I9876" s="186"/>
      <c r="J9876" s="186"/>
      <c r="K9876" s="186"/>
      <c r="L9876" s="186"/>
      <c r="M9876" s="186"/>
      <c r="N9876" s="187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183"/>
      <c r="AF9876" s="183"/>
      <c r="AG9876" s="183"/>
      <c r="AH9876" s="6"/>
      <c r="AI9876" s="6"/>
      <c r="AJ9876" s="6"/>
      <c r="AK9876" s="6"/>
      <c r="AL9876" s="6"/>
      <c r="AM9876" s="183"/>
      <c r="AN9876" s="183"/>
      <c r="AO9876" s="183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BR9876" s="185"/>
    </row>
    <row r="9877" spans="9:70" s="179" customFormat="1" x14ac:dyDescent="0.25">
      <c r="I9877" s="186"/>
      <c r="J9877" s="186"/>
      <c r="K9877" s="186"/>
      <c r="L9877" s="186"/>
      <c r="M9877" s="186"/>
      <c r="N9877" s="187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183"/>
      <c r="AF9877" s="183"/>
      <c r="AG9877" s="183"/>
      <c r="AH9877" s="6"/>
      <c r="AI9877" s="6"/>
      <c r="AJ9877" s="6"/>
      <c r="AK9877" s="6"/>
      <c r="AL9877" s="6"/>
      <c r="AM9877" s="183"/>
      <c r="AN9877" s="183"/>
      <c r="AO9877" s="183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BR9877" s="185"/>
    </row>
    <row r="9878" spans="9:70" s="179" customFormat="1" x14ac:dyDescent="0.25">
      <c r="I9878" s="186"/>
      <c r="J9878" s="186"/>
      <c r="K9878" s="186"/>
      <c r="L9878" s="186"/>
      <c r="M9878" s="186"/>
      <c r="N9878" s="187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183"/>
      <c r="AF9878" s="183"/>
      <c r="AG9878" s="183"/>
      <c r="AH9878" s="6"/>
      <c r="AI9878" s="6"/>
      <c r="AJ9878" s="6"/>
      <c r="AK9878" s="6"/>
      <c r="AL9878" s="6"/>
      <c r="AM9878" s="183"/>
      <c r="AN9878" s="183"/>
      <c r="AO9878" s="183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BR9878" s="185"/>
    </row>
    <row r="9879" spans="9:70" s="179" customFormat="1" x14ac:dyDescent="0.25">
      <c r="I9879" s="186"/>
      <c r="J9879" s="186"/>
      <c r="K9879" s="186"/>
      <c r="L9879" s="186"/>
      <c r="M9879" s="186"/>
      <c r="N9879" s="187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183"/>
      <c r="AF9879" s="183"/>
      <c r="AG9879" s="183"/>
      <c r="AH9879" s="6"/>
      <c r="AI9879" s="6"/>
      <c r="AJ9879" s="6"/>
      <c r="AK9879" s="6"/>
      <c r="AL9879" s="6"/>
      <c r="AM9879" s="183"/>
      <c r="AN9879" s="183"/>
      <c r="AO9879" s="183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BR9879" s="185"/>
    </row>
    <row r="9880" spans="9:70" s="179" customFormat="1" x14ac:dyDescent="0.25">
      <c r="I9880" s="186"/>
      <c r="J9880" s="186"/>
      <c r="K9880" s="186"/>
      <c r="L9880" s="186"/>
      <c r="M9880" s="186"/>
      <c r="N9880" s="187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183"/>
      <c r="AF9880" s="183"/>
      <c r="AG9880" s="183"/>
      <c r="AH9880" s="6"/>
      <c r="AI9880" s="6"/>
      <c r="AJ9880" s="6"/>
      <c r="AK9880" s="6"/>
      <c r="AL9880" s="6"/>
      <c r="AM9880" s="183"/>
      <c r="AN9880" s="183"/>
      <c r="AO9880" s="183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BR9880" s="185"/>
    </row>
    <row r="9881" spans="9:70" s="179" customFormat="1" x14ac:dyDescent="0.25">
      <c r="I9881" s="186"/>
      <c r="J9881" s="186"/>
      <c r="K9881" s="186"/>
      <c r="L9881" s="186"/>
      <c r="M9881" s="186"/>
      <c r="N9881" s="187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183"/>
      <c r="AF9881" s="183"/>
      <c r="AG9881" s="183"/>
      <c r="AH9881" s="6"/>
      <c r="AI9881" s="6"/>
      <c r="AJ9881" s="6"/>
      <c r="AK9881" s="6"/>
      <c r="AL9881" s="6"/>
      <c r="AM9881" s="183"/>
      <c r="AN9881" s="183"/>
      <c r="AO9881" s="183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BR9881" s="185"/>
    </row>
    <row r="9882" spans="9:70" s="179" customFormat="1" x14ac:dyDescent="0.25">
      <c r="I9882" s="186"/>
      <c r="J9882" s="186"/>
      <c r="K9882" s="186"/>
      <c r="L9882" s="186"/>
      <c r="M9882" s="186"/>
      <c r="N9882" s="187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183"/>
      <c r="AF9882" s="183"/>
      <c r="AG9882" s="183"/>
      <c r="AH9882" s="6"/>
      <c r="AI9882" s="6"/>
      <c r="AJ9882" s="6"/>
      <c r="AK9882" s="6"/>
      <c r="AL9882" s="6"/>
      <c r="AM9882" s="183"/>
      <c r="AN9882" s="183"/>
      <c r="AO9882" s="183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BR9882" s="185"/>
    </row>
    <row r="9883" spans="9:70" s="179" customFormat="1" x14ac:dyDescent="0.25">
      <c r="I9883" s="186"/>
      <c r="J9883" s="186"/>
      <c r="K9883" s="186"/>
      <c r="L9883" s="186"/>
      <c r="M9883" s="186"/>
      <c r="N9883" s="187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183"/>
      <c r="AF9883" s="183"/>
      <c r="AG9883" s="183"/>
      <c r="AH9883" s="6"/>
      <c r="AI9883" s="6"/>
      <c r="AJ9883" s="6"/>
      <c r="AK9883" s="6"/>
      <c r="AL9883" s="6"/>
      <c r="AM9883" s="183"/>
      <c r="AN9883" s="183"/>
      <c r="AO9883" s="183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BR9883" s="185"/>
    </row>
    <row r="9884" spans="9:70" s="179" customFormat="1" x14ac:dyDescent="0.25">
      <c r="I9884" s="186"/>
      <c r="J9884" s="186"/>
      <c r="K9884" s="186"/>
      <c r="L9884" s="186"/>
      <c r="M9884" s="186"/>
      <c r="N9884" s="187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183"/>
      <c r="AF9884" s="183"/>
      <c r="AG9884" s="183"/>
      <c r="AH9884" s="6"/>
      <c r="AI9884" s="6"/>
      <c r="AJ9884" s="6"/>
      <c r="AK9884" s="6"/>
      <c r="AL9884" s="6"/>
      <c r="AM9884" s="183"/>
      <c r="AN9884" s="183"/>
      <c r="AO9884" s="183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BR9884" s="185"/>
    </row>
    <row r="9885" spans="9:70" s="179" customFormat="1" x14ac:dyDescent="0.25">
      <c r="I9885" s="186"/>
      <c r="J9885" s="186"/>
      <c r="K9885" s="186"/>
      <c r="L9885" s="186"/>
      <c r="M9885" s="186"/>
      <c r="N9885" s="187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183"/>
      <c r="AF9885" s="183"/>
      <c r="AG9885" s="183"/>
      <c r="AH9885" s="6"/>
      <c r="AI9885" s="6"/>
      <c r="AJ9885" s="6"/>
      <c r="AK9885" s="6"/>
      <c r="AL9885" s="6"/>
      <c r="AM9885" s="183"/>
      <c r="AN9885" s="183"/>
      <c r="AO9885" s="183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BR9885" s="185"/>
    </row>
    <row r="9886" spans="9:70" s="179" customFormat="1" x14ac:dyDescent="0.25">
      <c r="I9886" s="186"/>
      <c r="J9886" s="186"/>
      <c r="K9886" s="186"/>
      <c r="L9886" s="186"/>
      <c r="M9886" s="186"/>
      <c r="N9886" s="187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183"/>
      <c r="AF9886" s="183"/>
      <c r="AG9886" s="183"/>
      <c r="AH9886" s="6"/>
      <c r="AI9886" s="6"/>
      <c r="AJ9886" s="6"/>
      <c r="AK9886" s="6"/>
      <c r="AL9886" s="6"/>
      <c r="AM9886" s="183"/>
      <c r="AN9886" s="183"/>
      <c r="AO9886" s="183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BR9886" s="185"/>
    </row>
    <row r="9887" spans="9:70" s="179" customFormat="1" x14ac:dyDescent="0.25">
      <c r="I9887" s="186"/>
      <c r="J9887" s="186"/>
      <c r="K9887" s="186"/>
      <c r="L9887" s="186"/>
      <c r="M9887" s="186"/>
      <c r="N9887" s="187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183"/>
      <c r="AF9887" s="183"/>
      <c r="AG9887" s="183"/>
      <c r="AH9887" s="6"/>
      <c r="AI9887" s="6"/>
      <c r="AJ9887" s="6"/>
      <c r="AK9887" s="6"/>
      <c r="AL9887" s="6"/>
      <c r="AM9887" s="183"/>
      <c r="AN9887" s="183"/>
      <c r="AO9887" s="183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BR9887" s="185"/>
    </row>
    <row r="9888" spans="9:70" s="179" customFormat="1" x14ac:dyDescent="0.25">
      <c r="I9888" s="186"/>
      <c r="J9888" s="186"/>
      <c r="K9888" s="186"/>
      <c r="L9888" s="186"/>
      <c r="M9888" s="186"/>
      <c r="N9888" s="187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183"/>
      <c r="AF9888" s="183"/>
      <c r="AG9888" s="183"/>
      <c r="AH9888" s="6"/>
      <c r="AI9888" s="6"/>
      <c r="AJ9888" s="6"/>
      <c r="AK9888" s="6"/>
      <c r="AL9888" s="6"/>
      <c r="AM9888" s="183"/>
      <c r="AN9888" s="183"/>
      <c r="AO9888" s="183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BR9888" s="185"/>
    </row>
    <row r="9889" spans="9:70" s="179" customFormat="1" x14ac:dyDescent="0.25">
      <c r="I9889" s="186"/>
      <c r="J9889" s="186"/>
      <c r="K9889" s="186"/>
      <c r="L9889" s="186"/>
      <c r="M9889" s="186"/>
      <c r="N9889" s="187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183"/>
      <c r="AF9889" s="183"/>
      <c r="AG9889" s="183"/>
      <c r="AH9889" s="6"/>
      <c r="AI9889" s="6"/>
      <c r="AJ9889" s="6"/>
      <c r="AK9889" s="6"/>
      <c r="AL9889" s="6"/>
      <c r="AM9889" s="183"/>
      <c r="AN9889" s="183"/>
      <c r="AO9889" s="183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BR9889" s="185"/>
    </row>
    <row r="9890" spans="9:70" s="179" customFormat="1" x14ac:dyDescent="0.25">
      <c r="I9890" s="186"/>
      <c r="J9890" s="186"/>
      <c r="K9890" s="186"/>
      <c r="L9890" s="186"/>
      <c r="M9890" s="186"/>
      <c r="N9890" s="187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183"/>
      <c r="AF9890" s="183"/>
      <c r="AG9890" s="183"/>
      <c r="AH9890" s="6"/>
      <c r="AI9890" s="6"/>
      <c r="AJ9890" s="6"/>
      <c r="AK9890" s="6"/>
      <c r="AL9890" s="6"/>
      <c r="AM9890" s="183"/>
      <c r="AN9890" s="183"/>
      <c r="AO9890" s="183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BR9890" s="185"/>
    </row>
    <row r="9891" spans="9:70" s="179" customFormat="1" x14ac:dyDescent="0.25">
      <c r="I9891" s="186"/>
      <c r="J9891" s="186"/>
      <c r="K9891" s="186"/>
      <c r="L9891" s="186"/>
      <c r="M9891" s="186"/>
      <c r="N9891" s="187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183"/>
      <c r="AF9891" s="183"/>
      <c r="AG9891" s="183"/>
      <c r="AH9891" s="6"/>
      <c r="AI9891" s="6"/>
      <c r="AJ9891" s="6"/>
      <c r="AK9891" s="6"/>
      <c r="AL9891" s="6"/>
      <c r="AM9891" s="183"/>
      <c r="AN9891" s="183"/>
      <c r="AO9891" s="183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BR9891" s="185"/>
    </row>
    <row r="9892" spans="9:70" s="179" customFormat="1" x14ac:dyDescent="0.25">
      <c r="I9892" s="186"/>
      <c r="J9892" s="186"/>
      <c r="K9892" s="186"/>
      <c r="L9892" s="186"/>
      <c r="M9892" s="186"/>
      <c r="N9892" s="187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183"/>
      <c r="AF9892" s="183"/>
      <c r="AG9892" s="183"/>
      <c r="AH9892" s="6"/>
      <c r="AI9892" s="6"/>
      <c r="AJ9892" s="6"/>
      <c r="AK9892" s="6"/>
      <c r="AL9892" s="6"/>
      <c r="AM9892" s="183"/>
      <c r="AN9892" s="183"/>
      <c r="AO9892" s="183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BR9892" s="185"/>
    </row>
    <row r="9893" spans="9:70" s="179" customFormat="1" x14ac:dyDescent="0.25">
      <c r="I9893" s="186"/>
      <c r="J9893" s="186"/>
      <c r="K9893" s="186"/>
      <c r="L9893" s="186"/>
      <c r="M9893" s="186"/>
      <c r="N9893" s="187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183"/>
      <c r="AF9893" s="183"/>
      <c r="AG9893" s="183"/>
      <c r="AH9893" s="6"/>
      <c r="AI9893" s="6"/>
      <c r="AJ9893" s="6"/>
      <c r="AK9893" s="6"/>
      <c r="AL9893" s="6"/>
      <c r="AM9893" s="183"/>
      <c r="AN9893" s="183"/>
      <c r="AO9893" s="183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BR9893" s="185"/>
    </row>
    <row r="9894" spans="9:70" s="179" customFormat="1" x14ac:dyDescent="0.25">
      <c r="I9894" s="186"/>
      <c r="J9894" s="186"/>
      <c r="K9894" s="186"/>
      <c r="L9894" s="186"/>
      <c r="M9894" s="186"/>
      <c r="N9894" s="187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183"/>
      <c r="AF9894" s="183"/>
      <c r="AG9894" s="183"/>
      <c r="AH9894" s="6"/>
      <c r="AI9894" s="6"/>
      <c r="AJ9894" s="6"/>
      <c r="AK9894" s="6"/>
      <c r="AL9894" s="6"/>
      <c r="AM9894" s="183"/>
      <c r="AN9894" s="183"/>
      <c r="AO9894" s="183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BR9894" s="185"/>
    </row>
    <row r="9895" spans="9:70" s="179" customFormat="1" x14ac:dyDescent="0.25">
      <c r="I9895" s="186"/>
      <c r="J9895" s="186"/>
      <c r="K9895" s="186"/>
      <c r="L9895" s="186"/>
      <c r="M9895" s="186"/>
      <c r="N9895" s="187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183"/>
      <c r="AF9895" s="183"/>
      <c r="AG9895" s="183"/>
      <c r="AH9895" s="6"/>
      <c r="AI9895" s="6"/>
      <c r="AJ9895" s="6"/>
      <c r="AK9895" s="6"/>
      <c r="AL9895" s="6"/>
      <c r="AM9895" s="183"/>
      <c r="AN9895" s="183"/>
      <c r="AO9895" s="183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BR9895" s="185"/>
    </row>
    <row r="9896" spans="9:70" s="179" customFormat="1" x14ac:dyDescent="0.25">
      <c r="I9896" s="186"/>
      <c r="J9896" s="186"/>
      <c r="K9896" s="186"/>
      <c r="L9896" s="186"/>
      <c r="M9896" s="186"/>
      <c r="N9896" s="187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183"/>
      <c r="AF9896" s="183"/>
      <c r="AG9896" s="183"/>
      <c r="AH9896" s="6"/>
      <c r="AI9896" s="6"/>
      <c r="AJ9896" s="6"/>
      <c r="AK9896" s="6"/>
      <c r="AL9896" s="6"/>
      <c r="AM9896" s="183"/>
      <c r="AN9896" s="183"/>
      <c r="AO9896" s="183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BR9896" s="185"/>
    </row>
    <row r="9897" spans="9:70" s="179" customFormat="1" x14ac:dyDescent="0.25">
      <c r="I9897" s="186"/>
      <c r="J9897" s="186"/>
      <c r="K9897" s="186"/>
      <c r="L9897" s="186"/>
      <c r="M9897" s="186"/>
      <c r="N9897" s="187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183"/>
      <c r="AF9897" s="183"/>
      <c r="AG9897" s="183"/>
      <c r="AH9897" s="6"/>
      <c r="AI9897" s="6"/>
      <c r="AJ9897" s="6"/>
      <c r="AK9897" s="6"/>
      <c r="AL9897" s="6"/>
      <c r="AM9897" s="183"/>
      <c r="AN9897" s="183"/>
      <c r="AO9897" s="183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BR9897" s="185"/>
    </row>
    <row r="9898" spans="9:70" s="179" customFormat="1" x14ac:dyDescent="0.25">
      <c r="I9898" s="186"/>
      <c r="J9898" s="186"/>
      <c r="K9898" s="186"/>
      <c r="L9898" s="186"/>
      <c r="M9898" s="186"/>
      <c r="N9898" s="187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183"/>
      <c r="AF9898" s="183"/>
      <c r="AG9898" s="183"/>
      <c r="AH9898" s="6"/>
      <c r="AI9898" s="6"/>
      <c r="AJ9898" s="6"/>
      <c r="AK9898" s="6"/>
      <c r="AL9898" s="6"/>
      <c r="AM9898" s="183"/>
      <c r="AN9898" s="183"/>
      <c r="AO9898" s="183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BR9898" s="185"/>
    </row>
    <row r="9899" spans="9:70" s="179" customFormat="1" x14ac:dyDescent="0.25">
      <c r="I9899" s="186"/>
      <c r="J9899" s="186"/>
      <c r="K9899" s="186"/>
      <c r="L9899" s="186"/>
      <c r="M9899" s="186"/>
      <c r="N9899" s="187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183"/>
      <c r="AF9899" s="183"/>
      <c r="AG9899" s="183"/>
      <c r="AH9899" s="6"/>
      <c r="AI9899" s="6"/>
      <c r="AJ9899" s="6"/>
      <c r="AK9899" s="6"/>
      <c r="AL9899" s="6"/>
      <c r="AM9899" s="183"/>
      <c r="AN9899" s="183"/>
      <c r="AO9899" s="183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BR9899" s="185"/>
    </row>
    <row r="9900" spans="9:70" s="179" customFormat="1" x14ac:dyDescent="0.25">
      <c r="I9900" s="186"/>
      <c r="J9900" s="186"/>
      <c r="K9900" s="186"/>
      <c r="L9900" s="186"/>
      <c r="M9900" s="186"/>
      <c r="N9900" s="187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183"/>
      <c r="AF9900" s="183"/>
      <c r="AG9900" s="183"/>
      <c r="AH9900" s="6"/>
      <c r="AI9900" s="6"/>
      <c r="AJ9900" s="6"/>
      <c r="AK9900" s="6"/>
      <c r="AL9900" s="6"/>
      <c r="AM9900" s="183"/>
      <c r="AN9900" s="183"/>
      <c r="AO9900" s="183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BR9900" s="185"/>
    </row>
    <row r="9901" spans="9:70" s="179" customFormat="1" x14ac:dyDescent="0.25">
      <c r="I9901" s="186"/>
      <c r="J9901" s="186"/>
      <c r="K9901" s="186"/>
      <c r="L9901" s="186"/>
      <c r="M9901" s="186"/>
      <c r="N9901" s="187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183"/>
      <c r="AF9901" s="183"/>
      <c r="AG9901" s="183"/>
      <c r="AH9901" s="6"/>
      <c r="AI9901" s="6"/>
      <c r="AJ9901" s="6"/>
      <c r="AK9901" s="6"/>
      <c r="AL9901" s="6"/>
      <c r="AM9901" s="183"/>
      <c r="AN9901" s="183"/>
      <c r="AO9901" s="183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BR9901" s="185"/>
    </row>
    <row r="9902" spans="9:70" s="179" customFormat="1" x14ac:dyDescent="0.25">
      <c r="I9902" s="186"/>
      <c r="J9902" s="186"/>
      <c r="K9902" s="186"/>
      <c r="L9902" s="186"/>
      <c r="M9902" s="186"/>
      <c r="N9902" s="187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183"/>
      <c r="AF9902" s="183"/>
      <c r="AG9902" s="183"/>
      <c r="AH9902" s="6"/>
      <c r="AI9902" s="6"/>
      <c r="AJ9902" s="6"/>
      <c r="AK9902" s="6"/>
      <c r="AL9902" s="6"/>
      <c r="AM9902" s="183"/>
      <c r="AN9902" s="183"/>
      <c r="AO9902" s="183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BR9902" s="185"/>
    </row>
    <row r="9903" spans="9:70" s="179" customFormat="1" x14ac:dyDescent="0.25">
      <c r="I9903" s="186"/>
      <c r="J9903" s="186"/>
      <c r="K9903" s="186"/>
      <c r="L9903" s="186"/>
      <c r="M9903" s="186"/>
      <c r="N9903" s="187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183"/>
      <c r="AF9903" s="183"/>
      <c r="AG9903" s="183"/>
      <c r="AH9903" s="6"/>
      <c r="AI9903" s="6"/>
      <c r="AJ9903" s="6"/>
      <c r="AK9903" s="6"/>
      <c r="AL9903" s="6"/>
      <c r="AM9903" s="183"/>
      <c r="AN9903" s="183"/>
      <c r="AO9903" s="183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BR9903" s="185"/>
    </row>
    <row r="9904" spans="9:70" s="179" customFormat="1" x14ac:dyDescent="0.25">
      <c r="I9904" s="186"/>
      <c r="J9904" s="186"/>
      <c r="K9904" s="186"/>
      <c r="L9904" s="186"/>
      <c r="M9904" s="186"/>
      <c r="N9904" s="187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183"/>
      <c r="AF9904" s="183"/>
      <c r="AG9904" s="183"/>
      <c r="AH9904" s="6"/>
      <c r="AI9904" s="6"/>
      <c r="AJ9904" s="6"/>
      <c r="AK9904" s="6"/>
      <c r="AL9904" s="6"/>
      <c r="AM9904" s="183"/>
      <c r="AN9904" s="183"/>
      <c r="AO9904" s="183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BR9904" s="185"/>
    </row>
    <row r="9905" spans="9:70" s="179" customFormat="1" x14ac:dyDescent="0.25">
      <c r="I9905" s="186"/>
      <c r="J9905" s="186"/>
      <c r="K9905" s="186"/>
      <c r="L9905" s="186"/>
      <c r="M9905" s="186"/>
      <c r="N9905" s="187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183"/>
      <c r="AF9905" s="183"/>
      <c r="AG9905" s="183"/>
      <c r="AH9905" s="6"/>
      <c r="AI9905" s="6"/>
      <c r="AJ9905" s="6"/>
      <c r="AK9905" s="6"/>
      <c r="AL9905" s="6"/>
      <c r="AM9905" s="183"/>
      <c r="AN9905" s="183"/>
      <c r="AO9905" s="183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BR9905" s="185"/>
    </row>
    <row r="9906" spans="9:70" s="179" customFormat="1" x14ac:dyDescent="0.25">
      <c r="I9906" s="186"/>
      <c r="J9906" s="186"/>
      <c r="K9906" s="186"/>
      <c r="L9906" s="186"/>
      <c r="M9906" s="186"/>
      <c r="N9906" s="187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183"/>
      <c r="AF9906" s="183"/>
      <c r="AG9906" s="183"/>
      <c r="AH9906" s="6"/>
      <c r="AI9906" s="6"/>
      <c r="AJ9906" s="6"/>
      <c r="AK9906" s="6"/>
      <c r="AL9906" s="6"/>
      <c r="AM9906" s="183"/>
      <c r="AN9906" s="183"/>
      <c r="AO9906" s="183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BR9906" s="185"/>
    </row>
    <row r="9907" spans="9:70" s="179" customFormat="1" x14ac:dyDescent="0.25">
      <c r="I9907" s="186"/>
      <c r="J9907" s="186"/>
      <c r="K9907" s="186"/>
      <c r="L9907" s="186"/>
      <c r="M9907" s="186"/>
      <c r="N9907" s="187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183"/>
      <c r="AF9907" s="183"/>
      <c r="AG9907" s="183"/>
      <c r="AH9907" s="6"/>
      <c r="AI9907" s="6"/>
      <c r="AJ9907" s="6"/>
      <c r="AK9907" s="6"/>
      <c r="AL9907" s="6"/>
      <c r="AM9907" s="183"/>
      <c r="AN9907" s="183"/>
      <c r="AO9907" s="183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BR9907" s="185"/>
    </row>
    <row r="9908" spans="9:70" s="179" customFormat="1" x14ac:dyDescent="0.25">
      <c r="I9908" s="186"/>
      <c r="J9908" s="186"/>
      <c r="K9908" s="186"/>
      <c r="L9908" s="186"/>
      <c r="M9908" s="186"/>
      <c r="N9908" s="187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183"/>
      <c r="AF9908" s="183"/>
      <c r="AG9908" s="183"/>
      <c r="AH9908" s="6"/>
      <c r="AI9908" s="6"/>
      <c r="AJ9908" s="6"/>
      <c r="AK9908" s="6"/>
      <c r="AL9908" s="6"/>
      <c r="AM9908" s="183"/>
      <c r="AN9908" s="183"/>
      <c r="AO9908" s="183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BR9908" s="185"/>
    </row>
    <row r="9909" spans="9:70" s="179" customFormat="1" x14ac:dyDescent="0.25">
      <c r="I9909" s="186"/>
      <c r="J9909" s="186"/>
      <c r="K9909" s="186"/>
      <c r="L9909" s="186"/>
      <c r="M9909" s="186"/>
      <c r="N9909" s="187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183"/>
      <c r="AF9909" s="183"/>
      <c r="AG9909" s="183"/>
      <c r="AH9909" s="6"/>
      <c r="AI9909" s="6"/>
      <c r="AJ9909" s="6"/>
      <c r="AK9909" s="6"/>
      <c r="AL9909" s="6"/>
      <c r="AM9909" s="183"/>
      <c r="AN9909" s="183"/>
      <c r="AO9909" s="183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BR9909" s="185"/>
    </row>
    <row r="9910" spans="9:70" s="179" customFormat="1" x14ac:dyDescent="0.25">
      <c r="I9910" s="186"/>
      <c r="J9910" s="186"/>
      <c r="K9910" s="186"/>
      <c r="L9910" s="186"/>
      <c r="M9910" s="186"/>
      <c r="N9910" s="187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183"/>
      <c r="AF9910" s="183"/>
      <c r="AG9910" s="183"/>
      <c r="AH9910" s="6"/>
      <c r="AI9910" s="6"/>
      <c r="AJ9910" s="6"/>
      <c r="AK9910" s="6"/>
      <c r="AL9910" s="6"/>
      <c r="AM9910" s="183"/>
      <c r="AN9910" s="183"/>
      <c r="AO9910" s="183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BR9910" s="185"/>
    </row>
    <row r="9911" spans="9:70" s="179" customFormat="1" x14ac:dyDescent="0.25">
      <c r="I9911" s="186"/>
      <c r="J9911" s="186"/>
      <c r="K9911" s="186"/>
      <c r="L9911" s="186"/>
      <c r="M9911" s="186"/>
      <c r="N9911" s="187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183"/>
      <c r="AF9911" s="183"/>
      <c r="AG9911" s="183"/>
      <c r="AH9911" s="6"/>
      <c r="AI9911" s="6"/>
      <c r="AJ9911" s="6"/>
      <c r="AK9911" s="6"/>
      <c r="AL9911" s="6"/>
      <c r="AM9911" s="183"/>
      <c r="AN9911" s="183"/>
      <c r="AO9911" s="183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BR9911" s="185"/>
    </row>
    <row r="9912" spans="9:70" s="179" customFormat="1" x14ac:dyDescent="0.25">
      <c r="I9912" s="186"/>
      <c r="J9912" s="186"/>
      <c r="K9912" s="186"/>
      <c r="L9912" s="186"/>
      <c r="M9912" s="186"/>
      <c r="N9912" s="187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183"/>
      <c r="AF9912" s="183"/>
      <c r="AG9912" s="183"/>
      <c r="AH9912" s="6"/>
      <c r="AI9912" s="6"/>
      <c r="AJ9912" s="6"/>
      <c r="AK9912" s="6"/>
      <c r="AL9912" s="6"/>
      <c r="AM9912" s="183"/>
      <c r="AN9912" s="183"/>
      <c r="AO9912" s="183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BR9912" s="185"/>
    </row>
    <row r="9913" spans="9:70" s="179" customFormat="1" x14ac:dyDescent="0.25">
      <c r="I9913" s="186"/>
      <c r="J9913" s="186"/>
      <c r="K9913" s="186"/>
      <c r="L9913" s="186"/>
      <c r="M9913" s="186"/>
      <c r="N9913" s="187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183"/>
      <c r="AF9913" s="183"/>
      <c r="AG9913" s="183"/>
      <c r="AH9913" s="6"/>
      <c r="AI9913" s="6"/>
      <c r="AJ9913" s="6"/>
      <c r="AK9913" s="6"/>
      <c r="AL9913" s="6"/>
      <c r="AM9913" s="183"/>
      <c r="AN9913" s="183"/>
      <c r="AO9913" s="183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BR9913" s="185"/>
    </row>
    <row r="9914" spans="9:70" s="179" customFormat="1" x14ac:dyDescent="0.25">
      <c r="I9914" s="186"/>
      <c r="J9914" s="186"/>
      <c r="K9914" s="186"/>
      <c r="L9914" s="186"/>
      <c r="M9914" s="186"/>
      <c r="N9914" s="187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183"/>
      <c r="AF9914" s="183"/>
      <c r="AG9914" s="183"/>
      <c r="AH9914" s="6"/>
      <c r="AI9914" s="6"/>
      <c r="AJ9914" s="6"/>
      <c r="AK9914" s="6"/>
      <c r="AL9914" s="6"/>
      <c r="AM9914" s="183"/>
      <c r="AN9914" s="183"/>
      <c r="AO9914" s="183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BR9914" s="185"/>
    </row>
    <row r="9915" spans="9:70" s="179" customFormat="1" x14ac:dyDescent="0.25">
      <c r="I9915" s="186"/>
      <c r="J9915" s="186"/>
      <c r="K9915" s="186"/>
      <c r="L9915" s="186"/>
      <c r="M9915" s="186"/>
      <c r="N9915" s="187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183"/>
      <c r="AF9915" s="183"/>
      <c r="AG9915" s="183"/>
      <c r="AH9915" s="6"/>
      <c r="AI9915" s="6"/>
      <c r="AJ9915" s="6"/>
      <c r="AK9915" s="6"/>
      <c r="AL9915" s="6"/>
      <c r="AM9915" s="183"/>
      <c r="AN9915" s="183"/>
      <c r="AO9915" s="183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BR9915" s="185"/>
    </row>
    <row r="9916" spans="9:70" s="179" customFormat="1" x14ac:dyDescent="0.25">
      <c r="I9916" s="186"/>
      <c r="J9916" s="186"/>
      <c r="K9916" s="186"/>
      <c r="L9916" s="186"/>
      <c r="M9916" s="186"/>
      <c r="N9916" s="187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183"/>
      <c r="AF9916" s="183"/>
      <c r="AG9916" s="183"/>
      <c r="AH9916" s="6"/>
      <c r="AI9916" s="6"/>
      <c r="AJ9916" s="6"/>
      <c r="AK9916" s="6"/>
      <c r="AL9916" s="6"/>
      <c r="AM9916" s="183"/>
      <c r="AN9916" s="183"/>
      <c r="AO9916" s="183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BR9916" s="185"/>
    </row>
    <row r="9917" spans="9:70" s="179" customFormat="1" x14ac:dyDescent="0.25">
      <c r="I9917" s="186"/>
      <c r="J9917" s="186"/>
      <c r="K9917" s="186"/>
      <c r="L9917" s="186"/>
      <c r="M9917" s="186"/>
      <c r="N9917" s="187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183"/>
      <c r="AF9917" s="183"/>
      <c r="AG9917" s="183"/>
      <c r="AH9917" s="6"/>
      <c r="AI9917" s="6"/>
      <c r="AJ9917" s="6"/>
      <c r="AK9917" s="6"/>
      <c r="AL9917" s="6"/>
      <c r="AM9917" s="183"/>
      <c r="AN9917" s="183"/>
      <c r="AO9917" s="183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BR9917" s="185"/>
    </row>
    <row r="9918" spans="9:70" s="179" customFormat="1" x14ac:dyDescent="0.25">
      <c r="I9918" s="186"/>
      <c r="J9918" s="186"/>
      <c r="K9918" s="186"/>
      <c r="L9918" s="186"/>
      <c r="M9918" s="186"/>
      <c r="N9918" s="187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183"/>
      <c r="AF9918" s="183"/>
      <c r="AG9918" s="183"/>
      <c r="AH9918" s="6"/>
      <c r="AI9918" s="6"/>
      <c r="AJ9918" s="6"/>
      <c r="AK9918" s="6"/>
      <c r="AL9918" s="6"/>
      <c r="AM9918" s="183"/>
      <c r="AN9918" s="183"/>
      <c r="AO9918" s="183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BR9918" s="185"/>
    </row>
    <row r="9919" spans="9:70" s="179" customFormat="1" x14ac:dyDescent="0.25">
      <c r="I9919" s="186"/>
      <c r="J9919" s="186"/>
      <c r="K9919" s="186"/>
      <c r="L9919" s="186"/>
      <c r="M9919" s="186"/>
      <c r="N9919" s="187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183"/>
      <c r="AF9919" s="183"/>
      <c r="AG9919" s="183"/>
      <c r="AH9919" s="6"/>
      <c r="AI9919" s="6"/>
      <c r="AJ9919" s="6"/>
      <c r="AK9919" s="6"/>
      <c r="AL9919" s="6"/>
      <c r="AM9919" s="183"/>
      <c r="AN9919" s="183"/>
      <c r="AO9919" s="183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BR9919" s="185"/>
    </row>
    <row r="9920" spans="9:70" s="179" customFormat="1" x14ac:dyDescent="0.25">
      <c r="I9920" s="186"/>
      <c r="J9920" s="186"/>
      <c r="K9920" s="186"/>
      <c r="L9920" s="186"/>
      <c r="M9920" s="186"/>
      <c r="N9920" s="187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183"/>
      <c r="AF9920" s="183"/>
      <c r="AG9920" s="183"/>
      <c r="AH9920" s="6"/>
      <c r="AI9920" s="6"/>
      <c r="AJ9920" s="6"/>
      <c r="AK9920" s="6"/>
      <c r="AL9920" s="6"/>
      <c r="AM9920" s="183"/>
      <c r="AN9920" s="183"/>
      <c r="AO9920" s="183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BR9920" s="185"/>
    </row>
    <row r="9921" spans="9:70" s="179" customFormat="1" x14ac:dyDescent="0.25">
      <c r="I9921" s="186"/>
      <c r="J9921" s="186"/>
      <c r="K9921" s="186"/>
      <c r="L9921" s="186"/>
      <c r="M9921" s="186"/>
      <c r="N9921" s="187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183"/>
      <c r="AF9921" s="183"/>
      <c r="AG9921" s="183"/>
      <c r="AH9921" s="6"/>
      <c r="AI9921" s="6"/>
      <c r="AJ9921" s="6"/>
      <c r="AK9921" s="6"/>
      <c r="AL9921" s="6"/>
      <c r="AM9921" s="183"/>
      <c r="AN9921" s="183"/>
      <c r="AO9921" s="183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BR9921" s="185"/>
    </row>
    <row r="9922" spans="9:70" s="179" customFormat="1" x14ac:dyDescent="0.25">
      <c r="I9922" s="186"/>
      <c r="J9922" s="186"/>
      <c r="K9922" s="186"/>
      <c r="L9922" s="186"/>
      <c r="M9922" s="186"/>
      <c r="N9922" s="187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183"/>
      <c r="AF9922" s="183"/>
      <c r="AG9922" s="183"/>
      <c r="AH9922" s="6"/>
      <c r="AI9922" s="6"/>
      <c r="AJ9922" s="6"/>
      <c r="AK9922" s="6"/>
      <c r="AL9922" s="6"/>
      <c r="AM9922" s="183"/>
      <c r="AN9922" s="183"/>
      <c r="AO9922" s="183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BR9922" s="185"/>
    </row>
    <row r="9923" spans="9:70" s="179" customFormat="1" x14ac:dyDescent="0.25">
      <c r="I9923" s="186"/>
      <c r="J9923" s="186"/>
      <c r="K9923" s="186"/>
      <c r="L9923" s="186"/>
      <c r="M9923" s="186"/>
      <c r="N9923" s="187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183"/>
      <c r="AF9923" s="183"/>
      <c r="AG9923" s="183"/>
      <c r="AH9923" s="6"/>
      <c r="AI9923" s="6"/>
      <c r="AJ9923" s="6"/>
      <c r="AK9923" s="6"/>
      <c r="AL9923" s="6"/>
      <c r="AM9923" s="183"/>
      <c r="AN9923" s="183"/>
      <c r="AO9923" s="183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BR9923" s="185"/>
    </row>
    <row r="9924" spans="9:70" s="179" customFormat="1" x14ac:dyDescent="0.25">
      <c r="I9924" s="186"/>
      <c r="J9924" s="186"/>
      <c r="K9924" s="186"/>
      <c r="L9924" s="186"/>
      <c r="M9924" s="186"/>
      <c r="N9924" s="187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183"/>
      <c r="AF9924" s="183"/>
      <c r="AG9924" s="183"/>
      <c r="AH9924" s="6"/>
      <c r="AI9924" s="6"/>
      <c r="AJ9924" s="6"/>
      <c r="AK9924" s="6"/>
      <c r="AL9924" s="6"/>
      <c r="AM9924" s="183"/>
      <c r="AN9924" s="183"/>
      <c r="AO9924" s="183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BR9924" s="185"/>
    </row>
    <row r="9925" spans="9:70" s="179" customFormat="1" x14ac:dyDescent="0.25">
      <c r="I9925" s="186"/>
      <c r="J9925" s="186"/>
      <c r="K9925" s="186"/>
      <c r="L9925" s="186"/>
      <c r="M9925" s="186"/>
      <c r="N9925" s="187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183"/>
      <c r="AF9925" s="183"/>
      <c r="AG9925" s="183"/>
      <c r="AH9925" s="6"/>
      <c r="AI9925" s="6"/>
      <c r="AJ9925" s="6"/>
      <c r="AK9925" s="6"/>
      <c r="AL9925" s="6"/>
      <c r="AM9925" s="183"/>
      <c r="AN9925" s="183"/>
      <c r="AO9925" s="183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BR9925" s="185"/>
    </row>
    <row r="9926" spans="9:70" s="179" customFormat="1" x14ac:dyDescent="0.25">
      <c r="I9926" s="186"/>
      <c r="J9926" s="186"/>
      <c r="K9926" s="186"/>
      <c r="L9926" s="186"/>
      <c r="M9926" s="186"/>
      <c r="N9926" s="187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183"/>
      <c r="AF9926" s="183"/>
      <c r="AG9926" s="183"/>
      <c r="AH9926" s="6"/>
      <c r="AI9926" s="6"/>
      <c r="AJ9926" s="6"/>
      <c r="AK9926" s="6"/>
      <c r="AL9926" s="6"/>
      <c r="AM9926" s="183"/>
      <c r="AN9926" s="183"/>
      <c r="AO9926" s="183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BR9926" s="185"/>
    </row>
    <row r="9927" spans="9:70" s="179" customFormat="1" x14ac:dyDescent="0.25">
      <c r="I9927" s="186"/>
      <c r="J9927" s="186"/>
      <c r="K9927" s="186"/>
      <c r="L9927" s="186"/>
      <c r="M9927" s="186"/>
      <c r="N9927" s="187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183"/>
      <c r="AF9927" s="183"/>
      <c r="AG9927" s="183"/>
      <c r="AH9927" s="6"/>
      <c r="AI9927" s="6"/>
      <c r="AJ9927" s="6"/>
      <c r="AK9927" s="6"/>
      <c r="AL9927" s="6"/>
      <c r="AM9927" s="183"/>
      <c r="AN9927" s="183"/>
      <c r="AO9927" s="183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BR9927" s="185"/>
    </row>
    <row r="9928" spans="9:70" s="179" customFormat="1" x14ac:dyDescent="0.25">
      <c r="I9928" s="186"/>
      <c r="J9928" s="186"/>
      <c r="K9928" s="186"/>
      <c r="L9928" s="186"/>
      <c r="M9928" s="186"/>
      <c r="N9928" s="187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183"/>
      <c r="AF9928" s="183"/>
      <c r="AG9928" s="183"/>
      <c r="AH9928" s="6"/>
      <c r="AI9928" s="6"/>
      <c r="AJ9928" s="6"/>
      <c r="AK9928" s="6"/>
      <c r="AL9928" s="6"/>
      <c r="AM9928" s="183"/>
      <c r="AN9928" s="183"/>
      <c r="AO9928" s="183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BR9928" s="185"/>
    </row>
    <row r="9929" spans="9:70" s="179" customFormat="1" x14ac:dyDescent="0.25">
      <c r="I9929" s="186"/>
      <c r="J9929" s="186"/>
      <c r="K9929" s="186"/>
      <c r="L9929" s="186"/>
      <c r="M9929" s="186"/>
      <c r="N9929" s="187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183"/>
      <c r="AF9929" s="183"/>
      <c r="AG9929" s="183"/>
      <c r="AH9929" s="6"/>
      <c r="AI9929" s="6"/>
      <c r="AJ9929" s="6"/>
      <c r="AK9929" s="6"/>
      <c r="AL9929" s="6"/>
      <c r="AM9929" s="183"/>
      <c r="AN9929" s="183"/>
      <c r="AO9929" s="183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BR9929" s="185"/>
    </row>
    <row r="9930" spans="9:70" s="179" customFormat="1" x14ac:dyDescent="0.25">
      <c r="I9930" s="186"/>
      <c r="J9930" s="186"/>
      <c r="K9930" s="186"/>
      <c r="L9930" s="186"/>
      <c r="M9930" s="186"/>
      <c r="N9930" s="187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183"/>
      <c r="AF9930" s="183"/>
      <c r="AG9930" s="183"/>
      <c r="AH9930" s="6"/>
      <c r="AI9930" s="6"/>
      <c r="AJ9930" s="6"/>
      <c r="AK9930" s="6"/>
      <c r="AL9930" s="6"/>
      <c r="AM9930" s="183"/>
      <c r="AN9930" s="183"/>
      <c r="AO9930" s="183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BR9930" s="185"/>
    </row>
    <row r="9931" spans="9:70" s="179" customFormat="1" x14ac:dyDescent="0.25">
      <c r="I9931" s="186"/>
      <c r="J9931" s="186"/>
      <c r="K9931" s="186"/>
      <c r="L9931" s="186"/>
      <c r="M9931" s="186"/>
      <c r="N9931" s="187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183"/>
      <c r="AF9931" s="183"/>
      <c r="AG9931" s="183"/>
      <c r="AH9931" s="6"/>
      <c r="AI9931" s="6"/>
      <c r="AJ9931" s="6"/>
      <c r="AK9931" s="6"/>
      <c r="AL9931" s="6"/>
      <c r="AM9931" s="183"/>
      <c r="AN9931" s="183"/>
      <c r="AO9931" s="183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BR9931" s="185"/>
    </row>
    <row r="9932" spans="9:70" s="179" customFormat="1" x14ac:dyDescent="0.25">
      <c r="I9932" s="186"/>
      <c r="J9932" s="186"/>
      <c r="K9932" s="186"/>
      <c r="L9932" s="186"/>
      <c r="M9932" s="186"/>
      <c r="N9932" s="187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183"/>
      <c r="AF9932" s="183"/>
      <c r="AG9932" s="183"/>
      <c r="AH9932" s="6"/>
      <c r="AI9932" s="6"/>
      <c r="AJ9932" s="6"/>
      <c r="AK9932" s="6"/>
      <c r="AL9932" s="6"/>
      <c r="AM9932" s="183"/>
      <c r="AN9932" s="183"/>
      <c r="AO9932" s="183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BR9932" s="185"/>
    </row>
    <row r="9933" spans="9:70" s="179" customFormat="1" x14ac:dyDescent="0.25">
      <c r="I9933" s="186"/>
      <c r="J9933" s="186"/>
      <c r="K9933" s="186"/>
      <c r="L9933" s="186"/>
      <c r="M9933" s="186"/>
      <c r="N9933" s="187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183"/>
      <c r="AF9933" s="183"/>
      <c r="AG9933" s="183"/>
      <c r="AH9933" s="6"/>
      <c r="AI9933" s="6"/>
      <c r="AJ9933" s="6"/>
      <c r="AK9933" s="6"/>
      <c r="AL9933" s="6"/>
      <c r="AM9933" s="183"/>
      <c r="AN9933" s="183"/>
      <c r="AO9933" s="183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BR9933" s="185"/>
    </row>
    <row r="9934" spans="9:70" s="179" customFormat="1" x14ac:dyDescent="0.25">
      <c r="I9934" s="186"/>
      <c r="J9934" s="186"/>
      <c r="K9934" s="186"/>
      <c r="L9934" s="186"/>
      <c r="M9934" s="186"/>
      <c r="N9934" s="187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183"/>
      <c r="AF9934" s="183"/>
      <c r="AG9934" s="183"/>
      <c r="AH9934" s="6"/>
      <c r="AI9934" s="6"/>
      <c r="AJ9934" s="6"/>
      <c r="AK9934" s="6"/>
      <c r="AL9934" s="6"/>
      <c r="AM9934" s="183"/>
      <c r="AN9934" s="183"/>
      <c r="AO9934" s="183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BR9934" s="185"/>
    </row>
    <row r="9935" spans="9:70" s="179" customFormat="1" x14ac:dyDescent="0.25">
      <c r="I9935" s="186"/>
      <c r="J9935" s="186"/>
      <c r="K9935" s="186"/>
      <c r="L9935" s="186"/>
      <c r="M9935" s="186"/>
      <c r="N9935" s="187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183"/>
      <c r="AF9935" s="183"/>
      <c r="AG9935" s="183"/>
      <c r="AH9935" s="6"/>
      <c r="AI9935" s="6"/>
      <c r="AJ9935" s="6"/>
      <c r="AK9935" s="6"/>
      <c r="AL9935" s="6"/>
      <c r="AM9935" s="183"/>
      <c r="AN9935" s="183"/>
      <c r="AO9935" s="183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BR9935" s="185"/>
    </row>
    <row r="9936" spans="9:70" s="179" customFormat="1" x14ac:dyDescent="0.25">
      <c r="I9936" s="186"/>
      <c r="J9936" s="186"/>
      <c r="K9936" s="186"/>
      <c r="L9936" s="186"/>
      <c r="M9936" s="186"/>
      <c r="N9936" s="187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183"/>
      <c r="AF9936" s="183"/>
      <c r="AG9936" s="183"/>
      <c r="AH9936" s="6"/>
      <c r="AI9936" s="6"/>
      <c r="AJ9936" s="6"/>
      <c r="AK9936" s="6"/>
      <c r="AL9936" s="6"/>
      <c r="AM9936" s="183"/>
      <c r="AN9936" s="183"/>
      <c r="AO9936" s="183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BR9936" s="185"/>
    </row>
    <row r="9937" spans="9:70" s="179" customFormat="1" x14ac:dyDescent="0.25">
      <c r="I9937" s="186"/>
      <c r="J9937" s="186"/>
      <c r="K9937" s="186"/>
      <c r="L9937" s="186"/>
      <c r="M9937" s="186"/>
      <c r="N9937" s="187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183"/>
      <c r="AF9937" s="183"/>
      <c r="AG9937" s="183"/>
      <c r="AH9937" s="6"/>
      <c r="AI9937" s="6"/>
      <c r="AJ9937" s="6"/>
      <c r="AK9937" s="6"/>
      <c r="AL9937" s="6"/>
      <c r="AM9937" s="183"/>
      <c r="AN9937" s="183"/>
      <c r="AO9937" s="183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BR9937" s="185"/>
    </row>
    <row r="9938" spans="9:70" s="179" customFormat="1" x14ac:dyDescent="0.25">
      <c r="I9938" s="186"/>
      <c r="J9938" s="186"/>
      <c r="K9938" s="186"/>
      <c r="L9938" s="186"/>
      <c r="M9938" s="186"/>
      <c r="N9938" s="187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183"/>
      <c r="AF9938" s="183"/>
      <c r="AG9938" s="183"/>
      <c r="AH9938" s="6"/>
      <c r="AI9938" s="6"/>
      <c r="AJ9938" s="6"/>
      <c r="AK9938" s="6"/>
      <c r="AL9938" s="6"/>
      <c r="AM9938" s="183"/>
      <c r="AN9938" s="183"/>
      <c r="AO9938" s="183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BR9938" s="185"/>
    </row>
    <row r="9939" spans="9:70" s="179" customFormat="1" x14ac:dyDescent="0.25">
      <c r="I9939" s="186"/>
      <c r="J9939" s="186"/>
      <c r="K9939" s="186"/>
      <c r="L9939" s="186"/>
      <c r="M9939" s="186"/>
      <c r="N9939" s="187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183"/>
      <c r="AF9939" s="183"/>
      <c r="AG9939" s="183"/>
      <c r="AH9939" s="6"/>
      <c r="AI9939" s="6"/>
      <c r="AJ9939" s="6"/>
      <c r="AK9939" s="6"/>
      <c r="AL9939" s="6"/>
      <c r="AM9939" s="183"/>
      <c r="AN9939" s="183"/>
      <c r="AO9939" s="183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BR9939" s="185"/>
    </row>
    <row r="9940" spans="9:70" s="179" customFormat="1" x14ac:dyDescent="0.25">
      <c r="I9940" s="186"/>
      <c r="J9940" s="186"/>
      <c r="K9940" s="186"/>
      <c r="L9940" s="186"/>
      <c r="M9940" s="186"/>
      <c r="N9940" s="187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183"/>
      <c r="AF9940" s="183"/>
      <c r="AG9940" s="183"/>
      <c r="AH9940" s="6"/>
      <c r="AI9940" s="6"/>
      <c r="AJ9940" s="6"/>
      <c r="AK9940" s="6"/>
      <c r="AL9940" s="6"/>
      <c r="AM9940" s="183"/>
      <c r="AN9940" s="183"/>
      <c r="AO9940" s="183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BR9940" s="185"/>
    </row>
    <row r="9941" spans="9:70" s="179" customFormat="1" x14ac:dyDescent="0.25">
      <c r="I9941" s="186"/>
      <c r="J9941" s="186"/>
      <c r="K9941" s="186"/>
      <c r="L9941" s="186"/>
      <c r="M9941" s="186"/>
      <c r="N9941" s="187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183"/>
      <c r="AF9941" s="183"/>
      <c r="AG9941" s="183"/>
      <c r="AH9941" s="6"/>
      <c r="AI9941" s="6"/>
      <c r="AJ9941" s="6"/>
      <c r="AK9941" s="6"/>
      <c r="AL9941" s="6"/>
      <c r="AM9941" s="183"/>
      <c r="AN9941" s="183"/>
      <c r="AO9941" s="183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BR9941" s="185"/>
    </row>
    <row r="9942" spans="9:70" s="179" customFormat="1" x14ac:dyDescent="0.25">
      <c r="I9942" s="186"/>
      <c r="J9942" s="186"/>
      <c r="K9942" s="186"/>
      <c r="L9942" s="186"/>
      <c r="M9942" s="186"/>
      <c r="N9942" s="187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183"/>
      <c r="AF9942" s="183"/>
      <c r="AG9942" s="183"/>
      <c r="AH9942" s="6"/>
      <c r="AI9942" s="6"/>
      <c r="AJ9942" s="6"/>
      <c r="AK9942" s="6"/>
      <c r="AL9942" s="6"/>
      <c r="AM9942" s="183"/>
      <c r="AN9942" s="183"/>
      <c r="AO9942" s="183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BR9942" s="185"/>
    </row>
    <row r="9943" spans="9:70" s="179" customFormat="1" x14ac:dyDescent="0.25">
      <c r="I9943" s="186"/>
      <c r="J9943" s="186"/>
      <c r="K9943" s="186"/>
      <c r="L9943" s="186"/>
      <c r="M9943" s="186"/>
      <c r="N9943" s="187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183"/>
      <c r="AF9943" s="183"/>
      <c r="AG9943" s="183"/>
      <c r="AH9943" s="6"/>
      <c r="AI9943" s="6"/>
      <c r="AJ9943" s="6"/>
      <c r="AK9943" s="6"/>
      <c r="AL9943" s="6"/>
      <c r="AM9943" s="183"/>
      <c r="AN9943" s="183"/>
      <c r="AO9943" s="183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BR9943" s="185"/>
    </row>
    <row r="9944" spans="9:70" s="179" customFormat="1" x14ac:dyDescent="0.25">
      <c r="I9944" s="186"/>
      <c r="J9944" s="186"/>
      <c r="K9944" s="186"/>
      <c r="L9944" s="186"/>
      <c r="M9944" s="186"/>
      <c r="N9944" s="187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183"/>
      <c r="AF9944" s="183"/>
      <c r="AG9944" s="183"/>
      <c r="AH9944" s="6"/>
      <c r="AI9944" s="6"/>
      <c r="AJ9944" s="6"/>
      <c r="AK9944" s="6"/>
      <c r="AL9944" s="6"/>
      <c r="AM9944" s="183"/>
      <c r="AN9944" s="183"/>
      <c r="AO9944" s="183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BR9944" s="185"/>
    </row>
    <row r="9945" spans="9:70" s="179" customFormat="1" x14ac:dyDescent="0.25">
      <c r="I9945" s="186"/>
      <c r="J9945" s="186"/>
      <c r="K9945" s="186"/>
      <c r="L9945" s="186"/>
      <c r="M9945" s="186"/>
      <c r="N9945" s="187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183"/>
      <c r="AF9945" s="183"/>
      <c r="AG9945" s="183"/>
      <c r="AH9945" s="6"/>
      <c r="AI9945" s="6"/>
      <c r="AJ9945" s="6"/>
      <c r="AK9945" s="6"/>
      <c r="AL9945" s="6"/>
      <c r="AM9945" s="183"/>
      <c r="AN9945" s="183"/>
      <c r="AO9945" s="183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BR9945" s="185"/>
    </row>
    <row r="9946" spans="9:70" s="179" customFormat="1" x14ac:dyDescent="0.25">
      <c r="I9946" s="186"/>
      <c r="J9946" s="186"/>
      <c r="K9946" s="186"/>
      <c r="L9946" s="186"/>
      <c r="M9946" s="186"/>
      <c r="N9946" s="187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183"/>
      <c r="AF9946" s="183"/>
      <c r="AG9946" s="183"/>
      <c r="AH9946" s="6"/>
      <c r="AI9946" s="6"/>
      <c r="AJ9946" s="6"/>
      <c r="AK9946" s="6"/>
      <c r="AL9946" s="6"/>
      <c r="AM9946" s="183"/>
      <c r="AN9946" s="183"/>
      <c r="AO9946" s="183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BR9946" s="185"/>
    </row>
    <row r="9947" spans="9:70" s="179" customFormat="1" x14ac:dyDescent="0.25">
      <c r="I9947" s="186"/>
      <c r="J9947" s="186"/>
      <c r="K9947" s="186"/>
      <c r="L9947" s="186"/>
      <c r="M9947" s="186"/>
      <c r="N9947" s="187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183"/>
      <c r="AF9947" s="183"/>
      <c r="AG9947" s="183"/>
      <c r="AH9947" s="6"/>
      <c r="AI9947" s="6"/>
      <c r="AJ9947" s="6"/>
      <c r="AK9947" s="6"/>
      <c r="AL9947" s="6"/>
      <c r="AM9947" s="183"/>
      <c r="AN9947" s="183"/>
      <c r="AO9947" s="183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BR9947" s="185"/>
    </row>
    <row r="9948" spans="9:70" s="179" customFormat="1" x14ac:dyDescent="0.25">
      <c r="I9948" s="186"/>
      <c r="J9948" s="186"/>
      <c r="K9948" s="186"/>
      <c r="L9948" s="186"/>
      <c r="M9948" s="186"/>
      <c r="N9948" s="187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183"/>
      <c r="AF9948" s="183"/>
      <c r="AG9948" s="183"/>
      <c r="AH9948" s="6"/>
      <c r="AI9948" s="6"/>
      <c r="AJ9948" s="6"/>
      <c r="AK9948" s="6"/>
      <c r="AL9948" s="6"/>
      <c r="AM9948" s="183"/>
      <c r="AN9948" s="183"/>
      <c r="AO9948" s="183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BR9948" s="185"/>
    </row>
    <row r="9949" spans="9:70" s="179" customFormat="1" x14ac:dyDescent="0.25">
      <c r="I9949" s="186"/>
      <c r="J9949" s="186"/>
      <c r="K9949" s="186"/>
      <c r="L9949" s="186"/>
      <c r="M9949" s="186"/>
      <c r="N9949" s="187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183"/>
      <c r="AF9949" s="183"/>
      <c r="AG9949" s="183"/>
      <c r="AH9949" s="6"/>
      <c r="AI9949" s="6"/>
      <c r="AJ9949" s="6"/>
      <c r="AK9949" s="6"/>
      <c r="AL9949" s="6"/>
      <c r="AM9949" s="183"/>
      <c r="AN9949" s="183"/>
      <c r="AO9949" s="183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BR9949" s="185"/>
    </row>
    <row r="9950" spans="9:70" s="179" customFormat="1" x14ac:dyDescent="0.25">
      <c r="I9950" s="186"/>
      <c r="J9950" s="186"/>
      <c r="K9950" s="186"/>
      <c r="L9950" s="186"/>
      <c r="M9950" s="186"/>
      <c r="N9950" s="187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183"/>
      <c r="AF9950" s="183"/>
      <c r="AG9950" s="183"/>
      <c r="AH9950" s="6"/>
      <c r="AI9950" s="6"/>
      <c r="AJ9950" s="6"/>
      <c r="AK9950" s="6"/>
      <c r="AL9950" s="6"/>
      <c r="AM9950" s="183"/>
      <c r="AN9950" s="183"/>
      <c r="AO9950" s="183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BR9950" s="185"/>
    </row>
    <row r="9951" spans="9:70" s="179" customFormat="1" x14ac:dyDescent="0.25">
      <c r="I9951" s="186"/>
      <c r="J9951" s="186"/>
      <c r="K9951" s="186"/>
      <c r="L9951" s="186"/>
      <c r="M9951" s="186"/>
      <c r="N9951" s="187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183"/>
      <c r="AF9951" s="183"/>
      <c r="AG9951" s="183"/>
      <c r="AH9951" s="6"/>
      <c r="AI9951" s="6"/>
      <c r="AJ9951" s="6"/>
      <c r="AK9951" s="6"/>
      <c r="AL9951" s="6"/>
      <c r="AM9951" s="183"/>
      <c r="AN9951" s="183"/>
      <c r="AO9951" s="183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BR9951" s="185"/>
    </row>
    <row r="9952" spans="9:70" s="179" customFormat="1" x14ac:dyDescent="0.25">
      <c r="I9952" s="186"/>
      <c r="J9952" s="186"/>
      <c r="K9952" s="186"/>
      <c r="L9952" s="186"/>
      <c r="M9952" s="186"/>
      <c r="N9952" s="187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183"/>
      <c r="AF9952" s="183"/>
      <c r="AG9952" s="183"/>
      <c r="AH9952" s="6"/>
      <c r="AI9952" s="6"/>
      <c r="AJ9952" s="6"/>
      <c r="AK9952" s="6"/>
      <c r="AL9952" s="6"/>
      <c r="AM9952" s="183"/>
      <c r="AN9952" s="183"/>
      <c r="AO9952" s="183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BR9952" s="185"/>
    </row>
    <row r="9953" spans="9:70" s="179" customFormat="1" x14ac:dyDescent="0.25">
      <c r="I9953" s="186"/>
      <c r="J9953" s="186"/>
      <c r="K9953" s="186"/>
      <c r="L9953" s="186"/>
      <c r="M9953" s="186"/>
      <c r="N9953" s="187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183"/>
      <c r="AF9953" s="183"/>
      <c r="AG9953" s="183"/>
      <c r="AH9953" s="6"/>
      <c r="AI9953" s="6"/>
      <c r="AJ9953" s="6"/>
      <c r="AK9953" s="6"/>
      <c r="AL9953" s="6"/>
      <c r="AM9953" s="183"/>
      <c r="AN9953" s="183"/>
      <c r="AO9953" s="183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BR9953" s="185"/>
    </row>
    <row r="9954" spans="9:70" s="179" customFormat="1" x14ac:dyDescent="0.25">
      <c r="I9954" s="186"/>
      <c r="J9954" s="186"/>
      <c r="K9954" s="186"/>
      <c r="L9954" s="186"/>
      <c r="M9954" s="186"/>
      <c r="N9954" s="187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183"/>
      <c r="AF9954" s="183"/>
      <c r="AG9954" s="183"/>
      <c r="AH9954" s="6"/>
      <c r="AI9954" s="6"/>
      <c r="AJ9954" s="6"/>
      <c r="AK9954" s="6"/>
      <c r="AL9954" s="6"/>
      <c r="AM9954" s="183"/>
      <c r="AN9954" s="183"/>
      <c r="AO9954" s="183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BR9954" s="185"/>
    </row>
    <row r="9955" spans="9:70" s="179" customFormat="1" x14ac:dyDescent="0.25">
      <c r="I9955" s="186"/>
      <c r="J9955" s="186"/>
      <c r="K9955" s="186"/>
      <c r="L9955" s="186"/>
      <c r="M9955" s="186"/>
      <c r="N9955" s="187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183"/>
      <c r="AF9955" s="183"/>
      <c r="AG9955" s="183"/>
      <c r="AH9955" s="6"/>
      <c r="AI9955" s="6"/>
      <c r="AJ9955" s="6"/>
      <c r="AK9955" s="6"/>
      <c r="AL9955" s="6"/>
      <c r="AM9955" s="183"/>
      <c r="AN9955" s="183"/>
      <c r="AO9955" s="183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BR9955" s="185"/>
    </row>
    <row r="9956" spans="9:70" s="179" customFormat="1" x14ac:dyDescent="0.25">
      <c r="I9956" s="186"/>
      <c r="J9956" s="186"/>
      <c r="K9956" s="186"/>
      <c r="L9956" s="186"/>
      <c r="M9956" s="186"/>
      <c r="N9956" s="187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183"/>
      <c r="AF9956" s="183"/>
      <c r="AG9956" s="183"/>
      <c r="AH9956" s="6"/>
      <c r="AI9956" s="6"/>
      <c r="AJ9956" s="6"/>
      <c r="AK9956" s="6"/>
      <c r="AL9956" s="6"/>
      <c r="AM9956" s="183"/>
      <c r="AN9956" s="183"/>
      <c r="AO9956" s="183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BR9956" s="185"/>
    </row>
    <row r="9957" spans="9:70" s="179" customFormat="1" x14ac:dyDescent="0.25">
      <c r="I9957" s="186"/>
      <c r="J9957" s="186"/>
      <c r="K9957" s="186"/>
      <c r="L9957" s="186"/>
      <c r="M9957" s="186"/>
      <c r="N9957" s="187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183"/>
      <c r="AF9957" s="183"/>
      <c r="AG9957" s="183"/>
      <c r="AH9957" s="6"/>
      <c r="AI9957" s="6"/>
      <c r="AJ9957" s="6"/>
      <c r="AK9957" s="6"/>
      <c r="AL9957" s="6"/>
      <c r="AM9957" s="183"/>
      <c r="AN9957" s="183"/>
      <c r="AO9957" s="183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BR9957" s="185"/>
    </row>
    <row r="9958" spans="9:70" s="179" customFormat="1" x14ac:dyDescent="0.25">
      <c r="I9958" s="186"/>
      <c r="J9958" s="186"/>
      <c r="K9958" s="186"/>
      <c r="L9958" s="186"/>
      <c r="M9958" s="186"/>
      <c r="N9958" s="187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183"/>
      <c r="AF9958" s="183"/>
      <c r="AG9958" s="183"/>
      <c r="AH9958" s="6"/>
      <c r="AI9958" s="6"/>
      <c r="AJ9958" s="6"/>
      <c r="AK9958" s="6"/>
      <c r="AL9958" s="6"/>
      <c r="AM9958" s="183"/>
      <c r="AN9958" s="183"/>
      <c r="AO9958" s="183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BR9958" s="185"/>
    </row>
    <row r="9959" spans="9:70" s="179" customFormat="1" x14ac:dyDescent="0.25">
      <c r="I9959" s="186"/>
      <c r="J9959" s="186"/>
      <c r="K9959" s="186"/>
      <c r="L9959" s="186"/>
      <c r="M9959" s="186"/>
      <c r="N9959" s="187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183"/>
      <c r="AF9959" s="183"/>
      <c r="AG9959" s="183"/>
      <c r="AH9959" s="6"/>
      <c r="AI9959" s="6"/>
      <c r="AJ9959" s="6"/>
      <c r="AK9959" s="6"/>
      <c r="AL9959" s="6"/>
      <c r="AM9959" s="183"/>
      <c r="AN9959" s="183"/>
      <c r="AO9959" s="183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BR9959" s="185"/>
    </row>
    <row r="9960" spans="9:70" s="179" customFormat="1" x14ac:dyDescent="0.25">
      <c r="I9960" s="186"/>
      <c r="J9960" s="186"/>
      <c r="K9960" s="186"/>
      <c r="L9960" s="186"/>
      <c r="M9960" s="186"/>
      <c r="N9960" s="187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183"/>
      <c r="AF9960" s="183"/>
      <c r="AG9960" s="183"/>
      <c r="AH9960" s="6"/>
      <c r="AI9960" s="6"/>
      <c r="AJ9960" s="6"/>
      <c r="AK9960" s="6"/>
      <c r="AL9960" s="6"/>
      <c r="AM9960" s="183"/>
      <c r="AN9960" s="183"/>
      <c r="AO9960" s="183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BR9960" s="185"/>
    </row>
    <row r="9961" spans="9:70" s="179" customFormat="1" x14ac:dyDescent="0.25">
      <c r="I9961" s="186"/>
      <c r="J9961" s="186"/>
      <c r="K9961" s="186"/>
      <c r="L9961" s="186"/>
      <c r="M9961" s="186"/>
      <c r="N9961" s="187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183"/>
      <c r="AF9961" s="183"/>
      <c r="AG9961" s="183"/>
      <c r="AH9961" s="6"/>
      <c r="AI9961" s="6"/>
      <c r="AJ9961" s="6"/>
      <c r="AK9961" s="6"/>
      <c r="AL9961" s="6"/>
      <c r="AM9961" s="183"/>
      <c r="AN9961" s="183"/>
      <c r="AO9961" s="183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BR9961" s="185"/>
    </row>
    <row r="9962" spans="9:70" s="179" customFormat="1" x14ac:dyDescent="0.25">
      <c r="I9962" s="186"/>
      <c r="J9962" s="186"/>
      <c r="K9962" s="186"/>
      <c r="L9962" s="186"/>
      <c r="M9962" s="186"/>
      <c r="N9962" s="187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183"/>
      <c r="AF9962" s="183"/>
      <c r="AG9962" s="183"/>
      <c r="AH9962" s="6"/>
      <c r="AI9962" s="6"/>
      <c r="AJ9962" s="6"/>
      <c r="AK9962" s="6"/>
      <c r="AL9962" s="6"/>
      <c r="AM9962" s="183"/>
      <c r="AN9962" s="183"/>
      <c r="AO9962" s="183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BR9962" s="185"/>
    </row>
    <row r="9963" spans="9:70" s="179" customFormat="1" x14ac:dyDescent="0.25">
      <c r="I9963" s="186"/>
      <c r="J9963" s="186"/>
      <c r="K9963" s="186"/>
      <c r="L9963" s="186"/>
      <c r="M9963" s="186"/>
      <c r="N9963" s="187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183"/>
      <c r="AF9963" s="183"/>
      <c r="AG9963" s="183"/>
      <c r="AH9963" s="6"/>
      <c r="AI9963" s="6"/>
      <c r="AJ9963" s="6"/>
      <c r="AK9963" s="6"/>
      <c r="AL9963" s="6"/>
      <c r="AM9963" s="183"/>
      <c r="AN9963" s="183"/>
      <c r="AO9963" s="183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BR9963" s="185"/>
    </row>
    <row r="9964" spans="9:70" s="179" customFormat="1" x14ac:dyDescent="0.25">
      <c r="I9964" s="186"/>
      <c r="J9964" s="186"/>
      <c r="K9964" s="186"/>
      <c r="L9964" s="186"/>
      <c r="M9964" s="186"/>
      <c r="N9964" s="187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183"/>
      <c r="AF9964" s="183"/>
      <c r="AG9964" s="183"/>
      <c r="AH9964" s="6"/>
      <c r="AI9964" s="6"/>
      <c r="AJ9964" s="6"/>
      <c r="AK9964" s="6"/>
      <c r="AL9964" s="6"/>
      <c r="AM9964" s="183"/>
      <c r="AN9964" s="183"/>
      <c r="AO9964" s="183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BR9964" s="185"/>
    </row>
    <row r="9965" spans="9:70" s="179" customFormat="1" x14ac:dyDescent="0.25">
      <c r="I9965" s="186"/>
      <c r="J9965" s="186"/>
      <c r="K9965" s="186"/>
      <c r="L9965" s="186"/>
      <c r="M9965" s="186"/>
      <c r="N9965" s="187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183"/>
      <c r="AF9965" s="183"/>
      <c r="AG9965" s="183"/>
      <c r="AH9965" s="6"/>
      <c r="AI9965" s="6"/>
      <c r="AJ9965" s="6"/>
      <c r="AK9965" s="6"/>
      <c r="AL9965" s="6"/>
      <c r="AM9965" s="183"/>
      <c r="AN9965" s="183"/>
      <c r="AO9965" s="183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BR9965" s="185"/>
    </row>
    <row r="9966" spans="9:70" s="179" customFormat="1" x14ac:dyDescent="0.25">
      <c r="I9966" s="186"/>
      <c r="J9966" s="186"/>
      <c r="K9966" s="186"/>
      <c r="L9966" s="186"/>
      <c r="M9966" s="186"/>
      <c r="N9966" s="187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183"/>
      <c r="AF9966" s="183"/>
      <c r="AG9966" s="183"/>
      <c r="AH9966" s="6"/>
      <c r="AI9966" s="6"/>
      <c r="AJ9966" s="6"/>
      <c r="AK9966" s="6"/>
      <c r="AL9966" s="6"/>
      <c r="AM9966" s="183"/>
      <c r="AN9966" s="183"/>
      <c r="AO9966" s="183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BR9966" s="185"/>
    </row>
    <row r="9967" spans="9:70" s="179" customFormat="1" x14ac:dyDescent="0.25">
      <c r="I9967" s="186"/>
      <c r="J9967" s="186"/>
      <c r="K9967" s="186"/>
      <c r="L9967" s="186"/>
      <c r="M9967" s="186"/>
      <c r="N9967" s="187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183"/>
      <c r="AF9967" s="183"/>
      <c r="AG9967" s="183"/>
      <c r="AH9967" s="6"/>
      <c r="AI9967" s="6"/>
      <c r="AJ9967" s="6"/>
      <c r="AK9967" s="6"/>
      <c r="AL9967" s="6"/>
      <c r="AM9967" s="183"/>
      <c r="AN9967" s="183"/>
      <c r="AO9967" s="183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BR9967" s="185"/>
    </row>
    <row r="9968" spans="9:70" s="179" customFormat="1" x14ac:dyDescent="0.25">
      <c r="I9968" s="186"/>
      <c r="J9968" s="186"/>
      <c r="K9968" s="186"/>
      <c r="L9968" s="186"/>
      <c r="M9968" s="186"/>
      <c r="N9968" s="187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183"/>
      <c r="AF9968" s="183"/>
      <c r="AG9968" s="183"/>
      <c r="AH9968" s="6"/>
      <c r="AI9968" s="6"/>
      <c r="AJ9968" s="6"/>
      <c r="AK9968" s="6"/>
      <c r="AL9968" s="6"/>
      <c r="AM9968" s="183"/>
      <c r="AN9968" s="183"/>
      <c r="AO9968" s="183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BR9968" s="185"/>
    </row>
    <row r="9969" spans="9:70" s="179" customFormat="1" x14ac:dyDescent="0.25">
      <c r="I9969" s="186"/>
      <c r="J9969" s="186"/>
      <c r="K9969" s="186"/>
      <c r="L9969" s="186"/>
      <c r="M9969" s="186"/>
      <c r="N9969" s="187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183"/>
      <c r="AF9969" s="183"/>
      <c r="AG9969" s="183"/>
      <c r="AH9969" s="6"/>
      <c r="AI9969" s="6"/>
      <c r="AJ9969" s="6"/>
      <c r="AK9969" s="6"/>
      <c r="AL9969" s="6"/>
      <c r="AM9969" s="183"/>
      <c r="AN9969" s="183"/>
      <c r="AO9969" s="183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BR9969" s="185"/>
    </row>
    <row r="9970" spans="9:70" s="179" customFormat="1" x14ac:dyDescent="0.25">
      <c r="I9970" s="186"/>
      <c r="J9970" s="186"/>
      <c r="K9970" s="186"/>
      <c r="L9970" s="186"/>
      <c r="M9970" s="186"/>
      <c r="N9970" s="187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183"/>
      <c r="AF9970" s="183"/>
      <c r="AG9970" s="183"/>
      <c r="AH9970" s="6"/>
      <c r="AI9970" s="6"/>
      <c r="AJ9970" s="6"/>
      <c r="AK9970" s="6"/>
      <c r="AL9970" s="6"/>
      <c r="AM9970" s="183"/>
      <c r="AN9970" s="183"/>
      <c r="AO9970" s="183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BR9970" s="185"/>
    </row>
    <row r="9971" spans="9:70" s="179" customFormat="1" x14ac:dyDescent="0.25">
      <c r="I9971" s="186"/>
      <c r="J9971" s="186"/>
      <c r="K9971" s="186"/>
      <c r="L9971" s="186"/>
      <c r="M9971" s="186"/>
      <c r="N9971" s="187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183"/>
      <c r="AF9971" s="183"/>
      <c r="AG9971" s="183"/>
      <c r="AH9971" s="6"/>
      <c r="AI9971" s="6"/>
      <c r="AJ9971" s="6"/>
      <c r="AK9971" s="6"/>
      <c r="AL9971" s="6"/>
      <c r="AM9971" s="183"/>
      <c r="AN9971" s="183"/>
      <c r="AO9971" s="183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BR9971" s="185"/>
    </row>
    <row r="9972" spans="9:70" s="179" customFormat="1" x14ac:dyDescent="0.25">
      <c r="I9972" s="186"/>
      <c r="J9972" s="186"/>
      <c r="K9972" s="186"/>
      <c r="L9972" s="186"/>
      <c r="M9972" s="186"/>
      <c r="N9972" s="187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183"/>
      <c r="AF9972" s="183"/>
      <c r="AG9972" s="183"/>
      <c r="AH9972" s="6"/>
      <c r="AI9972" s="6"/>
      <c r="AJ9972" s="6"/>
      <c r="AK9972" s="6"/>
      <c r="AL9972" s="6"/>
      <c r="AM9972" s="183"/>
      <c r="AN9972" s="183"/>
      <c r="AO9972" s="183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BR9972" s="185"/>
    </row>
    <row r="9973" spans="9:70" s="179" customFormat="1" x14ac:dyDescent="0.25">
      <c r="I9973" s="186"/>
      <c r="J9973" s="186"/>
      <c r="K9973" s="186"/>
      <c r="L9973" s="186"/>
      <c r="M9973" s="186"/>
      <c r="N9973" s="187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183"/>
      <c r="AF9973" s="183"/>
      <c r="AG9973" s="183"/>
      <c r="AH9973" s="6"/>
      <c r="AI9973" s="6"/>
      <c r="AJ9973" s="6"/>
      <c r="AK9973" s="6"/>
      <c r="AL9973" s="6"/>
      <c r="AM9973" s="183"/>
      <c r="AN9973" s="183"/>
      <c r="AO9973" s="183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BR9973" s="185"/>
    </row>
    <row r="9974" spans="9:70" s="179" customFormat="1" x14ac:dyDescent="0.25">
      <c r="I9974" s="186"/>
      <c r="J9974" s="186"/>
      <c r="K9974" s="186"/>
      <c r="L9974" s="186"/>
      <c r="M9974" s="186"/>
      <c r="N9974" s="187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183"/>
      <c r="AF9974" s="183"/>
      <c r="AG9974" s="183"/>
      <c r="AH9974" s="6"/>
      <c r="AI9974" s="6"/>
      <c r="AJ9974" s="6"/>
      <c r="AK9974" s="6"/>
      <c r="AL9974" s="6"/>
      <c r="AM9974" s="183"/>
      <c r="AN9974" s="183"/>
      <c r="AO9974" s="183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BR9974" s="185"/>
    </row>
    <row r="9975" spans="9:70" s="179" customFormat="1" x14ac:dyDescent="0.25">
      <c r="I9975" s="186"/>
      <c r="J9975" s="186"/>
      <c r="K9975" s="186"/>
      <c r="L9975" s="186"/>
      <c r="M9975" s="186"/>
      <c r="N9975" s="187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183"/>
      <c r="AF9975" s="183"/>
      <c r="AG9975" s="183"/>
      <c r="AH9975" s="6"/>
      <c r="AI9975" s="6"/>
      <c r="AJ9975" s="6"/>
      <c r="AK9975" s="6"/>
      <c r="AL9975" s="6"/>
      <c r="AM9975" s="183"/>
      <c r="AN9975" s="183"/>
      <c r="AO9975" s="183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BR9975" s="185"/>
    </row>
    <row r="9976" spans="9:70" s="179" customFormat="1" x14ac:dyDescent="0.25">
      <c r="I9976" s="186"/>
      <c r="J9976" s="186"/>
      <c r="K9976" s="186"/>
      <c r="L9976" s="186"/>
      <c r="M9976" s="186"/>
      <c r="N9976" s="187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183"/>
      <c r="AF9976" s="183"/>
      <c r="AG9976" s="183"/>
      <c r="AH9976" s="6"/>
      <c r="AI9976" s="6"/>
      <c r="AJ9976" s="6"/>
      <c r="AK9976" s="6"/>
      <c r="AL9976" s="6"/>
      <c r="AM9976" s="183"/>
      <c r="AN9976" s="183"/>
      <c r="AO9976" s="183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BR9976" s="185"/>
    </row>
    <row r="9977" spans="9:70" s="179" customFormat="1" x14ac:dyDescent="0.25">
      <c r="I9977" s="186"/>
      <c r="J9977" s="186"/>
      <c r="K9977" s="186"/>
      <c r="L9977" s="186"/>
      <c r="M9977" s="186"/>
      <c r="N9977" s="187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183"/>
      <c r="AF9977" s="183"/>
      <c r="AG9977" s="183"/>
      <c r="AH9977" s="6"/>
      <c r="AI9977" s="6"/>
      <c r="AJ9977" s="6"/>
      <c r="AK9977" s="6"/>
      <c r="AL9977" s="6"/>
      <c r="AM9977" s="183"/>
      <c r="AN9977" s="183"/>
      <c r="AO9977" s="183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BR9977" s="185"/>
    </row>
    <row r="9978" spans="9:70" s="179" customFormat="1" x14ac:dyDescent="0.25">
      <c r="I9978" s="186"/>
      <c r="J9978" s="186"/>
      <c r="K9978" s="186"/>
      <c r="L9978" s="186"/>
      <c r="M9978" s="186"/>
      <c r="N9978" s="187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183"/>
      <c r="AF9978" s="183"/>
      <c r="AG9978" s="183"/>
      <c r="AH9978" s="6"/>
      <c r="AI9978" s="6"/>
      <c r="AJ9978" s="6"/>
      <c r="AK9978" s="6"/>
      <c r="AL9978" s="6"/>
      <c r="AM9978" s="183"/>
      <c r="AN9978" s="183"/>
      <c r="AO9978" s="183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BR9978" s="185"/>
    </row>
    <row r="9979" spans="9:70" s="179" customFormat="1" x14ac:dyDescent="0.25">
      <c r="I9979" s="186"/>
      <c r="J9979" s="186"/>
      <c r="K9979" s="186"/>
      <c r="L9979" s="186"/>
      <c r="M9979" s="186"/>
      <c r="N9979" s="187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183"/>
      <c r="AF9979" s="183"/>
      <c r="AG9979" s="183"/>
      <c r="AH9979" s="6"/>
      <c r="AI9979" s="6"/>
      <c r="AJ9979" s="6"/>
      <c r="AK9979" s="6"/>
      <c r="AL9979" s="6"/>
      <c r="AM9979" s="183"/>
      <c r="AN9979" s="183"/>
      <c r="AO9979" s="183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BR9979" s="185"/>
    </row>
    <row r="9980" spans="9:70" s="179" customFormat="1" x14ac:dyDescent="0.25">
      <c r="I9980" s="186"/>
      <c r="J9980" s="186"/>
      <c r="K9980" s="186"/>
      <c r="L9980" s="186"/>
      <c r="M9980" s="186"/>
      <c r="N9980" s="187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183"/>
      <c r="AF9980" s="183"/>
      <c r="AG9980" s="183"/>
      <c r="AH9980" s="6"/>
      <c r="AI9980" s="6"/>
      <c r="AJ9980" s="6"/>
      <c r="AK9980" s="6"/>
      <c r="AL9980" s="6"/>
      <c r="AM9980" s="183"/>
      <c r="AN9980" s="183"/>
      <c r="AO9980" s="183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BR9980" s="185"/>
    </row>
    <row r="9981" spans="9:70" s="179" customFormat="1" x14ac:dyDescent="0.25">
      <c r="I9981" s="186"/>
      <c r="J9981" s="186"/>
      <c r="K9981" s="186"/>
      <c r="L9981" s="186"/>
      <c r="M9981" s="186"/>
      <c r="N9981" s="187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183"/>
      <c r="AF9981" s="183"/>
      <c r="AG9981" s="183"/>
      <c r="AH9981" s="6"/>
      <c r="AI9981" s="6"/>
      <c r="AJ9981" s="6"/>
      <c r="AK9981" s="6"/>
      <c r="AL9981" s="6"/>
      <c r="AM9981" s="183"/>
      <c r="AN9981" s="183"/>
      <c r="AO9981" s="183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BR9981" s="185"/>
    </row>
    <row r="9982" spans="9:70" s="179" customFormat="1" x14ac:dyDescent="0.25">
      <c r="I9982" s="186"/>
      <c r="J9982" s="186"/>
      <c r="K9982" s="186"/>
      <c r="L9982" s="186"/>
      <c r="M9982" s="186"/>
      <c r="N9982" s="187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183"/>
      <c r="AF9982" s="183"/>
      <c r="AG9982" s="183"/>
      <c r="AH9982" s="6"/>
      <c r="AI9982" s="6"/>
      <c r="AJ9982" s="6"/>
      <c r="AK9982" s="6"/>
      <c r="AL9982" s="6"/>
      <c r="AM9982" s="183"/>
      <c r="AN9982" s="183"/>
      <c r="AO9982" s="183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BR9982" s="185"/>
    </row>
    <row r="9983" spans="9:70" s="179" customFormat="1" x14ac:dyDescent="0.25">
      <c r="I9983" s="186"/>
      <c r="J9983" s="186"/>
      <c r="K9983" s="186"/>
      <c r="L9983" s="186"/>
      <c r="M9983" s="186"/>
      <c r="N9983" s="187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183"/>
      <c r="AF9983" s="183"/>
      <c r="AG9983" s="183"/>
      <c r="AH9983" s="6"/>
      <c r="AI9983" s="6"/>
      <c r="AJ9983" s="6"/>
      <c r="AK9983" s="6"/>
      <c r="AL9983" s="6"/>
      <c r="AM9983" s="183"/>
      <c r="AN9983" s="183"/>
      <c r="AO9983" s="183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BR9983" s="185"/>
    </row>
    <row r="9984" spans="9:70" s="179" customFormat="1" x14ac:dyDescent="0.25">
      <c r="I9984" s="186"/>
      <c r="J9984" s="186"/>
      <c r="K9984" s="186"/>
      <c r="L9984" s="186"/>
      <c r="M9984" s="186"/>
      <c r="N9984" s="187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183"/>
      <c r="AF9984" s="183"/>
      <c r="AG9984" s="183"/>
      <c r="AH9984" s="6"/>
      <c r="AI9984" s="6"/>
      <c r="AJ9984" s="6"/>
      <c r="AK9984" s="6"/>
      <c r="AL9984" s="6"/>
      <c r="AM9984" s="183"/>
      <c r="AN9984" s="183"/>
      <c r="AO9984" s="183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BR9984" s="185"/>
    </row>
    <row r="9985" spans="9:70" s="179" customFormat="1" x14ac:dyDescent="0.25">
      <c r="I9985" s="186"/>
      <c r="J9985" s="186"/>
      <c r="K9985" s="186"/>
      <c r="L9985" s="186"/>
      <c r="M9985" s="186"/>
      <c r="N9985" s="187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183"/>
      <c r="AF9985" s="183"/>
      <c r="AG9985" s="183"/>
      <c r="AH9985" s="6"/>
      <c r="AI9985" s="6"/>
      <c r="AJ9985" s="6"/>
      <c r="AK9985" s="6"/>
      <c r="AL9985" s="6"/>
      <c r="AM9985" s="183"/>
      <c r="AN9985" s="183"/>
      <c r="AO9985" s="183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BR9985" s="185"/>
    </row>
    <row r="9986" spans="9:70" s="179" customFormat="1" x14ac:dyDescent="0.25">
      <c r="I9986" s="186"/>
      <c r="J9986" s="186"/>
      <c r="K9986" s="186"/>
      <c r="L9986" s="186"/>
      <c r="M9986" s="186"/>
      <c r="N9986" s="187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183"/>
      <c r="AF9986" s="183"/>
      <c r="AG9986" s="183"/>
      <c r="AH9986" s="6"/>
      <c r="AI9986" s="6"/>
      <c r="AJ9986" s="6"/>
      <c r="AK9986" s="6"/>
      <c r="AL9986" s="6"/>
      <c r="AM9986" s="183"/>
      <c r="AN9986" s="183"/>
      <c r="AO9986" s="183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BR9986" s="185"/>
    </row>
    <row r="9987" spans="9:70" s="179" customFormat="1" x14ac:dyDescent="0.25">
      <c r="I9987" s="186"/>
      <c r="J9987" s="186"/>
      <c r="K9987" s="186"/>
      <c r="L9987" s="186"/>
      <c r="M9987" s="186"/>
      <c r="N9987" s="187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183"/>
      <c r="AF9987" s="183"/>
      <c r="AG9987" s="183"/>
      <c r="AH9987" s="6"/>
      <c r="AI9987" s="6"/>
      <c r="AJ9987" s="6"/>
      <c r="AK9987" s="6"/>
      <c r="AL9987" s="6"/>
      <c r="AM9987" s="183"/>
      <c r="AN9987" s="183"/>
      <c r="AO9987" s="183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BR9987" s="185"/>
    </row>
    <row r="9988" spans="9:70" s="179" customFormat="1" x14ac:dyDescent="0.25">
      <c r="I9988" s="186"/>
      <c r="J9988" s="186"/>
      <c r="K9988" s="186"/>
      <c r="L9988" s="186"/>
      <c r="M9988" s="186"/>
      <c r="N9988" s="187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183"/>
      <c r="AF9988" s="183"/>
      <c r="AG9988" s="183"/>
      <c r="AH9988" s="6"/>
      <c r="AI9988" s="6"/>
      <c r="AJ9988" s="6"/>
      <c r="AK9988" s="6"/>
      <c r="AL9988" s="6"/>
      <c r="AM9988" s="183"/>
      <c r="AN9988" s="183"/>
      <c r="AO9988" s="183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BR9988" s="185"/>
    </row>
    <row r="9989" spans="9:70" s="179" customFormat="1" x14ac:dyDescent="0.25">
      <c r="I9989" s="186"/>
      <c r="J9989" s="186"/>
      <c r="K9989" s="186"/>
      <c r="L9989" s="186"/>
      <c r="M9989" s="186"/>
      <c r="N9989" s="187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183"/>
      <c r="AF9989" s="183"/>
      <c r="AG9989" s="183"/>
      <c r="AH9989" s="6"/>
      <c r="AI9989" s="6"/>
      <c r="AJ9989" s="6"/>
      <c r="AK9989" s="6"/>
      <c r="AL9989" s="6"/>
      <c r="AM9989" s="183"/>
      <c r="AN9989" s="183"/>
      <c r="AO9989" s="183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BR9989" s="185"/>
    </row>
    <row r="9990" spans="9:70" s="179" customFormat="1" x14ac:dyDescent="0.25">
      <c r="I9990" s="186"/>
      <c r="J9990" s="186"/>
      <c r="K9990" s="186"/>
      <c r="L9990" s="186"/>
      <c r="M9990" s="186"/>
      <c r="N9990" s="187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183"/>
      <c r="AF9990" s="183"/>
      <c r="AG9990" s="183"/>
      <c r="AH9990" s="6"/>
      <c r="AI9990" s="6"/>
      <c r="AJ9990" s="6"/>
      <c r="AK9990" s="6"/>
      <c r="AL9990" s="6"/>
      <c r="AM9990" s="183"/>
      <c r="AN9990" s="183"/>
      <c r="AO9990" s="183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BR9990" s="185"/>
    </row>
    <row r="9991" spans="9:70" s="179" customFormat="1" x14ac:dyDescent="0.25">
      <c r="I9991" s="186"/>
      <c r="J9991" s="186"/>
      <c r="K9991" s="186"/>
      <c r="L9991" s="186"/>
      <c r="M9991" s="186"/>
      <c r="N9991" s="187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183"/>
      <c r="AF9991" s="183"/>
      <c r="AG9991" s="183"/>
      <c r="AH9991" s="6"/>
      <c r="AI9991" s="6"/>
      <c r="AJ9991" s="6"/>
      <c r="AK9991" s="6"/>
      <c r="AL9991" s="6"/>
      <c r="AM9991" s="183"/>
      <c r="AN9991" s="183"/>
      <c r="AO9991" s="183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BR9991" s="185"/>
    </row>
    <row r="9992" spans="9:70" s="179" customFormat="1" x14ac:dyDescent="0.25">
      <c r="I9992" s="186"/>
      <c r="J9992" s="186"/>
      <c r="K9992" s="186"/>
      <c r="L9992" s="186"/>
      <c r="M9992" s="186"/>
      <c r="N9992" s="187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183"/>
      <c r="AF9992" s="183"/>
      <c r="AG9992" s="183"/>
      <c r="AH9992" s="6"/>
      <c r="AI9992" s="6"/>
      <c r="AJ9992" s="6"/>
      <c r="AK9992" s="6"/>
      <c r="AL9992" s="6"/>
      <c r="AM9992" s="183"/>
      <c r="AN9992" s="183"/>
      <c r="AO9992" s="183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BR9992" s="185"/>
    </row>
    <row r="9993" spans="9:70" s="179" customFormat="1" x14ac:dyDescent="0.25">
      <c r="I9993" s="186"/>
      <c r="J9993" s="186"/>
      <c r="K9993" s="186"/>
      <c r="L9993" s="186"/>
      <c r="M9993" s="186"/>
      <c r="N9993" s="187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183"/>
      <c r="AF9993" s="183"/>
      <c r="AG9993" s="183"/>
      <c r="AH9993" s="6"/>
      <c r="AI9993" s="6"/>
      <c r="AJ9993" s="6"/>
      <c r="AK9993" s="6"/>
      <c r="AL9993" s="6"/>
      <c r="AM9993" s="183"/>
      <c r="AN9993" s="183"/>
      <c r="AO9993" s="183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BR9993" s="185"/>
    </row>
    <row r="9994" spans="9:70" s="179" customFormat="1" x14ac:dyDescent="0.25">
      <c r="I9994" s="186"/>
      <c r="J9994" s="186"/>
      <c r="K9994" s="186"/>
      <c r="L9994" s="186"/>
      <c r="M9994" s="186"/>
      <c r="N9994" s="187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183"/>
      <c r="AF9994" s="183"/>
      <c r="AG9994" s="183"/>
      <c r="AH9994" s="6"/>
      <c r="AI9994" s="6"/>
      <c r="AJ9994" s="6"/>
      <c r="AK9994" s="6"/>
      <c r="AL9994" s="6"/>
      <c r="AM9994" s="183"/>
      <c r="AN9994" s="183"/>
      <c r="AO9994" s="183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BR9994" s="185"/>
    </row>
    <row r="9995" spans="9:70" s="179" customFormat="1" x14ac:dyDescent="0.25">
      <c r="I9995" s="186"/>
      <c r="J9995" s="186"/>
      <c r="K9995" s="186"/>
      <c r="L9995" s="186"/>
      <c r="M9995" s="186"/>
      <c r="N9995" s="187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183"/>
      <c r="AF9995" s="183"/>
      <c r="AG9995" s="183"/>
      <c r="AH9995" s="6"/>
      <c r="AI9995" s="6"/>
      <c r="AJ9995" s="6"/>
      <c r="AK9995" s="6"/>
      <c r="AL9995" s="6"/>
      <c r="AM9995" s="183"/>
      <c r="AN9995" s="183"/>
      <c r="AO9995" s="183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BR9995" s="185"/>
    </row>
    <row r="9996" spans="9:70" s="179" customFormat="1" x14ac:dyDescent="0.25">
      <c r="I9996" s="186"/>
      <c r="J9996" s="186"/>
      <c r="K9996" s="186"/>
      <c r="L9996" s="186"/>
      <c r="M9996" s="186"/>
      <c r="N9996" s="187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183"/>
      <c r="AF9996" s="183"/>
      <c r="AG9996" s="183"/>
      <c r="AH9996" s="6"/>
      <c r="AI9996" s="6"/>
      <c r="AJ9996" s="6"/>
      <c r="AK9996" s="6"/>
      <c r="AL9996" s="6"/>
      <c r="AM9996" s="183"/>
      <c r="AN9996" s="183"/>
      <c r="AO9996" s="183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BR9996" s="185"/>
    </row>
    <row r="9997" spans="9:70" s="179" customFormat="1" x14ac:dyDescent="0.25">
      <c r="I9997" s="186"/>
      <c r="J9997" s="186"/>
      <c r="K9997" s="186"/>
      <c r="L9997" s="186"/>
      <c r="M9997" s="186"/>
      <c r="N9997" s="187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183"/>
      <c r="AF9997" s="183"/>
      <c r="AG9997" s="183"/>
      <c r="AH9997" s="6"/>
      <c r="AI9997" s="6"/>
      <c r="AJ9997" s="6"/>
      <c r="AK9997" s="6"/>
      <c r="AL9997" s="6"/>
      <c r="AM9997" s="183"/>
      <c r="AN9997" s="183"/>
      <c r="AO9997" s="183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BR9997" s="185"/>
    </row>
    <row r="9998" spans="9:70" s="179" customFormat="1" x14ac:dyDescent="0.25">
      <c r="I9998" s="186"/>
      <c r="J9998" s="186"/>
      <c r="K9998" s="186"/>
      <c r="L9998" s="186"/>
      <c r="M9998" s="186"/>
      <c r="N9998" s="187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183"/>
      <c r="AF9998" s="183"/>
      <c r="AG9998" s="183"/>
      <c r="AH9998" s="6"/>
      <c r="AI9998" s="6"/>
      <c r="AJ9998" s="6"/>
      <c r="AK9998" s="6"/>
      <c r="AL9998" s="6"/>
      <c r="AM9998" s="183"/>
      <c r="AN9998" s="183"/>
      <c r="AO9998" s="183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BR9998" s="185"/>
    </row>
    <row r="9999" spans="9:70" s="179" customFormat="1" x14ac:dyDescent="0.25">
      <c r="I9999" s="186"/>
      <c r="J9999" s="186"/>
      <c r="K9999" s="186"/>
      <c r="L9999" s="186"/>
      <c r="M9999" s="186"/>
      <c r="N9999" s="187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183"/>
      <c r="AF9999" s="183"/>
      <c r="AG9999" s="183"/>
      <c r="AH9999" s="6"/>
      <c r="AI9999" s="6"/>
      <c r="AJ9999" s="6"/>
      <c r="AK9999" s="6"/>
      <c r="AL9999" s="6"/>
      <c r="AM9999" s="183"/>
      <c r="AN9999" s="183"/>
      <c r="AO9999" s="183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BR9999" s="185"/>
    </row>
    <row r="10000" spans="9:70" s="179" customFormat="1" x14ac:dyDescent="0.25">
      <c r="I10000" s="186"/>
      <c r="J10000" s="186"/>
      <c r="K10000" s="186"/>
      <c r="L10000" s="186"/>
      <c r="M10000" s="186"/>
      <c r="N10000" s="187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183"/>
      <c r="AF10000" s="183"/>
      <c r="AG10000" s="183"/>
      <c r="AH10000" s="6"/>
      <c r="AI10000" s="6"/>
      <c r="AJ10000" s="6"/>
      <c r="AK10000" s="6"/>
      <c r="AL10000" s="6"/>
      <c r="AM10000" s="183"/>
      <c r="AN10000" s="183"/>
      <c r="AO10000" s="183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BR10000" s="185"/>
    </row>
    <row r="10001" spans="9:70" s="179" customFormat="1" x14ac:dyDescent="0.25">
      <c r="I10001" s="186"/>
      <c r="J10001" s="186"/>
      <c r="K10001" s="186"/>
      <c r="L10001" s="186"/>
      <c r="M10001" s="186"/>
      <c r="N10001" s="187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183"/>
      <c r="AF10001" s="183"/>
      <c r="AG10001" s="183"/>
      <c r="AH10001" s="6"/>
      <c r="AI10001" s="6"/>
      <c r="AJ10001" s="6"/>
      <c r="AK10001" s="6"/>
      <c r="AL10001" s="6"/>
      <c r="AM10001" s="183"/>
      <c r="AN10001" s="183"/>
      <c r="AO10001" s="183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BR10001" s="185"/>
    </row>
    <row r="10002" spans="9:70" s="179" customFormat="1" x14ac:dyDescent="0.25">
      <c r="I10002" s="186"/>
      <c r="J10002" s="186"/>
      <c r="K10002" s="186"/>
      <c r="L10002" s="186"/>
      <c r="M10002" s="186"/>
      <c r="N10002" s="187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183"/>
      <c r="AF10002" s="183"/>
      <c r="AG10002" s="183"/>
      <c r="AH10002" s="6"/>
      <c r="AI10002" s="6"/>
      <c r="AJ10002" s="6"/>
      <c r="AK10002" s="6"/>
      <c r="AL10002" s="6"/>
      <c r="AM10002" s="183"/>
      <c r="AN10002" s="183"/>
      <c r="AO10002" s="183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BR10002" s="185"/>
    </row>
    <row r="10003" spans="9:70" s="179" customFormat="1" x14ac:dyDescent="0.25">
      <c r="I10003" s="186"/>
      <c r="J10003" s="186"/>
      <c r="K10003" s="186"/>
      <c r="L10003" s="186"/>
      <c r="M10003" s="186"/>
      <c r="N10003" s="187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183"/>
      <c r="AF10003" s="183"/>
      <c r="AG10003" s="183"/>
      <c r="AH10003" s="6"/>
      <c r="AI10003" s="6"/>
      <c r="AJ10003" s="6"/>
      <c r="AK10003" s="6"/>
      <c r="AL10003" s="6"/>
      <c r="AM10003" s="183"/>
      <c r="AN10003" s="183"/>
      <c r="AO10003" s="183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BR10003" s="185"/>
    </row>
    <row r="10004" spans="9:70" s="179" customFormat="1" x14ac:dyDescent="0.25">
      <c r="I10004" s="186"/>
      <c r="J10004" s="186"/>
      <c r="K10004" s="186"/>
      <c r="L10004" s="186"/>
      <c r="M10004" s="186"/>
      <c r="N10004" s="187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183"/>
      <c r="AF10004" s="183"/>
      <c r="AG10004" s="183"/>
      <c r="AH10004" s="6"/>
      <c r="AI10004" s="6"/>
      <c r="AJ10004" s="6"/>
      <c r="AK10004" s="6"/>
      <c r="AL10004" s="6"/>
      <c r="AM10004" s="183"/>
      <c r="AN10004" s="183"/>
      <c r="AO10004" s="183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BR10004" s="185"/>
    </row>
    <row r="10005" spans="9:70" s="179" customFormat="1" x14ac:dyDescent="0.25">
      <c r="I10005" s="186"/>
      <c r="J10005" s="186"/>
      <c r="K10005" s="186"/>
      <c r="L10005" s="186"/>
      <c r="M10005" s="186"/>
      <c r="N10005" s="187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183"/>
      <c r="AF10005" s="183"/>
      <c r="AG10005" s="183"/>
      <c r="AH10005" s="6"/>
      <c r="AI10005" s="6"/>
      <c r="AJ10005" s="6"/>
      <c r="AK10005" s="6"/>
      <c r="AL10005" s="6"/>
      <c r="AM10005" s="183"/>
      <c r="AN10005" s="183"/>
      <c r="AO10005" s="183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BR10005" s="185"/>
    </row>
    <row r="10006" spans="9:70" s="179" customFormat="1" x14ac:dyDescent="0.25">
      <c r="I10006" s="186"/>
      <c r="J10006" s="186"/>
      <c r="K10006" s="186"/>
      <c r="L10006" s="186"/>
      <c r="M10006" s="186"/>
      <c r="N10006" s="187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183"/>
      <c r="AF10006" s="183"/>
      <c r="AG10006" s="183"/>
      <c r="AH10006" s="6"/>
      <c r="AI10006" s="6"/>
      <c r="AJ10006" s="6"/>
      <c r="AK10006" s="6"/>
      <c r="AL10006" s="6"/>
      <c r="AM10006" s="183"/>
      <c r="AN10006" s="183"/>
      <c r="AO10006" s="183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BR10006" s="185"/>
    </row>
    <row r="10007" spans="9:70" s="179" customFormat="1" x14ac:dyDescent="0.25">
      <c r="I10007" s="186"/>
      <c r="J10007" s="186"/>
      <c r="K10007" s="186"/>
      <c r="L10007" s="186"/>
      <c r="M10007" s="186"/>
      <c r="N10007" s="187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183"/>
      <c r="AF10007" s="183"/>
      <c r="AG10007" s="183"/>
      <c r="AH10007" s="6"/>
      <c r="AI10007" s="6"/>
      <c r="AJ10007" s="6"/>
      <c r="AK10007" s="6"/>
      <c r="AL10007" s="6"/>
      <c r="AM10007" s="183"/>
      <c r="AN10007" s="183"/>
      <c r="AO10007" s="183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BR10007" s="185"/>
    </row>
    <row r="10008" spans="9:70" s="179" customFormat="1" x14ac:dyDescent="0.25">
      <c r="I10008" s="186"/>
      <c r="J10008" s="186"/>
      <c r="K10008" s="186"/>
      <c r="L10008" s="186"/>
      <c r="M10008" s="186"/>
      <c r="N10008" s="187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183"/>
      <c r="AF10008" s="183"/>
      <c r="AG10008" s="183"/>
      <c r="AH10008" s="6"/>
      <c r="AI10008" s="6"/>
      <c r="AJ10008" s="6"/>
      <c r="AK10008" s="6"/>
      <c r="AL10008" s="6"/>
      <c r="AM10008" s="183"/>
      <c r="AN10008" s="183"/>
      <c r="AO10008" s="183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BR10008" s="185"/>
    </row>
    <row r="10009" spans="9:70" s="179" customFormat="1" x14ac:dyDescent="0.25">
      <c r="I10009" s="186"/>
      <c r="J10009" s="186"/>
      <c r="K10009" s="186"/>
      <c r="L10009" s="186"/>
      <c r="M10009" s="186"/>
      <c r="N10009" s="187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183"/>
      <c r="AF10009" s="183"/>
      <c r="AG10009" s="183"/>
      <c r="AH10009" s="6"/>
      <c r="AI10009" s="6"/>
      <c r="AJ10009" s="6"/>
      <c r="AK10009" s="6"/>
      <c r="AL10009" s="6"/>
      <c r="AM10009" s="183"/>
      <c r="AN10009" s="183"/>
      <c r="AO10009" s="183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BR10009" s="185"/>
    </row>
    <row r="10010" spans="9:70" s="179" customFormat="1" x14ac:dyDescent="0.25">
      <c r="I10010" s="186"/>
      <c r="J10010" s="186"/>
      <c r="K10010" s="186"/>
      <c r="L10010" s="186"/>
      <c r="M10010" s="186"/>
      <c r="N10010" s="187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183"/>
      <c r="AF10010" s="183"/>
      <c r="AG10010" s="183"/>
      <c r="AH10010" s="6"/>
      <c r="AI10010" s="6"/>
      <c r="AJ10010" s="6"/>
      <c r="AK10010" s="6"/>
      <c r="AL10010" s="6"/>
      <c r="AM10010" s="183"/>
      <c r="AN10010" s="183"/>
      <c r="AO10010" s="183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BR10010" s="185"/>
    </row>
    <row r="10011" spans="9:70" s="179" customFormat="1" x14ac:dyDescent="0.25">
      <c r="I10011" s="186"/>
      <c r="J10011" s="186"/>
      <c r="K10011" s="186"/>
      <c r="L10011" s="186"/>
      <c r="M10011" s="186"/>
      <c r="N10011" s="187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183"/>
      <c r="AF10011" s="183"/>
      <c r="AG10011" s="183"/>
      <c r="AH10011" s="6"/>
      <c r="AI10011" s="6"/>
      <c r="AJ10011" s="6"/>
      <c r="AK10011" s="6"/>
      <c r="AL10011" s="6"/>
      <c r="AM10011" s="183"/>
      <c r="AN10011" s="183"/>
      <c r="AO10011" s="183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BR10011" s="185"/>
    </row>
    <row r="10012" spans="9:70" s="179" customFormat="1" x14ac:dyDescent="0.25">
      <c r="I10012" s="186"/>
      <c r="J10012" s="186"/>
      <c r="K10012" s="186"/>
      <c r="L10012" s="186"/>
      <c r="M10012" s="186"/>
      <c r="N10012" s="187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183"/>
      <c r="AF10012" s="183"/>
      <c r="AG10012" s="183"/>
      <c r="AH10012" s="6"/>
      <c r="AI10012" s="6"/>
      <c r="AJ10012" s="6"/>
      <c r="AK10012" s="6"/>
      <c r="AL10012" s="6"/>
      <c r="AM10012" s="183"/>
      <c r="AN10012" s="183"/>
      <c r="AO10012" s="183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BR10012" s="185"/>
    </row>
    <row r="10013" spans="9:70" s="179" customFormat="1" x14ac:dyDescent="0.25">
      <c r="I10013" s="186"/>
      <c r="J10013" s="186"/>
      <c r="K10013" s="186"/>
      <c r="L10013" s="186"/>
      <c r="M10013" s="186"/>
      <c r="N10013" s="187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183"/>
      <c r="AF10013" s="183"/>
      <c r="AG10013" s="183"/>
      <c r="AH10013" s="6"/>
      <c r="AI10013" s="6"/>
      <c r="AJ10013" s="6"/>
      <c r="AK10013" s="6"/>
      <c r="AL10013" s="6"/>
      <c r="AM10013" s="183"/>
      <c r="AN10013" s="183"/>
      <c r="AO10013" s="183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BR10013" s="185"/>
    </row>
    <row r="10014" spans="9:70" s="179" customFormat="1" x14ac:dyDescent="0.25">
      <c r="I10014" s="186"/>
      <c r="J10014" s="186"/>
      <c r="K10014" s="186"/>
      <c r="L10014" s="186"/>
      <c r="M10014" s="186"/>
      <c r="N10014" s="187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183"/>
      <c r="AF10014" s="183"/>
      <c r="AG10014" s="183"/>
      <c r="AH10014" s="6"/>
      <c r="AI10014" s="6"/>
      <c r="AJ10014" s="6"/>
      <c r="AK10014" s="6"/>
      <c r="AL10014" s="6"/>
      <c r="AM10014" s="183"/>
      <c r="AN10014" s="183"/>
      <c r="AO10014" s="183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BR10014" s="185"/>
    </row>
    <row r="10015" spans="9:70" s="179" customFormat="1" x14ac:dyDescent="0.25">
      <c r="I10015" s="186"/>
      <c r="J10015" s="186"/>
      <c r="K10015" s="186"/>
      <c r="L10015" s="186"/>
      <c r="M10015" s="186"/>
      <c r="N10015" s="187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183"/>
      <c r="AF10015" s="183"/>
      <c r="AG10015" s="183"/>
      <c r="AH10015" s="6"/>
      <c r="AI10015" s="6"/>
      <c r="AJ10015" s="6"/>
      <c r="AK10015" s="6"/>
      <c r="AL10015" s="6"/>
      <c r="AM10015" s="183"/>
      <c r="AN10015" s="183"/>
      <c r="AO10015" s="183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BR10015" s="185"/>
    </row>
    <row r="10016" spans="9:70" s="179" customFormat="1" x14ac:dyDescent="0.25">
      <c r="I10016" s="186"/>
      <c r="J10016" s="186"/>
      <c r="K10016" s="186"/>
      <c r="L10016" s="186"/>
      <c r="M10016" s="186"/>
      <c r="N10016" s="187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183"/>
      <c r="AF10016" s="183"/>
      <c r="AG10016" s="183"/>
      <c r="AH10016" s="6"/>
      <c r="AI10016" s="6"/>
      <c r="AJ10016" s="6"/>
      <c r="AK10016" s="6"/>
      <c r="AL10016" s="6"/>
      <c r="AM10016" s="183"/>
      <c r="AN10016" s="183"/>
      <c r="AO10016" s="183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BR10016" s="185"/>
    </row>
    <row r="10017" spans="9:70" s="179" customFormat="1" x14ac:dyDescent="0.25">
      <c r="I10017" s="186"/>
      <c r="J10017" s="186"/>
      <c r="K10017" s="186"/>
      <c r="L10017" s="186"/>
      <c r="M10017" s="186"/>
      <c r="N10017" s="187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183"/>
      <c r="AF10017" s="183"/>
      <c r="AG10017" s="183"/>
      <c r="AH10017" s="6"/>
      <c r="AI10017" s="6"/>
      <c r="AJ10017" s="6"/>
      <c r="AK10017" s="6"/>
      <c r="AL10017" s="6"/>
      <c r="AM10017" s="183"/>
      <c r="AN10017" s="183"/>
      <c r="AO10017" s="183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BR10017" s="185"/>
    </row>
    <row r="10018" spans="9:70" s="179" customFormat="1" x14ac:dyDescent="0.25">
      <c r="I10018" s="186"/>
      <c r="J10018" s="186"/>
      <c r="K10018" s="186"/>
      <c r="L10018" s="186"/>
      <c r="M10018" s="186"/>
      <c r="N10018" s="187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183"/>
      <c r="AF10018" s="183"/>
      <c r="AG10018" s="183"/>
      <c r="AH10018" s="6"/>
      <c r="AI10018" s="6"/>
      <c r="AJ10018" s="6"/>
      <c r="AK10018" s="6"/>
      <c r="AL10018" s="6"/>
      <c r="AM10018" s="183"/>
      <c r="AN10018" s="183"/>
      <c r="AO10018" s="183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BR10018" s="185"/>
    </row>
    <row r="10019" spans="9:70" s="179" customFormat="1" x14ac:dyDescent="0.25">
      <c r="I10019" s="186"/>
      <c r="J10019" s="186"/>
      <c r="K10019" s="186"/>
      <c r="L10019" s="186"/>
      <c r="M10019" s="186"/>
      <c r="N10019" s="187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183"/>
      <c r="AF10019" s="183"/>
      <c r="AG10019" s="183"/>
      <c r="AH10019" s="6"/>
      <c r="AI10019" s="6"/>
      <c r="AJ10019" s="6"/>
      <c r="AK10019" s="6"/>
      <c r="AL10019" s="6"/>
      <c r="AM10019" s="183"/>
      <c r="AN10019" s="183"/>
      <c r="AO10019" s="183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BR10019" s="185"/>
    </row>
    <row r="10020" spans="9:70" s="179" customFormat="1" x14ac:dyDescent="0.25">
      <c r="I10020" s="186"/>
      <c r="J10020" s="186"/>
      <c r="K10020" s="186"/>
      <c r="L10020" s="186"/>
      <c r="M10020" s="186"/>
      <c r="N10020" s="187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183"/>
      <c r="AF10020" s="183"/>
      <c r="AG10020" s="183"/>
      <c r="AH10020" s="6"/>
      <c r="AI10020" s="6"/>
      <c r="AJ10020" s="6"/>
      <c r="AK10020" s="6"/>
      <c r="AL10020" s="6"/>
      <c r="AM10020" s="183"/>
      <c r="AN10020" s="183"/>
      <c r="AO10020" s="183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BR10020" s="185"/>
    </row>
    <row r="10021" spans="9:70" s="179" customFormat="1" x14ac:dyDescent="0.25">
      <c r="I10021" s="186"/>
      <c r="J10021" s="186"/>
      <c r="K10021" s="186"/>
      <c r="L10021" s="186"/>
      <c r="M10021" s="186"/>
      <c r="N10021" s="187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183"/>
      <c r="AF10021" s="183"/>
      <c r="AG10021" s="183"/>
      <c r="AH10021" s="6"/>
      <c r="AI10021" s="6"/>
      <c r="AJ10021" s="6"/>
      <c r="AK10021" s="6"/>
      <c r="AL10021" s="6"/>
      <c r="AM10021" s="183"/>
      <c r="AN10021" s="183"/>
      <c r="AO10021" s="183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BR10021" s="185"/>
    </row>
    <row r="10022" spans="9:70" s="179" customFormat="1" x14ac:dyDescent="0.25">
      <c r="I10022" s="186"/>
      <c r="J10022" s="186"/>
      <c r="K10022" s="186"/>
      <c r="L10022" s="186"/>
      <c r="M10022" s="186"/>
      <c r="N10022" s="187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183"/>
      <c r="AF10022" s="183"/>
      <c r="AG10022" s="183"/>
      <c r="AH10022" s="6"/>
      <c r="AI10022" s="6"/>
      <c r="AJ10022" s="6"/>
      <c r="AK10022" s="6"/>
      <c r="AL10022" s="6"/>
      <c r="AM10022" s="183"/>
      <c r="AN10022" s="183"/>
      <c r="AO10022" s="183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BR10022" s="185"/>
    </row>
    <row r="10023" spans="9:70" s="179" customFormat="1" x14ac:dyDescent="0.25">
      <c r="I10023" s="186"/>
      <c r="J10023" s="186"/>
      <c r="K10023" s="186"/>
      <c r="L10023" s="186"/>
      <c r="M10023" s="186"/>
      <c r="N10023" s="187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183"/>
      <c r="AF10023" s="183"/>
      <c r="AG10023" s="183"/>
      <c r="AH10023" s="6"/>
      <c r="AI10023" s="6"/>
      <c r="AJ10023" s="6"/>
      <c r="AK10023" s="6"/>
      <c r="AL10023" s="6"/>
      <c r="AM10023" s="183"/>
      <c r="AN10023" s="183"/>
      <c r="AO10023" s="183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BR10023" s="185"/>
    </row>
    <row r="10024" spans="9:70" s="179" customFormat="1" x14ac:dyDescent="0.25">
      <c r="I10024" s="186"/>
      <c r="J10024" s="186"/>
      <c r="K10024" s="186"/>
      <c r="L10024" s="186"/>
      <c r="M10024" s="186"/>
      <c r="N10024" s="187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183"/>
      <c r="AF10024" s="183"/>
      <c r="AG10024" s="183"/>
      <c r="AH10024" s="6"/>
      <c r="AI10024" s="6"/>
      <c r="AJ10024" s="6"/>
      <c r="AK10024" s="6"/>
      <c r="AL10024" s="6"/>
      <c r="AM10024" s="183"/>
      <c r="AN10024" s="183"/>
      <c r="AO10024" s="183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BR10024" s="185"/>
    </row>
    <row r="10025" spans="9:70" s="179" customFormat="1" x14ac:dyDescent="0.25">
      <c r="I10025" s="186"/>
      <c r="J10025" s="186"/>
      <c r="K10025" s="186"/>
      <c r="L10025" s="186"/>
      <c r="M10025" s="186"/>
      <c r="N10025" s="187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183"/>
      <c r="AF10025" s="183"/>
      <c r="AG10025" s="183"/>
      <c r="AH10025" s="6"/>
      <c r="AI10025" s="6"/>
      <c r="AJ10025" s="6"/>
      <c r="AK10025" s="6"/>
      <c r="AL10025" s="6"/>
      <c r="AM10025" s="183"/>
      <c r="AN10025" s="183"/>
      <c r="AO10025" s="183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BR10025" s="185"/>
    </row>
    <row r="10026" spans="9:70" s="179" customFormat="1" x14ac:dyDescent="0.25">
      <c r="I10026" s="186"/>
      <c r="J10026" s="186"/>
      <c r="K10026" s="186"/>
      <c r="L10026" s="186"/>
      <c r="M10026" s="186"/>
      <c r="N10026" s="187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183"/>
      <c r="AF10026" s="183"/>
      <c r="AG10026" s="183"/>
      <c r="AH10026" s="6"/>
      <c r="AI10026" s="6"/>
      <c r="AJ10026" s="6"/>
      <c r="AK10026" s="6"/>
      <c r="AL10026" s="6"/>
      <c r="AM10026" s="183"/>
      <c r="AN10026" s="183"/>
      <c r="AO10026" s="183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BR10026" s="185"/>
    </row>
    <row r="10027" spans="9:70" s="179" customFormat="1" x14ac:dyDescent="0.25">
      <c r="I10027" s="186"/>
      <c r="J10027" s="186"/>
      <c r="K10027" s="186"/>
      <c r="L10027" s="186"/>
      <c r="M10027" s="186"/>
      <c r="N10027" s="187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183"/>
      <c r="AF10027" s="183"/>
      <c r="AG10027" s="183"/>
      <c r="AH10027" s="6"/>
      <c r="AI10027" s="6"/>
      <c r="AJ10027" s="6"/>
      <c r="AK10027" s="6"/>
      <c r="AL10027" s="6"/>
      <c r="AM10027" s="183"/>
      <c r="AN10027" s="183"/>
      <c r="AO10027" s="183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BR10027" s="185"/>
    </row>
    <row r="10028" spans="9:70" s="179" customFormat="1" x14ac:dyDescent="0.25">
      <c r="I10028" s="186"/>
      <c r="J10028" s="186"/>
      <c r="K10028" s="186"/>
      <c r="L10028" s="186"/>
      <c r="M10028" s="186"/>
      <c r="N10028" s="187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183"/>
      <c r="AF10028" s="183"/>
      <c r="AG10028" s="183"/>
      <c r="AH10028" s="6"/>
      <c r="AI10028" s="6"/>
      <c r="AJ10028" s="6"/>
      <c r="AK10028" s="6"/>
      <c r="AL10028" s="6"/>
      <c r="AM10028" s="183"/>
      <c r="AN10028" s="183"/>
      <c r="AO10028" s="183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BR10028" s="185"/>
    </row>
    <row r="10029" spans="9:70" s="179" customFormat="1" x14ac:dyDescent="0.25">
      <c r="I10029" s="186"/>
      <c r="J10029" s="186"/>
      <c r="K10029" s="186"/>
      <c r="L10029" s="186"/>
      <c r="M10029" s="186"/>
      <c r="N10029" s="187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183"/>
      <c r="AF10029" s="183"/>
      <c r="AG10029" s="183"/>
      <c r="AH10029" s="6"/>
      <c r="AI10029" s="6"/>
      <c r="AJ10029" s="6"/>
      <c r="AK10029" s="6"/>
      <c r="AL10029" s="6"/>
      <c r="AM10029" s="183"/>
      <c r="AN10029" s="183"/>
      <c r="AO10029" s="183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BR10029" s="185"/>
    </row>
    <row r="10030" spans="9:70" s="179" customFormat="1" x14ac:dyDescent="0.25">
      <c r="I10030" s="186"/>
      <c r="J10030" s="186"/>
      <c r="K10030" s="186"/>
      <c r="L10030" s="186"/>
      <c r="M10030" s="186"/>
      <c r="N10030" s="187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183"/>
      <c r="AF10030" s="183"/>
      <c r="AG10030" s="183"/>
      <c r="AH10030" s="6"/>
      <c r="AI10030" s="6"/>
      <c r="AJ10030" s="6"/>
      <c r="AK10030" s="6"/>
      <c r="AL10030" s="6"/>
      <c r="AM10030" s="183"/>
      <c r="AN10030" s="183"/>
      <c r="AO10030" s="183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BR10030" s="185"/>
    </row>
    <row r="10031" spans="9:70" s="179" customFormat="1" x14ac:dyDescent="0.25">
      <c r="I10031" s="186"/>
      <c r="J10031" s="186"/>
      <c r="K10031" s="186"/>
      <c r="L10031" s="186"/>
      <c r="M10031" s="186"/>
      <c r="N10031" s="187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183"/>
      <c r="AF10031" s="183"/>
      <c r="AG10031" s="183"/>
      <c r="AH10031" s="6"/>
      <c r="AI10031" s="6"/>
      <c r="AJ10031" s="6"/>
      <c r="AK10031" s="6"/>
      <c r="AL10031" s="6"/>
      <c r="AM10031" s="183"/>
      <c r="AN10031" s="183"/>
      <c r="AO10031" s="183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BR10031" s="185"/>
    </row>
    <row r="10032" spans="9:70" s="179" customFormat="1" x14ac:dyDescent="0.25">
      <c r="I10032" s="186"/>
      <c r="J10032" s="186"/>
      <c r="K10032" s="186"/>
      <c r="L10032" s="186"/>
      <c r="M10032" s="186"/>
      <c r="N10032" s="187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183"/>
      <c r="AF10032" s="183"/>
      <c r="AG10032" s="183"/>
      <c r="AH10032" s="6"/>
      <c r="AI10032" s="6"/>
      <c r="AJ10032" s="6"/>
      <c r="AK10032" s="6"/>
      <c r="AL10032" s="6"/>
      <c r="AM10032" s="183"/>
      <c r="AN10032" s="183"/>
      <c r="AO10032" s="183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BR10032" s="185"/>
    </row>
    <row r="10033" spans="9:70" s="179" customFormat="1" x14ac:dyDescent="0.25">
      <c r="I10033" s="186"/>
      <c r="J10033" s="186"/>
      <c r="K10033" s="186"/>
      <c r="L10033" s="186"/>
      <c r="M10033" s="186"/>
      <c r="N10033" s="187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183"/>
      <c r="AF10033" s="183"/>
      <c r="AG10033" s="183"/>
      <c r="AH10033" s="6"/>
      <c r="AI10033" s="6"/>
      <c r="AJ10033" s="6"/>
      <c r="AK10033" s="6"/>
      <c r="AL10033" s="6"/>
      <c r="AM10033" s="183"/>
      <c r="AN10033" s="183"/>
      <c r="AO10033" s="183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BR10033" s="185"/>
    </row>
    <row r="10034" spans="9:70" s="179" customFormat="1" x14ac:dyDescent="0.25">
      <c r="I10034" s="186"/>
      <c r="J10034" s="186"/>
      <c r="K10034" s="186"/>
      <c r="L10034" s="186"/>
      <c r="M10034" s="186"/>
      <c r="N10034" s="187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183"/>
      <c r="AF10034" s="183"/>
      <c r="AG10034" s="183"/>
      <c r="AH10034" s="6"/>
      <c r="AI10034" s="6"/>
      <c r="AJ10034" s="6"/>
      <c r="AK10034" s="6"/>
      <c r="AL10034" s="6"/>
      <c r="AM10034" s="183"/>
      <c r="AN10034" s="183"/>
      <c r="AO10034" s="183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BR10034" s="185"/>
    </row>
    <row r="10035" spans="9:70" s="179" customFormat="1" x14ac:dyDescent="0.25">
      <c r="I10035" s="186"/>
      <c r="J10035" s="186"/>
      <c r="K10035" s="186"/>
      <c r="L10035" s="186"/>
      <c r="M10035" s="186"/>
      <c r="N10035" s="187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183"/>
      <c r="AF10035" s="183"/>
      <c r="AG10035" s="183"/>
      <c r="AH10035" s="6"/>
      <c r="AI10035" s="6"/>
      <c r="AJ10035" s="6"/>
      <c r="AK10035" s="6"/>
      <c r="AL10035" s="6"/>
      <c r="AM10035" s="183"/>
      <c r="AN10035" s="183"/>
      <c r="AO10035" s="183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BR10035" s="185"/>
    </row>
    <row r="10036" spans="9:70" s="179" customFormat="1" x14ac:dyDescent="0.25">
      <c r="I10036" s="186"/>
      <c r="J10036" s="186"/>
      <c r="K10036" s="186"/>
      <c r="L10036" s="186"/>
      <c r="M10036" s="186"/>
      <c r="N10036" s="187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183"/>
      <c r="AF10036" s="183"/>
      <c r="AG10036" s="183"/>
      <c r="AH10036" s="6"/>
      <c r="AI10036" s="6"/>
      <c r="AJ10036" s="6"/>
      <c r="AK10036" s="6"/>
      <c r="AL10036" s="6"/>
      <c r="AM10036" s="183"/>
      <c r="AN10036" s="183"/>
      <c r="AO10036" s="183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BR10036" s="185"/>
    </row>
    <row r="10037" spans="9:70" s="179" customFormat="1" x14ac:dyDescent="0.25">
      <c r="I10037" s="186"/>
      <c r="J10037" s="186"/>
      <c r="K10037" s="186"/>
      <c r="L10037" s="186"/>
      <c r="M10037" s="186"/>
      <c r="N10037" s="187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183"/>
      <c r="AF10037" s="183"/>
      <c r="AG10037" s="183"/>
      <c r="AH10037" s="6"/>
      <c r="AI10037" s="6"/>
      <c r="AJ10037" s="6"/>
      <c r="AK10037" s="6"/>
      <c r="AL10037" s="6"/>
      <c r="AM10037" s="183"/>
      <c r="AN10037" s="183"/>
      <c r="AO10037" s="183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BR10037" s="185"/>
    </row>
    <row r="10038" spans="9:70" s="179" customFormat="1" x14ac:dyDescent="0.25">
      <c r="I10038" s="186"/>
      <c r="J10038" s="186"/>
      <c r="K10038" s="186"/>
      <c r="L10038" s="186"/>
      <c r="M10038" s="186"/>
      <c r="N10038" s="187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183"/>
      <c r="AF10038" s="183"/>
      <c r="AG10038" s="183"/>
      <c r="AH10038" s="6"/>
      <c r="AI10038" s="6"/>
      <c r="AJ10038" s="6"/>
      <c r="AK10038" s="6"/>
      <c r="AL10038" s="6"/>
      <c r="AM10038" s="183"/>
      <c r="AN10038" s="183"/>
      <c r="AO10038" s="183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BR10038" s="185"/>
    </row>
    <row r="10039" spans="9:70" s="179" customFormat="1" x14ac:dyDescent="0.25">
      <c r="I10039" s="186"/>
      <c r="J10039" s="186"/>
      <c r="K10039" s="186"/>
      <c r="L10039" s="186"/>
      <c r="M10039" s="186"/>
      <c r="N10039" s="187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183"/>
      <c r="AF10039" s="183"/>
      <c r="AG10039" s="183"/>
      <c r="AH10039" s="6"/>
      <c r="AI10039" s="6"/>
      <c r="AJ10039" s="6"/>
      <c r="AK10039" s="6"/>
      <c r="AL10039" s="6"/>
      <c r="AM10039" s="183"/>
      <c r="AN10039" s="183"/>
      <c r="AO10039" s="183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BR10039" s="185"/>
    </row>
    <row r="10040" spans="9:70" s="179" customFormat="1" x14ac:dyDescent="0.25">
      <c r="I10040" s="186"/>
      <c r="J10040" s="186"/>
      <c r="K10040" s="186"/>
      <c r="L10040" s="186"/>
      <c r="M10040" s="186"/>
      <c r="N10040" s="187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183"/>
      <c r="AF10040" s="183"/>
      <c r="AG10040" s="183"/>
      <c r="AH10040" s="6"/>
      <c r="AI10040" s="6"/>
      <c r="AJ10040" s="6"/>
      <c r="AK10040" s="6"/>
      <c r="AL10040" s="6"/>
      <c r="AM10040" s="183"/>
      <c r="AN10040" s="183"/>
      <c r="AO10040" s="183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BR10040" s="185"/>
    </row>
    <row r="10041" spans="9:70" s="179" customFormat="1" x14ac:dyDescent="0.25">
      <c r="I10041" s="186"/>
      <c r="J10041" s="186"/>
      <c r="K10041" s="186"/>
      <c r="L10041" s="186"/>
      <c r="M10041" s="186"/>
      <c r="N10041" s="187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183"/>
      <c r="AF10041" s="183"/>
      <c r="AG10041" s="183"/>
      <c r="AH10041" s="6"/>
      <c r="AI10041" s="6"/>
      <c r="AJ10041" s="6"/>
      <c r="AK10041" s="6"/>
      <c r="AL10041" s="6"/>
      <c r="AM10041" s="183"/>
      <c r="AN10041" s="183"/>
      <c r="AO10041" s="183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BR10041" s="185"/>
    </row>
    <row r="10042" spans="9:70" s="179" customFormat="1" x14ac:dyDescent="0.25">
      <c r="I10042" s="186"/>
      <c r="J10042" s="186"/>
      <c r="K10042" s="186"/>
      <c r="L10042" s="186"/>
      <c r="M10042" s="186"/>
      <c r="N10042" s="187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183"/>
      <c r="AF10042" s="183"/>
      <c r="AG10042" s="183"/>
      <c r="AH10042" s="6"/>
      <c r="AI10042" s="6"/>
      <c r="AJ10042" s="6"/>
      <c r="AK10042" s="6"/>
      <c r="AL10042" s="6"/>
      <c r="AM10042" s="183"/>
      <c r="AN10042" s="183"/>
      <c r="AO10042" s="183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BR10042" s="185"/>
    </row>
    <row r="10043" spans="9:70" s="179" customFormat="1" x14ac:dyDescent="0.25">
      <c r="I10043" s="186"/>
      <c r="J10043" s="186"/>
      <c r="K10043" s="186"/>
      <c r="L10043" s="186"/>
      <c r="M10043" s="186"/>
      <c r="N10043" s="187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183"/>
      <c r="AF10043" s="183"/>
      <c r="AG10043" s="183"/>
      <c r="AH10043" s="6"/>
      <c r="AI10043" s="6"/>
      <c r="AJ10043" s="6"/>
      <c r="AK10043" s="6"/>
      <c r="AL10043" s="6"/>
      <c r="AM10043" s="183"/>
      <c r="AN10043" s="183"/>
      <c r="AO10043" s="183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BR10043" s="185"/>
    </row>
    <row r="10044" spans="9:70" s="179" customFormat="1" x14ac:dyDescent="0.25">
      <c r="I10044" s="186"/>
      <c r="J10044" s="186"/>
      <c r="K10044" s="186"/>
      <c r="L10044" s="186"/>
      <c r="M10044" s="186"/>
      <c r="N10044" s="187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183"/>
      <c r="AF10044" s="183"/>
      <c r="AG10044" s="183"/>
      <c r="AH10044" s="6"/>
      <c r="AI10044" s="6"/>
      <c r="AJ10044" s="6"/>
      <c r="AK10044" s="6"/>
      <c r="AL10044" s="6"/>
      <c r="AM10044" s="183"/>
      <c r="AN10044" s="183"/>
      <c r="AO10044" s="183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BR10044" s="185"/>
    </row>
    <row r="10045" spans="9:70" s="179" customFormat="1" x14ac:dyDescent="0.25">
      <c r="I10045" s="186"/>
      <c r="J10045" s="186"/>
      <c r="K10045" s="186"/>
      <c r="L10045" s="186"/>
      <c r="M10045" s="186"/>
      <c r="N10045" s="187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183"/>
      <c r="AF10045" s="183"/>
      <c r="AG10045" s="183"/>
      <c r="AH10045" s="6"/>
      <c r="AI10045" s="6"/>
      <c r="AJ10045" s="6"/>
      <c r="AK10045" s="6"/>
      <c r="AL10045" s="6"/>
      <c r="AM10045" s="183"/>
      <c r="AN10045" s="183"/>
      <c r="AO10045" s="183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BR10045" s="185"/>
    </row>
    <row r="10046" spans="9:70" s="179" customFormat="1" x14ac:dyDescent="0.25">
      <c r="I10046" s="186"/>
      <c r="J10046" s="186"/>
      <c r="K10046" s="186"/>
      <c r="L10046" s="186"/>
      <c r="M10046" s="186"/>
      <c r="N10046" s="187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183"/>
      <c r="AF10046" s="183"/>
      <c r="AG10046" s="183"/>
      <c r="AH10046" s="6"/>
      <c r="AI10046" s="6"/>
      <c r="AJ10046" s="6"/>
      <c r="AK10046" s="6"/>
      <c r="AL10046" s="6"/>
      <c r="AM10046" s="183"/>
      <c r="AN10046" s="183"/>
      <c r="AO10046" s="183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BR10046" s="185"/>
    </row>
    <row r="10047" spans="9:70" s="179" customFormat="1" x14ac:dyDescent="0.25">
      <c r="I10047" s="186"/>
      <c r="J10047" s="186"/>
      <c r="K10047" s="186"/>
      <c r="L10047" s="186"/>
      <c r="M10047" s="186"/>
      <c r="N10047" s="187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183"/>
      <c r="AF10047" s="183"/>
      <c r="AG10047" s="183"/>
      <c r="AH10047" s="6"/>
      <c r="AI10047" s="6"/>
      <c r="AJ10047" s="6"/>
      <c r="AK10047" s="6"/>
      <c r="AL10047" s="6"/>
      <c r="AM10047" s="183"/>
      <c r="AN10047" s="183"/>
      <c r="AO10047" s="183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BR10047" s="185"/>
    </row>
    <row r="10048" spans="9:70" s="179" customFormat="1" x14ac:dyDescent="0.25">
      <c r="I10048" s="186"/>
      <c r="J10048" s="186"/>
      <c r="K10048" s="186"/>
      <c r="L10048" s="186"/>
      <c r="M10048" s="186"/>
      <c r="N10048" s="187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183"/>
      <c r="AF10048" s="183"/>
      <c r="AG10048" s="183"/>
      <c r="AH10048" s="6"/>
      <c r="AI10048" s="6"/>
      <c r="AJ10048" s="6"/>
      <c r="AK10048" s="6"/>
      <c r="AL10048" s="6"/>
      <c r="AM10048" s="183"/>
      <c r="AN10048" s="183"/>
      <c r="AO10048" s="183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BR10048" s="185"/>
    </row>
    <row r="10049" spans="9:70" s="179" customFormat="1" x14ac:dyDescent="0.25">
      <c r="I10049" s="186"/>
      <c r="J10049" s="186"/>
      <c r="K10049" s="186"/>
      <c r="L10049" s="186"/>
      <c r="M10049" s="186"/>
      <c r="N10049" s="187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183"/>
      <c r="AF10049" s="183"/>
      <c r="AG10049" s="183"/>
      <c r="AH10049" s="6"/>
      <c r="AI10049" s="6"/>
      <c r="AJ10049" s="6"/>
      <c r="AK10049" s="6"/>
      <c r="AL10049" s="6"/>
      <c r="AM10049" s="183"/>
      <c r="AN10049" s="183"/>
      <c r="AO10049" s="183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BR10049" s="185"/>
    </row>
    <row r="10050" spans="9:70" s="179" customFormat="1" x14ac:dyDescent="0.25">
      <c r="I10050" s="186"/>
      <c r="J10050" s="186"/>
      <c r="K10050" s="186"/>
      <c r="L10050" s="186"/>
      <c r="M10050" s="186"/>
      <c r="N10050" s="187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183"/>
      <c r="AF10050" s="183"/>
      <c r="AG10050" s="183"/>
      <c r="AH10050" s="6"/>
      <c r="AI10050" s="6"/>
      <c r="AJ10050" s="6"/>
      <c r="AK10050" s="6"/>
      <c r="AL10050" s="6"/>
      <c r="AM10050" s="183"/>
      <c r="AN10050" s="183"/>
      <c r="AO10050" s="183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BR10050" s="185"/>
    </row>
    <row r="10051" spans="9:70" s="179" customFormat="1" x14ac:dyDescent="0.25">
      <c r="I10051" s="186"/>
      <c r="J10051" s="186"/>
      <c r="K10051" s="186"/>
      <c r="L10051" s="186"/>
      <c r="M10051" s="186"/>
      <c r="N10051" s="187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183"/>
      <c r="AF10051" s="183"/>
      <c r="AG10051" s="183"/>
      <c r="AH10051" s="6"/>
      <c r="AI10051" s="6"/>
      <c r="AJ10051" s="6"/>
      <c r="AK10051" s="6"/>
      <c r="AL10051" s="6"/>
      <c r="AM10051" s="183"/>
      <c r="AN10051" s="183"/>
      <c r="AO10051" s="183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BR10051" s="185"/>
    </row>
    <row r="10052" spans="9:70" s="179" customFormat="1" x14ac:dyDescent="0.25">
      <c r="I10052" s="186"/>
      <c r="J10052" s="186"/>
      <c r="K10052" s="186"/>
      <c r="L10052" s="186"/>
      <c r="M10052" s="186"/>
      <c r="N10052" s="187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183"/>
      <c r="AF10052" s="183"/>
      <c r="AG10052" s="183"/>
      <c r="AH10052" s="6"/>
      <c r="AI10052" s="6"/>
      <c r="AJ10052" s="6"/>
      <c r="AK10052" s="6"/>
      <c r="AL10052" s="6"/>
      <c r="AM10052" s="183"/>
      <c r="AN10052" s="183"/>
      <c r="AO10052" s="183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BR10052" s="185"/>
    </row>
    <row r="10053" spans="9:70" s="179" customFormat="1" x14ac:dyDescent="0.25">
      <c r="I10053" s="186"/>
      <c r="J10053" s="186"/>
      <c r="K10053" s="186"/>
      <c r="L10053" s="186"/>
      <c r="M10053" s="186"/>
      <c r="N10053" s="187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183"/>
      <c r="AF10053" s="183"/>
      <c r="AG10053" s="183"/>
      <c r="AH10053" s="6"/>
      <c r="AI10053" s="6"/>
      <c r="AJ10053" s="6"/>
      <c r="AK10053" s="6"/>
      <c r="AL10053" s="6"/>
      <c r="AM10053" s="183"/>
      <c r="AN10053" s="183"/>
      <c r="AO10053" s="183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BR10053" s="185"/>
    </row>
    <row r="10054" spans="9:70" s="179" customFormat="1" x14ac:dyDescent="0.25">
      <c r="I10054" s="186"/>
      <c r="J10054" s="186"/>
      <c r="K10054" s="186"/>
      <c r="L10054" s="186"/>
      <c r="M10054" s="186"/>
      <c r="N10054" s="187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183"/>
      <c r="AF10054" s="183"/>
      <c r="AG10054" s="183"/>
      <c r="AH10054" s="6"/>
      <c r="AI10054" s="6"/>
      <c r="AJ10054" s="6"/>
      <c r="AK10054" s="6"/>
      <c r="AL10054" s="6"/>
      <c r="AM10054" s="183"/>
      <c r="AN10054" s="183"/>
      <c r="AO10054" s="183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BR10054" s="185"/>
    </row>
    <row r="10055" spans="9:70" s="179" customFormat="1" x14ac:dyDescent="0.25">
      <c r="I10055" s="186"/>
      <c r="J10055" s="186"/>
      <c r="K10055" s="186"/>
      <c r="L10055" s="186"/>
      <c r="M10055" s="186"/>
      <c r="N10055" s="187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183"/>
      <c r="AF10055" s="183"/>
      <c r="AG10055" s="183"/>
      <c r="AH10055" s="6"/>
      <c r="AI10055" s="6"/>
      <c r="AJ10055" s="6"/>
      <c r="AK10055" s="6"/>
      <c r="AL10055" s="6"/>
      <c r="AM10055" s="183"/>
      <c r="AN10055" s="183"/>
      <c r="AO10055" s="183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BR10055" s="185"/>
    </row>
    <row r="10056" spans="9:70" s="179" customFormat="1" x14ac:dyDescent="0.25">
      <c r="I10056" s="186"/>
      <c r="J10056" s="186"/>
      <c r="K10056" s="186"/>
      <c r="L10056" s="186"/>
      <c r="M10056" s="186"/>
      <c r="N10056" s="187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183"/>
      <c r="AF10056" s="183"/>
      <c r="AG10056" s="183"/>
      <c r="AH10056" s="6"/>
      <c r="AI10056" s="6"/>
      <c r="AJ10056" s="6"/>
      <c r="AK10056" s="6"/>
      <c r="AL10056" s="6"/>
      <c r="AM10056" s="183"/>
      <c r="AN10056" s="183"/>
      <c r="AO10056" s="183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BR10056" s="185"/>
    </row>
    <row r="10057" spans="9:70" s="179" customFormat="1" x14ac:dyDescent="0.25">
      <c r="I10057" s="186"/>
      <c r="J10057" s="186"/>
      <c r="K10057" s="186"/>
      <c r="L10057" s="186"/>
      <c r="M10057" s="186"/>
      <c r="N10057" s="187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183"/>
      <c r="AF10057" s="183"/>
      <c r="AG10057" s="183"/>
      <c r="AH10057" s="6"/>
      <c r="AI10057" s="6"/>
      <c r="AJ10057" s="6"/>
      <c r="AK10057" s="6"/>
      <c r="AL10057" s="6"/>
      <c r="AM10057" s="183"/>
      <c r="AN10057" s="183"/>
      <c r="AO10057" s="183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BR10057" s="185"/>
    </row>
    <row r="10058" spans="9:70" s="179" customFormat="1" x14ac:dyDescent="0.25">
      <c r="I10058" s="186"/>
      <c r="J10058" s="186"/>
      <c r="K10058" s="186"/>
      <c r="L10058" s="186"/>
      <c r="M10058" s="186"/>
      <c r="N10058" s="187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183"/>
      <c r="AF10058" s="183"/>
      <c r="AG10058" s="183"/>
      <c r="AH10058" s="6"/>
      <c r="AI10058" s="6"/>
      <c r="AJ10058" s="6"/>
      <c r="AK10058" s="6"/>
      <c r="AL10058" s="6"/>
      <c r="AM10058" s="183"/>
      <c r="AN10058" s="183"/>
      <c r="AO10058" s="183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BR10058" s="185"/>
    </row>
    <row r="10059" spans="9:70" s="179" customFormat="1" x14ac:dyDescent="0.25">
      <c r="I10059" s="186"/>
      <c r="J10059" s="186"/>
      <c r="K10059" s="186"/>
      <c r="L10059" s="186"/>
      <c r="M10059" s="186"/>
      <c r="N10059" s="187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183"/>
      <c r="AF10059" s="183"/>
      <c r="AG10059" s="183"/>
      <c r="AH10059" s="6"/>
      <c r="AI10059" s="6"/>
      <c r="AJ10059" s="6"/>
      <c r="AK10059" s="6"/>
      <c r="AL10059" s="6"/>
      <c r="AM10059" s="183"/>
      <c r="AN10059" s="183"/>
      <c r="AO10059" s="183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BR10059" s="185"/>
    </row>
    <row r="10060" spans="9:70" s="179" customFormat="1" x14ac:dyDescent="0.25">
      <c r="I10060" s="186"/>
      <c r="J10060" s="186"/>
      <c r="K10060" s="186"/>
      <c r="L10060" s="186"/>
      <c r="M10060" s="186"/>
      <c r="N10060" s="187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183"/>
      <c r="AF10060" s="183"/>
      <c r="AG10060" s="183"/>
      <c r="AH10060" s="6"/>
      <c r="AI10060" s="6"/>
      <c r="AJ10060" s="6"/>
      <c r="AK10060" s="6"/>
      <c r="AL10060" s="6"/>
      <c r="AM10060" s="183"/>
      <c r="AN10060" s="183"/>
      <c r="AO10060" s="183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BR10060" s="185"/>
    </row>
    <row r="10061" spans="9:70" s="179" customFormat="1" x14ac:dyDescent="0.25">
      <c r="I10061" s="186"/>
      <c r="J10061" s="186"/>
      <c r="K10061" s="186"/>
      <c r="L10061" s="186"/>
      <c r="M10061" s="186"/>
      <c r="N10061" s="187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183"/>
      <c r="AF10061" s="183"/>
      <c r="AG10061" s="183"/>
      <c r="AH10061" s="6"/>
      <c r="AI10061" s="6"/>
      <c r="AJ10061" s="6"/>
      <c r="AK10061" s="6"/>
      <c r="AL10061" s="6"/>
      <c r="AM10061" s="183"/>
      <c r="AN10061" s="183"/>
      <c r="AO10061" s="183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BR10061" s="185"/>
    </row>
    <row r="10062" spans="9:70" s="179" customFormat="1" x14ac:dyDescent="0.25">
      <c r="I10062" s="186"/>
      <c r="J10062" s="186"/>
      <c r="K10062" s="186"/>
      <c r="L10062" s="186"/>
      <c r="M10062" s="186"/>
      <c r="N10062" s="187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183"/>
      <c r="AF10062" s="183"/>
      <c r="AG10062" s="183"/>
      <c r="AH10062" s="6"/>
      <c r="AI10062" s="6"/>
      <c r="AJ10062" s="6"/>
      <c r="AK10062" s="6"/>
      <c r="AL10062" s="6"/>
      <c r="AM10062" s="183"/>
      <c r="AN10062" s="183"/>
      <c r="AO10062" s="183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BR10062" s="185"/>
    </row>
    <row r="10063" spans="9:70" s="179" customFormat="1" x14ac:dyDescent="0.25">
      <c r="I10063" s="186"/>
      <c r="J10063" s="186"/>
      <c r="K10063" s="186"/>
      <c r="L10063" s="186"/>
      <c r="M10063" s="186"/>
      <c r="N10063" s="187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183"/>
      <c r="AF10063" s="183"/>
      <c r="AG10063" s="183"/>
      <c r="AH10063" s="6"/>
      <c r="AI10063" s="6"/>
      <c r="AJ10063" s="6"/>
      <c r="AK10063" s="6"/>
      <c r="AL10063" s="6"/>
      <c r="AM10063" s="183"/>
      <c r="AN10063" s="183"/>
      <c r="AO10063" s="183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BR10063" s="185"/>
    </row>
    <row r="10064" spans="9:70" s="179" customFormat="1" x14ac:dyDescent="0.25">
      <c r="I10064" s="186"/>
      <c r="J10064" s="186"/>
      <c r="K10064" s="186"/>
      <c r="L10064" s="186"/>
      <c r="M10064" s="186"/>
      <c r="N10064" s="187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183"/>
      <c r="AF10064" s="183"/>
      <c r="AG10064" s="183"/>
      <c r="AH10064" s="6"/>
      <c r="AI10064" s="6"/>
      <c r="AJ10064" s="6"/>
      <c r="AK10064" s="6"/>
      <c r="AL10064" s="6"/>
      <c r="AM10064" s="183"/>
      <c r="AN10064" s="183"/>
      <c r="AO10064" s="183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BR10064" s="185"/>
    </row>
    <row r="10065" spans="9:70" s="179" customFormat="1" x14ac:dyDescent="0.25">
      <c r="I10065" s="186"/>
      <c r="J10065" s="186"/>
      <c r="K10065" s="186"/>
      <c r="L10065" s="186"/>
      <c r="M10065" s="186"/>
      <c r="N10065" s="187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183"/>
      <c r="AF10065" s="183"/>
      <c r="AG10065" s="183"/>
      <c r="AH10065" s="6"/>
      <c r="AI10065" s="6"/>
      <c r="AJ10065" s="6"/>
      <c r="AK10065" s="6"/>
      <c r="AL10065" s="6"/>
      <c r="AM10065" s="183"/>
      <c r="AN10065" s="183"/>
      <c r="AO10065" s="183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BR10065" s="185"/>
    </row>
    <row r="10066" spans="9:70" s="179" customFormat="1" x14ac:dyDescent="0.25">
      <c r="I10066" s="186"/>
      <c r="J10066" s="186"/>
      <c r="K10066" s="186"/>
      <c r="L10066" s="186"/>
      <c r="M10066" s="186"/>
      <c r="N10066" s="187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183"/>
      <c r="AF10066" s="183"/>
      <c r="AG10066" s="183"/>
      <c r="AH10066" s="6"/>
      <c r="AI10066" s="6"/>
      <c r="AJ10066" s="6"/>
      <c r="AK10066" s="6"/>
      <c r="AL10066" s="6"/>
      <c r="AM10066" s="183"/>
      <c r="AN10066" s="183"/>
      <c r="AO10066" s="183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BR10066" s="185"/>
    </row>
    <row r="10067" spans="9:70" s="179" customFormat="1" x14ac:dyDescent="0.25">
      <c r="I10067" s="186"/>
      <c r="J10067" s="186"/>
      <c r="K10067" s="186"/>
      <c r="L10067" s="186"/>
      <c r="M10067" s="186"/>
      <c r="N10067" s="187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183"/>
      <c r="AF10067" s="183"/>
      <c r="AG10067" s="183"/>
      <c r="AH10067" s="6"/>
      <c r="AI10067" s="6"/>
      <c r="AJ10067" s="6"/>
      <c r="AK10067" s="6"/>
      <c r="AL10067" s="6"/>
      <c r="AM10067" s="183"/>
      <c r="AN10067" s="183"/>
      <c r="AO10067" s="183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BR10067" s="185"/>
    </row>
    <row r="10068" spans="9:70" s="179" customFormat="1" x14ac:dyDescent="0.25">
      <c r="I10068" s="186"/>
      <c r="J10068" s="186"/>
      <c r="K10068" s="186"/>
      <c r="L10068" s="186"/>
      <c r="M10068" s="186"/>
      <c r="N10068" s="187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183"/>
      <c r="AF10068" s="183"/>
      <c r="AG10068" s="183"/>
      <c r="AH10068" s="6"/>
      <c r="AI10068" s="6"/>
      <c r="AJ10068" s="6"/>
      <c r="AK10068" s="6"/>
      <c r="AL10068" s="6"/>
      <c r="AM10068" s="183"/>
      <c r="AN10068" s="183"/>
      <c r="AO10068" s="183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BR10068" s="185"/>
    </row>
    <row r="10069" spans="9:70" s="179" customFormat="1" x14ac:dyDescent="0.25">
      <c r="I10069" s="186"/>
      <c r="J10069" s="186"/>
      <c r="K10069" s="186"/>
      <c r="L10069" s="186"/>
      <c r="M10069" s="186"/>
      <c r="N10069" s="187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183"/>
      <c r="AF10069" s="183"/>
      <c r="AG10069" s="183"/>
      <c r="AH10069" s="6"/>
      <c r="AI10069" s="6"/>
      <c r="AJ10069" s="6"/>
      <c r="AK10069" s="6"/>
      <c r="AL10069" s="6"/>
      <c r="AM10069" s="183"/>
      <c r="AN10069" s="183"/>
      <c r="AO10069" s="183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BR10069" s="185"/>
    </row>
    <row r="10070" spans="9:70" s="179" customFormat="1" x14ac:dyDescent="0.25">
      <c r="I10070" s="186"/>
      <c r="J10070" s="186"/>
      <c r="K10070" s="186"/>
      <c r="L10070" s="186"/>
      <c r="M10070" s="186"/>
      <c r="N10070" s="187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183"/>
      <c r="AF10070" s="183"/>
      <c r="AG10070" s="183"/>
      <c r="AH10070" s="6"/>
      <c r="AI10070" s="6"/>
      <c r="AJ10070" s="6"/>
      <c r="AK10070" s="6"/>
      <c r="AL10070" s="6"/>
      <c r="AM10070" s="183"/>
      <c r="AN10070" s="183"/>
      <c r="AO10070" s="183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BR10070" s="185"/>
    </row>
    <row r="10071" spans="9:70" s="179" customFormat="1" x14ac:dyDescent="0.25">
      <c r="I10071" s="186"/>
      <c r="J10071" s="186"/>
      <c r="K10071" s="186"/>
      <c r="L10071" s="186"/>
      <c r="M10071" s="186"/>
      <c r="N10071" s="187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183"/>
      <c r="AF10071" s="183"/>
      <c r="AG10071" s="183"/>
      <c r="AH10071" s="6"/>
      <c r="AI10071" s="6"/>
      <c r="AJ10071" s="6"/>
      <c r="AK10071" s="6"/>
      <c r="AL10071" s="6"/>
      <c r="AM10071" s="183"/>
      <c r="AN10071" s="183"/>
      <c r="AO10071" s="183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BR10071" s="185"/>
    </row>
    <row r="10072" spans="9:70" s="179" customFormat="1" x14ac:dyDescent="0.25">
      <c r="I10072" s="186"/>
      <c r="J10072" s="186"/>
      <c r="K10072" s="186"/>
      <c r="L10072" s="186"/>
      <c r="M10072" s="186"/>
      <c r="N10072" s="187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183"/>
      <c r="AF10072" s="183"/>
      <c r="AG10072" s="183"/>
      <c r="AH10072" s="6"/>
      <c r="AI10072" s="6"/>
      <c r="AJ10072" s="6"/>
      <c r="AK10072" s="6"/>
      <c r="AL10072" s="6"/>
      <c r="AM10072" s="183"/>
      <c r="AN10072" s="183"/>
      <c r="AO10072" s="183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BR10072" s="185"/>
    </row>
    <row r="10073" spans="9:70" s="179" customFormat="1" x14ac:dyDescent="0.25">
      <c r="I10073" s="186"/>
      <c r="J10073" s="186"/>
      <c r="K10073" s="186"/>
      <c r="L10073" s="186"/>
      <c r="M10073" s="186"/>
      <c r="N10073" s="187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183"/>
      <c r="AF10073" s="183"/>
      <c r="AG10073" s="183"/>
      <c r="AH10073" s="6"/>
      <c r="AI10073" s="6"/>
      <c r="AJ10073" s="6"/>
      <c r="AK10073" s="6"/>
      <c r="AL10073" s="6"/>
      <c r="AM10073" s="183"/>
      <c r="AN10073" s="183"/>
      <c r="AO10073" s="183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BR10073" s="185"/>
    </row>
    <row r="10074" spans="9:70" s="179" customFormat="1" x14ac:dyDescent="0.25">
      <c r="I10074" s="186"/>
      <c r="J10074" s="186"/>
      <c r="K10074" s="186"/>
      <c r="L10074" s="186"/>
      <c r="M10074" s="186"/>
      <c r="N10074" s="187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183"/>
      <c r="AF10074" s="183"/>
      <c r="AG10074" s="183"/>
      <c r="AH10074" s="6"/>
      <c r="AI10074" s="6"/>
      <c r="AJ10074" s="6"/>
      <c r="AK10074" s="6"/>
      <c r="AL10074" s="6"/>
      <c r="AM10074" s="183"/>
      <c r="AN10074" s="183"/>
      <c r="AO10074" s="183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BR10074" s="185"/>
    </row>
    <row r="10075" spans="9:70" s="179" customFormat="1" x14ac:dyDescent="0.25">
      <c r="I10075" s="186"/>
      <c r="J10075" s="186"/>
      <c r="K10075" s="186"/>
      <c r="L10075" s="186"/>
      <c r="M10075" s="186"/>
      <c r="N10075" s="187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183"/>
      <c r="AF10075" s="183"/>
      <c r="AG10075" s="183"/>
      <c r="AH10075" s="6"/>
      <c r="AI10075" s="6"/>
      <c r="AJ10075" s="6"/>
      <c r="AK10075" s="6"/>
      <c r="AL10075" s="6"/>
      <c r="AM10075" s="183"/>
      <c r="AN10075" s="183"/>
      <c r="AO10075" s="183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BR10075" s="185"/>
    </row>
    <row r="10076" spans="9:70" s="179" customFormat="1" x14ac:dyDescent="0.25">
      <c r="I10076" s="186"/>
      <c r="J10076" s="186"/>
      <c r="K10076" s="186"/>
      <c r="L10076" s="186"/>
      <c r="M10076" s="186"/>
      <c r="N10076" s="187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183"/>
      <c r="AF10076" s="183"/>
      <c r="AG10076" s="183"/>
      <c r="AH10076" s="6"/>
      <c r="AI10076" s="6"/>
      <c r="AJ10076" s="6"/>
      <c r="AK10076" s="6"/>
      <c r="AL10076" s="6"/>
      <c r="AM10076" s="183"/>
      <c r="AN10076" s="183"/>
      <c r="AO10076" s="183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BR10076" s="185"/>
    </row>
    <row r="10077" spans="9:70" s="179" customFormat="1" x14ac:dyDescent="0.25">
      <c r="I10077" s="186"/>
      <c r="J10077" s="186"/>
      <c r="K10077" s="186"/>
      <c r="L10077" s="186"/>
      <c r="M10077" s="186"/>
      <c r="N10077" s="187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183"/>
      <c r="AF10077" s="183"/>
      <c r="AG10077" s="183"/>
      <c r="AH10077" s="6"/>
      <c r="AI10077" s="6"/>
      <c r="AJ10077" s="6"/>
      <c r="AK10077" s="6"/>
      <c r="AL10077" s="6"/>
      <c r="AM10077" s="183"/>
      <c r="AN10077" s="183"/>
      <c r="AO10077" s="183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BR10077" s="185"/>
    </row>
    <row r="10078" spans="9:70" s="179" customFormat="1" x14ac:dyDescent="0.25">
      <c r="I10078" s="186"/>
      <c r="J10078" s="186"/>
      <c r="K10078" s="186"/>
      <c r="L10078" s="186"/>
      <c r="M10078" s="186"/>
      <c r="N10078" s="187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183"/>
      <c r="AF10078" s="183"/>
      <c r="AG10078" s="183"/>
      <c r="AH10078" s="6"/>
      <c r="AI10078" s="6"/>
      <c r="AJ10078" s="6"/>
      <c r="AK10078" s="6"/>
      <c r="AL10078" s="6"/>
      <c r="AM10078" s="183"/>
      <c r="AN10078" s="183"/>
      <c r="AO10078" s="183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BR10078" s="185"/>
    </row>
    <row r="10079" spans="9:70" s="179" customFormat="1" x14ac:dyDescent="0.25">
      <c r="I10079" s="186"/>
      <c r="J10079" s="186"/>
      <c r="K10079" s="186"/>
      <c r="L10079" s="186"/>
      <c r="M10079" s="186"/>
      <c r="N10079" s="187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183"/>
      <c r="AF10079" s="183"/>
      <c r="AG10079" s="183"/>
      <c r="AH10079" s="6"/>
      <c r="AI10079" s="6"/>
      <c r="AJ10079" s="6"/>
      <c r="AK10079" s="6"/>
      <c r="AL10079" s="6"/>
      <c r="AM10079" s="183"/>
      <c r="AN10079" s="183"/>
      <c r="AO10079" s="183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BR10079" s="185"/>
    </row>
    <row r="10080" spans="9:70" s="179" customFormat="1" x14ac:dyDescent="0.25">
      <c r="I10080" s="186"/>
      <c r="J10080" s="186"/>
      <c r="K10080" s="186"/>
      <c r="L10080" s="186"/>
      <c r="M10080" s="186"/>
      <c r="N10080" s="187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183"/>
      <c r="AF10080" s="183"/>
      <c r="AG10080" s="183"/>
      <c r="AH10080" s="6"/>
      <c r="AI10080" s="6"/>
      <c r="AJ10080" s="6"/>
      <c r="AK10080" s="6"/>
      <c r="AL10080" s="6"/>
      <c r="AM10080" s="183"/>
      <c r="AN10080" s="183"/>
      <c r="AO10080" s="183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BR10080" s="185"/>
    </row>
    <row r="10081" spans="9:70" s="179" customFormat="1" x14ac:dyDescent="0.25">
      <c r="I10081" s="186"/>
      <c r="J10081" s="186"/>
      <c r="K10081" s="186"/>
      <c r="L10081" s="186"/>
      <c r="M10081" s="186"/>
      <c r="N10081" s="187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183"/>
      <c r="AF10081" s="183"/>
      <c r="AG10081" s="183"/>
      <c r="AH10081" s="6"/>
      <c r="AI10081" s="6"/>
      <c r="AJ10081" s="6"/>
      <c r="AK10081" s="6"/>
      <c r="AL10081" s="6"/>
      <c r="AM10081" s="183"/>
      <c r="AN10081" s="183"/>
      <c r="AO10081" s="183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BR10081" s="185"/>
    </row>
    <row r="10082" spans="9:70" s="179" customFormat="1" x14ac:dyDescent="0.25">
      <c r="I10082" s="186"/>
      <c r="J10082" s="186"/>
      <c r="K10082" s="186"/>
      <c r="L10082" s="186"/>
      <c r="M10082" s="186"/>
      <c r="N10082" s="187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183"/>
      <c r="AF10082" s="183"/>
      <c r="AG10082" s="183"/>
      <c r="AH10082" s="6"/>
      <c r="AI10082" s="6"/>
      <c r="AJ10082" s="6"/>
      <c r="AK10082" s="6"/>
      <c r="AL10082" s="6"/>
      <c r="AM10082" s="183"/>
      <c r="AN10082" s="183"/>
      <c r="AO10082" s="183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BR10082" s="185"/>
    </row>
    <row r="10083" spans="9:70" s="179" customFormat="1" x14ac:dyDescent="0.25">
      <c r="I10083" s="186"/>
      <c r="J10083" s="186"/>
      <c r="K10083" s="186"/>
      <c r="L10083" s="186"/>
      <c r="M10083" s="186"/>
      <c r="N10083" s="187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183"/>
      <c r="AF10083" s="183"/>
      <c r="AG10083" s="183"/>
      <c r="AH10083" s="6"/>
      <c r="AI10083" s="6"/>
      <c r="AJ10083" s="6"/>
      <c r="AK10083" s="6"/>
      <c r="AL10083" s="6"/>
      <c r="AM10083" s="183"/>
      <c r="AN10083" s="183"/>
      <c r="AO10083" s="183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BR10083" s="185"/>
    </row>
    <row r="10084" spans="9:70" s="179" customFormat="1" x14ac:dyDescent="0.25">
      <c r="I10084" s="186"/>
      <c r="J10084" s="186"/>
      <c r="K10084" s="186"/>
      <c r="L10084" s="186"/>
      <c r="M10084" s="186"/>
      <c r="N10084" s="187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183"/>
      <c r="AF10084" s="183"/>
      <c r="AG10084" s="183"/>
      <c r="AH10084" s="6"/>
      <c r="AI10084" s="6"/>
      <c r="AJ10084" s="6"/>
      <c r="AK10084" s="6"/>
      <c r="AL10084" s="6"/>
      <c r="AM10084" s="183"/>
      <c r="AN10084" s="183"/>
      <c r="AO10084" s="183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BR10084" s="185"/>
    </row>
    <row r="10085" spans="9:70" s="179" customFormat="1" x14ac:dyDescent="0.25">
      <c r="I10085" s="186"/>
      <c r="J10085" s="186"/>
      <c r="K10085" s="186"/>
      <c r="L10085" s="186"/>
      <c r="M10085" s="186"/>
      <c r="N10085" s="187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183"/>
      <c r="AF10085" s="183"/>
      <c r="AG10085" s="183"/>
      <c r="AH10085" s="6"/>
      <c r="AI10085" s="6"/>
      <c r="AJ10085" s="6"/>
      <c r="AK10085" s="6"/>
      <c r="AL10085" s="6"/>
      <c r="AM10085" s="183"/>
      <c r="AN10085" s="183"/>
      <c r="AO10085" s="183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BR10085" s="185"/>
    </row>
    <row r="10086" spans="9:70" s="179" customFormat="1" x14ac:dyDescent="0.25">
      <c r="I10086" s="186"/>
      <c r="J10086" s="186"/>
      <c r="K10086" s="186"/>
      <c r="L10086" s="186"/>
      <c r="M10086" s="186"/>
      <c r="N10086" s="187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183"/>
      <c r="AF10086" s="183"/>
      <c r="AG10086" s="183"/>
      <c r="AH10086" s="6"/>
      <c r="AI10086" s="6"/>
      <c r="AJ10086" s="6"/>
      <c r="AK10086" s="6"/>
      <c r="AL10086" s="6"/>
      <c r="AM10086" s="183"/>
      <c r="AN10086" s="183"/>
      <c r="AO10086" s="183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BR10086" s="185"/>
    </row>
    <row r="10087" spans="9:70" s="179" customFormat="1" x14ac:dyDescent="0.25">
      <c r="I10087" s="186"/>
      <c r="J10087" s="186"/>
      <c r="K10087" s="186"/>
      <c r="L10087" s="186"/>
      <c r="M10087" s="186"/>
      <c r="N10087" s="187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183"/>
      <c r="AF10087" s="183"/>
      <c r="AG10087" s="183"/>
      <c r="AH10087" s="6"/>
      <c r="AI10087" s="6"/>
      <c r="AJ10087" s="6"/>
      <c r="AK10087" s="6"/>
      <c r="AL10087" s="6"/>
      <c r="AM10087" s="183"/>
      <c r="AN10087" s="183"/>
      <c r="AO10087" s="183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BR10087" s="185"/>
    </row>
    <row r="10088" spans="9:70" s="179" customFormat="1" x14ac:dyDescent="0.25">
      <c r="I10088" s="186"/>
      <c r="J10088" s="186"/>
      <c r="K10088" s="186"/>
      <c r="L10088" s="186"/>
      <c r="M10088" s="186"/>
      <c r="N10088" s="187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183"/>
      <c r="AF10088" s="183"/>
      <c r="AG10088" s="183"/>
      <c r="AH10088" s="6"/>
      <c r="AI10088" s="6"/>
      <c r="AJ10088" s="6"/>
      <c r="AK10088" s="6"/>
      <c r="AL10088" s="6"/>
      <c r="AM10088" s="183"/>
      <c r="AN10088" s="183"/>
      <c r="AO10088" s="183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BR10088" s="185"/>
    </row>
    <row r="10089" spans="9:70" s="179" customFormat="1" x14ac:dyDescent="0.25">
      <c r="I10089" s="186"/>
      <c r="J10089" s="186"/>
      <c r="K10089" s="186"/>
      <c r="L10089" s="186"/>
      <c r="M10089" s="186"/>
      <c r="N10089" s="187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183"/>
      <c r="AF10089" s="183"/>
      <c r="AG10089" s="183"/>
      <c r="AH10089" s="6"/>
      <c r="AI10089" s="6"/>
      <c r="AJ10089" s="6"/>
      <c r="AK10089" s="6"/>
      <c r="AL10089" s="6"/>
      <c r="AM10089" s="183"/>
      <c r="AN10089" s="183"/>
      <c r="AO10089" s="183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BR10089" s="185"/>
    </row>
    <row r="10090" spans="9:70" s="179" customFormat="1" x14ac:dyDescent="0.25">
      <c r="I10090" s="186"/>
      <c r="J10090" s="186"/>
      <c r="K10090" s="186"/>
      <c r="L10090" s="186"/>
      <c r="M10090" s="186"/>
      <c r="N10090" s="187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183"/>
      <c r="AF10090" s="183"/>
      <c r="AG10090" s="183"/>
      <c r="AH10090" s="6"/>
      <c r="AI10090" s="6"/>
      <c r="AJ10090" s="6"/>
      <c r="AK10090" s="6"/>
      <c r="AL10090" s="6"/>
      <c r="AM10090" s="183"/>
      <c r="AN10090" s="183"/>
      <c r="AO10090" s="183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BR10090" s="185"/>
    </row>
    <row r="10091" spans="9:70" s="179" customFormat="1" x14ac:dyDescent="0.25">
      <c r="I10091" s="186"/>
      <c r="J10091" s="186"/>
      <c r="K10091" s="186"/>
      <c r="L10091" s="186"/>
      <c r="M10091" s="186"/>
      <c r="N10091" s="187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183"/>
      <c r="AF10091" s="183"/>
      <c r="AG10091" s="183"/>
      <c r="AH10091" s="6"/>
      <c r="AI10091" s="6"/>
      <c r="AJ10091" s="6"/>
      <c r="AK10091" s="6"/>
      <c r="AL10091" s="6"/>
      <c r="AM10091" s="183"/>
      <c r="AN10091" s="183"/>
      <c r="AO10091" s="183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BR10091" s="185"/>
    </row>
    <row r="10092" spans="9:70" s="179" customFormat="1" x14ac:dyDescent="0.25">
      <c r="I10092" s="186"/>
      <c r="J10092" s="186"/>
      <c r="K10092" s="186"/>
      <c r="L10092" s="186"/>
      <c r="M10092" s="186"/>
      <c r="N10092" s="187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183"/>
      <c r="AF10092" s="183"/>
      <c r="AG10092" s="183"/>
      <c r="AH10092" s="6"/>
      <c r="AI10092" s="6"/>
      <c r="AJ10092" s="6"/>
      <c r="AK10092" s="6"/>
      <c r="AL10092" s="6"/>
      <c r="AM10092" s="183"/>
      <c r="AN10092" s="183"/>
      <c r="AO10092" s="183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BR10092" s="185"/>
    </row>
    <row r="10093" spans="9:70" s="179" customFormat="1" x14ac:dyDescent="0.25">
      <c r="I10093" s="186"/>
      <c r="J10093" s="186"/>
      <c r="K10093" s="186"/>
      <c r="L10093" s="186"/>
      <c r="M10093" s="186"/>
      <c r="N10093" s="187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183"/>
      <c r="AF10093" s="183"/>
      <c r="AG10093" s="183"/>
      <c r="AH10093" s="6"/>
      <c r="AI10093" s="6"/>
      <c r="AJ10093" s="6"/>
      <c r="AK10093" s="6"/>
      <c r="AL10093" s="6"/>
      <c r="AM10093" s="183"/>
      <c r="AN10093" s="183"/>
      <c r="AO10093" s="183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BR10093" s="185"/>
    </row>
    <row r="10094" spans="9:70" s="179" customFormat="1" x14ac:dyDescent="0.25">
      <c r="I10094" s="186"/>
      <c r="J10094" s="186"/>
      <c r="K10094" s="186"/>
      <c r="L10094" s="186"/>
      <c r="M10094" s="186"/>
      <c r="N10094" s="187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183"/>
      <c r="AF10094" s="183"/>
      <c r="AG10094" s="183"/>
      <c r="AH10094" s="6"/>
      <c r="AI10094" s="6"/>
      <c r="AJ10094" s="6"/>
      <c r="AK10094" s="6"/>
      <c r="AL10094" s="6"/>
      <c r="AM10094" s="183"/>
      <c r="AN10094" s="183"/>
      <c r="AO10094" s="183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BR10094" s="185"/>
    </row>
    <row r="10095" spans="9:70" s="179" customFormat="1" x14ac:dyDescent="0.25">
      <c r="I10095" s="186"/>
      <c r="J10095" s="186"/>
      <c r="K10095" s="186"/>
      <c r="L10095" s="186"/>
      <c r="M10095" s="186"/>
      <c r="N10095" s="187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183"/>
      <c r="AF10095" s="183"/>
      <c r="AG10095" s="183"/>
      <c r="AH10095" s="6"/>
      <c r="AI10095" s="6"/>
      <c r="AJ10095" s="6"/>
      <c r="AK10095" s="6"/>
      <c r="AL10095" s="6"/>
      <c r="AM10095" s="183"/>
      <c r="AN10095" s="183"/>
      <c r="AO10095" s="183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BR10095" s="185"/>
    </row>
    <row r="10096" spans="9:70" s="179" customFormat="1" x14ac:dyDescent="0.25">
      <c r="I10096" s="186"/>
      <c r="J10096" s="186"/>
      <c r="K10096" s="186"/>
      <c r="L10096" s="186"/>
      <c r="M10096" s="186"/>
      <c r="N10096" s="187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183"/>
      <c r="AF10096" s="183"/>
      <c r="AG10096" s="183"/>
      <c r="AH10096" s="6"/>
      <c r="AI10096" s="6"/>
      <c r="AJ10096" s="6"/>
      <c r="AK10096" s="6"/>
      <c r="AL10096" s="6"/>
      <c r="AM10096" s="183"/>
      <c r="AN10096" s="183"/>
      <c r="AO10096" s="183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BR10096" s="185"/>
    </row>
    <row r="10097" spans="9:70" s="179" customFormat="1" x14ac:dyDescent="0.25">
      <c r="I10097" s="186"/>
      <c r="J10097" s="186"/>
      <c r="K10097" s="186"/>
      <c r="L10097" s="186"/>
      <c r="M10097" s="186"/>
      <c r="N10097" s="187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183"/>
      <c r="AF10097" s="183"/>
      <c r="AG10097" s="183"/>
      <c r="AH10097" s="6"/>
      <c r="AI10097" s="6"/>
      <c r="AJ10097" s="6"/>
      <c r="AK10097" s="6"/>
      <c r="AL10097" s="6"/>
      <c r="AM10097" s="183"/>
      <c r="AN10097" s="183"/>
      <c r="AO10097" s="183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BR10097" s="185"/>
    </row>
    <row r="10098" spans="9:70" s="179" customFormat="1" x14ac:dyDescent="0.25">
      <c r="I10098" s="186"/>
      <c r="J10098" s="186"/>
      <c r="K10098" s="186"/>
      <c r="L10098" s="186"/>
      <c r="M10098" s="186"/>
      <c r="N10098" s="187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183"/>
      <c r="AF10098" s="183"/>
      <c r="AG10098" s="183"/>
      <c r="AH10098" s="6"/>
      <c r="AI10098" s="6"/>
      <c r="AJ10098" s="6"/>
      <c r="AK10098" s="6"/>
      <c r="AL10098" s="6"/>
      <c r="AM10098" s="183"/>
      <c r="AN10098" s="183"/>
      <c r="AO10098" s="183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BR10098" s="185"/>
    </row>
    <row r="10099" spans="9:70" s="179" customFormat="1" x14ac:dyDescent="0.25">
      <c r="I10099" s="186"/>
      <c r="J10099" s="186"/>
      <c r="K10099" s="186"/>
      <c r="L10099" s="186"/>
      <c r="M10099" s="186"/>
      <c r="N10099" s="187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183"/>
      <c r="AF10099" s="183"/>
      <c r="AG10099" s="183"/>
      <c r="AH10099" s="6"/>
      <c r="AI10099" s="6"/>
      <c r="AJ10099" s="6"/>
      <c r="AK10099" s="6"/>
      <c r="AL10099" s="6"/>
      <c r="AM10099" s="183"/>
      <c r="AN10099" s="183"/>
      <c r="AO10099" s="183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BR10099" s="185"/>
    </row>
    <row r="10100" spans="9:70" s="179" customFormat="1" x14ac:dyDescent="0.25">
      <c r="I10100" s="186"/>
      <c r="J10100" s="186"/>
      <c r="K10100" s="186"/>
      <c r="L10100" s="186"/>
      <c r="M10100" s="186"/>
      <c r="N10100" s="187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183"/>
      <c r="AF10100" s="183"/>
      <c r="AG10100" s="183"/>
      <c r="AH10100" s="6"/>
      <c r="AI10100" s="6"/>
      <c r="AJ10100" s="6"/>
      <c r="AK10100" s="6"/>
      <c r="AL10100" s="6"/>
      <c r="AM10100" s="183"/>
      <c r="AN10100" s="183"/>
      <c r="AO10100" s="183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BR10100" s="185"/>
    </row>
    <row r="10101" spans="9:70" s="179" customFormat="1" x14ac:dyDescent="0.25">
      <c r="I10101" s="186"/>
      <c r="J10101" s="186"/>
      <c r="K10101" s="186"/>
      <c r="L10101" s="186"/>
      <c r="M10101" s="186"/>
      <c r="N10101" s="187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183"/>
      <c r="AF10101" s="183"/>
      <c r="AG10101" s="183"/>
      <c r="AH10101" s="6"/>
      <c r="AI10101" s="6"/>
      <c r="AJ10101" s="6"/>
      <c r="AK10101" s="6"/>
      <c r="AL10101" s="6"/>
      <c r="AM10101" s="183"/>
      <c r="AN10101" s="183"/>
      <c r="AO10101" s="183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BR10101" s="185"/>
    </row>
    <row r="10102" spans="9:70" s="179" customFormat="1" x14ac:dyDescent="0.25">
      <c r="I10102" s="186"/>
      <c r="J10102" s="186"/>
      <c r="K10102" s="186"/>
      <c r="L10102" s="186"/>
      <c r="M10102" s="186"/>
      <c r="N10102" s="187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183"/>
      <c r="AF10102" s="183"/>
      <c r="AG10102" s="183"/>
      <c r="AH10102" s="6"/>
      <c r="AI10102" s="6"/>
      <c r="AJ10102" s="6"/>
      <c r="AK10102" s="6"/>
      <c r="AL10102" s="6"/>
      <c r="AM10102" s="183"/>
      <c r="AN10102" s="183"/>
      <c r="AO10102" s="183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BR10102" s="185"/>
    </row>
    <row r="10103" spans="9:70" s="179" customFormat="1" x14ac:dyDescent="0.25">
      <c r="I10103" s="186"/>
      <c r="J10103" s="186"/>
      <c r="K10103" s="186"/>
      <c r="L10103" s="186"/>
      <c r="M10103" s="186"/>
      <c r="N10103" s="187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183"/>
      <c r="AF10103" s="183"/>
      <c r="AG10103" s="183"/>
      <c r="AH10103" s="6"/>
      <c r="AI10103" s="6"/>
      <c r="AJ10103" s="6"/>
      <c r="AK10103" s="6"/>
      <c r="AL10103" s="6"/>
      <c r="AM10103" s="183"/>
      <c r="AN10103" s="183"/>
      <c r="AO10103" s="183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BR10103" s="185"/>
    </row>
    <row r="10104" spans="9:70" s="179" customFormat="1" x14ac:dyDescent="0.25">
      <c r="I10104" s="186"/>
      <c r="J10104" s="186"/>
      <c r="K10104" s="186"/>
      <c r="L10104" s="186"/>
      <c r="M10104" s="186"/>
      <c r="N10104" s="187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183"/>
      <c r="AF10104" s="183"/>
      <c r="AG10104" s="183"/>
      <c r="AH10104" s="6"/>
      <c r="AI10104" s="6"/>
      <c r="AJ10104" s="6"/>
      <c r="AK10104" s="6"/>
      <c r="AL10104" s="6"/>
      <c r="AM10104" s="183"/>
      <c r="AN10104" s="183"/>
      <c r="AO10104" s="183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BR10104" s="185"/>
    </row>
    <row r="10105" spans="9:70" s="179" customFormat="1" x14ac:dyDescent="0.25">
      <c r="I10105" s="186"/>
      <c r="J10105" s="186"/>
      <c r="K10105" s="186"/>
      <c r="L10105" s="186"/>
      <c r="M10105" s="186"/>
      <c r="N10105" s="187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183"/>
      <c r="AF10105" s="183"/>
      <c r="AG10105" s="183"/>
      <c r="AH10105" s="6"/>
      <c r="AI10105" s="6"/>
      <c r="AJ10105" s="6"/>
      <c r="AK10105" s="6"/>
      <c r="AL10105" s="6"/>
      <c r="AM10105" s="183"/>
      <c r="AN10105" s="183"/>
      <c r="AO10105" s="183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BR10105" s="185"/>
    </row>
    <row r="10106" spans="9:70" s="179" customFormat="1" x14ac:dyDescent="0.25">
      <c r="I10106" s="186"/>
      <c r="J10106" s="186"/>
      <c r="K10106" s="186"/>
      <c r="L10106" s="186"/>
      <c r="M10106" s="186"/>
      <c r="N10106" s="187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183"/>
      <c r="AF10106" s="183"/>
      <c r="AG10106" s="183"/>
      <c r="AH10106" s="6"/>
      <c r="AI10106" s="6"/>
      <c r="AJ10106" s="6"/>
      <c r="AK10106" s="6"/>
      <c r="AL10106" s="6"/>
      <c r="AM10106" s="183"/>
      <c r="AN10106" s="183"/>
      <c r="AO10106" s="183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BR10106" s="185"/>
    </row>
    <row r="10107" spans="9:70" s="179" customFormat="1" x14ac:dyDescent="0.25">
      <c r="I10107" s="186"/>
      <c r="J10107" s="186"/>
      <c r="K10107" s="186"/>
      <c r="L10107" s="186"/>
      <c r="M10107" s="186"/>
      <c r="N10107" s="187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183"/>
      <c r="AF10107" s="183"/>
      <c r="AG10107" s="183"/>
      <c r="AH10107" s="6"/>
      <c r="AI10107" s="6"/>
      <c r="AJ10107" s="6"/>
      <c r="AK10107" s="6"/>
      <c r="AL10107" s="6"/>
      <c r="AM10107" s="183"/>
      <c r="AN10107" s="183"/>
      <c r="AO10107" s="183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BR10107" s="185"/>
    </row>
    <row r="10108" spans="9:70" s="179" customFormat="1" x14ac:dyDescent="0.25">
      <c r="I10108" s="186"/>
      <c r="J10108" s="186"/>
      <c r="K10108" s="186"/>
      <c r="L10108" s="186"/>
      <c r="M10108" s="186"/>
      <c r="N10108" s="187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183"/>
      <c r="AF10108" s="183"/>
      <c r="AG10108" s="183"/>
      <c r="AH10108" s="6"/>
      <c r="AI10108" s="6"/>
      <c r="AJ10108" s="6"/>
      <c r="AK10108" s="6"/>
      <c r="AL10108" s="6"/>
      <c r="AM10108" s="183"/>
      <c r="AN10108" s="183"/>
      <c r="AO10108" s="183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BR10108" s="185"/>
    </row>
    <row r="10109" spans="9:70" s="179" customFormat="1" x14ac:dyDescent="0.25">
      <c r="I10109" s="186"/>
      <c r="J10109" s="186"/>
      <c r="K10109" s="186"/>
      <c r="L10109" s="186"/>
      <c r="M10109" s="186"/>
      <c r="N10109" s="187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183"/>
      <c r="AF10109" s="183"/>
      <c r="AG10109" s="183"/>
      <c r="AH10109" s="6"/>
      <c r="AI10109" s="6"/>
      <c r="AJ10109" s="6"/>
      <c r="AK10109" s="6"/>
      <c r="AL10109" s="6"/>
      <c r="AM10109" s="183"/>
      <c r="AN10109" s="183"/>
      <c r="AO10109" s="183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BR10109" s="185"/>
    </row>
    <row r="10110" spans="9:70" s="179" customFormat="1" x14ac:dyDescent="0.25">
      <c r="I10110" s="186"/>
      <c r="J10110" s="186"/>
      <c r="K10110" s="186"/>
      <c r="L10110" s="186"/>
      <c r="M10110" s="186"/>
      <c r="N10110" s="187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183"/>
      <c r="AF10110" s="183"/>
      <c r="AG10110" s="183"/>
      <c r="AH10110" s="6"/>
      <c r="AI10110" s="6"/>
      <c r="AJ10110" s="6"/>
      <c r="AK10110" s="6"/>
      <c r="AL10110" s="6"/>
      <c r="AM10110" s="183"/>
      <c r="AN10110" s="183"/>
      <c r="AO10110" s="183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BR10110" s="185"/>
    </row>
    <row r="10111" spans="9:70" s="179" customFormat="1" x14ac:dyDescent="0.25">
      <c r="I10111" s="186"/>
      <c r="J10111" s="186"/>
      <c r="K10111" s="186"/>
      <c r="L10111" s="186"/>
      <c r="M10111" s="186"/>
      <c r="N10111" s="187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183"/>
      <c r="AF10111" s="183"/>
      <c r="AG10111" s="183"/>
      <c r="AH10111" s="6"/>
      <c r="AI10111" s="6"/>
      <c r="AJ10111" s="6"/>
      <c r="AK10111" s="6"/>
      <c r="AL10111" s="6"/>
      <c r="AM10111" s="183"/>
      <c r="AN10111" s="183"/>
      <c r="AO10111" s="183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BR10111" s="185"/>
    </row>
    <row r="10112" spans="9:70" s="179" customFormat="1" x14ac:dyDescent="0.25">
      <c r="I10112" s="186"/>
      <c r="J10112" s="186"/>
      <c r="K10112" s="186"/>
      <c r="L10112" s="186"/>
      <c r="M10112" s="186"/>
      <c r="N10112" s="187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183"/>
      <c r="AF10112" s="183"/>
      <c r="AG10112" s="183"/>
      <c r="AH10112" s="6"/>
      <c r="AI10112" s="6"/>
      <c r="AJ10112" s="6"/>
      <c r="AK10112" s="6"/>
      <c r="AL10112" s="6"/>
      <c r="AM10112" s="183"/>
      <c r="AN10112" s="183"/>
      <c r="AO10112" s="183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BR10112" s="185"/>
    </row>
    <row r="10113" spans="9:70" s="179" customFormat="1" x14ac:dyDescent="0.25">
      <c r="I10113" s="186"/>
      <c r="J10113" s="186"/>
      <c r="K10113" s="186"/>
      <c r="L10113" s="186"/>
      <c r="M10113" s="186"/>
      <c r="N10113" s="187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183"/>
      <c r="AF10113" s="183"/>
      <c r="AG10113" s="183"/>
      <c r="AH10113" s="6"/>
      <c r="AI10113" s="6"/>
      <c r="AJ10113" s="6"/>
      <c r="AK10113" s="6"/>
      <c r="AL10113" s="6"/>
      <c r="AM10113" s="183"/>
      <c r="AN10113" s="183"/>
      <c r="AO10113" s="183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BR10113" s="185"/>
    </row>
    <row r="10114" spans="9:70" s="179" customFormat="1" x14ac:dyDescent="0.25">
      <c r="I10114" s="186"/>
      <c r="J10114" s="186"/>
      <c r="K10114" s="186"/>
      <c r="L10114" s="186"/>
      <c r="M10114" s="186"/>
      <c r="N10114" s="187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183"/>
      <c r="AF10114" s="183"/>
      <c r="AG10114" s="183"/>
      <c r="AH10114" s="6"/>
      <c r="AI10114" s="6"/>
      <c r="AJ10114" s="6"/>
      <c r="AK10114" s="6"/>
      <c r="AL10114" s="6"/>
      <c r="AM10114" s="183"/>
      <c r="AN10114" s="183"/>
      <c r="AO10114" s="183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BR10114" s="185"/>
    </row>
    <row r="10115" spans="9:70" s="179" customFormat="1" x14ac:dyDescent="0.25">
      <c r="I10115" s="186"/>
      <c r="J10115" s="186"/>
      <c r="K10115" s="186"/>
      <c r="L10115" s="186"/>
      <c r="M10115" s="186"/>
      <c r="N10115" s="187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183"/>
      <c r="AF10115" s="183"/>
      <c r="AG10115" s="183"/>
      <c r="AH10115" s="6"/>
      <c r="AI10115" s="6"/>
      <c r="AJ10115" s="6"/>
      <c r="AK10115" s="6"/>
      <c r="AL10115" s="6"/>
      <c r="AM10115" s="183"/>
      <c r="AN10115" s="183"/>
      <c r="AO10115" s="183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BR10115" s="185"/>
    </row>
    <row r="10116" spans="9:70" s="179" customFormat="1" x14ac:dyDescent="0.25">
      <c r="I10116" s="186"/>
      <c r="J10116" s="186"/>
      <c r="K10116" s="186"/>
      <c r="L10116" s="186"/>
      <c r="M10116" s="186"/>
      <c r="N10116" s="187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183"/>
      <c r="AF10116" s="183"/>
      <c r="AG10116" s="183"/>
      <c r="AH10116" s="6"/>
      <c r="AI10116" s="6"/>
      <c r="AJ10116" s="6"/>
      <c r="AK10116" s="6"/>
      <c r="AL10116" s="6"/>
      <c r="AM10116" s="183"/>
      <c r="AN10116" s="183"/>
      <c r="AO10116" s="183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BR10116" s="185"/>
    </row>
    <row r="10117" spans="9:70" s="179" customFormat="1" x14ac:dyDescent="0.25">
      <c r="I10117" s="186"/>
      <c r="J10117" s="186"/>
      <c r="K10117" s="186"/>
      <c r="L10117" s="186"/>
      <c r="M10117" s="186"/>
      <c r="N10117" s="187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183"/>
      <c r="AF10117" s="183"/>
      <c r="AG10117" s="183"/>
      <c r="AH10117" s="6"/>
      <c r="AI10117" s="6"/>
      <c r="AJ10117" s="6"/>
      <c r="AK10117" s="6"/>
      <c r="AL10117" s="6"/>
      <c r="AM10117" s="183"/>
      <c r="AN10117" s="183"/>
      <c r="AO10117" s="183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BR10117" s="185"/>
    </row>
    <row r="10118" spans="9:70" s="179" customFormat="1" x14ac:dyDescent="0.25">
      <c r="I10118" s="186"/>
      <c r="J10118" s="186"/>
      <c r="K10118" s="186"/>
      <c r="L10118" s="186"/>
      <c r="M10118" s="186"/>
      <c r="N10118" s="187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183"/>
      <c r="AF10118" s="183"/>
      <c r="AG10118" s="183"/>
      <c r="AH10118" s="6"/>
      <c r="AI10118" s="6"/>
      <c r="AJ10118" s="6"/>
      <c r="AK10118" s="6"/>
      <c r="AL10118" s="6"/>
      <c r="AM10118" s="183"/>
      <c r="AN10118" s="183"/>
      <c r="AO10118" s="183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BR10118" s="185"/>
    </row>
    <row r="10119" spans="9:70" s="179" customFormat="1" x14ac:dyDescent="0.25">
      <c r="I10119" s="186"/>
      <c r="J10119" s="186"/>
      <c r="K10119" s="186"/>
      <c r="L10119" s="186"/>
      <c r="M10119" s="186"/>
      <c r="N10119" s="187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183"/>
      <c r="AF10119" s="183"/>
      <c r="AG10119" s="183"/>
      <c r="AH10119" s="6"/>
      <c r="AI10119" s="6"/>
      <c r="AJ10119" s="6"/>
      <c r="AK10119" s="6"/>
      <c r="AL10119" s="6"/>
      <c r="AM10119" s="183"/>
      <c r="AN10119" s="183"/>
      <c r="AO10119" s="183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BR10119" s="185"/>
    </row>
    <row r="10120" spans="9:70" s="179" customFormat="1" x14ac:dyDescent="0.25">
      <c r="I10120" s="186"/>
      <c r="J10120" s="186"/>
      <c r="K10120" s="186"/>
      <c r="L10120" s="186"/>
      <c r="M10120" s="186"/>
      <c r="N10120" s="187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183"/>
      <c r="AF10120" s="183"/>
      <c r="AG10120" s="183"/>
      <c r="AH10120" s="6"/>
      <c r="AI10120" s="6"/>
      <c r="AJ10120" s="6"/>
      <c r="AK10120" s="6"/>
      <c r="AL10120" s="6"/>
      <c r="AM10120" s="183"/>
      <c r="AN10120" s="183"/>
      <c r="AO10120" s="183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BR10120" s="185"/>
    </row>
    <row r="10121" spans="9:70" s="179" customFormat="1" x14ac:dyDescent="0.25">
      <c r="I10121" s="186"/>
      <c r="J10121" s="186"/>
      <c r="K10121" s="186"/>
      <c r="L10121" s="186"/>
      <c r="M10121" s="186"/>
      <c r="N10121" s="187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183"/>
      <c r="AF10121" s="183"/>
      <c r="AG10121" s="183"/>
      <c r="AH10121" s="6"/>
      <c r="AI10121" s="6"/>
      <c r="AJ10121" s="6"/>
      <c r="AK10121" s="6"/>
      <c r="AL10121" s="6"/>
      <c r="AM10121" s="183"/>
      <c r="AN10121" s="183"/>
      <c r="AO10121" s="183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BR10121" s="185"/>
    </row>
    <row r="10122" spans="9:70" s="179" customFormat="1" x14ac:dyDescent="0.25">
      <c r="I10122" s="186"/>
      <c r="J10122" s="186"/>
      <c r="K10122" s="186"/>
      <c r="L10122" s="186"/>
      <c r="M10122" s="186"/>
      <c r="N10122" s="187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183"/>
      <c r="AF10122" s="183"/>
      <c r="AG10122" s="183"/>
      <c r="AH10122" s="6"/>
      <c r="AI10122" s="6"/>
      <c r="AJ10122" s="6"/>
      <c r="AK10122" s="6"/>
      <c r="AL10122" s="6"/>
      <c r="AM10122" s="183"/>
      <c r="AN10122" s="183"/>
      <c r="AO10122" s="183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BR10122" s="185"/>
    </row>
    <row r="10123" spans="9:70" s="179" customFormat="1" x14ac:dyDescent="0.25">
      <c r="I10123" s="186"/>
      <c r="J10123" s="186"/>
      <c r="K10123" s="186"/>
      <c r="L10123" s="186"/>
      <c r="M10123" s="186"/>
      <c r="N10123" s="187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183"/>
      <c r="AF10123" s="183"/>
      <c r="AG10123" s="183"/>
      <c r="AH10123" s="6"/>
      <c r="AI10123" s="6"/>
      <c r="AJ10123" s="6"/>
      <c r="AK10123" s="6"/>
      <c r="AL10123" s="6"/>
      <c r="AM10123" s="183"/>
      <c r="AN10123" s="183"/>
      <c r="AO10123" s="183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BR10123" s="185"/>
    </row>
    <row r="10124" spans="9:70" s="179" customFormat="1" x14ac:dyDescent="0.25">
      <c r="I10124" s="186"/>
      <c r="J10124" s="186"/>
      <c r="K10124" s="186"/>
      <c r="L10124" s="186"/>
      <c r="M10124" s="186"/>
      <c r="N10124" s="187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183"/>
      <c r="AF10124" s="183"/>
      <c r="AG10124" s="183"/>
      <c r="AH10124" s="6"/>
      <c r="AI10124" s="6"/>
      <c r="AJ10124" s="6"/>
      <c r="AK10124" s="6"/>
      <c r="AL10124" s="6"/>
      <c r="AM10124" s="183"/>
      <c r="AN10124" s="183"/>
      <c r="AO10124" s="183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BR10124" s="185"/>
    </row>
    <row r="10125" spans="9:70" s="179" customFormat="1" x14ac:dyDescent="0.25">
      <c r="I10125" s="186"/>
      <c r="J10125" s="186"/>
      <c r="K10125" s="186"/>
      <c r="L10125" s="186"/>
      <c r="M10125" s="186"/>
      <c r="N10125" s="187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183"/>
      <c r="AF10125" s="183"/>
      <c r="AG10125" s="183"/>
      <c r="AH10125" s="6"/>
      <c r="AI10125" s="6"/>
      <c r="AJ10125" s="6"/>
      <c r="AK10125" s="6"/>
      <c r="AL10125" s="6"/>
      <c r="AM10125" s="183"/>
      <c r="AN10125" s="183"/>
      <c r="AO10125" s="183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BR10125" s="185"/>
    </row>
    <row r="10126" spans="9:70" s="179" customFormat="1" x14ac:dyDescent="0.25">
      <c r="I10126" s="186"/>
      <c r="J10126" s="186"/>
      <c r="K10126" s="186"/>
      <c r="L10126" s="186"/>
      <c r="M10126" s="186"/>
      <c r="N10126" s="187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183"/>
      <c r="AF10126" s="183"/>
      <c r="AG10126" s="183"/>
      <c r="AH10126" s="6"/>
      <c r="AI10126" s="6"/>
      <c r="AJ10126" s="6"/>
      <c r="AK10126" s="6"/>
      <c r="AL10126" s="6"/>
      <c r="AM10126" s="183"/>
      <c r="AN10126" s="183"/>
      <c r="AO10126" s="183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BR10126" s="185"/>
    </row>
    <row r="10127" spans="9:70" s="179" customFormat="1" x14ac:dyDescent="0.25">
      <c r="I10127" s="186"/>
      <c r="J10127" s="186"/>
      <c r="K10127" s="186"/>
      <c r="L10127" s="186"/>
      <c r="M10127" s="186"/>
      <c r="N10127" s="187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183"/>
      <c r="AF10127" s="183"/>
      <c r="AG10127" s="183"/>
      <c r="AH10127" s="6"/>
      <c r="AI10127" s="6"/>
      <c r="AJ10127" s="6"/>
      <c r="AK10127" s="6"/>
      <c r="AL10127" s="6"/>
      <c r="AM10127" s="183"/>
      <c r="AN10127" s="183"/>
      <c r="AO10127" s="183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BR10127" s="185"/>
    </row>
    <row r="10128" spans="9:70" s="179" customFormat="1" x14ac:dyDescent="0.25">
      <c r="I10128" s="186"/>
      <c r="J10128" s="186"/>
      <c r="K10128" s="186"/>
      <c r="L10128" s="186"/>
      <c r="M10128" s="186"/>
      <c r="N10128" s="187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183"/>
      <c r="AF10128" s="183"/>
      <c r="AG10128" s="183"/>
      <c r="AH10128" s="6"/>
      <c r="AI10128" s="6"/>
      <c r="AJ10128" s="6"/>
      <c r="AK10128" s="6"/>
      <c r="AL10128" s="6"/>
      <c r="AM10128" s="183"/>
      <c r="AN10128" s="183"/>
      <c r="AO10128" s="183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BR10128" s="185"/>
    </row>
    <row r="10129" spans="9:70" s="179" customFormat="1" x14ac:dyDescent="0.25">
      <c r="I10129" s="186"/>
      <c r="J10129" s="186"/>
      <c r="K10129" s="186"/>
      <c r="L10129" s="186"/>
      <c r="M10129" s="186"/>
      <c r="N10129" s="187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183"/>
      <c r="AF10129" s="183"/>
      <c r="AG10129" s="183"/>
      <c r="AH10129" s="6"/>
      <c r="AI10129" s="6"/>
      <c r="AJ10129" s="6"/>
      <c r="AK10129" s="6"/>
      <c r="AL10129" s="6"/>
      <c r="AM10129" s="183"/>
      <c r="AN10129" s="183"/>
      <c r="AO10129" s="183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BR10129" s="185"/>
    </row>
    <row r="10130" spans="9:70" s="179" customFormat="1" x14ac:dyDescent="0.25">
      <c r="I10130" s="186"/>
      <c r="J10130" s="186"/>
      <c r="K10130" s="186"/>
      <c r="L10130" s="186"/>
      <c r="M10130" s="186"/>
      <c r="N10130" s="187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183"/>
      <c r="AF10130" s="183"/>
      <c r="AG10130" s="183"/>
      <c r="AH10130" s="6"/>
      <c r="AI10130" s="6"/>
      <c r="AJ10130" s="6"/>
      <c r="AK10130" s="6"/>
      <c r="AL10130" s="6"/>
      <c r="AM10130" s="183"/>
      <c r="AN10130" s="183"/>
      <c r="AO10130" s="183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BR10130" s="185"/>
    </row>
    <row r="10131" spans="9:70" s="179" customFormat="1" x14ac:dyDescent="0.25">
      <c r="I10131" s="186"/>
      <c r="J10131" s="186"/>
      <c r="K10131" s="186"/>
      <c r="L10131" s="186"/>
      <c r="M10131" s="186"/>
      <c r="N10131" s="187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183"/>
      <c r="AF10131" s="183"/>
      <c r="AG10131" s="183"/>
      <c r="AH10131" s="6"/>
      <c r="AI10131" s="6"/>
      <c r="AJ10131" s="6"/>
      <c r="AK10131" s="6"/>
      <c r="AL10131" s="6"/>
      <c r="AM10131" s="183"/>
      <c r="AN10131" s="183"/>
      <c r="AO10131" s="183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BR10131" s="185"/>
    </row>
    <row r="10132" spans="9:70" s="179" customFormat="1" x14ac:dyDescent="0.25">
      <c r="I10132" s="186"/>
      <c r="J10132" s="186"/>
      <c r="K10132" s="186"/>
      <c r="L10132" s="186"/>
      <c r="M10132" s="186"/>
      <c r="N10132" s="187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183"/>
      <c r="AF10132" s="183"/>
      <c r="AG10132" s="183"/>
      <c r="AH10132" s="6"/>
      <c r="AI10132" s="6"/>
      <c r="AJ10132" s="6"/>
      <c r="AK10132" s="6"/>
      <c r="AL10132" s="6"/>
      <c r="AM10132" s="183"/>
      <c r="AN10132" s="183"/>
      <c r="AO10132" s="183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BR10132" s="185"/>
    </row>
    <row r="10133" spans="9:70" s="179" customFormat="1" x14ac:dyDescent="0.25">
      <c r="I10133" s="186"/>
      <c r="J10133" s="186"/>
      <c r="K10133" s="186"/>
      <c r="L10133" s="186"/>
      <c r="M10133" s="186"/>
      <c r="N10133" s="187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183"/>
      <c r="AF10133" s="183"/>
      <c r="AG10133" s="183"/>
      <c r="AH10133" s="6"/>
      <c r="AI10133" s="6"/>
      <c r="AJ10133" s="6"/>
      <c r="AK10133" s="6"/>
      <c r="AL10133" s="6"/>
      <c r="AM10133" s="183"/>
      <c r="AN10133" s="183"/>
      <c r="AO10133" s="183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BR10133" s="185"/>
    </row>
    <row r="10134" spans="9:70" s="179" customFormat="1" x14ac:dyDescent="0.25">
      <c r="I10134" s="186"/>
      <c r="J10134" s="186"/>
      <c r="K10134" s="186"/>
      <c r="L10134" s="186"/>
      <c r="M10134" s="186"/>
      <c r="N10134" s="187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183"/>
      <c r="AF10134" s="183"/>
      <c r="AG10134" s="183"/>
      <c r="AH10134" s="6"/>
      <c r="AI10134" s="6"/>
      <c r="AJ10134" s="6"/>
      <c r="AK10134" s="6"/>
      <c r="AL10134" s="6"/>
      <c r="AM10134" s="183"/>
      <c r="AN10134" s="183"/>
      <c r="AO10134" s="183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BR10134" s="185"/>
    </row>
    <row r="10135" spans="9:70" s="179" customFormat="1" x14ac:dyDescent="0.25">
      <c r="I10135" s="186"/>
      <c r="J10135" s="186"/>
      <c r="K10135" s="186"/>
      <c r="L10135" s="186"/>
      <c r="M10135" s="186"/>
      <c r="N10135" s="187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183"/>
      <c r="AF10135" s="183"/>
      <c r="AG10135" s="183"/>
      <c r="AH10135" s="6"/>
      <c r="AI10135" s="6"/>
      <c r="AJ10135" s="6"/>
      <c r="AK10135" s="6"/>
      <c r="AL10135" s="6"/>
      <c r="AM10135" s="183"/>
      <c r="AN10135" s="183"/>
      <c r="AO10135" s="183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BR10135" s="185"/>
    </row>
    <row r="10136" spans="9:70" s="179" customFormat="1" x14ac:dyDescent="0.25">
      <c r="I10136" s="186"/>
      <c r="J10136" s="186"/>
      <c r="K10136" s="186"/>
      <c r="L10136" s="186"/>
      <c r="M10136" s="186"/>
      <c r="N10136" s="187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183"/>
      <c r="AF10136" s="183"/>
      <c r="AG10136" s="183"/>
      <c r="AH10136" s="6"/>
      <c r="AI10136" s="6"/>
      <c r="AJ10136" s="6"/>
      <c r="AK10136" s="6"/>
      <c r="AL10136" s="6"/>
      <c r="AM10136" s="183"/>
      <c r="AN10136" s="183"/>
      <c r="AO10136" s="183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BR10136" s="185"/>
    </row>
    <row r="10137" spans="9:70" s="179" customFormat="1" x14ac:dyDescent="0.25">
      <c r="I10137" s="186"/>
      <c r="J10137" s="186"/>
      <c r="K10137" s="186"/>
      <c r="L10137" s="186"/>
      <c r="M10137" s="186"/>
      <c r="N10137" s="187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183"/>
      <c r="AF10137" s="183"/>
      <c r="AG10137" s="183"/>
      <c r="AH10137" s="6"/>
      <c r="AI10137" s="6"/>
      <c r="AJ10137" s="6"/>
      <c r="AK10137" s="6"/>
      <c r="AL10137" s="6"/>
      <c r="AM10137" s="183"/>
      <c r="AN10137" s="183"/>
      <c r="AO10137" s="183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BR10137" s="185"/>
    </row>
    <row r="10138" spans="9:70" s="179" customFormat="1" x14ac:dyDescent="0.25">
      <c r="I10138" s="186"/>
      <c r="J10138" s="186"/>
      <c r="K10138" s="186"/>
      <c r="L10138" s="186"/>
      <c r="M10138" s="186"/>
      <c r="N10138" s="187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183"/>
      <c r="AF10138" s="183"/>
      <c r="AG10138" s="183"/>
      <c r="AH10138" s="6"/>
      <c r="AI10138" s="6"/>
      <c r="AJ10138" s="6"/>
      <c r="AK10138" s="6"/>
      <c r="AL10138" s="6"/>
      <c r="AM10138" s="183"/>
      <c r="AN10138" s="183"/>
      <c r="AO10138" s="183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BR10138" s="185"/>
    </row>
    <row r="10139" spans="9:70" s="179" customFormat="1" x14ac:dyDescent="0.25">
      <c r="I10139" s="186"/>
      <c r="J10139" s="186"/>
      <c r="K10139" s="186"/>
      <c r="L10139" s="186"/>
      <c r="M10139" s="186"/>
      <c r="N10139" s="187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183"/>
      <c r="AF10139" s="183"/>
      <c r="AG10139" s="183"/>
      <c r="AH10139" s="6"/>
      <c r="AI10139" s="6"/>
      <c r="AJ10139" s="6"/>
      <c r="AK10139" s="6"/>
      <c r="AL10139" s="6"/>
      <c r="AM10139" s="183"/>
      <c r="AN10139" s="183"/>
      <c r="AO10139" s="183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BR10139" s="185"/>
    </row>
    <row r="10140" spans="9:70" s="179" customFormat="1" x14ac:dyDescent="0.25">
      <c r="I10140" s="186"/>
      <c r="J10140" s="186"/>
      <c r="K10140" s="186"/>
      <c r="L10140" s="186"/>
      <c r="M10140" s="186"/>
      <c r="N10140" s="187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183"/>
      <c r="AF10140" s="183"/>
      <c r="AG10140" s="183"/>
      <c r="AH10140" s="6"/>
      <c r="AI10140" s="6"/>
      <c r="AJ10140" s="6"/>
      <c r="AK10140" s="6"/>
      <c r="AL10140" s="6"/>
      <c r="AM10140" s="183"/>
      <c r="AN10140" s="183"/>
      <c r="AO10140" s="183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BR10140" s="185"/>
    </row>
    <row r="10141" spans="9:70" s="179" customFormat="1" x14ac:dyDescent="0.25">
      <c r="I10141" s="186"/>
      <c r="J10141" s="186"/>
      <c r="K10141" s="186"/>
      <c r="L10141" s="186"/>
      <c r="M10141" s="186"/>
      <c r="N10141" s="187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183"/>
      <c r="AF10141" s="183"/>
      <c r="AG10141" s="183"/>
      <c r="AH10141" s="6"/>
      <c r="AI10141" s="6"/>
      <c r="AJ10141" s="6"/>
      <c r="AK10141" s="6"/>
      <c r="AL10141" s="6"/>
      <c r="AM10141" s="183"/>
      <c r="AN10141" s="183"/>
      <c r="AO10141" s="183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BR10141" s="185"/>
    </row>
    <row r="10142" spans="9:70" s="179" customFormat="1" x14ac:dyDescent="0.25">
      <c r="I10142" s="186"/>
      <c r="J10142" s="186"/>
      <c r="K10142" s="186"/>
      <c r="L10142" s="186"/>
      <c r="M10142" s="186"/>
      <c r="N10142" s="187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183"/>
      <c r="AF10142" s="183"/>
      <c r="AG10142" s="183"/>
      <c r="AH10142" s="6"/>
      <c r="AI10142" s="6"/>
      <c r="AJ10142" s="6"/>
      <c r="AK10142" s="6"/>
      <c r="AL10142" s="6"/>
      <c r="AM10142" s="183"/>
      <c r="AN10142" s="183"/>
      <c r="AO10142" s="183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BR10142" s="185"/>
    </row>
    <row r="10143" spans="9:70" s="179" customFormat="1" x14ac:dyDescent="0.25">
      <c r="I10143" s="186"/>
      <c r="J10143" s="186"/>
      <c r="K10143" s="186"/>
      <c r="L10143" s="186"/>
      <c r="M10143" s="186"/>
      <c r="N10143" s="187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183"/>
      <c r="AF10143" s="183"/>
      <c r="AG10143" s="183"/>
      <c r="AH10143" s="6"/>
      <c r="AI10143" s="6"/>
      <c r="AJ10143" s="6"/>
      <c r="AK10143" s="6"/>
      <c r="AL10143" s="6"/>
      <c r="AM10143" s="183"/>
      <c r="AN10143" s="183"/>
      <c r="AO10143" s="183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BR10143" s="185"/>
    </row>
    <row r="10144" spans="9:70" s="179" customFormat="1" x14ac:dyDescent="0.25">
      <c r="I10144" s="186"/>
      <c r="J10144" s="186"/>
      <c r="K10144" s="186"/>
      <c r="L10144" s="186"/>
      <c r="M10144" s="186"/>
      <c r="N10144" s="187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183"/>
      <c r="AF10144" s="183"/>
      <c r="AG10144" s="183"/>
      <c r="AH10144" s="6"/>
      <c r="AI10144" s="6"/>
      <c r="AJ10144" s="6"/>
      <c r="AK10144" s="6"/>
      <c r="AL10144" s="6"/>
      <c r="AM10144" s="183"/>
      <c r="AN10144" s="183"/>
      <c r="AO10144" s="183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BR10144" s="185"/>
    </row>
    <row r="10145" spans="9:70" s="179" customFormat="1" x14ac:dyDescent="0.25">
      <c r="I10145" s="186"/>
      <c r="J10145" s="186"/>
      <c r="K10145" s="186"/>
      <c r="L10145" s="186"/>
      <c r="M10145" s="186"/>
      <c r="N10145" s="187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183"/>
      <c r="AF10145" s="183"/>
      <c r="AG10145" s="183"/>
      <c r="AH10145" s="6"/>
      <c r="AI10145" s="6"/>
      <c r="AJ10145" s="6"/>
      <c r="AK10145" s="6"/>
      <c r="AL10145" s="6"/>
      <c r="AM10145" s="183"/>
      <c r="AN10145" s="183"/>
      <c r="AO10145" s="183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BR10145" s="185"/>
    </row>
    <row r="10146" spans="9:70" s="179" customFormat="1" x14ac:dyDescent="0.25">
      <c r="I10146" s="186"/>
      <c r="J10146" s="186"/>
      <c r="K10146" s="186"/>
      <c r="L10146" s="186"/>
      <c r="M10146" s="186"/>
      <c r="N10146" s="187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183"/>
      <c r="AF10146" s="183"/>
      <c r="AG10146" s="183"/>
      <c r="AH10146" s="6"/>
      <c r="AI10146" s="6"/>
      <c r="AJ10146" s="6"/>
      <c r="AK10146" s="6"/>
      <c r="AL10146" s="6"/>
      <c r="AM10146" s="183"/>
      <c r="AN10146" s="183"/>
      <c r="AO10146" s="183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BR10146" s="185"/>
    </row>
    <row r="10147" spans="9:70" s="179" customFormat="1" x14ac:dyDescent="0.25">
      <c r="I10147" s="186"/>
      <c r="J10147" s="186"/>
      <c r="K10147" s="186"/>
      <c r="L10147" s="186"/>
      <c r="M10147" s="186"/>
      <c r="N10147" s="187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183"/>
      <c r="AF10147" s="183"/>
      <c r="AG10147" s="183"/>
      <c r="AH10147" s="6"/>
      <c r="AI10147" s="6"/>
      <c r="AJ10147" s="6"/>
      <c r="AK10147" s="6"/>
      <c r="AL10147" s="6"/>
      <c r="AM10147" s="183"/>
      <c r="AN10147" s="183"/>
      <c r="AO10147" s="183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BR10147" s="185"/>
    </row>
    <row r="10148" spans="9:70" s="179" customFormat="1" x14ac:dyDescent="0.25">
      <c r="I10148" s="186"/>
      <c r="J10148" s="186"/>
      <c r="K10148" s="186"/>
      <c r="L10148" s="186"/>
      <c r="M10148" s="186"/>
      <c r="N10148" s="187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183"/>
      <c r="AF10148" s="183"/>
      <c r="AG10148" s="183"/>
      <c r="AH10148" s="6"/>
      <c r="AI10148" s="6"/>
      <c r="AJ10148" s="6"/>
      <c r="AK10148" s="6"/>
      <c r="AL10148" s="6"/>
      <c r="AM10148" s="183"/>
      <c r="AN10148" s="183"/>
      <c r="AO10148" s="183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BR10148" s="185"/>
    </row>
    <row r="10149" spans="9:70" s="179" customFormat="1" x14ac:dyDescent="0.25">
      <c r="I10149" s="186"/>
      <c r="J10149" s="186"/>
      <c r="K10149" s="186"/>
      <c r="L10149" s="186"/>
      <c r="M10149" s="186"/>
      <c r="N10149" s="187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183"/>
      <c r="AF10149" s="183"/>
      <c r="AG10149" s="183"/>
      <c r="AH10149" s="6"/>
      <c r="AI10149" s="6"/>
      <c r="AJ10149" s="6"/>
      <c r="AK10149" s="6"/>
      <c r="AL10149" s="6"/>
      <c r="AM10149" s="183"/>
      <c r="AN10149" s="183"/>
      <c r="AO10149" s="183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BR10149" s="185"/>
    </row>
    <row r="10150" spans="9:70" s="179" customFormat="1" x14ac:dyDescent="0.25">
      <c r="I10150" s="186"/>
      <c r="J10150" s="186"/>
      <c r="K10150" s="186"/>
      <c r="L10150" s="186"/>
      <c r="M10150" s="186"/>
      <c r="N10150" s="187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183"/>
      <c r="AF10150" s="183"/>
      <c r="AG10150" s="183"/>
      <c r="AH10150" s="6"/>
      <c r="AI10150" s="6"/>
      <c r="AJ10150" s="6"/>
      <c r="AK10150" s="6"/>
      <c r="AL10150" s="6"/>
      <c r="AM10150" s="183"/>
      <c r="AN10150" s="183"/>
      <c r="AO10150" s="183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BR10150" s="185"/>
    </row>
    <row r="10151" spans="9:70" s="179" customFormat="1" x14ac:dyDescent="0.25">
      <c r="I10151" s="186"/>
      <c r="J10151" s="186"/>
      <c r="K10151" s="186"/>
      <c r="L10151" s="186"/>
      <c r="M10151" s="186"/>
      <c r="N10151" s="187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183"/>
      <c r="AF10151" s="183"/>
      <c r="AG10151" s="183"/>
      <c r="AH10151" s="6"/>
      <c r="AI10151" s="6"/>
      <c r="AJ10151" s="6"/>
      <c r="AK10151" s="6"/>
      <c r="AL10151" s="6"/>
      <c r="AM10151" s="183"/>
      <c r="AN10151" s="183"/>
      <c r="AO10151" s="183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BR10151" s="185"/>
    </row>
    <row r="10152" spans="9:70" s="179" customFormat="1" x14ac:dyDescent="0.25">
      <c r="I10152" s="186"/>
      <c r="J10152" s="186"/>
      <c r="K10152" s="186"/>
      <c r="L10152" s="186"/>
      <c r="M10152" s="186"/>
      <c r="N10152" s="187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183"/>
      <c r="AF10152" s="183"/>
      <c r="AG10152" s="183"/>
      <c r="AH10152" s="6"/>
      <c r="AI10152" s="6"/>
      <c r="AJ10152" s="6"/>
      <c r="AK10152" s="6"/>
      <c r="AL10152" s="6"/>
      <c r="AM10152" s="183"/>
      <c r="AN10152" s="183"/>
      <c r="AO10152" s="183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BR10152" s="185"/>
    </row>
    <row r="10153" spans="9:70" s="179" customFormat="1" x14ac:dyDescent="0.25">
      <c r="I10153" s="186"/>
      <c r="J10153" s="186"/>
      <c r="K10153" s="186"/>
      <c r="L10153" s="186"/>
      <c r="M10153" s="186"/>
      <c r="N10153" s="187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183"/>
      <c r="AF10153" s="183"/>
      <c r="AG10153" s="183"/>
      <c r="AH10153" s="6"/>
      <c r="AI10153" s="6"/>
      <c r="AJ10153" s="6"/>
      <c r="AK10153" s="6"/>
      <c r="AL10153" s="6"/>
      <c r="AM10153" s="183"/>
      <c r="AN10153" s="183"/>
      <c r="AO10153" s="183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BR10153" s="185"/>
    </row>
    <row r="10154" spans="9:70" s="179" customFormat="1" x14ac:dyDescent="0.25">
      <c r="I10154" s="186"/>
      <c r="J10154" s="186"/>
      <c r="K10154" s="186"/>
      <c r="L10154" s="186"/>
      <c r="M10154" s="186"/>
      <c r="N10154" s="187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183"/>
      <c r="AF10154" s="183"/>
      <c r="AG10154" s="183"/>
      <c r="AH10154" s="6"/>
      <c r="AI10154" s="6"/>
      <c r="AJ10154" s="6"/>
      <c r="AK10154" s="6"/>
      <c r="AL10154" s="6"/>
      <c r="AM10154" s="183"/>
      <c r="AN10154" s="183"/>
      <c r="AO10154" s="183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BR10154" s="185"/>
    </row>
    <row r="10155" spans="9:70" s="179" customFormat="1" x14ac:dyDescent="0.25">
      <c r="I10155" s="186"/>
      <c r="J10155" s="186"/>
      <c r="K10155" s="186"/>
      <c r="L10155" s="186"/>
      <c r="M10155" s="186"/>
      <c r="N10155" s="187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183"/>
      <c r="AF10155" s="183"/>
      <c r="AG10155" s="183"/>
      <c r="AH10155" s="6"/>
      <c r="AI10155" s="6"/>
      <c r="AJ10155" s="6"/>
      <c r="AK10155" s="6"/>
      <c r="AL10155" s="6"/>
      <c r="AM10155" s="183"/>
      <c r="AN10155" s="183"/>
      <c r="AO10155" s="183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BR10155" s="185"/>
    </row>
    <row r="10156" spans="9:70" s="179" customFormat="1" x14ac:dyDescent="0.25">
      <c r="I10156" s="186"/>
      <c r="J10156" s="186"/>
      <c r="K10156" s="186"/>
      <c r="L10156" s="186"/>
      <c r="M10156" s="186"/>
      <c r="N10156" s="187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183"/>
      <c r="AF10156" s="183"/>
      <c r="AG10156" s="183"/>
      <c r="AH10156" s="6"/>
      <c r="AI10156" s="6"/>
      <c r="AJ10156" s="6"/>
      <c r="AK10156" s="6"/>
      <c r="AL10156" s="6"/>
      <c r="AM10156" s="183"/>
      <c r="AN10156" s="183"/>
      <c r="AO10156" s="183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BR10156" s="185"/>
    </row>
    <row r="10157" spans="9:70" s="179" customFormat="1" x14ac:dyDescent="0.25">
      <c r="I10157" s="186"/>
      <c r="J10157" s="186"/>
      <c r="K10157" s="186"/>
      <c r="L10157" s="186"/>
      <c r="M10157" s="186"/>
      <c r="N10157" s="187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183"/>
      <c r="AF10157" s="183"/>
      <c r="AG10157" s="183"/>
      <c r="AH10157" s="6"/>
      <c r="AI10157" s="6"/>
      <c r="AJ10157" s="6"/>
      <c r="AK10157" s="6"/>
      <c r="AL10157" s="6"/>
      <c r="AM10157" s="183"/>
      <c r="AN10157" s="183"/>
      <c r="AO10157" s="183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BR10157" s="185"/>
    </row>
    <row r="10158" spans="9:70" s="179" customFormat="1" x14ac:dyDescent="0.25">
      <c r="I10158" s="186"/>
      <c r="J10158" s="186"/>
      <c r="K10158" s="186"/>
      <c r="L10158" s="186"/>
      <c r="M10158" s="186"/>
      <c r="N10158" s="187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183"/>
      <c r="AF10158" s="183"/>
      <c r="AG10158" s="183"/>
      <c r="AH10158" s="6"/>
      <c r="AI10158" s="6"/>
      <c r="AJ10158" s="6"/>
      <c r="AK10158" s="6"/>
      <c r="AL10158" s="6"/>
      <c r="AM10158" s="183"/>
      <c r="AN10158" s="183"/>
      <c r="AO10158" s="183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BR10158" s="185"/>
    </row>
    <row r="10159" spans="9:70" s="179" customFormat="1" x14ac:dyDescent="0.25">
      <c r="I10159" s="186"/>
      <c r="J10159" s="186"/>
      <c r="K10159" s="186"/>
      <c r="L10159" s="186"/>
      <c r="M10159" s="186"/>
      <c r="N10159" s="187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183"/>
      <c r="AF10159" s="183"/>
      <c r="AG10159" s="183"/>
      <c r="AH10159" s="6"/>
      <c r="AI10159" s="6"/>
      <c r="AJ10159" s="6"/>
      <c r="AK10159" s="6"/>
      <c r="AL10159" s="6"/>
      <c r="AM10159" s="183"/>
      <c r="AN10159" s="183"/>
      <c r="AO10159" s="183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BR10159" s="185"/>
    </row>
    <row r="10160" spans="9:70" s="179" customFormat="1" x14ac:dyDescent="0.25">
      <c r="I10160" s="186"/>
      <c r="J10160" s="186"/>
      <c r="K10160" s="186"/>
      <c r="L10160" s="186"/>
      <c r="M10160" s="186"/>
      <c r="N10160" s="187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183"/>
      <c r="AF10160" s="183"/>
      <c r="AG10160" s="183"/>
      <c r="AH10160" s="6"/>
      <c r="AI10160" s="6"/>
      <c r="AJ10160" s="6"/>
      <c r="AK10160" s="6"/>
      <c r="AL10160" s="6"/>
      <c r="AM10160" s="183"/>
      <c r="AN10160" s="183"/>
      <c r="AO10160" s="183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BR10160" s="185"/>
    </row>
    <row r="10161" spans="9:70" s="179" customFormat="1" x14ac:dyDescent="0.25">
      <c r="I10161" s="186"/>
      <c r="J10161" s="186"/>
      <c r="K10161" s="186"/>
      <c r="L10161" s="186"/>
      <c r="M10161" s="186"/>
      <c r="N10161" s="187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183"/>
      <c r="AF10161" s="183"/>
      <c r="AG10161" s="183"/>
      <c r="AH10161" s="6"/>
      <c r="AI10161" s="6"/>
      <c r="AJ10161" s="6"/>
      <c r="AK10161" s="6"/>
      <c r="AL10161" s="6"/>
      <c r="AM10161" s="183"/>
      <c r="AN10161" s="183"/>
      <c r="AO10161" s="183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BR10161" s="185"/>
    </row>
    <row r="10162" spans="9:70" s="179" customFormat="1" x14ac:dyDescent="0.25">
      <c r="I10162" s="186"/>
      <c r="J10162" s="186"/>
      <c r="K10162" s="186"/>
      <c r="L10162" s="186"/>
      <c r="M10162" s="186"/>
      <c r="N10162" s="187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183"/>
      <c r="AF10162" s="183"/>
      <c r="AG10162" s="183"/>
      <c r="AH10162" s="6"/>
      <c r="AI10162" s="6"/>
      <c r="AJ10162" s="6"/>
      <c r="AK10162" s="6"/>
      <c r="AL10162" s="6"/>
      <c r="AM10162" s="183"/>
      <c r="AN10162" s="183"/>
      <c r="AO10162" s="183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BR10162" s="185"/>
    </row>
    <row r="10163" spans="9:70" s="179" customFormat="1" x14ac:dyDescent="0.25">
      <c r="I10163" s="186"/>
      <c r="J10163" s="186"/>
      <c r="K10163" s="186"/>
      <c r="L10163" s="186"/>
      <c r="M10163" s="186"/>
      <c r="N10163" s="187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183"/>
      <c r="AF10163" s="183"/>
      <c r="AG10163" s="183"/>
      <c r="AH10163" s="6"/>
      <c r="AI10163" s="6"/>
      <c r="AJ10163" s="6"/>
      <c r="AK10163" s="6"/>
      <c r="AL10163" s="6"/>
      <c r="AM10163" s="183"/>
      <c r="AN10163" s="183"/>
      <c r="AO10163" s="183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BR10163" s="185"/>
    </row>
    <row r="10164" spans="9:70" s="179" customFormat="1" x14ac:dyDescent="0.25">
      <c r="I10164" s="186"/>
      <c r="J10164" s="186"/>
      <c r="K10164" s="186"/>
      <c r="L10164" s="186"/>
      <c r="M10164" s="186"/>
      <c r="N10164" s="187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183"/>
      <c r="AF10164" s="183"/>
      <c r="AG10164" s="183"/>
      <c r="AH10164" s="6"/>
      <c r="AI10164" s="6"/>
      <c r="AJ10164" s="6"/>
      <c r="AK10164" s="6"/>
      <c r="AL10164" s="6"/>
      <c r="AM10164" s="183"/>
      <c r="AN10164" s="183"/>
      <c r="AO10164" s="183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BR10164" s="185"/>
    </row>
    <row r="10165" spans="9:70" s="179" customFormat="1" x14ac:dyDescent="0.25">
      <c r="I10165" s="186"/>
      <c r="J10165" s="186"/>
      <c r="K10165" s="186"/>
      <c r="L10165" s="186"/>
      <c r="M10165" s="186"/>
      <c r="N10165" s="187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183"/>
      <c r="AF10165" s="183"/>
      <c r="AG10165" s="183"/>
      <c r="AH10165" s="6"/>
      <c r="AI10165" s="6"/>
      <c r="AJ10165" s="6"/>
      <c r="AK10165" s="6"/>
      <c r="AL10165" s="6"/>
      <c r="AM10165" s="183"/>
      <c r="AN10165" s="183"/>
      <c r="AO10165" s="183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BR10165" s="185"/>
    </row>
    <row r="10166" spans="9:70" s="179" customFormat="1" x14ac:dyDescent="0.25">
      <c r="I10166" s="186"/>
      <c r="J10166" s="186"/>
      <c r="K10166" s="186"/>
      <c r="L10166" s="186"/>
      <c r="M10166" s="186"/>
      <c r="N10166" s="187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183"/>
      <c r="AF10166" s="183"/>
      <c r="AG10166" s="183"/>
      <c r="AH10166" s="6"/>
      <c r="AI10166" s="6"/>
      <c r="AJ10166" s="6"/>
      <c r="AK10166" s="6"/>
      <c r="AL10166" s="6"/>
      <c r="AM10166" s="183"/>
      <c r="AN10166" s="183"/>
      <c r="AO10166" s="183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BR10166" s="185"/>
    </row>
    <row r="10167" spans="9:70" s="179" customFormat="1" x14ac:dyDescent="0.25">
      <c r="I10167" s="186"/>
      <c r="J10167" s="186"/>
      <c r="K10167" s="186"/>
      <c r="L10167" s="186"/>
      <c r="M10167" s="186"/>
      <c r="N10167" s="187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183"/>
      <c r="AF10167" s="183"/>
      <c r="AG10167" s="183"/>
      <c r="AH10167" s="6"/>
      <c r="AI10167" s="6"/>
      <c r="AJ10167" s="6"/>
      <c r="AK10167" s="6"/>
      <c r="AL10167" s="6"/>
      <c r="AM10167" s="183"/>
      <c r="AN10167" s="183"/>
      <c r="AO10167" s="183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BR10167" s="185"/>
    </row>
    <row r="10168" spans="9:70" s="179" customFormat="1" x14ac:dyDescent="0.25">
      <c r="I10168" s="186"/>
      <c r="J10168" s="186"/>
      <c r="K10168" s="186"/>
      <c r="L10168" s="186"/>
      <c r="M10168" s="186"/>
      <c r="N10168" s="187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183"/>
      <c r="AF10168" s="183"/>
      <c r="AG10168" s="183"/>
      <c r="AH10168" s="6"/>
      <c r="AI10168" s="6"/>
      <c r="AJ10168" s="6"/>
      <c r="AK10168" s="6"/>
      <c r="AL10168" s="6"/>
      <c r="AM10168" s="183"/>
      <c r="AN10168" s="183"/>
      <c r="AO10168" s="183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BR10168" s="185"/>
    </row>
    <row r="10169" spans="9:70" s="179" customFormat="1" x14ac:dyDescent="0.25">
      <c r="I10169" s="186"/>
      <c r="J10169" s="186"/>
      <c r="K10169" s="186"/>
      <c r="L10169" s="186"/>
      <c r="M10169" s="186"/>
      <c r="N10169" s="187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183"/>
      <c r="AF10169" s="183"/>
      <c r="AG10169" s="183"/>
      <c r="AH10169" s="6"/>
      <c r="AI10169" s="6"/>
      <c r="AJ10169" s="6"/>
      <c r="AK10169" s="6"/>
      <c r="AL10169" s="6"/>
      <c r="AM10169" s="183"/>
      <c r="AN10169" s="183"/>
      <c r="AO10169" s="183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BR10169" s="185"/>
    </row>
    <row r="10170" spans="9:70" s="179" customFormat="1" x14ac:dyDescent="0.25">
      <c r="I10170" s="186"/>
      <c r="J10170" s="186"/>
      <c r="K10170" s="186"/>
      <c r="L10170" s="186"/>
      <c r="M10170" s="186"/>
      <c r="N10170" s="187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183"/>
      <c r="AF10170" s="183"/>
      <c r="AG10170" s="183"/>
      <c r="AH10170" s="6"/>
      <c r="AI10170" s="6"/>
      <c r="AJ10170" s="6"/>
      <c r="AK10170" s="6"/>
      <c r="AL10170" s="6"/>
      <c r="AM10170" s="183"/>
      <c r="AN10170" s="183"/>
      <c r="AO10170" s="183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BR10170" s="185"/>
    </row>
    <row r="10171" spans="9:70" s="179" customFormat="1" x14ac:dyDescent="0.25">
      <c r="I10171" s="186"/>
      <c r="J10171" s="186"/>
      <c r="K10171" s="186"/>
      <c r="L10171" s="186"/>
      <c r="M10171" s="186"/>
      <c r="N10171" s="187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183"/>
      <c r="AF10171" s="183"/>
      <c r="AG10171" s="183"/>
      <c r="AH10171" s="6"/>
      <c r="AI10171" s="6"/>
      <c r="AJ10171" s="6"/>
      <c r="AK10171" s="6"/>
      <c r="AL10171" s="6"/>
      <c r="AM10171" s="183"/>
      <c r="AN10171" s="183"/>
      <c r="AO10171" s="183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BR10171" s="185"/>
    </row>
    <row r="10172" spans="9:70" s="179" customFormat="1" x14ac:dyDescent="0.25">
      <c r="I10172" s="186"/>
      <c r="J10172" s="186"/>
      <c r="K10172" s="186"/>
      <c r="L10172" s="186"/>
      <c r="M10172" s="186"/>
      <c r="N10172" s="187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183"/>
      <c r="AF10172" s="183"/>
      <c r="AG10172" s="183"/>
      <c r="AH10172" s="6"/>
      <c r="AI10172" s="6"/>
      <c r="AJ10172" s="6"/>
      <c r="AK10172" s="6"/>
      <c r="AL10172" s="6"/>
      <c r="AM10172" s="183"/>
      <c r="AN10172" s="183"/>
      <c r="AO10172" s="183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BR10172" s="185"/>
    </row>
    <row r="10173" spans="9:70" s="179" customFormat="1" x14ac:dyDescent="0.25">
      <c r="I10173" s="186"/>
      <c r="J10173" s="186"/>
      <c r="K10173" s="186"/>
      <c r="L10173" s="186"/>
      <c r="M10173" s="186"/>
      <c r="N10173" s="187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183"/>
      <c r="AF10173" s="183"/>
      <c r="AG10173" s="183"/>
      <c r="AH10173" s="6"/>
      <c r="AI10173" s="6"/>
      <c r="AJ10173" s="6"/>
      <c r="AK10173" s="6"/>
      <c r="AL10173" s="6"/>
      <c r="AM10173" s="183"/>
      <c r="AN10173" s="183"/>
      <c r="AO10173" s="183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BR10173" s="185"/>
    </row>
    <row r="10174" spans="9:70" s="179" customFormat="1" x14ac:dyDescent="0.25">
      <c r="I10174" s="186"/>
      <c r="J10174" s="186"/>
      <c r="K10174" s="186"/>
      <c r="L10174" s="186"/>
      <c r="M10174" s="186"/>
      <c r="N10174" s="187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183"/>
      <c r="AF10174" s="183"/>
      <c r="AG10174" s="183"/>
      <c r="AH10174" s="6"/>
      <c r="AI10174" s="6"/>
      <c r="AJ10174" s="6"/>
      <c r="AK10174" s="6"/>
      <c r="AL10174" s="6"/>
      <c r="AM10174" s="183"/>
      <c r="AN10174" s="183"/>
      <c r="AO10174" s="183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BR10174" s="185"/>
    </row>
    <row r="10175" spans="9:70" s="179" customFormat="1" x14ac:dyDescent="0.25">
      <c r="I10175" s="186"/>
      <c r="J10175" s="186"/>
      <c r="K10175" s="186"/>
      <c r="L10175" s="186"/>
      <c r="M10175" s="186"/>
      <c r="N10175" s="187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183"/>
      <c r="AF10175" s="183"/>
      <c r="AG10175" s="183"/>
      <c r="AH10175" s="6"/>
      <c r="AI10175" s="6"/>
      <c r="AJ10175" s="6"/>
      <c r="AK10175" s="6"/>
      <c r="AL10175" s="6"/>
      <c r="AM10175" s="183"/>
      <c r="AN10175" s="183"/>
      <c r="AO10175" s="183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BR10175" s="185"/>
    </row>
    <row r="10176" spans="9:70" s="179" customFormat="1" x14ac:dyDescent="0.25">
      <c r="I10176" s="186"/>
      <c r="J10176" s="186"/>
      <c r="K10176" s="186"/>
      <c r="L10176" s="186"/>
      <c r="M10176" s="186"/>
      <c r="N10176" s="187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183"/>
      <c r="AF10176" s="183"/>
      <c r="AG10176" s="183"/>
      <c r="AH10176" s="6"/>
      <c r="AI10176" s="6"/>
      <c r="AJ10176" s="6"/>
      <c r="AK10176" s="6"/>
      <c r="AL10176" s="6"/>
      <c r="AM10176" s="183"/>
      <c r="AN10176" s="183"/>
      <c r="AO10176" s="183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BR10176" s="185"/>
    </row>
    <row r="10177" spans="9:70" s="179" customFormat="1" x14ac:dyDescent="0.25">
      <c r="I10177" s="186"/>
      <c r="J10177" s="186"/>
      <c r="K10177" s="186"/>
      <c r="L10177" s="186"/>
      <c r="M10177" s="186"/>
      <c r="N10177" s="187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183"/>
      <c r="AF10177" s="183"/>
      <c r="AG10177" s="183"/>
      <c r="AH10177" s="6"/>
      <c r="AI10177" s="6"/>
      <c r="AJ10177" s="6"/>
      <c r="AK10177" s="6"/>
      <c r="AL10177" s="6"/>
      <c r="AM10177" s="183"/>
      <c r="AN10177" s="183"/>
      <c r="AO10177" s="183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BR10177" s="185"/>
    </row>
    <row r="10178" spans="9:70" s="179" customFormat="1" x14ac:dyDescent="0.25">
      <c r="I10178" s="186"/>
      <c r="J10178" s="186"/>
      <c r="K10178" s="186"/>
      <c r="L10178" s="186"/>
      <c r="M10178" s="186"/>
      <c r="N10178" s="187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183"/>
      <c r="AF10178" s="183"/>
      <c r="AG10178" s="183"/>
      <c r="AH10178" s="6"/>
      <c r="AI10178" s="6"/>
      <c r="AJ10178" s="6"/>
      <c r="AK10178" s="6"/>
      <c r="AL10178" s="6"/>
      <c r="AM10178" s="183"/>
      <c r="AN10178" s="183"/>
      <c r="AO10178" s="183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BR10178" s="185"/>
    </row>
    <row r="10179" spans="9:70" s="179" customFormat="1" x14ac:dyDescent="0.25">
      <c r="I10179" s="186"/>
      <c r="J10179" s="186"/>
      <c r="K10179" s="186"/>
      <c r="L10179" s="186"/>
      <c r="M10179" s="186"/>
      <c r="N10179" s="187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183"/>
      <c r="AF10179" s="183"/>
      <c r="AG10179" s="183"/>
      <c r="AH10179" s="6"/>
      <c r="AI10179" s="6"/>
      <c r="AJ10179" s="6"/>
      <c r="AK10179" s="6"/>
      <c r="AL10179" s="6"/>
      <c r="AM10179" s="183"/>
      <c r="AN10179" s="183"/>
      <c r="AO10179" s="183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BR10179" s="185"/>
    </row>
    <row r="10180" spans="9:70" s="179" customFormat="1" x14ac:dyDescent="0.25">
      <c r="I10180" s="186"/>
      <c r="J10180" s="186"/>
      <c r="K10180" s="186"/>
      <c r="L10180" s="186"/>
      <c r="M10180" s="186"/>
      <c r="N10180" s="187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183"/>
      <c r="AF10180" s="183"/>
      <c r="AG10180" s="183"/>
      <c r="AH10180" s="6"/>
      <c r="AI10180" s="6"/>
      <c r="AJ10180" s="6"/>
      <c r="AK10180" s="6"/>
      <c r="AL10180" s="6"/>
      <c r="AM10180" s="183"/>
      <c r="AN10180" s="183"/>
      <c r="AO10180" s="183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BR10180" s="185"/>
    </row>
    <row r="10181" spans="9:70" s="179" customFormat="1" x14ac:dyDescent="0.25">
      <c r="I10181" s="186"/>
      <c r="J10181" s="186"/>
      <c r="K10181" s="186"/>
      <c r="L10181" s="186"/>
      <c r="M10181" s="186"/>
      <c r="N10181" s="187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183"/>
      <c r="AF10181" s="183"/>
      <c r="AG10181" s="183"/>
      <c r="AH10181" s="6"/>
      <c r="AI10181" s="6"/>
      <c r="AJ10181" s="6"/>
      <c r="AK10181" s="6"/>
      <c r="AL10181" s="6"/>
      <c r="AM10181" s="183"/>
      <c r="AN10181" s="183"/>
      <c r="AO10181" s="183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BR10181" s="185"/>
    </row>
    <row r="10182" spans="9:70" s="179" customFormat="1" x14ac:dyDescent="0.25">
      <c r="I10182" s="186"/>
      <c r="J10182" s="186"/>
      <c r="K10182" s="186"/>
      <c r="L10182" s="186"/>
      <c r="M10182" s="186"/>
      <c r="N10182" s="187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183"/>
      <c r="AF10182" s="183"/>
      <c r="AG10182" s="183"/>
      <c r="AH10182" s="6"/>
      <c r="AI10182" s="6"/>
      <c r="AJ10182" s="6"/>
      <c r="AK10182" s="6"/>
      <c r="AL10182" s="6"/>
      <c r="AM10182" s="183"/>
      <c r="AN10182" s="183"/>
      <c r="AO10182" s="183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BR10182" s="185"/>
    </row>
    <row r="10183" spans="9:70" s="179" customFormat="1" x14ac:dyDescent="0.25">
      <c r="I10183" s="186"/>
      <c r="J10183" s="186"/>
      <c r="K10183" s="186"/>
      <c r="L10183" s="186"/>
      <c r="M10183" s="186"/>
      <c r="N10183" s="187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183"/>
      <c r="AF10183" s="183"/>
      <c r="AG10183" s="183"/>
      <c r="AH10183" s="6"/>
      <c r="AI10183" s="6"/>
      <c r="AJ10183" s="6"/>
      <c r="AK10183" s="6"/>
      <c r="AL10183" s="6"/>
      <c r="AM10183" s="183"/>
      <c r="AN10183" s="183"/>
      <c r="AO10183" s="183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BR10183" s="185"/>
    </row>
    <row r="10184" spans="9:70" s="179" customFormat="1" x14ac:dyDescent="0.25">
      <c r="I10184" s="186"/>
      <c r="J10184" s="186"/>
      <c r="K10184" s="186"/>
      <c r="L10184" s="186"/>
      <c r="M10184" s="186"/>
      <c r="N10184" s="187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183"/>
      <c r="AF10184" s="183"/>
      <c r="AG10184" s="183"/>
      <c r="AH10184" s="6"/>
      <c r="AI10184" s="6"/>
      <c r="AJ10184" s="6"/>
      <c r="AK10184" s="6"/>
      <c r="AL10184" s="6"/>
      <c r="AM10184" s="183"/>
      <c r="AN10184" s="183"/>
      <c r="AO10184" s="183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BR10184" s="185"/>
    </row>
    <row r="10185" spans="9:70" s="179" customFormat="1" x14ac:dyDescent="0.25">
      <c r="I10185" s="186"/>
      <c r="J10185" s="186"/>
      <c r="K10185" s="186"/>
      <c r="L10185" s="186"/>
      <c r="M10185" s="186"/>
      <c r="N10185" s="187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183"/>
      <c r="AF10185" s="183"/>
      <c r="AG10185" s="183"/>
      <c r="AH10185" s="6"/>
      <c r="AI10185" s="6"/>
      <c r="AJ10185" s="6"/>
      <c r="AK10185" s="6"/>
      <c r="AL10185" s="6"/>
      <c r="AM10185" s="183"/>
      <c r="AN10185" s="183"/>
      <c r="AO10185" s="183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BR10185" s="185"/>
    </row>
    <row r="10186" spans="9:70" s="179" customFormat="1" x14ac:dyDescent="0.25">
      <c r="I10186" s="186"/>
      <c r="J10186" s="186"/>
      <c r="K10186" s="186"/>
      <c r="L10186" s="186"/>
      <c r="M10186" s="186"/>
      <c r="N10186" s="187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183"/>
      <c r="AF10186" s="183"/>
      <c r="AG10186" s="183"/>
      <c r="AH10186" s="6"/>
      <c r="AI10186" s="6"/>
      <c r="AJ10186" s="6"/>
      <c r="AK10186" s="6"/>
      <c r="AL10186" s="6"/>
      <c r="AM10186" s="183"/>
      <c r="AN10186" s="183"/>
      <c r="AO10186" s="183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BR10186" s="185"/>
    </row>
    <row r="10187" spans="9:70" s="179" customFormat="1" x14ac:dyDescent="0.25">
      <c r="I10187" s="186"/>
      <c r="J10187" s="186"/>
      <c r="K10187" s="186"/>
      <c r="L10187" s="186"/>
      <c r="M10187" s="186"/>
      <c r="N10187" s="187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183"/>
      <c r="AF10187" s="183"/>
      <c r="AG10187" s="183"/>
      <c r="AH10187" s="6"/>
      <c r="AI10187" s="6"/>
      <c r="AJ10187" s="6"/>
      <c r="AK10187" s="6"/>
      <c r="AL10187" s="6"/>
      <c r="AM10187" s="183"/>
      <c r="AN10187" s="183"/>
      <c r="AO10187" s="183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BR10187" s="185"/>
    </row>
    <row r="10188" spans="9:70" s="179" customFormat="1" x14ac:dyDescent="0.25">
      <c r="I10188" s="186"/>
      <c r="J10188" s="186"/>
      <c r="K10188" s="186"/>
      <c r="L10188" s="186"/>
      <c r="M10188" s="186"/>
      <c r="N10188" s="187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183"/>
      <c r="AF10188" s="183"/>
      <c r="AG10188" s="183"/>
      <c r="AH10188" s="6"/>
      <c r="AI10188" s="6"/>
      <c r="AJ10188" s="6"/>
      <c r="AK10188" s="6"/>
      <c r="AL10188" s="6"/>
      <c r="AM10188" s="183"/>
      <c r="AN10188" s="183"/>
      <c r="AO10188" s="183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BR10188" s="185"/>
    </row>
    <row r="10189" spans="9:70" s="179" customFormat="1" x14ac:dyDescent="0.25">
      <c r="I10189" s="186"/>
      <c r="J10189" s="186"/>
      <c r="K10189" s="186"/>
      <c r="L10189" s="186"/>
      <c r="M10189" s="186"/>
      <c r="N10189" s="187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183"/>
      <c r="AF10189" s="183"/>
      <c r="AG10189" s="183"/>
      <c r="AH10189" s="6"/>
      <c r="AI10189" s="6"/>
      <c r="AJ10189" s="6"/>
      <c r="AK10189" s="6"/>
      <c r="AL10189" s="6"/>
      <c r="AM10189" s="183"/>
      <c r="AN10189" s="183"/>
      <c r="AO10189" s="183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BR10189" s="185"/>
    </row>
    <row r="10190" spans="9:70" s="179" customFormat="1" x14ac:dyDescent="0.25">
      <c r="I10190" s="186"/>
      <c r="J10190" s="186"/>
      <c r="K10190" s="186"/>
      <c r="L10190" s="186"/>
      <c r="M10190" s="186"/>
      <c r="N10190" s="187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183"/>
      <c r="AF10190" s="183"/>
      <c r="AG10190" s="183"/>
      <c r="AH10190" s="6"/>
      <c r="AI10190" s="6"/>
      <c r="AJ10190" s="6"/>
      <c r="AK10190" s="6"/>
      <c r="AL10190" s="6"/>
      <c r="AM10190" s="183"/>
      <c r="AN10190" s="183"/>
      <c r="AO10190" s="183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BR10190" s="185"/>
    </row>
    <row r="10191" spans="9:70" s="179" customFormat="1" x14ac:dyDescent="0.25">
      <c r="I10191" s="186"/>
      <c r="J10191" s="186"/>
      <c r="K10191" s="186"/>
      <c r="L10191" s="186"/>
      <c r="M10191" s="186"/>
      <c r="N10191" s="187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183"/>
      <c r="AF10191" s="183"/>
      <c r="AG10191" s="183"/>
      <c r="AH10191" s="6"/>
      <c r="AI10191" s="6"/>
      <c r="AJ10191" s="6"/>
      <c r="AK10191" s="6"/>
      <c r="AL10191" s="6"/>
      <c r="AM10191" s="183"/>
      <c r="AN10191" s="183"/>
      <c r="AO10191" s="183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BR10191" s="185"/>
    </row>
    <row r="10192" spans="9:70" s="179" customFormat="1" x14ac:dyDescent="0.25">
      <c r="I10192" s="186"/>
      <c r="J10192" s="186"/>
      <c r="K10192" s="186"/>
      <c r="L10192" s="186"/>
      <c r="M10192" s="186"/>
      <c r="N10192" s="187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183"/>
      <c r="AF10192" s="183"/>
      <c r="AG10192" s="183"/>
      <c r="AH10192" s="6"/>
      <c r="AI10192" s="6"/>
      <c r="AJ10192" s="6"/>
      <c r="AK10192" s="6"/>
      <c r="AL10192" s="6"/>
      <c r="AM10192" s="183"/>
      <c r="AN10192" s="183"/>
      <c r="AO10192" s="183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BR10192" s="185"/>
    </row>
    <row r="10193" spans="9:70" s="179" customFormat="1" x14ac:dyDescent="0.25">
      <c r="I10193" s="186"/>
      <c r="J10193" s="186"/>
      <c r="K10193" s="186"/>
      <c r="L10193" s="186"/>
      <c r="M10193" s="186"/>
      <c r="N10193" s="187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183"/>
      <c r="AF10193" s="183"/>
      <c r="AG10193" s="183"/>
      <c r="AH10193" s="6"/>
      <c r="AI10193" s="6"/>
      <c r="AJ10193" s="6"/>
      <c r="AK10193" s="6"/>
      <c r="AL10193" s="6"/>
      <c r="AM10193" s="183"/>
      <c r="AN10193" s="183"/>
      <c r="AO10193" s="183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BR10193" s="185"/>
    </row>
    <row r="10194" spans="9:70" s="179" customFormat="1" x14ac:dyDescent="0.25">
      <c r="I10194" s="186"/>
      <c r="J10194" s="186"/>
      <c r="K10194" s="186"/>
      <c r="L10194" s="186"/>
      <c r="M10194" s="186"/>
      <c r="N10194" s="187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183"/>
      <c r="AF10194" s="183"/>
      <c r="AG10194" s="183"/>
      <c r="AH10194" s="6"/>
      <c r="AI10194" s="6"/>
      <c r="AJ10194" s="6"/>
      <c r="AK10194" s="6"/>
      <c r="AL10194" s="6"/>
      <c r="AM10194" s="183"/>
      <c r="AN10194" s="183"/>
      <c r="AO10194" s="183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BR10194" s="185"/>
    </row>
    <row r="10195" spans="9:70" s="179" customFormat="1" x14ac:dyDescent="0.25">
      <c r="I10195" s="186"/>
      <c r="J10195" s="186"/>
      <c r="K10195" s="186"/>
      <c r="L10195" s="186"/>
      <c r="M10195" s="186"/>
      <c r="N10195" s="187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183"/>
      <c r="AF10195" s="183"/>
      <c r="AG10195" s="183"/>
      <c r="AH10195" s="6"/>
      <c r="AI10195" s="6"/>
      <c r="AJ10195" s="6"/>
      <c r="AK10195" s="6"/>
      <c r="AL10195" s="6"/>
      <c r="AM10195" s="183"/>
      <c r="AN10195" s="183"/>
      <c r="AO10195" s="183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BR10195" s="185"/>
    </row>
    <row r="10196" spans="9:70" s="179" customFormat="1" x14ac:dyDescent="0.25">
      <c r="I10196" s="186"/>
      <c r="J10196" s="186"/>
      <c r="K10196" s="186"/>
      <c r="L10196" s="186"/>
      <c r="M10196" s="186"/>
      <c r="N10196" s="187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183"/>
      <c r="AF10196" s="183"/>
      <c r="AG10196" s="183"/>
      <c r="AH10196" s="6"/>
      <c r="AI10196" s="6"/>
      <c r="AJ10196" s="6"/>
      <c r="AK10196" s="6"/>
      <c r="AL10196" s="6"/>
      <c r="AM10196" s="183"/>
      <c r="AN10196" s="183"/>
      <c r="AO10196" s="183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BR10196" s="185"/>
    </row>
    <row r="10197" spans="9:70" s="179" customFormat="1" x14ac:dyDescent="0.25">
      <c r="I10197" s="186"/>
      <c r="J10197" s="186"/>
      <c r="K10197" s="186"/>
      <c r="L10197" s="186"/>
      <c r="M10197" s="186"/>
      <c r="N10197" s="187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183"/>
      <c r="AF10197" s="183"/>
      <c r="AG10197" s="183"/>
      <c r="AH10197" s="6"/>
      <c r="AI10197" s="6"/>
      <c r="AJ10197" s="6"/>
      <c r="AK10197" s="6"/>
      <c r="AL10197" s="6"/>
      <c r="AM10197" s="183"/>
      <c r="AN10197" s="183"/>
      <c r="AO10197" s="183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BR10197" s="185"/>
    </row>
    <row r="10198" spans="9:70" s="179" customFormat="1" x14ac:dyDescent="0.25">
      <c r="I10198" s="186"/>
      <c r="J10198" s="186"/>
      <c r="K10198" s="186"/>
      <c r="L10198" s="186"/>
      <c r="M10198" s="186"/>
      <c r="N10198" s="187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183"/>
      <c r="AF10198" s="183"/>
      <c r="AG10198" s="183"/>
      <c r="AH10198" s="6"/>
      <c r="AI10198" s="6"/>
      <c r="AJ10198" s="6"/>
      <c r="AK10198" s="6"/>
      <c r="AL10198" s="6"/>
      <c r="AM10198" s="183"/>
      <c r="AN10198" s="183"/>
      <c r="AO10198" s="183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BR10198" s="185"/>
    </row>
    <row r="10199" spans="9:70" s="179" customFormat="1" x14ac:dyDescent="0.25">
      <c r="I10199" s="186"/>
      <c r="J10199" s="186"/>
      <c r="K10199" s="186"/>
      <c r="L10199" s="186"/>
      <c r="M10199" s="186"/>
      <c r="N10199" s="187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183"/>
      <c r="AF10199" s="183"/>
      <c r="AG10199" s="183"/>
      <c r="AH10199" s="6"/>
      <c r="AI10199" s="6"/>
      <c r="AJ10199" s="6"/>
      <c r="AK10199" s="6"/>
      <c r="AL10199" s="6"/>
      <c r="AM10199" s="183"/>
      <c r="AN10199" s="183"/>
      <c r="AO10199" s="183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BR10199" s="185"/>
    </row>
    <row r="10200" spans="9:70" s="179" customFormat="1" x14ac:dyDescent="0.25">
      <c r="I10200" s="186"/>
      <c r="J10200" s="186"/>
      <c r="K10200" s="186"/>
      <c r="L10200" s="186"/>
      <c r="M10200" s="186"/>
      <c r="N10200" s="187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183"/>
      <c r="AF10200" s="183"/>
      <c r="AG10200" s="183"/>
      <c r="AH10200" s="6"/>
      <c r="AI10200" s="6"/>
      <c r="AJ10200" s="6"/>
      <c r="AK10200" s="6"/>
      <c r="AL10200" s="6"/>
      <c r="AM10200" s="183"/>
      <c r="AN10200" s="183"/>
      <c r="AO10200" s="183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BR10200" s="185"/>
    </row>
    <row r="10201" spans="9:70" s="179" customFormat="1" x14ac:dyDescent="0.25">
      <c r="I10201" s="186"/>
      <c r="J10201" s="186"/>
      <c r="K10201" s="186"/>
      <c r="L10201" s="186"/>
      <c r="M10201" s="186"/>
      <c r="N10201" s="187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183"/>
      <c r="AF10201" s="183"/>
      <c r="AG10201" s="183"/>
      <c r="AH10201" s="6"/>
      <c r="AI10201" s="6"/>
      <c r="AJ10201" s="6"/>
      <c r="AK10201" s="6"/>
      <c r="AL10201" s="6"/>
      <c r="AM10201" s="183"/>
      <c r="AN10201" s="183"/>
      <c r="AO10201" s="183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BR10201" s="185"/>
    </row>
    <row r="10202" spans="9:70" s="179" customFormat="1" x14ac:dyDescent="0.25">
      <c r="I10202" s="186"/>
      <c r="J10202" s="186"/>
      <c r="K10202" s="186"/>
      <c r="L10202" s="186"/>
      <c r="M10202" s="186"/>
      <c r="N10202" s="187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183"/>
      <c r="AF10202" s="183"/>
      <c r="AG10202" s="183"/>
      <c r="AH10202" s="6"/>
      <c r="AI10202" s="6"/>
      <c r="AJ10202" s="6"/>
      <c r="AK10202" s="6"/>
      <c r="AL10202" s="6"/>
      <c r="AM10202" s="183"/>
      <c r="AN10202" s="183"/>
      <c r="AO10202" s="183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BR10202" s="185"/>
    </row>
    <row r="10203" spans="9:70" s="179" customFormat="1" x14ac:dyDescent="0.25">
      <c r="I10203" s="186"/>
      <c r="J10203" s="186"/>
      <c r="K10203" s="186"/>
      <c r="L10203" s="186"/>
      <c r="M10203" s="186"/>
      <c r="N10203" s="187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183"/>
      <c r="AF10203" s="183"/>
      <c r="AG10203" s="183"/>
      <c r="AH10203" s="6"/>
      <c r="AI10203" s="6"/>
      <c r="AJ10203" s="6"/>
      <c r="AK10203" s="6"/>
      <c r="AL10203" s="6"/>
      <c r="AM10203" s="183"/>
      <c r="AN10203" s="183"/>
      <c r="AO10203" s="183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BR10203" s="185"/>
    </row>
    <row r="10204" spans="9:70" s="179" customFormat="1" x14ac:dyDescent="0.25">
      <c r="I10204" s="186"/>
      <c r="J10204" s="186"/>
      <c r="K10204" s="186"/>
      <c r="L10204" s="186"/>
      <c r="M10204" s="186"/>
      <c r="N10204" s="187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183"/>
      <c r="AF10204" s="183"/>
      <c r="AG10204" s="183"/>
      <c r="AH10204" s="6"/>
      <c r="AI10204" s="6"/>
      <c r="AJ10204" s="6"/>
      <c r="AK10204" s="6"/>
      <c r="AL10204" s="6"/>
      <c r="AM10204" s="183"/>
      <c r="AN10204" s="183"/>
      <c r="AO10204" s="183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BR10204" s="185"/>
    </row>
    <row r="10205" spans="9:70" s="179" customFormat="1" x14ac:dyDescent="0.25">
      <c r="I10205" s="186"/>
      <c r="J10205" s="186"/>
      <c r="K10205" s="186"/>
      <c r="L10205" s="186"/>
      <c r="M10205" s="186"/>
      <c r="N10205" s="187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183"/>
      <c r="AF10205" s="183"/>
      <c r="AG10205" s="183"/>
      <c r="AH10205" s="6"/>
      <c r="AI10205" s="6"/>
      <c r="AJ10205" s="6"/>
      <c r="AK10205" s="6"/>
      <c r="AL10205" s="6"/>
      <c r="AM10205" s="183"/>
      <c r="AN10205" s="183"/>
      <c r="AO10205" s="183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BR10205" s="185"/>
    </row>
    <row r="10206" spans="9:70" s="179" customFormat="1" x14ac:dyDescent="0.25">
      <c r="I10206" s="186"/>
      <c r="J10206" s="186"/>
      <c r="K10206" s="186"/>
      <c r="L10206" s="186"/>
      <c r="M10206" s="186"/>
      <c r="N10206" s="187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183"/>
      <c r="AF10206" s="183"/>
      <c r="AG10206" s="183"/>
      <c r="AH10206" s="6"/>
      <c r="AI10206" s="6"/>
      <c r="AJ10206" s="6"/>
      <c r="AK10206" s="6"/>
      <c r="AL10206" s="6"/>
      <c r="AM10206" s="183"/>
      <c r="AN10206" s="183"/>
      <c r="AO10206" s="183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BR10206" s="185"/>
    </row>
    <row r="10207" spans="9:70" s="179" customFormat="1" x14ac:dyDescent="0.25">
      <c r="I10207" s="186"/>
      <c r="J10207" s="186"/>
      <c r="K10207" s="186"/>
      <c r="L10207" s="186"/>
      <c r="M10207" s="186"/>
      <c r="N10207" s="187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183"/>
      <c r="AF10207" s="183"/>
      <c r="AG10207" s="183"/>
      <c r="AH10207" s="6"/>
      <c r="AI10207" s="6"/>
      <c r="AJ10207" s="6"/>
      <c r="AK10207" s="6"/>
      <c r="AL10207" s="6"/>
      <c r="AM10207" s="183"/>
      <c r="AN10207" s="183"/>
      <c r="AO10207" s="183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BR10207" s="185"/>
    </row>
    <row r="10208" spans="9:70" s="179" customFormat="1" x14ac:dyDescent="0.25">
      <c r="I10208" s="186"/>
      <c r="J10208" s="186"/>
      <c r="K10208" s="186"/>
      <c r="L10208" s="186"/>
      <c r="M10208" s="186"/>
      <c r="N10208" s="187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183"/>
      <c r="AF10208" s="183"/>
      <c r="AG10208" s="183"/>
      <c r="AH10208" s="6"/>
      <c r="AI10208" s="6"/>
      <c r="AJ10208" s="6"/>
      <c r="AK10208" s="6"/>
      <c r="AL10208" s="6"/>
      <c r="AM10208" s="183"/>
      <c r="AN10208" s="183"/>
      <c r="AO10208" s="183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BR10208" s="185"/>
    </row>
    <row r="10209" spans="9:70" s="179" customFormat="1" x14ac:dyDescent="0.25">
      <c r="I10209" s="186"/>
      <c r="J10209" s="186"/>
      <c r="K10209" s="186"/>
      <c r="L10209" s="186"/>
      <c r="M10209" s="186"/>
      <c r="N10209" s="187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183"/>
      <c r="AF10209" s="183"/>
      <c r="AG10209" s="183"/>
      <c r="AH10209" s="6"/>
      <c r="AI10209" s="6"/>
      <c r="AJ10209" s="6"/>
      <c r="AK10209" s="6"/>
      <c r="AL10209" s="6"/>
      <c r="AM10209" s="183"/>
      <c r="AN10209" s="183"/>
      <c r="AO10209" s="183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BR10209" s="185"/>
    </row>
    <row r="10210" spans="9:70" s="179" customFormat="1" x14ac:dyDescent="0.25">
      <c r="I10210" s="186"/>
      <c r="J10210" s="186"/>
      <c r="K10210" s="186"/>
      <c r="L10210" s="186"/>
      <c r="M10210" s="186"/>
      <c r="N10210" s="187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183"/>
      <c r="AF10210" s="183"/>
      <c r="AG10210" s="183"/>
      <c r="AH10210" s="6"/>
      <c r="AI10210" s="6"/>
      <c r="AJ10210" s="6"/>
      <c r="AK10210" s="6"/>
      <c r="AL10210" s="6"/>
      <c r="AM10210" s="183"/>
      <c r="AN10210" s="183"/>
      <c r="AO10210" s="183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BR10210" s="185"/>
    </row>
    <row r="10211" spans="9:70" s="179" customFormat="1" x14ac:dyDescent="0.25">
      <c r="I10211" s="186"/>
      <c r="J10211" s="186"/>
      <c r="K10211" s="186"/>
      <c r="L10211" s="186"/>
      <c r="M10211" s="186"/>
      <c r="N10211" s="187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183"/>
      <c r="AF10211" s="183"/>
      <c r="AG10211" s="183"/>
      <c r="AH10211" s="6"/>
      <c r="AI10211" s="6"/>
      <c r="AJ10211" s="6"/>
      <c r="AK10211" s="6"/>
      <c r="AL10211" s="6"/>
      <c r="AM10211" s="183"/>
      <c r="AN10211" s="183"/>
      <c r="AO10211" s="183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BR10211" s="185"/>
    </row>
    <row r="10212" spans="9:70" s="179" customFormat="1" x14ac:dyDescent="0.25">
      <c r="I10212" s="186"/>
      <c r="J10212" s="186"/>
      <c r="K10212" s="186"/>
      <c r="L10212" s="186"/>
      <c r="M10212" s="186"/>
      <c r="N10212" s="187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183"/>
      <c r="AF10212" s="183"/>
      <c r="AG10212" s="183"/>
      <c r="AH10212" s="6"/>
      <c r="AI10212" s="6"/>
      <c r="AJ10212" s="6"/>
      <c r="AK10212" s="6"/>
      <c r="AL10212" s="6"/>
      <c r="AM10212" s="183"/>
      <c r="AN10212" s="183"/>
      <c r="AO10212" s="183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BR10212" s="185"/>
    </row>
    <row r="10213" spans="9:70" s="179" customFormat="1" x14ac:dyDescent="0.25">
      <c r="I10213" s="186"/>
      <c r="J10213" s="186"/>
      <c r="K10213" s="186"/>
      <c r="L10213" s="186"/>
      <c r="M10213" s="186"/>
      <c r="N10213" s="187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183"/>
      <c r="AF10213" s="183"/>
      <c r="AG10213" s="183"/>
      <c r="AH10213" s="6"/>
      <c r="AI10213" s="6"/>
      <c r="AJ10213" s="6"/>
      <c r="AK10213" s="6"/>
      <c r="AL10213" s="6"/>
      <c r="AM10213" s="183"/>
      <c r="AN10213" s="183"/>
      <c r="AO10213" s="183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BR10213" s="185"/>
    </row>
    <row r="10214" spans="9:70" s="179" customFormat="1" x14ac:dyDescent="0.25">
      <c r="I10214" s="186"/>
      <c r="J10214" s="186"/>
      <c r="K10214" s="186"/>
      <c r="L10214" s="186"/>
      <c r="M10214" s="186"/>
      <c r="N10214" s="187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183"/>
      <c r="AF10214" s="183"/>
      <c r="AG10214" s="183"/>
      <c r="AH10214" s="6"/>
      <c r="AI10214" s="6"/>
      <c r="AJ10214" s="6"/>
      <c r="AK10214" s="6"/>
      <c r="AL10214" s="6"/>
      <c r="AM10214" s="183"/>
      <c r="AN10214" s="183"/>
      <c r="AO10214" s="183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BR10214" s="185"/>
    </row>
    <row r="10215" spans="9:70" s="179" customFormat="1" x14ac:dyDescent="0.25">
      <c r="I10215" s="186"/>
      <c r="J10215" s="186"/>
      <c r="K10215" s="186"/>
      <c r="L10215" s="186"/>
      <c r="M10215" s="186"/>
      <c r="N10215" s="187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183"/>
      <c r="AF10215" s="183"/>
      <c r="AG10215" s="183"/>
      <c r="AH10215" s="6"/>
      <c r="AI10215" s="6"/>
      <c r="AJ10215" s="6"/>
      <c r="AK10215" s="6"/>
      <c r="AL10215" s="6"/>
      <c r="AM10215" s="183"/>
      <c r="AN10215" s="183"/>
      <c r="AO10215" s="183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BR10215" s="185"/>
    </row>
    <row r="10216" spans="9:70" s="179" customFormat="1" x14ac:dyDescent="0.25">
      <c r="I10216" s="186"/>
      <c r="J10216" s="186"/>
      <c r="K10216" s="186"/>
      <c r="L10216" s="186"/>
      <c r="M10216" s="186"/>
      <c r="N10216" s="187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183"/>
      <c r="AF10216" s="183"/>
      <c r="AG10216" s="183"/>
      <c r="AH10216" s="6"/>
      <c r="AI10216" s="6"/>
      <c r="AJ10216" s="6"/>
      <c r="AK10216" s="6"/>
      <c r="AL10216" s="6"/>
      <c r="AM10216" s="183"/>
      <c r="AN10216" s="183"/>
      <c r="AO10216" s="183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BR10216" s="185"/>
    </row>
    <row r="10217" spans="9:70" s="179" customFormat="1" x14ac:dyDescent="0.25">
      <c r="I10217" s="186"/>
      <c r="J10217" s="186"/>
      <c r="K10217" s="186"/>
      <c r="L10217" s="186"/>
      <c r="M10217" s="186"/>
      <c r="N10217" s="187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183"/>
      <c r="AF10217" s="183"/>
      <c r="AG10217" s="183"/>
      <c r="AH10217" s="6"/>
      <c r="AI10217" s="6"/>
      <c r="AJ10217" s="6"/>
      <c r="AK10217" s="6"/>
      <c r="AL10217" s="6"/>
      <c r="AM10217" s="183"/>
      <c r="AN10217" s="183"/>
      <c r="AO10217" s="183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BR10217" s="185"/>
    </row>
    <row r="10218" spans="9:70" s="179" customFormat="1" x14ac:dyDescent="0.25">
      <c r="I10218" s="186"/>
      <c r="J10218" s="186"/>
      <c r="K10218" s="186"/>
      <c r="L10218" s="186"/>
      <c r="M10218" s="186"/>
      <c r="N10218" s="187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183"/>
      <c r="AF10218" s="183"/>
      <c r="AG10218" s="183"/>
      <c r="AH10218" s="6"/>
      <c r="AI10218" s="6"/>
      <c r="AJ10218" s="6"/>
      <c r="AK10218" s="6"/>
      <c r="AL10218" s="6"/>
      <c r="AM10218" s="183"/>
      <c r="AN10218" s="183"/>
      <c r="AO10218" s="183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BR10218" s="185"/>
    </row>
    <row r="10219" spans="9:70" s="179" customFormat="1" x14ac:dyDescent="0.25">
      <c r="I10219" s="186"/>
      <c r="J10219" s="186"/>
      <c r="K10219" s="186"/>
      <c r="L10219" s="186"/>
      <c r="M10219" s="186"/>
      <c r="N10219" s="187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183"/>
      <c r="AF10219" s="183"/>
      <c r="AG10219" s="183"/>
      <c r="AH10219" s="6"/>
      <c r="AI10219" s="6"/>
      <c r="AJ10219" s="6"/>
      <c r="AK10219" s="6"/>
      <c r="AL10219" s="6"/>
      <c r="AM10219" s="183"/>
      <c r="AN10219" s="183"/>
      <c r="AO10219" s="183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BR10219" s="185"/>
    </row>
    <row r="10220" spans="9:70" s="179" customFormat="1" x14ac:dyDescent="0.25">
      <c r="I10220" s="186"/>
      <c r="J10220" s="186"/>
      <c r="K10220" s="186"/>
      <c r="L10220" s="186"/>
      <c r="M10220" s="186"/>
      <c r="N10220" s="187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183"/>
      <c r="AF10220" s="183"/>
      <c r="AG10220" s="183"/>
      <c r="AH10220" s="6"/>
      <c r="AI10220" s="6"/>
      <c r="AJ10220" s="6"/>
      <c r="AK10220" s="6"/>
      <c r="AL10220" s="6"/>
      <c r="AM10220" s="183"/>
      <c r="AN10220" s="183"/>
      <c r="AO10220" s="183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BR10220" s="185"/>
    </row>
    <row r="10221" spans="9:70" s="179" customFormat="1" x14ac:dyDescent="0.25">
      <c r="I10221" s="186"/>
      <c r="J10221" s="186"/>
      <c r="K10221" s="186"/>
      <c r="L10221" s="186"/>
      <c r="M10221" s="186"/>
      <c r="N10221" s="187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183"/>
      <c r="AF10221" s="183"/>
      <c r="AG10221" s="183"/>
      <c r="AH10221" s="6"/>
      <c r="AI10221" s="6"/>
      <c r="AJ10221" s="6"/>
      <c r="AK10221" s="6"/>
      <c r="AL10221" s="6"/>
      <c r="AM10221" s="183"/>
      <c r="AN10221" s="183"/>
      <c r="AO10221" s="183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BR10221" s="185"/>
    </row>
    <row r="10222" spans="9:70" s="179" customFormat="1" x14ac:dyDescent="0.25">
      <c r="I10222" s="186"/>
      <c r="J10222" s="186"/>
      <c r="K10222" s="186"/>
      <c r="L10222" s="186"/>
      <c r="M10222" s="186"/>
      <c r="N10222" s="187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183"/>
      <c r="AF10222" s="183"/>
      <c r="AG10222" s="183"/>
      <c r="AH10222" s="6"/>
      <c r="AI10222" s="6"/>
      <c r="AJ10222" s="6"/>
      <c r="AK10222" s="6"/>
      <c r="AL10222" s="6"/>
      <c r="AM10222" s="183"/>
      <c r="AN10222" s="183"/>
      <c r="AO10222" s="183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BR10222" s="185"/>
    </row>
    <row r="10223" spans="9:70" s="179" customFormat="1" x14ac:dyDescent="0.25">
      <c r="I10223" s="186"/>
      <c r="J10223" s="186"/>
      <c r="K10223" s="186"/>
      <c r="L10223" s="186"/>
      <c r="M10223" s="186"/>
      <c r="N10223" s="187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183"/>
      <c r="AF10223" s="183"/>
      <c r="AG10223" s="183"/>
      <c r="AH10223" s="6"/>
      <c r="AI10223" s="6"/>
      <c r="AJ10223" s="6"/>
      <c r="AK10223" s="6"/>
      <c r="AL10223" s="6"/>
      <c r="AM10223" s="183"/>
      <c r="AN10223" s="183"/>
      <c r="AO10223" s="183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BR10223" s="185"/>
    </row>
    <row r="10224" spans="9:70" s="179" customFormat="1" x14ac:dyDescent="0.25">
      <c r="I10224" s="186"/>
      <c r="J10224" s="186"/>
      <c r="K10224" s="186"/>
      <c r="L10224" s="186"/>
      <c r="M10224" s="186"/>
      <c r="N10224" s="187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183"/>
      <c r="AF10224" s="183"/>
      <c r="AG10224" s="183"/>
      <c r="AH10224" s="6"/>
      <c r="AI10224" s="6"/>
      <c r="AJ10224" s="6"/>
      <c r="AK10224" s="6"/>
      <c r="AL10224" s="6"/>
      <c r="AM10224" s="183"/>
      <c r="AN10224" s="183"/>
      <c r="AO10224" s="183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BR10224" s="185"/>
    </row>
    <row r="10225" spans="9:70" s="179" customFormat="1" x14ac:dyDescent="0.25">
      <c r="I10225" s="186"/>
      <c r="J10225" s="186"/>
      <c r="K10225" s="186"/>
      <c r="L10225" s="186"/>
      <c r="M10225" s="186"/>
      <c r="N10225" s="187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183"/>
      <c r="AF10225" s="183"/>
      <c r="AG10225" s="183"/>
      <c r="AH10225" s="6"/>
      <c r="AI10225" s="6"/>
      <c r="AJ10225" s="6"/>
      <c r="AK10225" s="6"/>
      <c r="AL10225" s="6"/>
      <c r="AM10225" s="183"/>
      <c r="AN10225" s="183"/>
      <c r="AO10225" s="183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BR10225" s="185"/>
    </row>
    <row r="10226" spans="9:70" s="179" customFormat="1" x14ac:dyDescent="0.25">
      <c r="I10226" s="186"/>
      <c r="J10226" s="186"/>
      <c r="K10226" s="186"/>
      <c r="L10226" s="186"/>
      <c r="M10226" s="186"/>
      <c r="N10226" s="187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183"/>
      <c r="AF10226" s="183"/>
      <c r="AG10226" s="183"/>
      <c r="AH10226" s="6"/>
      <c r="AI10226" s="6"/>
      <c r="AJ10226" s="6"/>
      <c r="AK10226" s="6"/>
      <c r="AL10226" s="6"/>
      <c r="AM10226" s="183"/>
      <c r="AN10226" s="183"/>
      <c r="AO10226" s="183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BR10226" s="185"/>
    </row>
    <row r="10227" spans="9:70" s="179" customFormat="1" x14ac:dyDescent="0.25">
      <c r="I10227" s="186"/>
      <c r="J10227" s="186"/>
      <c r="K10227" s="186"/>
      <c r="L10227" s="186"/>
      <c r="M10227" s="186"/>
      <c r="N10227" s="187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183"/>
      <c r="AF10227" s="183"/>
      <c r="AG10227" s="183"/>
      <c r="AH10227" s="6"/>
      <c r="AI10227" s="6"/>
      <c r="AJ10227" s="6"/>
      <c r="AK10227" s="6"/>
      <c r="AL10227" s="6"/>
      <c r="AM10227" s="183"/>
      <c r="AN10227" s="183"/>
      <c r="AO10227" s="183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BR10227" s="185"/>
    </row>
    <row r="10228" spans="9:70" s="179" customFormat="1" x14ac:dyDescent="0.25">
      <c r="I10228" s="186"/>
      <c r="J10228" s="186"/>
      <c r="K10228" s="186"/>
      <c r="L10228" s="186"/>
      <c r="M10228" s="186"/>
      <c r="N10228" s="187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183"/>
      <c r="AF10228" s="183"/>
      <c r="AG10228" s="183"/>
      <c r="AH10228" s="6"/>
      <c r="AI10228" s="6"/>
      <c r="AJ10228" s="6"/>
      <c r="AK10228" s="6"/>
      <c r="AL10228" s="6"/>
      <c r="AM10228" s="183"/>
      <c r="AN10228" s="183"/>
      <c r="AO10228" s="183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BR10228" s="185"/>
    </row>
    <row r="10229" spans="9:70" s="179" customFormat="1" x14ac:dyDescent="0.25">
      <c r="I10229" s="186"/>
      <c r="J10229" s="186"/>
      <c r="K10229" s="186"/>
      <c r="L10229" s="186"/>
      <c r="M10229" s="186"/>
      <c r="N10229" s="187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183"/>
      <c r="AF10229" s="183"/>
      <c r="AG10229" s="183"/>
      <c r="AH10229" s="6"/>
      <c r="AI10229" s="6"/>
      <c r="AJ10229" s="6"/>
      <c r="AK10229" s="6"/>
      <c r="AL10229" s="6"/>
      <c r="AM10229" s="183"/>
      <c r="AN10229" s="183"/>
      <c r="AO10229" s="183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BR10229" s="185"/>
    </row>
    <row r="10230" spans="9:70" s="179" customFormat="1" x14ac:dyDescent="0.25">
      <c r="I10230" s="186"/>
      <c r="J10230" s="186"/>
      <c r="K10230" s="186"/>
      <c r="L10230" s="186"/>
      <c r="M10230" s="186"/>
      <c r="N10230" s="187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183"/>
      <c r="AF10230" s="183"/>
      <c r="AG10230" s="183"/>
      <c r="AH10230" s="6"/>
      <c r="AI10230" s="6"/>
      <c r="AJ10230" s="6"/>
      <c r="AK10230" s="6"/>
      <c r="AL10230" s="6"/>
      <c r="AM10230" s="183"/>
      <c r="AN10230" s="183"/>
      <c r="AO10230" s="183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BR10230" s="185"/>
    </row>
    <row r="10231" spans="9:70" s="179" customFormat="1" x14ac:dyDescent="0.25">
      <c r="I10231" s="186"/>
      <c r="J10231" s="186"/>
      <c r="K10231" s="186"/>
      <c r="L10231" s="186"/>
      <c r="M10231" s="186"/>
      <c r="N10231" s="187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183"/>
      <c r="AF10231" s="183"/>
      <c r="AG10231" s="183"/>
      <c r="AH10231" s="6"/>
      <c r="AI10231" s="6"/>
      <c r="AJ10231" s="6"/>
      <c r="AK10231" s="6"/>
      <c r="AL10231" s="6"/>
      <c r="AM10231" s="183"/>
      <c r="AN10231" s="183"/>
      <c r="AO10231" s="183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BR10231" s="185"/>
    </row>
    <row r="10232" spans="9:70" s="179" customFormat="1" x14ac:dyDescent="0.25">
      <c r="I10232" s="186"/>
      <c r="J10232" s="186"/>
      <c r="K10232" s="186"/>
      <c r="L10232" s="186"/>
      <c r="M10232" s="186"/>
      <c r="N10232" s="187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183"/>
      <c r="AF10232" s="183"/>
      <c r="AG10232" s="183"/>
      <c r="AH10232" s="6"/>
      <c r="AI10232" s="6"/>
      <c r="AJ10232" s="6"/>
      <c r="AK10232" s="6"/>
      <c r="AL10232" s="6"/>
      <c r="AM10232" s="183"/>
      <c r="AN10232" s="183"/>
      <c r="AO10232" s="183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BR10232" s="185"/>
    </row>
    <row r="10233" spans="9:70" s="179" customFormat="1" x14ac:dyDescent="0.25">
      <c r="I10233" s="186"/>
      <c r="J10233" s="186"/>
      <c r="K10233" s="186"/>
      <c r="L10233" s="186"/>
      <c r="M10233" s="186"/>
      <c r="N10233" s="187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183"/>
      <c r="AF10233" s="183"/>
      <c r="AG10233" s="183"/>
      <c r="AH10233" s="6"/>
      <c r="AI10233" s="6"/>
      <c r="AJ10233" s="6"/>
      <c r="AK10233" s="6"/>
      <c r="AL10233" s="6"/>
      <c r="AM10233" s="183"/>
      <c r="AN10233" s="183"/>
      <c r="AO10233" s="183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BR10233" s="185"/>
    </row>
    <row r="10234" spans="9:70" s="179" customFormat="1" x14ac:dyDescent="0.25">
      <c r="I10234" s="186"/>
      <c r="J10234" s="186"/>
      <c r="K10234" s="186"/>
      <c r="L10234" s="186"/>
      <c r="M10234" s="186"/>
      <c r="N10234" s="187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183"/>
      <c r="AF10234" s="183"/>
      <c r="AG10234" s="183"/>
      <c r="AH10234" s="6"/>
      <c r="AI10234" s="6"/>
      <c r="AJ10234" s="6"/>
      <c r="AK10234" s="6"/>
      <c r="AL10234" s="6"/>
      <c r="AM10234" s="183"/>
      <c r="AN10234" s="183"/>
      <c r="AO10234" s="183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BR10234" s="185"/>
    </row>
    <row r="10235" spans="9:70" s="179" customFormat="1" x14ac:dyDescent="0.25">
      <c r="I10235" s="186"/>
      <c r="J10235" s="186"/>
      <c r="K10235" s="186"/>
      <c r="L10235" s="186"/>
      <c r="M10235" s="186"/>
      <c r="N10235" s="187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183"/>
      <c r="AF10235" s="183"/>
      <c r="AG10235" s="183"/>
      <c r="AH10235" s="6"/>
      <c r="AI10235" s="6"/>
      <c r="AJ10235" s="6"/>
      <c r="AK10235" s="6"/>
      <c r="AL10235" s="6"/>
      <c r="AM10235" s="183"/>
      <c r="AN10235" s="183"/>
      <c r="AO10235" s="183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BR10235" s="185"/>
    </row>
    <row r="10236" spans="9:70" s="179" customFormat="1" x14ac:dyDescent="0.25">
      <c r="I10236" s="186"/>
      <c r="J10236" s="186"/>
      <c r="K10236" s="186"/>
      <c r="L10236" s="186"/>
      <c r="M10236" s="186"/>
      <c r="N10236" s="187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183"/>
      <c r="AF10236" s="183"/>
      <c r="AG10236" s="183"/>
      <c r="AH10236" s="6"/>
      <c r="AI10236" s="6"/>
      <c r="AJ10236" s="6"/>
      <c r="AK10236" s="6"/>
      <c r="AL10236" s="6"/>
      <c r="AM10236" s="183"/>
      <c r="AN10236" s="183"/>
      <c r="AO10236" s="183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BR10236" s="185"/>
    </row>
    <row r="10237" spans="9:70" s="179" customFormat="1" x14ac:dyDescent="0.25">
      <c r="I10237" s="186"/>
      <c r="J10237" s="186"/>
      <c r="K10237" s="186"/>
      <c r="L10237" s="186"/>
      <c r="M10237" s="186"/>
      <c r="N10237" s="187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183"/>
      <c r="AF10237" s="183"/>
      <c r="AG10237" s="183"/>
      <c r="AH10237" s="6"/>
      <c r="AI10237" s="6"/>
      <c r="AJ10237" s="6"/>
      <c r="AK10237" s="6"/>
      <c r="AL10237" s="6"/>
      <c r="AM10237" s="183"/>
      <c r="AN10237" s="183"/>
      <c r="AO10237" s="183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BR10237" s="185"/>
    </row>
    <row r="10238" spans="9:70" s="179" customFormat="1" x14ac:dyDescent="0.25">
      <c r="I10238" s="186"/>
      <c r="J10238" s="186"/>
      <c r="K10238" s="186"/>
      <c r="L10238" s="186"/>
      <c r="M10238" s="186"/>
      <c r="N10238" s="187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183"/>
      <c r="AF10238" s="183"/>
      <c r="AG10238" s="183"/>
      <c r="AH10238" s="6"/>
      <c r="AI10238" s="6"/>
      <c r="AJ10238" s="6"/>
      <c r="AK10238" s="6"/>
      <c r="AL10238" s="6"/>
      <c r="AM10238" s="183"/>
      <c r="AN10238" s="183"/>
      <c r="AO10238" s="183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BR10238" s="185"/>
    </row>
    <row r="10239" spans="9:70" s="179" customFormat="1" x14ac:dyDescent="0.25">
      <c r="I10239" s="186"/>
      <c r="J10239" s="186"/>
      <c r="K10239" s="186"/>
      <c r="L10239" s="186"/>
      <c r="M10239" s="186"/>
      <c r="N10239" s="187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183"/>
      <c r="AF10239" s="183"/>
      <c r="AG10239" s="183"/>
      <c r="AH10239" s="6"/>
      <c r="AI10239" s="6"/>
      <c r="AJ10239" s="6"/>
      <c r="AK10239" s="6"/>
      <c r="AL10239" s="6"/>
      <c r="AM10239" s="183"/>
      <c r="AN10239" s="183"/>
      <c r="AO10239" s="183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BR10239" s="185"/>
    </row>
    <row r="10240" spans="9:70" s="179" customFormat="1" x14ac:dyDescent="0.25">
      <c r="I10240" s="186"/>
      <c r="J10240" s="186"/>
      <c r="K10240" s="186"/>
      <c r="L10240" s="186"/>
      <c r="M10240" s="186"/>
      <c r="N10240" s="187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183"/>
      <c r="AF10240" s="183"/>
      <c r="AG10240" s="183"/>
      <c r="AH10240" s="6"/>
      <c r="AI10240" s="6"/>
      <c r="AJ10240" s="6"/>
      <c r="AK10240" s="6"/>
      <c r="AL10240" s="6"/>
      <c r="AM10240" s="183"/>
      <c r="AN10240" s="183"/>
      <c r="AO10240" s="183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BR10240" s="185"/>
    </row>
    <row r="10241" spans="9:70" s="179" customFormat="1" x14ac:dyDescent="0.25">
      <c r="I10241" s="186"/>
      <c r="J10241" s="186"/>
      <c r="K10241" s="186"/>
      <c r="L10241" s="186"/>
      <c r="M10241" s="186"/>
      <c r="N10241" s="187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183"/>
      <c r="AF10241" s="183"/>
      <c r="AG10241" s="183"/>
      <c r="AH10241" s="6"/>
      <c r="AI10241" s="6"/>
      <c r="AJ10241" s="6"/>
      <c r="AK10241" s="6"/>
      <c r="AL10241" s="6"/>
      <c r="AM10241" s="183"/>
      <c r="AN10241" s="183"/>
      <c r="AO10241" s="183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BR10241" s="185"/>
    </row>
    <row r="10242" spans="9:70" s="179" customFormat="1" x14ac:dyDescent="0.25">
      <c r="I10242" s="186"/>
      <c r="J10242" s="186"/>
      <c r="K10242" s="186"/>
      <c r="L10242" s="186"/>
      <c r="M10242" s="186"/>
      <c r="N10242" s="187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183"/>
      <c r="AF10242" s="183"/>
      <c r="AG10242" s="183"/>
      <c r="AH10242" s="6"/>
      <c r="AI10242" s="6"/>
      <c r="AJ10242" s="6"/>
      <c r="AK10242" s="6"/>
      <c r="AL10242" s="6"/>
      <c r="AM10242" s="183"/>
      <c r="AN10242" s="183"/>
      <c r="AO10242" s="183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BR10242" s="185"/>
    </row>
    <row r="10243" spans="9:70" s="179" customFormat="1" x14ac:dyDescent="0.25">
      <c r="I10243" s="186"/>
      <c r="J10243" s="186"/>
      <c r="K10243" s="186"/>
      <c r="L10243" s="186"/>
      <c r="M10243" s="186"/>
      <c r="N10243" s="187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183"/>
      <c r="AF10243" s="183"/>
      <c r="AG10243" s="183"/>
      <c r="AH10243" s="6"/>
      <c r="AI10243" s="6"/>
      <c r="AJ10243" s="6"/>
      <c r="AK10243" s="6"/>
      <c r="AL10243" s="6"/>
      <c r="AM10243" s="183"/>
      <c r="AN10243" s="183"/>
      <c r="AO10243" s="183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BR10243" s="185"/>
    </row>
    <row r="10244" spans="9:70" s="179" customFormat="1" x14ac:dyDescent="0.25">
      <c r="I10244" s="186"/>
      <c r="J10244" s="186"/>
      <c r="K10244" s="186"/>
      <c r="L10244" s="186"/>
      <c r="M10244" s="186"/>
      <c r="N10244" s="187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183"/>
      <c r="AF10244" s="183"/>
      <c r="AG10244" s="183"/>
      <c r="AH10244" s="6"/>
      <c r="AI10244" s="6"/>
      <c r="AJ10244" s="6"/>
      <c r="AK10244" s="6"/>
      <c r="AL10244" s="6"/>
      <c r="AM10244" s="183"/>
      <c r="AN10244" s="183"/>
      <c r="AO10244" s="183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BR10244" s="185"/>
    </row>
    <row r="10245" spans="9:70" s="179" customFormat="1" x14ac:dyDescent="0.25">
      <c r="I10245" s="186"/>
      <c r="J10245" s="186"/>
      <c r="K10245" s="186"/>
      <c r="L10245" s="186"/>
      <c r="M10245" s="186"/>
      <c r="N10245" s="187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183"/>
      <c r="AF10245" s="183"/>
      <c r="AG10245" s="183"/>
      <c r="AH10245" s="6"/>
      <c r="AI10245" s="6"/>
      <c r="AJ10245" s="6"/>
      <c r="AK10245" s="6"/>
      <c r="AL10245" s="6"/>
      <c r="AM10245" s="183"/>
      <c r="AN10245" s="183"/>
      <c r="AO10245" s="183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BR10245" s="185"/>
    </row>
    <row r="10246" spans="9:70" s="179" customFormat="1" x14ac:dyDescent="0.25">
      <c r="I10246" s="186"/>
      <c r="J10246" s="186"/>
      <c r="K10246" s="186"/>
      <c r="L10246" s="186"/>
      <c r="M10246" s="186"/>
      <c r="N10246" s="187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183"/>
      <c r="AF10246" s="183"/>
      <c r="AG10246" s="183"/>
      <c r="AH10246" s="6"/>
      <c r="AI10246" s="6"/>
      <c r="AJ10246" s="6"/>
      <c r="AK10246" s="6"/>
      <c r="AL10246" s="6"/>
      <c r="AM10246" s="183"/>
      <c r="AN10246" s="183"/>
      <c r="AO10246" s="183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BR10246" s="185"/>
    </row>
    <row r="10247" spans="9:70" s="179" customFormat="1" x14ac:dyDescent="0.25">
      <c r="I10247" s="186"/>
      <c r="J10247" s="186"/>
      <c r="K10247" s="186"/>
      <c r="L10247" s="186"/>
      <c r="M10247" s="186"/>
      <c r="N10247" s="187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183"/>
      <c r="AF10247" s="183"/>
      <c r="AG10247" s="183"/>
      <c r="AH10247" s="6"/>
      <c r="AI10247" s="6"/>
      <c r="AJ10247" s="6"/>
      <c r="AK10247" s="6"/>
      <c r="AL10247" s="6"/>
      <c r="AM10247" s="183"/>
      <c r="AN10247" s="183"/>
      <c r="AO10247" s="183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BR10247" s="185"/>
    </row>
    <row r="10248" spans="9:70" s="179" customFormat="1" x14ac:dyDescent="0.25">
      <c r="I10248" s="186"/>
      <c r="J10248" s="186"/>
      <c r="K10248" s="186"/>
      <c r="L10248" s="186"/>
      <c r="M10248" s="186"/>
      <c r="N10248" s="187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183"/>
      <c r="AF10248" s="183"/>
      <c r="AG10248" s="183"/>
      <c r="AH10248" s="6"/>
      <c r="AI10248" s="6"/>
      <c r="AJ10248" s="6"/>
      <c r="AK10248" s="6"/>
      <c r="AL10248" s="6"/>
      <c r="AM10248" s="183"/>
      <c r="AN10248" s="183"/>
      <c r="AO10248" s="183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BR10248" s="185"/>
    </row>
    <row r="10249" spans="9:70" s="179" customFormat="1" x14ac:dyDescent="0.25">
      <c r="I10249" s="186"/>
      <c r="J10249" s="186"/>
      <c r="K10249" s="186"/>
      <c r="L10249" s="186"/>
      <c r="M10249" s="186"/>
      <c r="N10249" s="187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183"/>
      <c r="AF10249" s="183"/>
      <c r="AG10249" s="183"/>
      <c r="AH10249" s="6"/>
      <c r="AI10249" s="6"/>
      <c r="AJ10249" s="6"/>
      <c r="AK10249" s="6"/>
      <c r="AL10249" s="6"/>
      <c r="AM10249" s="183"/>
      <c r="AN10249" s="183"/>
      <c r="AO10249" s="183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BR10249" s="185"/>
    </row>
    <row r="10250" spans="9:70" s="179" customFormat="1" x14ac:dyDescent="0.25">
      <c r="I10250" s="186"/>
      <c r="J10250" s="186"/>
      <c r="K10250" s="186"/>
      <c r="L10250" s="186"/>
      <c r="M10250" s="186"/>
      <c r="N10250" s="187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183"/>
      <c r="AF10250" s="183"/>
      <c r="AG10250" s="183"/>
      <c r="AH10250" s="6"/>
      <c r="AI10250" s="6"/>
      <c r="AJ10250" s="6"/>
      <c r="AK10250" s="6"/>
      <c r="AL10250" s="6"/>
      <c r="AM10250" s="183"/>
      <c r="AN10250" s="183"/>
      <c r="AO10250" s="183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BR10250" s="185"/>
    </row>
    <row r="10251" spans="9:70" s="179" customFormat="1" x14ac:dyDescent="0.25">
      <c r="I10251" s="186"/>
      <c r="J10251" s="186"/>
      <c r="K10251" s="186"/>
      <c r="L10251" s="186"/>
      <c r="M10251" s="186"/>
      <c r="N10251" s="187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183"/>
      <c r="AF10251" s="183"/>
      <c r="AG10251" s="183"/>
      <c r="AH10251" s="6"/>
      <c r="AI10251" s="6"/>
      <c r="AJ10251" s="6"/>
      <c r="AK10251" s="6"/>
      <c r="AL10251" s="6"/>
      <c r="AM10251" s="183"/>
      <c r="AN10251" s="183"/>
      <c r="AO10251" s="183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BR10251" s="185"/>
    </row>
    <row r="10252" spans="9:70" s="179" customFormat="1" x14ac:dyDescent="0.25">
      <c r="I10252" s="186"/>
      <c r="J10252" s="186"/>
      <c r="K10252" s="186"/>
      <c r="L10252" s="186"/>
      <c r="M10252" s="186"/>
      <c r="N10252" s="187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183"/>
      <c r="AF10252" s="183"/>
      <c r="AG10252" s="183"/>
      <c r="AH10252" s="6"/>
      <c r="AI10252" s="6"/>
      <c r="AJ10252" s="6"/>
      <c r="AK10252" s="6"/>
      <c r="AL10252" s="6"/>
      <c r="AM10252" s="183"/>
      <c r="AN10252" s="183"/>
      <c r="AO10252" s="183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BR10252" s="185"/>
    </row>
    <row r="10253" spans="9:70" s="179" customFormat="1" x14ac:dyDescent="0.25">
      <c r="I10253" s="186"/>
      <c r="J10253" s="186"/>
      <c r="K10253" s="186"/>
      <c r="L10253" s="186"/>
      <c r="M10253" s="186"/>
      <c r="N10253" s="187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183"/>
      <c r="AF10253" s="183"/>
      <c r="AG10253" s="183"/>
      <c r="AH10253" s="6"/>
      <c r="AI10253" s="6"/>
      <c r="AJ10253" s="6"/>
      <c r="AK10253" s="6"/>
      <c r="AL10253" s="6"/>
      <c r="AM10253" s="183"/>
      <c r="AN10253" s="183"/>
      <c r="AO10253" s="183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BR10253" s="185"/>
    </row>
    <row r="10254" spans="9:70" s="179" customFormat="1" x14ac:dyDescent="0.25">
      <c r="I10254" s="186"/>
      <c r="J10254" s="186"/>
      <c r="K10254" s="186"/>
      <c r="L10254" s="186"/>
      <c r="M10254" s="186"/>
      <c r="N10254" s="187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183"/>
      <c r="AF10254" s="183"/>
      <c r="AG10254" s="183"/>
      <c r="AH10254" s="6"/>
      <c r="AI10254" s="6"/>
      <c r="AJ10254" s="6"/>
      <c r="AK10254" s="6"/>
      <c r="AL10254" s="6"/>
      <c r="AM10254" s="183"/>
      <c r="AN10254" s="183"/>
      <c r="AO10254" s="183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BR10254" s="185"/>
    </row>
    <row r="10255" spans="9:70" s="179" customFormat="1" x14ac:dyDescent="0.25">
      <c r="I10255" s="186"/>
      <c r="J10255" s="186"/>
      <c r="K10255" s="186"/>
      <c r="L10255" s="186"/>
      <c r="M10255" s="186"/>
      <c r="N10255" s="187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183"/>
      <c r="AF10255" s="183"/>
      <c r="AG10255" s="183"/>
      <c r="AH10255" s="6"/>
      <c r="AI10255" s="6"/>
      <c r="AJ10255" s="6"/>
      <c r="AK10255" s="6"/>
      <c r="AL10255" s="6"/>
      <c r="AM10255" s="183"/>
      <c r="AN10255" s="183"/>
      <c r="AO10255" s="183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BR10255" s="185"/>
    </row>
    <row r="10256" spans="9:70" s="179" customFormat="1" x14ac:dyDescent="0.25">
      <c r="I10256" s="186"/>
      <c r="J10256" s="186"/>
      <c r="K10256" s="186"/>
      <c r="L10256" s="186"/>
      <c r="M10256" s="186"/>
      <c r="N10256" s="187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183"/>
      <c r="AF10256" s="183"/>
      <c r="AG10256" s="183"/>
      <c r="AH10256" s="6"/>
      <c r="AI10256" s="6"/>
      <c r="AJ10256" s="6"/>
      <c r="AK10256" s="6"/>
      <c r="AL10256" s="6"/>
      <c r="AM10256" s="183"/>
      <c r="AN10256" s="183"/>
      <c r="AO10256" s="183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BR10256" s="185"/>
    </row>
    <row r="10257" spans="9:70" s="179" customFormat="1" x14ac:dyDescent="0.25">
      <c r="I10257" s="186"/>
      <c r="J10257" s="186"/>
      <c r="K10257" s="186"/>
      <c r="L10257" s="186"/>
      <c r="M10257" s="186"/>
      <c r="N10257" s="187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183"/>
      <c r="AF10257" s="183"/>
      <c r="AG10257" s="183"/>
      <c r="AH10257" s="6"/>
      <c r="AI10257" s="6"/>
      <c r="AJ10257" s="6"/>
      <c r="AK10257" s="6"/>
      <c r="AL10257" s="6"/>
      <c r="AM10257" s="183"/>
      <c r="AN10257" s="183"/>
      <c r="AO10257" s="183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BR10257" s="185"/>
    </row>
    <row r="10258" spans="9:70" s="179" customFormat="1" x14ac:dyDescent="0.25">
      <c r="I10258" s="186"/>
      <c r="J10258" s="186"/>
      <c r="K10258" s="186"/>
      <c r="L10258" s="186"/>
      <c r="M10258" s="186"/>
      <c r="N10258" s="187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183"/>
      <c r="AF10258" s="183"/>
      <c r="AG10258" s="183"/>
      <c r="AH10258" s="6"/>
      <c r="AI10258" s="6"/>
      <c r="AJ10258" s="6"/>
      <c r="AK10258" s="6"/>
      <c r="AL10258" s="6"/>
      <c r="AM10258" s="183"/>
      <c r="AN10258" s="183"/>
      <c r="AO10258" s="183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BR10258" s="185"/>
    </row>
    <row r="10259" spans="9:70" s="179" customFormat="1" x14ac:dyDescent="0.25">
      <c r="I10259" s="186"/>
      <c r="J10259" s="186"/>
      <c r="K10259" s="186"/>
      <c r="L10259" s="186"/>
      <c r="M10259" s="186"/>
      <c r="N10259" s="187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183"/>
      <c r="AF10259" s="183"/>
      <c r="AG10259" s="183"/>
      <c r="AH10259" s="6"/>
      <c r="AI10259" s="6"/>
      <c r="AJ10259" s="6"/>
      <c r="AK10259" s="6"/>
      <c r="AL10259" s="6"/>
      <c r="AM10259" s="183"/>
      <c r="AN10259" s="183"/>
      <c r="AO10259" s="183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BR10259" s="185"/>
    </row>
    <row r="10260" spans="9:70" s="179" customFormat="1" x14ac:dyDescent="0.25">
      <c r="I10260" s="186"/>
      <c r="J10260" s="186"/>
      <c r="K10260" s="186"/>
      <c r="L10260" s="186"/>
      <c r="M10260" s="186"/>
      <c r="N10260" s="187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183"/>
      <c r="AF10260" s="183"/>
      <c r="AG10260" s="183"/>
      <c r="AH10260" s="6"/>
      <c r="AI10260" s="6"/>
      <c r="AJ10260" s="6"/>
      <c r="AK10260" s="6"/>
      <c r="AL10260" s="6"/>
      <c r="AM10260" s="183"/>
      <c r="AN10260" s="183"/>
      <c r="AO10260" s="183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BR10260" s="185"/>
    </row>
    <row r="10261" spans="9:70" s="179" customFormat="1" x14ac:dyDescent="0.25">
      <c r="I10261" s="186"/>
      <c r="J10261" s="186"/>
      <c r="K10261" s="186"/>
      <c r="L10261" s="186"/>
      <c r="M10261" s="186"/>
      <c r="N10261" s="187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183"/>
      <c r="AF10261" s="183"/>
      <c r="AG10261" s="183"/>
      <c r="AH10261" s="6"/>
      <c r="AI10261" s="6"/>
      <c r="AJ10261" s="6"/>
      <c r="AK10261" s="6"/>
      <c r="AL10261" s="6"/>
      <c r="AM10261" s="183"/>
      <c r="AN10261" s="183"/>
      <c r="AO10261" s="183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BR10261" s="185"/>
    </row>
    <row r="10262" spans="9:70" s="179" customFormat="1" x14ac:dyDescent="0.25">
      <c r="I10262" s="186"/>
      <c r="J10262" s="186"/>
      <c r="K10262" s="186"/>
      <c r="L10262" s="186"/>
      <c r="M10262" s="186"/>
      <c r="N10262" s="187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183"/>
      <c r="AF10262" s="183"/>
      <c r="AG10262" s="183"/>
      <c r="AH10262" s="6"/>
      <c r="AI10262" s="6"/>
      <c r="AJ10262" s="6"/>
      <c r="AK10262" s="6"/>
      <c r="AL10262" s="6"/>
      <c r="AM10262" s="183"/>
      <c r="AN10262" s="183"/>
      <c r="AO10262" s="183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BR10262" s="185"/>
    </row>
    <row r="10263" spans="9:70" s="179" customFormat="1" x14ac:dyDescent="0.25">
      <c r="I10263" s="186"/>
      <c r="J10263" s="186"/>
      <c r="K10263" s="186"/>
      <c r="L10263" s="186"/>
      <c r="M10263" s="186"/>
      <c r="N10263" s="187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183"/>
      <c r="AF10263" s="183"/>
      <c r="AG10263" s="183"/>
      <c r="AH10263" s="6"/>
      <c r="AI10263" s="6"/>
      <c r="AJ10263" s="6"/>
      <c r="AK10263" s="6"/>
      <c r="AL10263" s="6"/>
      <c r="AM10263" s="183"/>
      <c r="AN10263" s="183"/>
      <c r="AO10263" s="183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BR10263" s="185"/>
    </row>
    <row r="10264" spans="9:70" s="179" customFormat="1" x14ac:dyDescent="0.25">
      <c r="I10264" s="186"/>
      <c r="J10264" s="186"/>
      <c r="K10264" s="186"/>
      <c r="L10264" s="186"/>
      <c r="M10264" s="186"/>
      <c r="N10264" s="187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183"/>
      <c r="AF10264" s="183"/>
      <c r="AG10264" s="183"/>
      <c r="AH10264" s="6"/>
      <c r="AI10264" s="6"/>
      <c r="AJ10264" s="6"/>
      <c r="AK10264" s="6"/>
      <c r="AL10264" s="6"/>
      <c r="AM10264" s="183"/>
      <c r="AN10264" s="183"/>
      <c r="AO10264" s="183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BR10264" s="185"/>
    </row>
    <row r="10265" spans="9:70" s="179" customFormat="1" x14ac:dyDescent="0.25">
      <c r="I10265" s="186"/>
      <c r="J10265" s="186"/>
      <c r="K10265" s="186"/>
      <c r="L10265" s="186"/>
      <c r="M10265" s="186"/>
      <c r="N10265" s="187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183"/>
      <c r="AF10265" s="183"/>
      <c r="AG10265" s="183"/>
      <c r="AH10265" s="6"/>
      <c r="AI10265" s="6"/>
      <c r="AJ10265" s="6"/>
      <c r="AK10265" s="6"/>
      <c r="AL10265" s="6"/>
      <c r="AM10265" s="183"/>
      <c r="AN10265" s="183"/>
      <c r="AO10265" s="183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BR10265" s="185"/>
    </row>
    <row r="10266" spans="9:70" s="179" customFormat="1" x14ac:dyDescent="0.25">
      <c r="I10266" s="186"/>
      <c r="J10266" s="186"/>
      <c r="K10266" s="186"/>
      <c r="L10266" s="186"/>
      <c r="M10266" s="186"/>
      <c r="N10266" s="187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183"/>
      <c r="AF10266" s="183"/>
      <c r="AG10266" s="183"/>
      <c r="AH10266" s="6"/>
      <c r="AI10266" s="6"/>
      <c r="AJ10266" s="6"/>
      <c r="AK10266" s="6"/>
      <c r="AL10266" s="6"/>
      <c r="AM10266" s="183"/>
      <c r="AN10266" s="183"/>
      <c r="AO10266" s="183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BR10266" s="185"/>
    </row>
    <row r="10267" spans="9:70" s="179" customFormat="1" x14ac:dyDescent="0.25">
      <c r="I10267" s="186"/>
      <c r="J10267" s="186"/>
      <c r="K10267" s="186"/>
      <c r="L10267" s="186"/>
      <c r="M10267" s="186"/>
      <c r="N10267" s="187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183"/>
      <c r="AF10267" s="183"/>
      <c r="AG10267" s="183"/>
      <c r="AH10267" s="6"/>
      <c r="AI10267" s="6"/>
      <c r="AJ10267" s="6"/>
      <c r="AK10267" s="6"/>
      <c r="AL10267" s="6"/>
      <c r="AM10267" s="183"/>
      <c r="AN10267" s="183"/>
      <c r="AO10267" s="183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BR10267" s="185"/>
    </row>
    <row r="10268" spans="9:70" s="179" customFormat="1" x14ac:dyDescent="0.25">
      <c r="I10268" s="186"/>
      <c r="J10268" s="186"/>
      <c r="K10268" s="186"/>
      <c r="L10268" s="186"/>
      <c r="M10268" s="186"/>
      <c r="N10268" s="187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183"/>
      <c r="AF10268" s="183"/>
      <c r="AG10268" s="183"/>
      <c r="AH10268" s="6"/>
      <c r="AI10268" s="6"/>
      <c r="AJ10268" s="6"/>
      <c r="AK10268" s="6"/>
      <c r="AL10268" s="6"/>
      <c r="AM10268" s="183"/>
      <c r="AN10268" s="183"/>
      <c r="AO10268" s="183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BR10268" s="185"/>
    </row>
    <row r="10269" spans="9:70" s="179" customFormat="1" x14ac:dyDescent="0.25">
      <c r="I10269" s="186"/>
      <c r="J10269" s="186"/>
      <c r="K10269" s="186"/>
      <c r="L10269" s="186"/>
      <c r="M10269" s="186"/>
      <c r="N10269" s="187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183"/>
      <c r="AF10269" s="183"/>
      <c r="AG10269" s="183"/>
      <c r="AH10269" s="6"/>
      <c r="AI10269" s="6"/>
      <c r="AJ10269" s="6"/>
      <c r="AK10269" s="6"/>
      <c r="AL10269" s="6"/>
      <c r="AM10269" s="183"/>
      <c r="AN10269" s="183"/>
      <c r="AO10269" s="183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BR10269" s="185"/>
    </row>
    <row r="10270" spans="9:70" s="179" customFormat="1" x14ac:dyDescent="0.25">
      <c r="I10270" s="186"/>
      <c r="J10270" s="186"/>
      <c r="K10270" s="186"/>
      <c r="L10270" s="186"/>
      <c r="M10270" s="186"/>
      <c r="N10270" s="187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183"/>
      <c r="AF10270" s="183"/>
      <c r="AG10270" s="183"/>
      <c r="AH10270" s="6"/>
      <c r="AI10270" s="6"/>
      <c r="AJ10270" s="6"/>
      <c r="AK10270" s="6"/>
      <c r="AL10270" s="6"/>
      <c r="AM10270" s="183"/>
      <c r="AN10270" s="183"/>
      <c r="AO10270" s="183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BR10270" s="185"/>
    </row>
    <row r="10271" spans="9:70" s="179" customFormat="1" x14ac:dyDescent="0.25">
      <c r="I10271" s="186"/>
      <c r="J10271" s="186"/>
      <c r="K10271" s="186"/>
      <c r="L10271" s="186"/>
      <c r="M10271" s="186"/>
      <c r="N10271" s="187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183"/>
      <c r="AF10271" s="183"/>
      <c r="AG10271" s="183"/>
      <c r="AH10271" s="6"/>
      <c r="AI10271" s="6"/>
      <c r="AJ10271" s="6"/>
      <c r="AK10271" s="6"/>
      <c r="AL10271" s="6"/>
      <c r="AM10271" s="183"/>
      <c r="AN10271" s="183"/>
      <c r="AO10271" s="183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BR10271" s="185"/>
    </row>
    <row r="10272" spans="9:70" s="179" customFormat="1" x14ac:dyDescent="0.25">
      <c r="I10272" s="186"/>
      <c r="J10272" s="186"/>
      <c r="K10272" s="186"/>
      <c r="L10272" s="186"/>
      <c r="M10272" s="186"/>
      <c r="N10272" s="187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183"/>
      <c r="AF10272" s="183"/>
      <c r="AG10272" s="183"/>
      <c r="AH10272" s="6"/>
      <c r="AI10272" s="6"/>
      <c r="AJ10272" s="6"/>
      <c r="AK10272" s="6"/>
      <c r="AL10272" s="6"/>
      <c r="AM10272" s="183"/>
      <c r="AN10272" s="183"/>
      <c r="AO10272" s="183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BR10272" s="185"/>
    </row>
    <row r="10273" spans="9:70" s="179" customFormat="1" x14ac:dyDescent="0.25">
      <c r="I10273" s="186"/>
      <c r="J10273" s="186"/>
      <c r="K10273" s="186"/>
      <c r="L10273" s="186"/>
      <c r="M10273" s="186"/>
      <c r="N10273" s="187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183"/>
      <c r="AF10273" s="183"/>
      <c r="AG10273" s="183"/>
      <c r="AH10273" s="6"/>
      <c r="AI10273" s="6"/>
      <c r="AJ10273" s="6"/>
      <c r="AK10273" s="6"/>
      <c r="AL10273" s="6"/>
      <c r="AM10273" s="183"/>
      <c r="AN10273" s="183"/>
      <c r="AO10273" s="183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BR10273" s="185"/>
    </row>
    <row r="10274" spans="9:70" s="179" customFormat="1" x14ac:dyDescent="0.25">
      <c r="I10274" s="186"/>
      <c r="J10274" s="186"/>
      <c r="K10274" s="186"/>
      <c r="L10274" s="186"/>
      <c r="M10274" s="186"/>
      <c r="N10274" s="187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183"/>
      <c r="AF10274" s="183"/>
      <c r="AG10274" s="183"/>
      <c r="AH10274" s="6"/>
      <c r="AI10274" s="6"/>
      <c r="AJ10274" s="6"/>
      <c r="AK10274" s="6"/>
      <c r="AL10274" s="6"/>
      <c r="AM10274" s="183"/>
      <c r="AN10274" s="183"/>
      <c r="AO10274" s="183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BR10274" s="185"/>
    </row>
    <row r="10275" spans="9:70" s="179" customFormat="1" x14ac:dyDescent="0.25">
      <c r="I10275" s="186"/>
      <c r="J10275" s="186"/>
      <c r="K10275" s="186"/>
      <c r="L10275" s="186"/>
      <c r="M10275" s="186"/>
      <c r="N10275" s="187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183"/>
      <c r="AF10275" s="183"/>
      <c r="AG10275" s="183"/>
      <c r="AH10275" s="6"/>
      <c r="AI10275" s="6"/>
      <c r="AJ10275" s="6"/>
      <c r="AK10275" s="6"/>
      <c r="AL10275" s="6"/>
      <c r="AM10275" s="183"/>
      <c r="AN10275" s="183"/>
      <c r="AO10275" s="183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BR10275" s="185"/>
    </row>
    <row r="10276" spans="9:70" s="179" customFormat="1" x14ac:dyDescent="0.25">
      <c r="I10276" s="186"/>
      <c r="J10276" s="186"/>
      <c r="K10276" s="186"/>
      <c r="L10276" s="186"/>
      <c r="M10276" s="186"/>
      <c r="N10276" s="187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183"/>
      <c r="AF10276" s="183"/>
      <c r="AG10276" s="183"/>
      <c r="AH10276" s="6"/>
      <c r="AI10276" s="6"/>
      <c r="AJ10276" s="6"/>
      <c r="AK10276" s="6"/>
      <c r="AL10276" s="6"/>
      <c r="AM10276" s="183"/>
      <c r="AN10276" s="183"/>
      <c r="AO10276" s="183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BR10276" s="185"/>
    </row>
    <row r="10277" spans="9:70" s="179" customFormat="1" x14ac:dyDescent="0.25">
      <c r="I10277" s="186"/>
      <c r="J10277" s="186"/>
      <c r="K10277" s="186"/>
      <c r="L10277" s="186"/>
      <c r="M10277" s="186"/>
      <c r="N10277" s="187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183"/>
      <c r="AF10277" s="183"/>
      <c r="AG10277" s="183"/>
      <c r="AH10277" s="6"/>
      <c r="AI10277" s="6"/>
      <c r="AJ10277" s="6"/>
      <c r="AK10277" s="6"/>
      <c r="AL10277" s="6"/>
      <c r="AM10277" s="183"/>
      <c r="AN10277" s="183"/>
      <c r="AO10277" s="183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BR10277" s="185"/>
    </row>
    <row r="10278" spans="9:70" s="179" customFormat="1" x14ac:dyDescent="0.25">
      <c r="I10278" s="186"/>
      <c r="J10278" s="186"/>
      <c r="K10278" s="186"/>
      <c r="L10278" s="186"/>
      <c r="M10278" s="186"/>
      <c r="N10278" s="187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183"/>
      <c r="AF10278" s="183"/>
      <c r="AG10278" s="183"/>
      <c r="AH10278" s="6"/>
      <c r="AI10278" s="6"/>
      <c r="AJ10278" s="6"/>
      <c r="AK10278" s="6"/>
      <c r="AL10278" s="6"/>
      <c r="AM10278" s="183"/>
      <c r="AN10278" s="183"/>
      <c r="AO10278" s="183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BR10278" s="185"/>
    </row>
    <row r="10279" spans="9:70" s="179" customFormat="1" x14ac:dyDescent="0.25">
      <c r="I10279" s="186"/>
      <c r="J10279" s="186"/>
      <c r="K10279" s="186"/>
      <c r="L10279" s="186"/>
      <c r="M10279" s="186"/>
      <c r="N10279" s="187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183"/>
      <c r="AF10279" s="183"/>
      <c r="AG10279" s="183"/>
      <c r="AH10279" s="6"/>
      <c r="AI10279" s="6"/>
      <c r="AJ10279" s="6"/>
      <c r="AK10279" s="6"/>
      <c r="AL10279" s="6"/>
      <c r="AM10279" s="183"/>
      <c r="AN10279" s="183"/>
      <c r="AO10279" s="183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BR10279" s="185"/>
    </row>
    <row r="10280" spans="9:70" s="179" customFormat="1" x14ac:dyDescent="0.25">
      <c r="I10280" s="186"/>
      <c r="J10280" s="186"/>
      <c r="K10280" s="186"/>
      <c r="L10280" s="186"/>
      <c r="M10280" s="186"/>
      <c r="N10280" s="187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183"/>
      <c r="AF10280" s="183"/>
      <c r="AG10280" s="183"/>
      <c r="AH10280" s="6"/>
      <c r="AI10280" s="6"/>
      <c r="AJ10280" s="6"/>
      <c r="AK10280" s="6"/>
      <c r="AL10280" s="6"/>
      <c r="AM10280" s="183"/>
      <c r="AN10280" s="183"/>
      <c r="AO10280" s="183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BR10280" s="185"/>
    </row>
    <row r="10281" spans="9:70" s="179" customFormat="1" x14ac:dyDescent="0.25">
      <c r="I10281" s="186"/>
      <c r="J10281" s="186"/>
      <c r="K10281" s="186"/>
      <c r="L10281" s="186"/>
      <c r="M10281" s="186"/>
      <c r="N10281" s="187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183"/>
      <c r="AF10281" s="183"/>
      <c r="AG10281" s="183"/>
      <c r="AH10281" s="6"/>
      <c r="AI10281" s="6"/>
      <c r="AJ10281" s="6"/>
      <c r="AK10281" s="6"/>
      <c r="AL10281" s="6"/>
      <c r="AM10281" s="183"/>
      <c r="AN10281" s="183"/>
      <c r="AO10281" s="183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BR10281" s="185"/>
    </row>
    <row r="10282" spans="9:70" s="179" customFormat="1" x14ac:dyDescent="0.25">
      <c r="I10282" s="186"/>
      <c r="J10282" s="186"/>
      <c r="K10282" s="186"/>
      <c r="L10282" s="186"/>
      <c r="M10282" s="186"/>
      <c r="N10282" s="187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183"/>
      <c r="AF10282" s="183"/>
      <c r="AG10282" s="183"/>
      <c r="AH10282" s="6"/>
      <c r="AI10282" s="6"/>
      <c r="AJ10282" s="6"/>
      <c r="AK10282" s="6"/>
      <c r="AL10282" s="6"/>
      <c r="AM10282" s="183"/>
      <c r="AN10282" s="183"/>
      <c r="AO10282" s="183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BR10282" s="185"/>
    </row>
    <row r="10283" spans="9:70" s="179" customFormat="1" x14ac:dyDescent="0.25">
      <c r="I10283" s="186"/>
      <c r="J10283" s="186"/>
      <c r="K10283" s="186"/>
      <c r="L10283" s="186"/>
      <c r="M10283" s="186"/>
      <c r="N10283" s="187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183"/>
      <c r="AF10283" s="183"/>
      <c r="AG10283" s="183"/>
      <c r="AH10283" s="6"/>
      <c r="AI10283" s="6"/>
      <c r="AJ10283" s="6"/>
      <c r="AK10283" s="6"/>
      <c r="AL10283" s="6"/>
      <c r="AM10283" s="183"/>
      <c r="AN10283" s="183"/>
      <c r="AO10283" s="183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BR10283" s="185"/>
    </row>
    <row r="10284" spans="9:70" s="179" customFormat="1" x14ac:dyDescent="0.25">
      <c r="I10284" s="186"/>
      <c r="J10284" s="186"/>
      <c r="K10284" s="186"/>
      <c r="L10284" s="186"/>
      <c r="M10284" s="186"/>
      <c r="N10284" s="187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183"/>
      <c r="AF10284" s="183"/>
      <c r="AG10284" s="183"/>
      <c r="AH10284" s="6"/>
      <c r="AI10284" s="6"/>
      <c r="AJ10284" s="6"/>
      <c r="AK10284" s="6"/>
      <c r="AL10284" s="6"/>
      <c r="AM10284" s="183"/>
      <c r="AN10284" s="183"/>
      <c r="AO10284" s="183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BR10284" s="185"/>
    </row>
    <row r="10285" spans="9:70" s="179" customFormat="1" x14ac:dyDescent="0.25">
      <c r="I10285" s="186"/>
      <c r="J10285" s="186"/>
      <c r="K10285" s="186"/>
      <c r="L10285" s="186"/>
      <c r="M10285" s="186"/>
      <c r="N10285" s="187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183"/>
      <c r="AF10285" s="183"/>
      <c r="AG10285" s="183"/>
      <c r="AH10285" s="6"/>
      <c r="AI10285" s="6"/>
      <c r="AJ10285" s="6"/>
      <c r="AK10285" s="6"/>
      <c r="AL10285" s="6"/>
      <c r="AM10285" s="183"/>
      <c r="AN10285" s="183"/>
      <c r="AO10285" s="183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BR10285" s="185"/>
    </row>
    <row r="10286" spans="9:70" s="179" customFormat="1" x14ac:dyDescent="0.25">
      <c r="I10286" s="186"/>
      <c r="J10286" s="186"/>
      <c r="K10286" s="186"/>
      <c r="L10286" s="186"/>
      <c r="M10286" s="186"/>
      <c r="N10286" s="187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183"/>
      <c r="AF10286" s="183"/>
      <c r="AG10286" s="183"/>
      <c r="AH10286" s="6"/>
      <c r="AI10286" s="6"/>
      <c r="AJ10286" s="6"/>
      <c r="AK10286" s="6"/>
      <c r="AL10286" s="6"/>
      <c r="AM10286" s="183"/>
      <c r="AN10286" s="183"/>
      <c r="AO10286" s="183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BR10286" s="185"/>
    </row>
    <row r="10287" spans="9:70" s="179" customFormat="1" x14ac:dyDescent="0.25">
      <c r="I10287" s="186"/>
      <c r="J10287" s="186"/>
      <c r="K10287" s="186"/>
      <c r="L10287" s="186"/>
      <c r="M10287" s="186"/>
      <c r="N10287" s="187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183"/>
      <c r="AF10287" s="183"/>
      <c r="AG10287" s="183"/>
      <c r="AH10287" s="6"/>
      <c r="AI10287" s="6"/>
      <c r="AJ10287" s="6"/>
      <c r="AK10287" s="6"/>
      <c r="AL10287" s="6"/>
      <c r="AM10287" s="183"/>
      <c r="AN10287" s="183"/>
      <c r="AO10287" s="183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BR10287" s="185"/>
    </row>
    <row r="10288" spans="9:70" s="179" customFormat="1" x14ac:dyDescent="0.25">
      <c r="I10288" s="186"/>
      <c r="J10288" s="186"/>
      <c r="K10288" s="186"/>
      <c r="L10288" s="186"/>
      <c r="M10288" s="186"/>
      <c r="N10288" s="187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183"/>
      <c r="AF10288" s="183"/>
      <c r="AG10288" s="183"/>
      <c r="AH10288" s="6"/>
      <c r="AI10288" s="6"/>
      <c r="AJ10288" s="6"/>
      <c r="AK10288" s="6"/>
      <c r="AL10288" s="6"/>
      <c r="AM10288" s="183"/>
      <c r="AN10288" s="183"/>
      <c r="AO10288" s="183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BR10288" s="185"/>
    </row>
    <row r="10289" spans="9:70" s="179" customFormat="1" x14ac:dyDescent="0.25">
      <c r="I10289" s="186"/>
      <c r="J10289" s="186"/>
      <c r="K10289" s="186"/>
      <c r="L10289" s="186"/>
      <c r="M10289" s="186"/>
      <c r="N10289" s="187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183"/>
      <c r="AF10289" s="183"/>
      <c r="AG10289" s="183"/>
      <c r="AH10289" s="6"/>
      <c r="AI10289" s="6"/>
      <c r="AJ10289" s="6"/>
      <c r="AK10289" s="6"/>
      <c r="AL10289" s="6"/>
      <c r="AM10289" s="183"/>
      <c r="AN10289" s="183"/>
      <c r="AO10289" s="183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BR10289" s="185"/>
    </row>
    <row r="10290" spans="9:70" s="179" customFormat="1" x14ac:dyDescent="0.25">
      <c r="I10290" s="186"/>
      <c r="J10290" s="186"/>
      <c r="K10290" s="186"/>
      <c r="L10290" s="186"/>
      <c r="M10290" s="186"/>
      <c r="N10290" s="187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183"/>
      <c r="AF10290" s="183"/>
      <c r="AG10290" s="183"/>
      <c r="AH10290" s="6"/>
      <c r="AI10290" s="6"/>
      <c r="AJ10290" s="6"/>
      <c r="AK10290" s="6"/>
      <c r="AL10290" s="6"/>
      <c r="AM10290" s="183"/>
      <c r="AN10290" s="183"/>
      <c r="AO10290" s="183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BR10290" s="185"/>
    </row>
    <row r="10291" spans="9:70" s="179" customFormat="1" x14ac:dyDescent="0.25">
      <c r="I10291" s="186"/>
      <c r="J10291" s="186"/>
      <c r="K10291" s="186"/>
      <c r="L10291" s="186"/>
      <c r="M10291" s="186"/>
      <c r="N10291" s="187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183"/>
      <c r="AF10291" s="183"/>
      <c r="AG10291" s="183"/>
      <c r="AH10291" s="6"/>
      <c r="AI10291" s="6"/>
      <c r="AJ10291" s="6"/>
      <c r="AK10291" s="6"/>
      <c r="AL10291" s="6"/>
      <c r="AM10291" s="183"/>
      <c r="AN10291" s="183"/>
      <c r="AO10291" s="183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BR10291" s="185"/>
    </row>
    <row r="10292" spans="9:70" s="179" customFormat="1" x14ac:dyDescent="0.25">
      <c r="I10292" s="186"/>
      <c r="J10292" s="186"/>
      <c r="K10292" s="186"/>
      <c r="L10292" s="186"/>
      <c r="M10292" s="186"/>
      <c r="N10292" s="187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183"/>
      <c r="AF10292" s="183"/>
      <c r="AG10292" s="183"/>
      <c r="AH10292" s="6"/>
      <c r="AI10292" s="6"/>
      <c r="AJ10292" s="6"/>
      <c r="AK10292" s="6"/>
      <c r="AL10292" s="6"/>
      <c r="AM10292" s="183"/>
      <c r="AN10292" s="183"/>
      <c r="AO10292" s="183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BR10292" s="185"/>
    </row>
    <row r="10293" spans="9:70" s="179" customFormat="1" x14ac:dyDescent="0.25">
      <c r="I10293" s="186"/>
      <c r="J10293" s="186"/>
      <c r="K10293" s="186"/>
      <c r="L10293" s="186"/>
      <c r="M10293" s="186"/>
      <c r="N10293" s="187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183"/>
      <c r="AF10293" s="183"/>
      <c r="AG10293" s="183"/>
      <c r="AH10293" s="6"/>
      <c r="AI10293" s="6"/>
      <c r="AJ10293" s="6"/>
      <c r="AK10293" s="6"/>
      <c r="AL10293" s="6"/>
      <c r="AM10293" s="183"/>
      <c r="AN10293" s="183"/>
      <c r="AO10293" s="183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BR10293" s="185"/>
    </row>
    <row r="10294" spans="9:70" s="179" customFormat="1" x14ac:dyDescent="0.25">
      <c r="I10294" s="186"/>
      <c r="J10294" s="186"/>
      <c r="K10294" s="186"/>
      <c r="L10294" s="186"/>
      <c r="M10294" s="186"/>
      <c r="N10294" s="187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183"/>
      <c r="AF10294" s="183"/>
      <c r="AG10294" s="183"/>
      <c r="AH10294" s="6"/>
      <c r="AI10294" s="6"/>
      <c r="AJ10294" s="6"/>
      <c r="AK10294" s="6"/>
      <c r="AL10294" s="6"/>
      <c r="AM10294" s="183"/>
      <c r="AN10294" s="183"/>
      <c r="AO10294" s="183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BR10294" s="185"/>
    </row>
    <row r="10295" spans="9:70" s="179" customFormat="1" x14ac:dyDescent="0.25">
      <c r="I10295" s="186"/>
      <c r="J10295" s="186"/>
      <c r="K10295" s="186"/>
      <c r="L10295" s="186"/>
      <c r="M10295" s="186"/>
      <c r="N10295" s="187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183"/>
      <c r="AF10295" s="183"/>
      <c r="AG10295" s="183"/>
      <c r="AH10295" s="6"/>
      <c r="AI10295" s="6"/>
      <c r="AJ10295" s="6"/>
      <c r="AK10295" s="6"/>
      <c r="AL10295" s="6"/>
      <c r="AM10295" s="183"/>
      <c r="AN10295" s="183"/>
      <c r="AO10295" s="183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BR10295" s="185"/>
    </row>
    <row r="10296" spans="9:70" s="179" customFormat="1" x14ac:dyDescent="0.25">
      <c r="I10296" s="186"/>
      <c r="J10296" s="186"/>
      <c r="K10296" s="186"/>
      <c r="L10296" s="186"/>
      <c r="M10296" s="186"/>
      <c r="N10296" s="187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183"/>
      <c r="AF10296" s="183"/>
      <c r="AG10296" s="183"/>
      <c r="AH10296" s="6"/>
      <c r="AI10296" s="6"/>
      <c r="AJ10296" s="6"/>
      <c r="AK10296" s="6"/>
      <c r="AL10296" s="6"/>
      <c r="AM10296" s="183"/>
      <c r="AN10296" s="183"/>
      <c r="AO10296" s="183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BR10296" s="185"/>
    </row>
    <row r="10297" spans="9:70" s="179" customFormat="1" x14ac:dyDescent="0.25">
      <c r="I10297" s="186"/>
      <c r="J10297" s="186"/>
      <c r="K10297" s="186"/>
      <c r="L10297" s="186"/>
      <c r="M10297" s="186"/>
      <c r="N10297" s="187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183"/>
      <c r="AF10297" s="183"/>
      <c r="AG10297" s="183"/>
      <c r="AH10297" s="6"/>
      <c r="AI10297" s="6"/>
      <c r="AJ10297" s="6"/>
      <c r="AK10297" s="6"/>
      <c r="AL10297" s="6"/>
      <c r="AM10297" s="183"/>
      <c r="AN10297" s="183"/>
      <c r="AO10297" s="183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BR10297" s="185"/>
    </row>
    <row r="10298" spans="9:70" s="179" customFormat="1" x14ac:dyDescent="0.25">
      <c r="I10298" s="186"/>
      <c r="J10298" s="186"/>
      <c r="K10298" s="186"/>
      <c r="L10298" s="186"/>
      <c r="M10298" s="186"/>
      <c r="N10298" s="187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183"/>
      <c r="AF10298" s="183"/>
      <c r="AG10298" s="183"/>
      <c r="AH10298" s="6"/>
      <c r="AI10298" s="6"/>
      <c r="AJ10298" s="6"/>
      <c r="AK10298" s="6"/>
      <c r="AL10298" s="6"/>
      <c r="AM10298" s="183"/>
      <c r="AN10298" s="183"/>
      <c r="AO10298" s="183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BR10298" s="185"/>
    </row>
    <row r="10299" spans="9:70" s="179" customFormat="1" x14ac:dyDescent="0.25">
      <c r="I10299" s="186"/>
      <c r="J10299" s="186"/>
      <c r="K10299" s="186"/>
      <c r="L10299" s="186"/>
      <c r="M10299" s="186"/>
      <c r="N10299" s="187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183"/>
      <c r="AF10299" s="183"/>
      <c r="AG10299" s="183"/>
      <c r="AH10299" s="6"/>
      <c r="AI10299" s="6"/>
      <c r="AJ10299" s="6"/>
      <c r="AK10299" s="6"/>
      <c r="AL10299" s="6"/>
      <c r="AM10299" s="183"/>
      <c r="AN10299" s="183"/>
      <c r="AO10299" s="183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BR10299" s="185"/>
    </row>
    <row r="10300" spans="9:70" s="179" customFormat="1" x14ac:dyDescent="0.25">
      <c r="I10300" s="186"/>
      <c r="J10300" s="186"/>
      <c r="K10300" s="186"/>
      <c r="L10300" s="186"/>
      <c r="M10300" s="186"/>
      <c r="N10300" s="187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183"/>
      <c r="AF10300" s="183"/>
      <c r="AG10300" s="183"/>
      <c r="AH10300" s="6"/>
      <c r="AI10300" s="6"/>
      <c r="AJ10300" s="6"/>
      <c r="AK10300" s="6"/>
      <c r="AL10300" s="6"/>
      <c r="AM10300" s="183"/>
      <c r="AN10300" s="183"/>
      <c r="AO10300" s="183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BR10300" s="185"/>
    </row>
    <row r="10301" spans="9:70" s="179" customFormat="1" x14ac:dyDescent="0.25">
      <c r="I10301" s="186"/>
      <c r="J10301" s="186"/>
      <c r="K10301" s="186"/>
      <c r="L10301" s="186"/>
      <c r="M10301" s="186"/>
      <c r="N10301" s="187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183"/>
      <c r="AF10301" s="183"/>
      <c r="AG10301" s="183"/>
      <c r="AH10301" s="6"/>
      <c r="AI10301" s="6"/>
      <c r="AJ10301" s="6"/>
      <c r="AK10301" s="6"/>
      <c r="AL10301" s="6"/>
      <c r="AM10301" s="183"/>
      <c r="AN10301" s="183"/>
      <c r="AO10301" s="183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BR10301" s="185"/>
    </row>
    <row r="10302" spans="9:70" s="179" customFormat="1" x14ac:dyDescent="0.25">
      <c r="I10302" s="186"/>
      <c r="J10302" s="186"/>
      <c r="K10302" s="186"/>
      <c r="L10302" s="186"/>
      <c r="M10302" s="186"/>
      <c r="N10302" s="187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183"/>
      <c r="AF10302" s="183"/>
      <c r="AG10302" s="183"/>
      <c r="AH10302" s="6"/>
      <c r="AI10302" s="6"/>
      <c r="AJ10302" s="6"/>
      <c r="AK10302" s="6"/>
      <c r="AL10302" s="6"/>
      <c r="AM10302" s="183"/>
      <c r="AN10302" s="183"/>
      <c r="AO10302" s="183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BR10302" s="185"/>
    </row>
    <row r="10303" spans="9:70" s="179" customFormat="1" x14ac:dyDescent="0.25">
      <c r="I10303" s="186"/>
      <c r="J10303" s="186"/>
      <c r="K10303" s="186"/>
      <c r="L10303" s="186"/>
      <c r="M10303" s="186"/>
      <c r="N10303" s="187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183"/>
      <c r="AF10303" s="183"/>
      <c r="AG10303" s="183"/>
      <c r="AH10303" s="6"/>
      <c r="AI10303" s="6"/>
      <c r="AJ10303" s="6"/>
      <c r="AK10303" s="6"/>
      <c r="AL10303" s="6"/>
      <c r="AM10303" s="183"/>
      <c r="AN10303" s="183"/>
      <c r="AO10303" s="183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BR10303" s="185"/>
    </row>
    <row r="10304" spans="9:70" s="179" customFormat="1" x14ac:dyDescent="0.25">
      <c r="I10304" s="186"/>
      <c r="J10304" s="186"/>
      <c r="K10304" s="186"/>
      <c r="L10304" s="186"/>
      <c r="M10304" s="186"/>
      <c r="N10304" s="187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183"/>
      <c r="AF10304" s="183"/>
      <c r="AG10304" s="183"/>
      <c r="AH10304" s="6"/>
      <c r="AI10304" s="6"/>
      <c r="AJ10304" s="6"/>
      <c r="AK10304" s="6"/>
      <c r="AL10304" s="6"/>
      <c r="AM10304" s="183"/>
      <c r="AN10304" s="183"/>
      <c r="AO10304" s="183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BR10304" s="185"/>
    </row>
    <row r="10305" spans="9:70" s="179" customFormat="1" x14ac:dyDescent="0.25">
      <c r="I10305" s="186"/>
      <c r="J10305" s="186"/>
      <c r="K10305" s="186"/>
      <c r="L10305" s="186"/>
      <c r="M10305" s="186"/>
      <c r="N10305" s="187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183"/>
      <c r="AF10305" s="183"/>
      <c r="AG10305" s="183"/>
      <c r="AH10305" s="6"/>
      <c r="AI10305" s="6"/>
      <c r="AJ10305" s="6"/>
      <c r="AK10305" s="6"/>
      <c r="AL10305" s="6"/>
      <c r="AM10305" s="183"/>
      <c r="AN10305" s="183"/>
      <c r="AO10305" s="183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BR10305" s="185"/>
    </row>
    <row r="10306" spans="9:70" s="179" customFormat="1" x14ac:dyDescent="0.25">
      <c r="I10306" s="186"/>
      <c r="J10306" s="186"/>
      <c r="K10306" s="186"/>
      <c r="L10306" s="186"/>
      <c r="M10306" s="186"/>
      <c r="N10306" s="187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183"/>
      <c r="AF10306" s="183"/>
      <c r="AG10306" s="183"/>
      <c r="AH10306" s="6"/>
      <c r="AI10306" s="6"/>
      <c r="AJ10306" s="6"/>
      <c r="AK10306" s="6"/>
      <c r="AL10306" s="6"/>
      <c r="AM10306" s="183"/>
      <c r="AN10306" s="183"/>
      <c r="AO10306" s="183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BR10306" s="185"/>
    </row>
    <row r="10307" spans="9:70" s="179" customFormat="1" x14ac:dyDescent="0.25">
      <c r="I10307" s="186"/>
      <c r="J10307" s="186"/>
      <c r="K10307" s="186"/>
      <c r="L10307" s="186"/>
      <c r="M10307" s="186"/>
      <c r="N10307" s="187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183"/>
      <c r="AF10307" s="183"/>
      <c r="AG10307" s="183"/>
      <c r="AH10307" s="6"/>
      <c r="AI10307" s="6"/>
      <c r="AJ10307" s="6"/>
      <c r="AK10307" s="6"/>
      <c r="AL10307" s="6"/>
      <c r="AM10307" s="183"/>
      <c r="AN10307" s="183"/>
      <c r="AO10307" s="183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BR10307" s="185"/>
    </row>
    <row r="10308" spans="9:70" s="179" customFormat="1" x14ac:dyDescent="0.25">
      <c r="I10308" s="186"/>
      <c r="J10308" s="186"/>
      <c r="K10308" s="186"/>
      <c r="L10308" s="186"/>
      <c r="M10308" s="186"/>
      <c r="N10308" s="187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183"/>
      <c r="AF10308" s="183"/>
      <c r="AG10308" s="183"/>
      <c r="AH10308" s="6"/>
      <c r="AI10308" s="6"/>
      <c r="AJ10308" s="6"/>
      <c r="AK10308" s="6"/>
      <c r="AL10308" s="6"/>
      <c r="AM10308" s="183"/>
      <c r="AN10308" s="183"/>
      <c r="AO10308" s="183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BR10308" s="185"/>
    </row>
    <row r="10309" spans="9:70" s="179" customFormat="1" x14ac:dyDescent="0.25">
      <c r="I10309" s="186"/>
      <c r="J10309" s="186"/>
      <c r="K10309" s="186"/>
      <c r="L10309" s="186"/>
      <c r="M10309" s="186"/>
      <c r="N10309" s="187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183"/>
      <c r="AF10309" s="183"/>
      <c r="AG10309" s="183"/>
      <c r="AH10309" s="6"/>
      <c r="AI10309" s="6"/>
      <c r="AJ10309" s="6"/>
      <c r="AK10309" s="6"/>
      <c r="AL10309" s="6"/>
      <c r="AM10309" s="183"/>
      <c r="AN10309" s="183"/>
      <c r="AO10309" s="183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BR10309" s="185"/>
    </row>
    <row r="10310" spans="9:70" s="179" customFormat="1" x14ac:dyDescent="0.25">
      <c r="I10310" s="186"/>
      <c r="J10310" s="186"/>
      <c r="K10310" s="186"/>
      <c r="L10310" s="186"/>
      <c r="M10310" s="186"/>
      <c r="N10310" s="187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183"/>
      <c r="AF10310" s="183"/>
      <c r="AG10310" s="183"/>
      <c r="AH10310" s="6"/>
      <c r="AI10310" s="6"/>
      <c r="AJ10310" s="6"/>
      <c r="AK10310" s="6"/>
      <c r="AL10310" s="6"/>
      <c r="AM10310" s="183"/>
      <c r="AN10310" s="183"/>
      <c r="AO10310" s="183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BR10310" s="185"/>
    </row>
    <row r="10311" spans="9:70" s="179" customFormat="1" x14ac:dyDescent="0.25">
      <c r="I10311" s="186"/>
      <c r="J10311" s="186"/>
      <c r="K10311" s="186"/>
      <c r="L10311" s="186"/>
      <c r="M10311" s="186"/>
      <c r="N10311" s="187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183"/>
      <c r="AF10311" s="183"/>
      <c r="AG10311" s="183"/>
      <c r="AH10311" s="6"/>
      <c r="AI10311" s="6"/>
      <c r="AJ10311" s="6"/>
      <c r="AK10311" s="6"/>
      <c r="AL10311" s="6"/>
      <c r="AM10311" s="183"/>
      <c r="AN10311" s="183"/>
      <c r="AO10311" s="183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BR10311" s="185"/>
    </row>
    <row r="10312" spans="9:70" s="179" customFormat="1" x14ac:dyDescent="0.25">
      <c r="I10312" s="186"/>
      <c r="J10312" s="186"/>
      <c r="K10312" s="186"/>
      <c r="L10312" s="186"/>
      <c r="M10312" s="186"/>
      <c r="N10312" s="187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183"/>
      <c r="AF10312" s="183"/>
      <c r="AG10312" s="183"/>
      <c r="AH10312" s="6"/>
      <c r="AI10312" s="6"/>
      <c r="AJ10312" s="6"/>
      <c r="AK10312" s="6"/>
      <c r="AL10312" s="6"/>
      <c r="AM10312" s="183"/>
      <c r="AN10312" s="183"/>
      <c r="AO10312" s="183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BR10312" s="185"/>
    </row>
    <row r="10313" spans="9:70" s="179" customFormat="1" x14ac:dyDescent="0.25">
      <c r="I10313" s="186"/>
      <c r="J10313" s="186"/>
      <c r="K10313" s="186"/>
      <c r="L10313" s="186"/>
      <c r="M10313" s="186"/>
      <c r="N10313" s="187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183"/>
      <c r="AF10313" s="183"/>
      <c r="AG10313" s="183"/>
      <c r="AH10313" s="6"/>
      <c r="AI10313" s="6"/>
      <c r="AJ10313" s="6"/>
      <c r="AK10313" s="6"/>
      <c r="AL10313" s="6"/>
      <c r="AM10313" s="183"/>
      <c r="AN10313" s="183"/>
      <c r="AO10313" s="183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BR10313" s="185"/>
    </row>
    <row r="10314" spans="9:70" s="179" customFormat="1" x14ac:dyDescent="0.25">
      <c r="I10314" s="186"/>
      <c r="J10314" s="186"/>
      <c r="K10314" s="186"/>
      <c r="L10314" s="186"/>
      <c r="M10314" s="186"/>
      <c r="N10314" s="187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183"/>
      <c r="AF10314" s="183"/>
      <c r="AG10314" s="183"/>
      <c r="AH10314" s="6"/>
      <c r="AI10314" s="6"/>
      <c r="AJ10314" s="6"/>
      <c r="AK10314" s="6"/>
      <c r="AL10314" s="6"/>
      <c r="AM10314" s="183"/>
      <c r="AN10314" s="183"/>
      <c r="AO10314" s="183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BR10314" s="185"/>
    </row>
    <row r="10315" spans="9:70" s="179" customFormat="1" x14ac:dyDescent="0.25">
      <c r="I10315" s="186"/>
      <c r="J10315" s="186"/>
      <c r="K10315" s="186"/>
      <c r="L10315" s="186"/>
      <c r="M10315" s="186"/>
      <c r="N10315" s="187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183"/>
      <c r="AF10315" s="183"/>
      <c r="AG10315" s="183"/>
      <c r="AH10315" s="6"/>
      <c r="AI10315" s="6"/>
      <c r="AJ10315" s="6"/>
      <c r="AK10315" s="6"/>
      <c r="AL10315" s="6"/>
      <c r="AM10315" s="183"/>
      <c r="AN10315" s="183"/>
      <c r="AO10315" s="183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BR10315" s="185"/>
    </row>
    <row r="10316" spans="9:70" s="179" customFormat="1" x14ac:dyDescent="0.25">
      <c r="I10316" s="186"/>
      <c r="J10316" s="186"/>
      <c r="K10316" s="186"/>
      <c r="L10316" s="186"/>
      <c r="M10316" s="186"/>
      <c r="N10316" s="187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183"/>
      <c r="AF10316" s="183"/>
      <c r="AG10316" s="183"/>
      <c r="AH10316" s="6"/>
      <c r="AI10316" s="6"/>
      <c r="AJ10316" s="6"/>
      <c r="AK10316" s="6"/>
      <c r="AL10316" s="6"/>
      <c r="AM10316" s="183"/>
      <c r="AN10316" s="183"/>
      <c r="AO10316" s="183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BR10316" s="185"/>
    </row>
    <row r="10317" spans="9:70" s="179" customFormat="1" x14ac:dyDescent="0.25">
      <c r="I10317" s="186"/>
      <c r="J10317" s="186"/>
      <c r="K10317" s="186"/>
      <c r="L10317" s="186"/>
      <c r="M10317" s="186"/>
      <c r="N10317" s="187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183"/>
      <c r="AF10317" s="183"/>
      <c r="AG10317" s="183"/>
      <c r="AH10317" s="6"/>
      <c r="AI10317" s="6"/>
      <c r="AJ10317" s="6"/>
      <c r="AK10317" s="6"/>
      <c r="AL10317" s="6"/>
      <c r="AM10317" s="183"/>
      <c r="AN10317" s="183"/>
      <c r="AO10317" s="183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BR10317" s="185"/>
    </row>
    <row r="10318" spans="9:70" s="179" customFormat="1" x14ac:dyDescent="0.25">
      <c r="I10318" s="186"/>
      <c r="J10318" s="186"/>
      <c r="K10318" s="186"/>
      <c r="L10318" s="186"/>
      <c r="M10318" s="186"/>
      <c r="N10318" s="187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183"/>
      <c r="AF10318" s="183"/>
      <c r="AG10318" s="183"/>
      <c r="AH10318" s="6"/>
      <c r="AI10318" s="6"/>
      <c r="AJ10318" s="6"/>
      <c r="AK10318" s="6"/>
      <c r="AL10318" s="6"/>
      <c r="AM10318" s="183"/>
      <c r="AN10318" s="183"/>
      <c r="AO10318" s="183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BR10318" s="185"/>
    </row>
    <row r="10319" spans="9:70" s="179" customFormat="1" x14ac:dyDescent="0.25">
      <c r="I10319" s="186"/>
      <c r="J10319" s="186"/>
      <c r="K10319" s="186"/>
      <c r="L10319" s="186"/>
      <c r="M10319" s="186"/>
      <c r="N10319" s="187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183"/>
      <c r="AF10319" s="183"/>
      <c r="AG10319" s="183"/>
      <c r="AH10319" s="6"/>
      <c r="AI10319" s="6"/>
      <c r="AJ10319" s="6"/>
      <c r="AK10319" s="6"/>
      <c r="AL10319" s="6"/>
      <c r="AM10319" s="183"/>
      <c r="AN10319" s="183"/>
      <c r="AO10319" s="183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BR10319" s="185"/>
    </row>
    <row r="10320" spans="9:70" s="179" customFormat="1" x14ac:dyDescent="0.25">
      <c r="I10320" s="186"/>
      <c r="J10320" s="186"/>
      <c r="K10320" s="186"/>
      <c r="L10320" s="186"/>
      <c r="M10320" s="186"/>
      <c r="N10320" s="187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183"/>
      <c r="AF10320" s="183"/>
      <c r="AG10320" s="183"/>
      <c r="AH10320" s="6"/>
      <c r="AI10320" s="6"/>
      <c r="AJ10320" s="6"/>
      <c r="AK10320" s="6"/>
      <c r="AL10320" s="6"/>
      <c r="AM10320" s="183"/>
      <c r="AN10320" s="183"/>
      <c r="AO10320" s="183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BR10320" s="185"/>
    </row>
    <row r="10321" spans="9:70" s="179" customFormat="1" x14ac:dyDescent="0.25">
      <c r="I10321" s="186"/>
      <c r="J10321" s="186"/>
      <c r="K10321" s="186"/>
      <c r="L10321" s="186"/>
      <c r="M10321" s="186"/>
      <c r="N10321" s="187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183"/>
      <c r="AF10321" s="183"/>
      <c r="AG10321" s="183"/>
      <c r="AH10321" s="6"/>
      <c r="AI10321" s="6"/>
      <c r="AJ10321" s="6"/>
      <c r="AK10321" s="6"/>
      <c r="AL10321" s="6"/>
      <c r="AM10321" s="183"/>
      <c r="AN10321" s="183"/>
      <c r="AO10321" s="183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BR10321" s="185"/>
    </row>
    <row r="10322" spans="9:70" s="179" customFormat="1" x14ac:dyDescent="0.25">
      <c r="I10322" s="186"/>
      <c r="J10322" s="186"/>
      <c r="K10322" s="186"/>
      <c r="L10322" s="186"/>
      <c r="M10322" s="186"/>
      <c r="N10322" s="187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183"/>
      <c r="AF10322" s="183"/>
      <c r="AG10322" s="183"/>
      <c r="AH10322" s="6"/>
      <c r="AI10322" s="6"/>
      <c r="AJ10322" s="6"/>
      <c r="AK10322" s="6"/>
      <c r="AL10322" s="6"/>
      <c r="AM10322" s="183"/>
      <c r="AN10322" s="183"/>
      <c r="AO10322" s="183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BR10322" s="185"/>
    </row>
    <row r="10323" spans="9:70" s="179" customFormat="1" x14ac:dyDescent="0.25">
      <c r="I10323" s="186"/>
      <c r="J10323" s="186"/>
      <c r="K10323" s="186"/>
      <c r="L10323" s="186"/>
      <c r="M10323" s="186"/>
      <c r="N10323" s="187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183"/>
      <c r="AF10323" s="183"/>
      <c r="AG10323" s="183"/>
      <c r="AH10323" s="6"/>
      <c r="AI10323" s="6"/>
      <c r="AJ10323" s="6"/>
      <c r="AK10323" s="6"/>
      <c r="AL10323" s="6"/>
      <c r="AM10323" s="183"/>
      <c r="AN10323" s="183"/>
      <c r="AO10323" s="183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BR10323" s="185"/>
    </row>
    <row r="10324" spans="9:70" s="179" customFormat="1" x14ac:dyDescent="0.25">
      <c r="I10324" s="186"/>
      <c r="J10324" s="186"/>
      <c r="K10324" s="186"/>
      <c r="L10324" s="186"/>
      <c r="M10324" s="186"/>
      <c r="N10324" s="187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183"/>
      <c r="AF10324" s="183"/>
      <c r="AG10324" s="183"/>
      <c r="AH10324" s="6"/>
      <c r="AI10324" s="6"/>
      <c r="AJ10324" s="6"/>
      <c r="AK10324" s="6"/>
      <c r="AL10324" s="6"/>
      <c r="AM10324" s="183"/>
      <c r="AN10324" s="183"/>
      <c r="AO10324" s="183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BR10324" s="185"/>
    </row>
    <row r="10325" spans="9:70" s="179" customFormat="1" x14ac:dyDescent="0.25">
      <c r="I10325" s="186"/>
      <c r="J10325" s="186"/>
      <c r="K10325" s="186"/>
      <c r="L10325" s="186"/>
      <c r="M10325" s="186"/>
      <c r="N10325" s="187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183"/>
      <c r="AF10325" s="183"/>
      <c r="AG10325" s="183"/>
      <c r="AH10325" s="6"/>
      <c r="AI10325" s="6"/>
      <c r="AJ10325" s="6"/>
      <c r="AK10325" s="6"/>
      <c r="AL10325" s="6"/>
      <c r="AM10325" s="183"/>
      <c r="AN10325" s="183"/>
      <c r="AO10325" s="183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BR10325" s="185"/>
    </row>
    <row r="10326" spans="9:70" s="179" customFormat="1" x14ac:dyDescent="0.25">
      <c r="I10326" s="186"/>
      <c r="J10326" s="186"/>
      <c r="K10326" s="186"/>
      <c r="L10326" s="186"/>
      <c r="M10326" s="186"/>
      <c r="N10326" s="187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183"/>
      <c r="AF10326" s="183"/>
      <c r="AG10326" s="183"/>
      <c r="AH10326" s="6"/>
      <c r="AI10326" s="6"/>
      <c r="AJ10326" s="6"/>
      <c r="AK10326" s="6"/>
      <c r="AL10326" s="6"/>
      <c r="AM10326" s="183"/>
      <c r="AN10326" s="183"/>
      <c r="AO10326" s="183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BR10326" s="185"/>
    </row>
    <row r="10327" spans="9:70" s="179" customFormat="1" x14ac:dyDescent="0.25">
      <c r="I10327" s="186"/>
      <c r="J10327" s="186"/>
      <c r="K10327" s="186"/>
      <c r="L10327" s="186"/>
      <c r="M10327" s="186"/>
      <c r="N10327" s="187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183"/>
      <c r="AF10327" s="183"/>
      <c r="AG10327" s="183"/>
      <c r="AH10327" s="6"/>
      <c r="AI10327" s="6"/>
      <c r="AJ10327" s="6"/>
      <c r="AK10327" s="6"/>
      <c r="AL10327" s="6"/>
      <c r="AM10327" s="183"/>
      <c r="AN10327" s="183"/>
      <c r="AO10327" s="183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BR10327" s="185"/>
    </row>
    <row r="10328" spans="9:70" s="179" customFormat="1" x14ac:dyDescent="0.25">
      <c r="I10328" s="186"/>
      <c r="J10328" s="186"/>
      <c r="K10328" s="186"/>
      <c r="L10328" s="186"/>
      <c r="M10328" s="186"/>
      <c r="N10328" s="187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183"/>
      <c r="AF10328" s="183"/>
      <c r="AG10328" s="183"/>
      <c r="AH10328" s="6"/>
      <c r="AI10328" s="6"/>
      <c r="AJ10328" s="6"/>
      <c r="AK10328" s="6"/>
      <c r="AL10328" s="6"/>
      <c r="AM10328" s="183"/>
      <c r="AN10328" s="183"/>
      <c r="AO10328" s="183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BR10328" s="185"/>
    </row>
    <row r="10329" spans="9:70" s="179" customFormat="1" x14ac:dyDescent="0.25">
      <c r="I10329" s="186"/>
      <c r="J10329" s="186"/>
      <c r="K10329" s="186"/>
      <c r="L10329" s="186"/>
      <c r="M10329" s="186"/>
      <c r="N10329" s="187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183"/>
      <c r="AF10329" s="183"/>
      <c r="AG10329" s="183"/>
      <c r="AH10329" s="6"/>
      <c r="AI10329" s="6"/>
      <c r="AJ10329" s="6"/>
      <c r="AK10329" s="6"/>
      <c r="AL10329" s="6"/>
      <c r="AM10329" s="183"/>
      <c r="AN10329" s="183"/>
      <c r="AO10329" s="183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BR10329" s="185"/>
    </row>
    <row r="10330" spans="9:70" s="179" customFormat="1" x14ac:dyDescent="0.25">
      <c r="I10330" s="186"/>
      <c r="J10330" s="186"/>
      <c r="K10330" s="186"/>
      <c r="L10330" s="186"/>
      <c r="M10330" s="186"/>
      <c r="N10330" s="187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183"/>
      <c r="AF10330" s="183"/>
      <c r="AG10330" s="183"/>
      <c r="AH10330" s="6"/>
      <c r="AI10330" s="6"/>
      <c r="AJ10330" s="6"/>
      <c r="AK10330" s="6"/>
      <c r="AL10330" s="6"/>
      <c r="AM10330" s="183"/>
      <c r="AN10330" s="183"/>
      <c r="AO10330" s="183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BR10330" s="185"/>
    </row>
    <row r="10331" spans="9:70" s="179" customFormat="1" x14ac:dyDescent="0.25">
      <c r="I10331" s="186"/>
      <c r="J10331" s="186"/>
      <c r="K10331" s="186"/>
      <c r="L10331" s="186"/>
      <c r="M10331" s="186"/>
      <c r="N10331" s="187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183"/>
      <c r="AF10331" s="183"/>
      <c r="AG10331" s="183"/>
      <c r="AH10331" s="6"/>
      <c r="AI10331" s="6"/>
      <c r="AJ10331" s="6"/>
      <c r="AK10331" s="6"/>
      <c r="AL10331" s="6"/>
      <c r="AM10331" s="183"/>
      <c r="AN10331" s="183"/>
      <c r="AO10331" s="183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BR10331" s="185"/>
    </row>
    <row r="10332" spans="9:70" s="179" customFormat="1" x14ac:dyDescent="0.25">
      <c r="I10332" s="186"/>
      <c r="J10332" s="186"/>
      <c r="K10332" s="186"/>
      <c r="L10332" s="186"/>
      <c r="M10332" s="186"/>
      <c r="N10332" s="187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183"/>
      <c r="AF10332" s="183"/>
      <c r="AG10332" s="183"/>
      <c r="AH10332" s="6"/>
      <c r="AI10332" s="6"/>
      <c r="AJ10332" s="6"/>
      <c r="AK10332" s="6"/>
      <c r="AL10332" s="6"/>
      <c r="AM10332" s="183"/>
      <c r="AN10332" s="183"/>
      <c r="AO10332" s="183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BR10332" s="185"/>
    </row>
    <row r="10333" spans="9:70" s="179" customFormat="1" x14ac:dyDescent="0.25">
      <c r="I10333" s="186"/>
      <c r="J10333" s="186"/>
      <c r="K10333" s="186"/>
      <c r="L10333" s="186"/>
      <c r="M10333" s="186"/>
      <c r="N10333" s="187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183"/>
      <c r="AF10333" s="183"/>
      <c r="AG10333" s="183"/>
      <c r="AH10333" s="6"/>
      <c r="AI10333" s="6"/>
      <c r="AJ10333" s="6"/>
      <c r="AK10333" s="6"/>
      <c r="AL10333" s="6"/>
      <c r="AM10333" s="183"/>
      <c r="AN10333" s="183"/>
      <c r="AO10333" s="183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BR10333" s="185"/>
    </row>
    <row r="10334" spans="9:70" s="179" customFormat="1" x14ac:dyDescent="0.25">
      <c r="I10334" s="186"/>
      <c r="J10334" s="186"/>
      <c r="K10334" s="186"/>
      <c r="L10334" s="186"/>
      <c r="M10334" s="186"/>
      <c r="N10334" s="187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183"/>
      <c r="AF10334" s="183"/>
      <c r="AG10334" s="183"/>
      <c r="AH10334" s="6"/>
      <c r="AI10334" s="6"/>
      <c r="AJ10334" s="6"/>
      <c r="AK10334" s="6"/>
      <c r="AL10334" s="6"/>
      <c r="AM10334" s="183"/>
      <c r="AN10334" s="183"/>
      <c r="AO10334" s="183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BR10334" s="185"/>
    </row>
    <row r="10335" spans="9:70" s="179" customFormat="1" x14ac:dyDescent="0.25">
      <c r="I10335" s="186"/>
      <c r="J10335" s="186"/>
      <c r="K10335" s="186"/>
      <c r="L10335" s="186"/>
      <c r="M10335" s="186"/>
      <c r="N10335" s="187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183"/>
      <c r="AF10335" s="183"/>
      <c r="AG10335" s="183"/>
      <c r="AH10335" s="6"/>
      <c r="AI10335" s="6"/>
      <c r="AJ10335" s="6"/>
      <c r="AK10335" s="6"/>
      <c r="AL10335" s="6"/>
      <c r="AM10335" s="183"/>
      <c r="AN10335" s="183"/>
      <c r="AO10335" s="183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BR10335" s="185"/>
    </row>
    <row r="10336" spans="9:70" s="179" customFormat="1" x14ac:dyDescent="0.25">
      <c r="I10336" s="186"/>
      <c r="J10336" s="186"/>
      <c r="K10336" s="186"/>
      <c r="L10336" s="186"/>
      <c r="M10336" s="186"/>
      <c r="N10336" s="187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183"/>
      <c r="AF10336" s="183"/>
      <c r="AG10336" s="183"/>
      <c r="AH10336" s="6"/>
      <c r="AI10336" s="6"/>
      <c r="AJ10336" s="6"/>
      <c r="AK10336" s="6"/>
      <c r="AL10336" s="6"/>
      <c r="AM10336" s="183"/>
      <c r="AN10336" s="183"/>
      <c r="AO10336" s="183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BR10336" s="185"/>
    </row>
    <row r="10337" spans="9:70" s="179" customFormat="1" x14ac:dyDescent="0.25">
      <c r="I10337" s="186"/>
      <c r="J10337" s="186"/>
      <c r="K10337" s="186"/>
      <c r="L10337" s="186"/>
      <c r="M10337" s="186"/>
      <c r="N10337" s="187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183"/>
      <c r="AF10337" s="183"/>
      <c r="AG10337" s="183"/>
      <c r="AH10337" s="6"/>
      <c r="AI10337" s="6"/>
      <c r="AJ10337" s="6"/>
      <c r="AK10337" s="6"/>
      <c r="AL10337" s="6"/>
      <c r="AM10337" s="183"/>
      <c r="AN10337" s="183"/>
      <c r="AO10337" s="183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BR10337" s="185"/>
    </row>
    <row r="10338" spans="9:70" s="179" customFormat="1" x14ac:dyDescent="0.25">
      <c r="I10338" s="186"/>
      <c r="J10338" s="186"/>
      <c r="K10338" s="186"/>
      <c r="L10338" s="186"/>
      <c r="M10338" s="186"/>
      <c r="N10338" s="187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183"/>
      <c r="AF10338" s="183"/>
      <c r="AG10338" s="183"/>
      <c r="AH10338" s="6"/>
      <c r="AI10338" s="6"/>
      <c r="AJ10338" s="6"/>
      <c r="AK10338" s="6"/>
      <c r="AL10338" s="6"/>
      <c r="AM10338" s="183"/>
      <c r="AN10338" s="183"/>
      <c r="AO10338" s="183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BR10338" s="185"/>
    </row>
    <row r="10339" spans="9:70" s="179" customFormat="1" x14ac:dyDescent="0.25">
      <c r="I10339" s="186"/>
      <c r="J10339" s="186"/>
      <c r="K10339" s="186"/>
      <c r="L10339" s="186"/>
      <c r="M10339" s="186"/>
      <c r="N10339" s="187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183"/>
      <c r="AF10339" s="183"/>
      <c r="AG10339" s="183"/>
      <c r="AH10339" s="6"/>
      <c r="AI10339" s="6"/>
      <c r="AJ10339" s="6"/>
      <c r="AK10339" s="6"/>
      <c r="AL10339" s="6"/>
      <c r="AM10339" s="183"/>
      <c r="AN10339" s="183"/>
      <c r="AO10339" s="183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BR10339" s="185"/>
    </row>
    <row r="10340" spans="9:70" s="179" customFormat="1" x14ac:dyDescent="0.25">
      <c r="I10340" s="186"/>
      <c r="J10340" s="186"/>
      <c r="K10340" s="186"/>
      <c r="L10340" s="186"/>
      <c r="M10340" s="186"/>
      <c r="N10340" s="187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183"/>
      <c r="AF10340" s="183"/>
      <c r="AG10340" s="183"/>
      <c r="AH10340" s="6"/>
      <c r="AI10340" s="6"/>
      <c r="AJ10340" s="6"/>
      <c r="AK10340" s="6"/>
      <c r="AL10340" s="6"/>
      <c r="AM10340" s="183"/>
      <c r="AN10340" s="183"/>
      <c r="AO10340" s="183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BR10340" s="185"/>
    </row>
    <row r="10341" spans="9:70" s="179" customFormat="1" x14ac:dyDescent="0.25">
      <c r="I10341" s="186"/>
      <c r="J10341" s="186"/>
      <c r="K10341" s="186"/>
      <c r="L10341" s="186"/>
      <c r="M10341" s="186"/>
      <c r="N10341" s="187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183"/>
      <c r="AF10341" s="183"/>
      <c r="AG10341" s="183"/>
      <c r="AH10341" s="6"/>
      <c r="AI10341" s="6"/>
      <c r="AJ10341" s="6"/>
      <c r="AK10341" s="6"/>
      <c r="AL10341" s="6"/>
      <c r="AM10341" s="183"/>
      <c r="AN10341" s="183"/>
      <c r="AO10341" s="183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BR10341" s="185"/>
    </row>
    <row r="10342" spans="9:70" s="179" customFormat="1" x14ac:dyDescent="0.25">
      <c r="I10342" s="186"/>
      <c r="J10342" s="186"/>
      <c r="K10342" s="186"/>
      <c r="L10342" s="186"/>
      <c r="M10342" s="186"/>
      <c r="N10342" s="187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183"/>
      <c r="AF10342" s="183"/>
      <c r="AG10342" s="183"/>
      <c r="AH10342" s="6"/>
      <c r="AI10342" s="6"/>
      <c r="AJ10342" s="6"/>
      <c r="AK10342" s="6"/>
      <c r="AL10342" s="6"/>
      <c r="AM10342" s="183"/>
      <c r="AN10342" s="183"/>
      <c r="AO10342" s="183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BR10342" s="185"/>
    </row>
    <row r="10343" spans="9:70" s="179" customFormat="1" x14ac:dyDescent="0.25">
      <c r="I10343" s="186"/>
      <c r="J10343" s="186"/>
      <c r="K10343" s="186"/>
      <c r="L10343" s="186"/>
      <c r="M10343" s="186"/>
      <c r="N10343" s="187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183"/>
      <c r="AF10343" s="183"/>
      <c r="AG10343" s="183"/>
      <c r="AH10343" s="6"/>
      <c r="AI10343" s="6"/>
      <c r="AJ10343" s="6"/>
      <c r="AK10343" s="6"/>
      <c r="AL10343" s="6"/>
      <c r="AM10343" s="183"/>
      <c r="AN10343" s="183"/>
      <c r="AO10343" s="183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BR10343" s="185"/>
    </row>
    <row r="10344" spans="9:70" s="179" customFormat="1" x14ac:dyDescent="0.25">
      <c r="I10344" s="186"/>
      <c r="J10344" s="186"/>
      <c r="K10344" s="186"/>
      <c r="L10344" s="186"/>
      <c r="M10344" s="186"/>
      <c r="N10344" s="187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183"/>
      <c r="AF10344" s="183"/>
      <c r="AG10344" s="183"/>
      <c r="AH10344" s="6"/>
      <c r="AI10344" s="6"/>
      <c r="AJ10344" s="6"/>
      <c r="AK10344" s="6"/>
      <c r="AL10344" s="6"/>
      <c r="AM10344" s="183"/>
      <c r="AN10344" s="183"/>
      <c r="AO10344" s="183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BR10344" s="185"/>
    </row>
    <row r="10345" spans="9:70" s="179" customFormat="1" x14ac:dyDescent="0.25">
      <c r="I10345" s="186"/>
      <c r="J10345" s="186"/>
      <c r="K10345" s="186"/>
      <c r="L10345" s="186"/>
      <c r="M10345" s="186"/>
      <c r="N10345" s="187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183"/>
      <c r="AF10345" s="183"/>
      <c r="AG10345" s="183"/>
      <c r="AH10345" s="6"/>
      <c r="AI10345" s="6"/>
      <c r="AJ10345" s="6"/>
      <c r="AK10345" s="6"/>
      <c r="AL10345" s="6"/>
      <c r="AM10345" s="183"/>
      <c r="AN10345" s="183"/>
      <c r="AO10345" s="183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BR10345" s="185"/>
    </row>
    <row r="10346" spans="9:70" s="179" customFormat="1" x14ac:dyDescent="0.25">
      <c r="I10346" s="186"/>
      <c r="J10346" s="186"/>
      <c r="K10346" s="186"/>
      <c r="L10346" s="186"/>
      <c r="M10346" s="186"/>
      <c r="N10346" s="187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183"/>
      <c r="AF10346" s="183"/>
      <c r="AG10346" s="183"/>
      <c r="AH10346" s="6"/>
      <c r="AI10346" s="6"/>
      <c r="AJ10346" s="6"/>
      <c r="AK10346" s="6"/>
      <c r="AL10346" s="6"/>
      <c r="AM10346" s="183"/>
      <c r="AN10346" s="183"/>
      <c r="AO10346" s="183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BR10346" s="185"/>
    </row>
    <row r="10347" spans="9:70" s="179" customFormat="1" x14ac:dyDescent="0.25">
      <c r="I10347" s="186"/>
      <c r="J10347" s="186"/>
      <c r="K10347" s="186"/>
      <c r="L10347" s="186"/>
      <c r="M10347" s="186"/>
      <c r="N10347" s="187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183"/>
      <c r="AF10347" s="183"/>
      <c r="AG10347" s="183"/>
      <c r="AH10347" s="6"/>
      <c r="AI10347" s="6"/>
      <c r="AJ10347" s="6"/>
      <c r="AK10347" s="6"/>
      <c r="AL10347" s="6"/>
      <c r="AM10347" s="183"/>
      <c r="AN10347" s="183"/>
      <c r="AO10347" s="183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BR10347" s="185"/>
    </row>
    <row r="10348" spans="9:70" s="179" customFormat="1" x14ac:dyDescent="0.25">
      <c r="I10348" s="186"/>
      <c r="J10348" s="186"/>
      <c r="K10348" s="186"/>
      <c r="L10348" s="186"/>
      <c r="M10348" s="186"/>
      <c r="N10348" s="187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183"/>
      <c r="AF10348" s="183"/>
      <c r="AG10348" s="183"/>
      <c r="AH10348" s="6"/>
      <c r="AI10348" s="6"/>
      <c r="AJ10348" s="6"/>
      <c r="AK10348" s="6"/>
      <c r="AL10348" s="6"/>
      <c r="AM10348" s="183"/>
      <c r="AN10348" s="183"/>
      <c r="AO10348" s="183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BR10348" s="185"/>
    </row>
    <row r="10349" spans="9:70" s="179" customFormat="1" x14ac:dyDescent="0.25">
      <c r="I10349" s="186"/>
      <c r="J10349" s="186"/>
      <c r="K10349" s="186"/>
      <c r="L10349" s="186"/>
      <c r="M10349" s="186"/>
      <c r="N10349" s="187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183"/>
      <c r="AF10349" s="183"/>
      <c r="AG10349" s="183"/>
      <c r="AH10349" s="6"/>
      <c r="AI10349" s="6"/>
      <c r="AJ10349" s="6"/>
      <c r="AK10349" s="6"/>
      <c r="AL10349" s="6"/>
      <c r="AM10349" s="183"/>
      <c r="AN10349" s="183"/>
      <c r="AO10349" s="183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BR10349" s="185"/>
    </row>
    <row r="10350" spans="9:70" s="179" customFormat="1" x14ac:dyDescent="0.25">
      <c r="I10350" s="186"/>
      <c r="J10350" s="186"/>
      <c r="K10350" s="186"/>
      <c r="L10350" s="186"/>
      <c r="M10350" s="186"/>
      <c r="N10350" s="187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183"/>
      <c r="AF10350" s="183"/>
      <c r="AG10350" s="183"/>
      <c r="AH10350" s="6"/>
      <c r="AI10350" s="6"/>
      <c r="AJ10350" s="6"/>
      <c r="AK10350" s="6"/>
      <c r="AL10350" s="6"/>
      <c r="AM10350" s="183"/>
      <c r="AN10350" s="183"/>
      <c r="AO10350" s="183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BR10350" s="185"/>
    </row>
    <row r="10351" spans="9:70" s="179" customFormat="1" x14ac:dyDescent="0.25">
      <c r="I10351" s="186"/>
      <c r="J10351" s="186"/>
      <c r="K10351" s="186"/>
      <c r="L10351" s="186"/>
      <c r="M10351" s="186"/>
      <c r="N10351" s="187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183"/>
      <c r="AF10351" s="183"/>
      <c r="AG10351" s="183"/>
      <c r="AH10351" s="6"/>
      <c r="AI10351" s="6"/>
      <c r="AJ10351" s="6"/>
      <c r="AK10351" s="6"/>
      <c r="AL10351" s="6"/>
      <c r="AM10351" s="183"/>
      <c r="AN10351" s="183"/>
      <c r="AO10351" s="183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BR10351" s="185"/>
    </row>
    <row r="10352" spans="9:70" s="179" customFormat="1" x14ac:dyDescent="0.25">
      <c r="I10352" s="186"/>
      <c r="J10352" s="186"/>
      <c r="K10352" s="186"/>
      <c r="L10352" s="186"/>
      <c r="M10352" s="186"/>
      <c r="N10352" s="187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183"/>
      <c r="AF10352" s="183"/>
      <c r="AG10352" s="183"/>
      <c r="AH10352" s="6"/>
      <c r="AI10352" s="6"/>
      <c r="AJ10352" s="6"/>
      <c r="AK10352" s="6"/>
      <c r="AL10352" s="6"/>
      <c r="AM10352" s="183"/>
      <c r="AN10352" s="183"/>
      <c r="AO10352" s="183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BR10352" s="185"/>
    </row>
    <row r="10353" spans="9:70" s="179" customFormat="1" x14ac:dyDescent="0.25">
      <c r="I10353" s="186"/>
      <c r="J10353" s="186"/>
      <c r="K10353" s="186"/>
      <c r="L10353" s="186"/>
      <c r="M10353" s="186"/>
      <c r="N10353" s="187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183"/>
      <c r="AF10353" s="183"/>
      <c r="AG10353" s="183"/>
      <c r="AH10353" s="6"/>
      <c r="AI10353" s="6"/>
      <c r="AJ10353" s="6"/>
      <c r="AK10353" s="6"/>
      <c r="AL10353" s="6"/>
      <c r="AM10353" s="183"/>
      <c r="AN10353" s="183"/>
      <c r="AO10353" s="183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BR10353" s="185"/>
    </row>
    <row r="10354" spans="9:70" s="179" customFormat="1" x14ac:dyDescent="0.25">
      <c r="I10354" s="186"/>
      <c r="J10354" s="186"/>
      <c r="K10354" s="186"/>
      <c r="L10354" s="186"/>
      <c r="M10354" s="186"/>
      <c r="N10354" s="187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183"/>
      <c r="AF10354" s="183"/>
      <c r="AG10354" s="183"/>
      <c r="AH10354" s="6"/>
      <c r="AI10354" s="6"/>
      <c r="AJ10354" s="6"/>
      <c r="AK10354" s="6"/>
      <c r="AL10354" s="6"/>
      <c r="AM10354" s="183"/>
      <c r="AN10354" s="183"/>
      <c r="AO10354" s="183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BR10354" s="185"/>
    </row>
    <row r="10355" spans="9:70" s="179" customFormat="1" x14ac:dyDescent="0.25">
      <c r="I10355" s="186"/>
      <c r="J10355" s="186"/>
      <c r="K10355" s="186"/>
      <c r="L10355" s="186"/>
      <c r="M10355" s="186"/>
      <c r="N10355" s="187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183"/>
      <c r="AF10355" s="183"/>
      <c r="AG10355" s="183"/>
      <c r="AH10355" s="6"/>
      <c r="AI10355" s="6"/>
      <c r="AJ10355" s="6"/>
      <c r="AK10355" s="6"/>
      <c r="AL10355" s="6"/>
      <c r="AM10355" s="183"/>
      <c r="AN10355" s="183"/>
      <c r="AO10355" s="183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BR10355" s="185"/>
    </row>
    <row r="10356" spans="9:70" s="179" customFormat="1" x14ac:dyDescent="0.25">
      <c r="I10356" s="186"/>
      <c r="J10356" s="186"/>
      <c r="K10356" s="186"/>
      <c r="L10356" s="186"/>
      <c r="M10356" s="186"/>
      <c r="N10356" s="187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183"/>
      <c r="AF10356" s="183"/>
      <c r="AG10356" s="183"/>
      <c r="AH10356" s="6"/>
      <c r="AI10356" s="6"/>
      <c r="AJ10356" s="6"/>
      <c r="AK10356" s="6"/>
      <c r="AL10356" s="6"/>
      <c r="AM10356" s="183"/>
      <c r="AN10356" s="183"/>
      <c r="AO10356" s="183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BR10356" s="185"/>
    </row>
    <row r="10357" spans="9:70" s="179" customFormat="1" x14ac:dyDescent="0.25">
      <c r="I10357" s="186"/>
      <c r="J10357" s="186"/>
      <c r="K10357" s="186"/>
      <c r="L10357" s="186"/>
      <c r="M10357" s="186"/>
      <c r="N10357" s="187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183"/>
      <c r="AF10357" s="183"/>
      <c r="AG10357" s="183"/>
      <c r="AH10357" s="6"/>
      <c r="AI10357" s="6"/>
      <c r="AJ10357" s="6"/>
      <c r="AK10357" s="6"/>
      <c r="AL10357" s="6"/>
      <c r="AM10357" s="183"/>
      <c r="AN10357" s="183"/>
      <c r="AO10357" s="183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BR10357" s="185"/>
    </row>
    <row r="10358" spans="9:70" s="179" customFormat="1" x14ac:dyDescent="0.25">
      <c r="I10358" s="186"/>
      <c r="J10358" s="186"/>
      <c r="K10358" s="186"/>
      <c r="L10358" s="186"/>
      <c r="M10358" s="186"/>
      <c r="N10358" s="187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183"/>
      <c r="AF10358" s="183"/>
      <c r="AG10358" s="183"/>
      <c r="AH10358" s="6"/>
      <c r="AI10358" s="6"/>
      <c r="AJ10358" s="6"/>
      <c r="AK10358" s="6"/>
      <c r="AL10358" s="6"/>
      <c r="AM10358" s="183"/>
      <c r="AN10358" s="183"/>
      <c r="AO10358" s="183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BR10358" s="185"/>
    </row>
    <row r="10359" spans="9:70" s="179" customFormat="1" x14ac:dyDescent="0.25">
      <c r="I10359" s="186"/>
      <c r="J10359" s="186"/>
      <c r="K10359" s="186"/>
      <c r="L10359" s="186"/>
      <c r="M10359" s="186"/>
      <c r="N10359" s="187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183"/>
      <c r="AF10359" s="183"/>
      <c r="AG10359" s="183"/>
      <c r="AH10359" s="6"/>
      <c r="AI10359" s="6"/>
      <c r="AJ10359" s="6"/>
      <c r="AK10359" s="6"/>
      <c r="AL10359" s="6"/>
      <c r="AM10359" s="183"/>
      <c r="AN10359" s="183"/>
      <c r="AO10359" s="183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BR10359" s="185"/>
    </row>
    <row r="10360" spans="9:70" s="179" customFormat="1" x14ac:dyDescent="0.25">
      <c r="I10360" s="186"/>
      <c r="J10360" s="186"/>
      <c r="K10360" s="186"/>
      <c r="L10360" s="186"/>
      <c r="M10360" s="186"/>
      <c r="N10360" s="187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183"/>
      <c r="AF10360" s="183"/>
      <c r="AG10360" s="183"/>
      <c r="AH10360" s="6"/>
      <c r="AI10360" s="6"/>
      <c r="AJ10360" s="6"/>
      <c r="AK10360" s="6"/>
      <c r="AL10360" s="6"/>
      <c r="AM10360" s="183"/>
      <c r="AN10360" s="183"/>
      <c r="AO10360" s="183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BR10360" s="185"/>
    </row>
    <row r="10361" spans="9:70" s="179" customFormat="1" x14ac:dyDescent="0.25">
      <c r="I10361" s="186"/>
      <c r="J10361" s="186"/>
      <c r="K10361" s="186"/>
      <c r="L10361" s="186"/>
      <c r="M10361" s="186"/>
      <c r="N10361" s="187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183"/>
      <c r="AF10361" s="183"/>
      <c r="AG10361" s="183"/>
      <c r="AH10361" s="6"/>
      <c r="AI10361" s="6"/>
      <c r="AJ10361" s="6"/>
      <c r="AK10361" s="6"/>
      <c r="AL10361" s="6"/>
      <c r="AM10361" s="183"/>
      <c r="AN10361" s="183"/>
      <c r="AO10361" s="183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BR10361" s="185"/>
    </row>
    <row r="10362" spans="9:70" s="179" customFormat="1" x14ac:dyDescent="0.25">
      <c r="I10362" s="186"/>
      <c r="J10362" s="186"/>
      <c r="K10362" s="186"/>
      <c r="L10362" s="186"/>
      <c r="M10362" s="186"/>
      <c r="N10362" s="187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183"/>
      <c r="AF10362" s="183"/>
      <c r="AG10362" s="183"/>
      <c r="AH10362" s="6"/>
      <c r="AI10362" s="6"/>
      <c r="AJ10362" s="6"/>
      <c r="AK10362" s="6"/>
      <c r="AL10362" s="6"/>
      <c r="AM10362" s="183"/>
      <c r="AN10362" s="183"/>
      <c r="AO10362" s="183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BR10362" s="185"/>
    </row>
    <row r="10363" spans="9:70" s="179" customFormat="1" x14ac:dyDescent="0.25">
      <c r="I10363" s="186"/>
      <c r="J10363" s="186"/>
      <c r="K10363" s="186"/>
      <c r="L10363" s="186"/>
      <c r="M10363" s="186"/>
      <c r="N10363" s="187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183"/>
      <c r="AF10363" s="183"/>
      <c r="AG10363" s="183"/>
      <c r="AH10363" s="6"/>
      <c r="AI10363" s="6"/>
      <c r="AJ10363" s="6"/>
      <c r="AK10363" s="6"/>
      <c r="AL10363" s="6"/>
      <c r="AM10363" s="183"/>
      <c r="AN10363" s="183"/>
      <c r="AO10363" s="183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BR10363" s="185"/>
    </row>
    <row r="10364" spans="9:70" s="179" customFormat="1" x14ac:dyDescent="0.25">
      <c r="I10364" s="186"/>
      <c r="J10364" s="186"/>
      <c r="K10364" s="186"/>
      <c r="L10364" s="186"/>
      <c r="M10364" s="186"/>
      <c r="N10364" s="187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183"/>
      <c r="AF10364" s="183"/>
      <c r="AG10364" s="183"/>
      <c r="AH10364" s="6"/>
      <c r="AI10364" s="6"/>
      <c r="AJ10364" s="6"/>
      <c r="AK10364" s="6"/>
      <c r="AL10364" s="6"/>
      <c r="AM10364" s="183"/>
      <c r="AN10364" s="183"/>
      <c r="AO10364" s="183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BR10364" s="185"/>
    </row>
    <row r="10365" spans="9:70" s="179" customFormat="1" x14ac:dyDescent="0.25">
      <c r="I10365" s="186"/>
      <c r="J10365" s="186"/>
      <c r="K10365" s="186"/>
      <c r="L10365" s="186"/>
      <c r="M10365" s="186"/>
      <c r="N10365" s="187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183"/>
      <c r="AF10365" s="183"/>
      <c r="AG10365" s="183"/>
      <c r="AH10365" s="6"/>
      <c r="AI10365" s="6"/>
      <c r="AJ10365" s="6"/>
      <c r="AK10365" s="6"/>
      <c r="AL10365" s="6"/>
      <c r="AM10365" s="183"/>
      <c r="AN10365" s="183"/>
      <c r="AO10365" s="183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BR10365" s="185"/>
    </row>
    <row r="10366" spans="9:70" s="179" customFormat="1" x14ac:dyDescent="0.25">
      <c r="I10366" s="186"/>
      <c r="J10366" s="186"/>
      <c r="K10366" s="186"/>
      <c r="L10366" s="186"/>
      <c r="M10366" s="186"/>
      <c r="N10366" s="187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183"/>
      <c r="AF10366" s="183"/>
      <c r="AG10366" s="183"/>
      <c r="AH10366" s="6"/>
      <c r="AI10366" s="6"/>
      <c r="AJ10366" s="6"/>
      <c r="AK10366" s="6"/>
      <c r="AL10366" s="6"/>
      <c r="AM10366" s="183"/>
      <c r="AN10366" s="183"/>
      <c r="AO10366" s="183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BR10366" s="185"/>
    </row>
    <row r="10367" spans="9:70" s="179" customFormat="1" x14ac:dyDescent="0.25">
      <c r="I10367" s="186"/>
      <c r="J10367" s="186"/>
      <c r="K10367" s="186"/>
      <c r="L10367" s="186"/>
      <c r="M10367" s="186"/>
      <c r="N10367" s="187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183"/>
      <c r="AF10367" s="183"/>
      <c r="AG10367" s="183"/>
      <c r="AH10367" s="6"/>
      <c r="AI10367" s="6"/>
      <c r="AJ10367" s="6"/>
      <c r="AK10367" s="6"/>
      <c r="AL10367" s="6"/>
      <c r="AM10367" s="183"/>
      <c r="AN10367" s="183"/>
      <c r="AO10367" s="183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BR10367" s="185"/>
    </row>
    <row r="10368" spans="9:70" s="179" customFormat="1" x14ac:dyDescent="0.25">
      <c r="I10368" s="186"/>
      <c r="J10368" s="186"/>
      <c r="K10368" s="186"/>
      <c r="L10368" s="186"/>
      <c r="M10368" s="186"/>
      <c r="N10368" s="187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183"/>
      <c r="AF10368" s="183"/>
      <c r="AG10368" s="183"/>
      <c r="AH10368" s="6"/>
      <c r="AI10368" s="6"/>
      <c r="AJ10368" s="6"/>
      <c r="AK10368" s="6"/>
      <c r="AL10368" s="6"/>
      <c r="AM10368" s="183"/>
      <c r="AN10368" s="183"/>
      <c r="AO10368" s="183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BR10368" s="185"/>
    </row>
    <row r="10369" spans="9:70" s="179" customFormat="1" x14ac:dyDescent="0.25">
      <c r="I10369" s="186"/>
      <c r="J10369" s="186"/>
      <c r="K10369" s="186"/>
      <c r="L10369" s="186"/>
      <c r="M10369" s="186"/>
      <c r="N10369" s="187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183"/>
      <c r="AF10369" s="183"/>
      <c r="AG10369" s="183"/>
      <c r="AH10369" s="6"/>
      <c r="AI10369" s="6"/>
      <c r="AJ10369" s="6"/>
      <c r="AK10369" s="6"/>
      <c r="AL10369" s="6"/>
      <c r="AM10369" s="183"/>
      <c r="AN10369" s="183"/>
      <c r="AO10369" s="183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BR10369" s="185"/>
    </row>
    <row r="10370" spans="9:70" s="179" customFormat="1" x14ac:dyDescent="0.25">
      <c r="I10370" s="186"/>
      <c r="J10370" s="186"/>
      <c r="K10370" s="186"/>
      <c r="L10370" s="186"/>
      <c r="M10370" s="186"/>
      <c r="N10370" s="187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183"/>
      <c r="AF10370" s="183"/>
      <c r="AG10370" s="183"/>
      <c r="AH10370" s="6"/>
      <c r="AI10370" s="6"/>
      <c r="AJ10370" s="6"/>
      <c r="AK10370" s="6"/>
      <c r="AL10370" s="6"/>
      <c r="AM10370" s="183"/>
      <c r="AN10370" s="183"/>
      <c r="AO10370" s="183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BR10370" s="185"/>
    </row>
    <row r="10371" spans="9:70" s="179" customFormat="1" x14ac:dyDescent="0.25">
      <c r="I10371" s="186"/>
      <c r="J10371" s="186"/>
      <c r="K10371" s="186"/>
      <c r="L10371" s="186"/>
      <c r="M10371" s="186"/>
      <c r="N10371" s="187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183"/>
      <c r="AF10371" s="183"/>
      <c r="AG10371" s="183"/>
      <c r="AH10371" s="6"/>
      <c r="AI10371" s="6"/>
      <c r="AJ10371" s="6"/>
      <c r="AK10371" s="6"/>
      <c r="AL10371" s="6"/>
      <c r="AM10371" s="183"/>
      <c r="AN10371" s="183"/>
      <c r="AO10371" s="183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BR10371" s="185"/>
    </row>
    <row r="10372" spans="9:70" s="179" customFormat="1" x14ac:dyDescent="0.25">
      <c r="I10372" s="186"/>
      <c r="J10372" s="186"/>
      <c r="K10372" s="186"/>
      <c r="L10372" s="186"/>
      <c r="M10372" s="186"/>
      <c r="N10372" s="187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183"/>
      <c r="AF10372" s="183"/>
      <c r="AG10372" s="183"/>
      <c r="AH10372" s="6"/>
      <c r="AI10372" s="6"/>
      <c r="AJ10372" s="6"/>
      <c r="AK10372" s="6"/>
      <c r="AL10372" s="6"/>
      <c r="AM10372" s="183"/>
      <c r="AN10372" s="183"/>
      <c r="AO10372" s="183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BR10372" s="185"/>
    </row>
    <row r="10373" spans="9:70" s="179" customFormat="1" x14ac:dyDescent="0.25">
      <c r="I10373" s="186"/>
      <c r="J10373" s="186"/>
      <c r="K10373" s="186"/>
      <c r="L10373" s="186"/>
      <c r="M10373" s="186"/>
      <c r="N10373" s="187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183"/>
      <c r="AF10373" s="183"/>
      <c r="AG10373" s="183"/>
      <c r="AH10373" s="6"/>
      <c r="AI10373" s="6"/>
      <c r="AJ10373" s="6"/>
      <c r="AK10373" s="6"/>
      <c r="AL10373" s="6"/>
      <c r="AM10373" s="183"/>
      <c r="AN10373" s="183"/>
      <c r="AO10373" s="183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BR10373" s="185"/>
    </row>
    <row r="10374" spans="9:70" s="179" customFormat="1" x14ac:dyDescent="0.25">
      <c r="I10374" s="186"/>
      <c r="J10374" s="186"/>
      <c r="K10374" s="186"/>
      <c r="L10374" s="186"/>
      <c r="M10374" s="186"/>
      <c r="N10374" s="187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183"/>
      <c r="AF10374" s="183"/>
      <c r="AG10374" s="183"/>
      <c r="AH10374" s="6"/>
      <c r="AI10374" s="6"/>
      <c r="AJ10374" s="6"/>
      <c r="AK10374" s="6"/>
      <c r="AL10374" s="6"/>
      <c r="AM10374" s="183"/>
      <c r="AN10374" s="183"/>
      <c r="AO10374" s="183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BR10374" s="185"/>
    </row>
    <row r="10375" spans="9:70" s="179" customFormat="1" x14ac:dyDescent="0.25">
      <c r="I10375" s="186"/>
      <c r="J10375" s="186"/>
      <c r="K10375" s="186"/>
      <c r="L10375" s="186"/>
      <c r="M10375" s="186"/>
      <c r="N10375" s="187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183"/>
      <c r="AF10375" s="183"/>
      <c r="AG10375" s="183"/>
      <c r="AH10375" s="6"/>
      <c r="AI10375" s="6"/>
      <c r="AJ10375" s="6"/>
      <c r="AK10375" s="6"/>
      <c r="AL10375" s="6"/>
      <c r="AM10375" s="183"/>
      <c r="AN10375" s="183"/>
      <c r="AO10375" s="183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BR10375" s="185"/>
    </row>
    <row r="10376" spans="9:70" s="179" customFormat="1" x14ac:dyDescent="0.25">
      <c r="I10376" s="186"/>
      <c r="J10376" s="186"/>
      <c r="K10376" s="186"/>
      <c r="L10376" s="186"/>
      <c r="M10376" s="186"/>
      <c r="N10376" s="187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183"/>
      <c r="AF10376" s="183"/>
      <c r="AG10376" s="183"/>
      <c r="AH10376" s="6"/>
      <c r="AI10376" s="6"/>
      <c r="AJ10376" s="6"/>
      <c r="AK10376" s="6"/>
      <c r="AL10376" s="6"/>
      <c r="AM10376" s="183"/>
      <c r="AN10376" s="183"/>
      <c r="AO10376" s="183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BR10376" s="185"/>
    </row>
    <row r="10377" spans="9:70" s="179" customFormat="1" x14ac:dyDescent="0.25">
      <c r="I10377" s="186"/>
      <c r="J10377" s="186"/>
      <c r="K10377" s="186"/>
      <c r="L10377" s="186"/>
      <c r="M10377" s="186"/>
      <c r="N10377" s="187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183"/>
      <c r="AF10377" s="183"/>
      <c r="AG10377" s="183"/>
      <c r="AH10377" s="6"/>
      <c r="AI10377" s="6"/>
      <c r="AJ10377" s="6"/>
      <c r="AK10377" s="6"/>
      <c r="AL10377" s="6"/>
      <c r="AM10377" s="183"/>
      <c r="AN10377" s="183"/>
      <c r="AO10377" s="183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BR10377" s="185"/>
    </row>
    <row r="10378" spans="9:70" s="179" customFormat="1" x14ac:dyDescent="0.25">
      <c r="I10378" s="186"/>
      <c r="J10378" s="186"/>
      <c r="K10378" s="186"/>
      <c r="L10378" s="186"/>
      <c r="M10378" s="186"/>
      <c r="N10378" s="187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183"/>
      <c r="AF10378" s="183"/>
      <c r="AG10378" s="183"/>
      <c r="AH10378" s="6"/>
      <c r="AI10378" s="6"/>
      <c r="AJ10378" s="6"/>
      <c r="AK10378" s="6"/>
      <c r="AL10378" s="6"/>
      <c r="AM10378" s="183"/>
      <c r="AN10378" s="183"/>
      <c r="AO10378" s="183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BR10378" s="185"/>
    </row>
    <row r="10379" spans="9:70" s="179" customFormat="1" x14ac:dyDescent="0.25">
      <c r="I10379" s="186"/>
      <c r="J10379" s="186"/>
      <c r="K10379" s="186"/>
      <c r="L10379" s="186"/>
      <c r="M10379" s="186"/>
      <c r="N10379" s="187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183"/>
      <c r="AF10379" s="183"/>
      <c r="AG10379" s="183"/>
      <c r="AH10379" s="6"/>
      <c r="AI10379" s="6"/>
      <c r="AJ10379" s="6"/>
      <c r="AK10379" s="6"/>
      <c r="AL10379" s="6"/>
      <c r="AM10379" s="183"/>
      <c r="AN10379" s="183"/>
      <c r="AO10379" s="183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BR10379" s="185"/>
    </row>
    <row r="10380" spans="9:70" s="179" customFormat="1" x14ac:dyDescent="0.25">
      <c r="I10380" s="186"/>
      <c r="J10380" s="186"/>
      <c r="K10380" s="186"/>
      <c r="L10380" s="186"/>
      <c r="M10380" s="186"/>
      <c r="N10380" s="187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183"/>
      <c r="AF10380" s="183"/>
      <c r="AG10380" s="183"/>
      <c r="AH10380" s="6"/>
      <c r="AI10380" s="6"/>
      <c r="AJ10380" s="6"/>
      <c r="AK10380" s="6"/>
      <c r="AL10380" s="6"/>
      <c r="AM10380" s="183"/>
      <c r="AN10380" s="183"/>
      <c r="AO10380" s="183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BR10380" s="185"/>
    </row>
    <row r="10381" spans="9:70" s="179" customFormat="1" x14ac:dyDescent="0.25">
      <c r="I10381" s="186"/>
      <c r="J10381" s="186"/>
      <c r="K10381" s="186"/>
      <c r="L10381" s="186"/>
      <c r="M10381" s="186"/>
      <c r="N10381" s="187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183"/>
      <c r="AF10381" s="183"/>
      <c r="AG10381" s="183"/>
      <c r="AH10381" s="6"/>
      <c r="AI10381" s="6"/>
      <c r="AJ10381" s="6"/>
      <c r="AK10381" s="6"/>
      <c r="AL10381" s="6"/>
      <c r="AM10381" s="183"/>
      <c r="AN10381" s="183"/>
      <c r="AO10381" s="183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BR10381" s="185"/>
    </row>
    <row r="10382" spans="9:70" s="179" customFormat="1" x14ac:dyDescent="0.25">
      <c r="I10382" s="186"/>
      <c r="J10382" s="186"/>
      <c r="K10382" s="186"/>
      <c r="L10382" s="186"/>
      <c r="M10382" s="186"/>
      <c r="N10382" s="187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183"/>
      <c r="AF10382" s="183"/>
      <c r="AG10382" s="183"/>
      <c r="AH10382" s="6"/>
      <c r="AI10382" s="6"/>
      <c r="AJ10382" s="6"/>
      <c r="AK10382" s="6"/>
      <c r="AL10382" s="6"/>
      <c r="AM10382" s="183"/>
      <c r="AN10382" s="183"/>
      <c r="AO10382" s="183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BR10382" s="185"/>
    </row>
    <row r="10383" spans="9:70" s="179" customFormat="1" x14ac:dyDescent="0.25">
      <c r="I10383" s="186"/>
      <c r="J10383" s="186"/>
      <c r="K10383" s="186"/>
      <c r="L10383" s="186"/>
      <c r="M10383" s="186"/>
      <c r="N10383" s="187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183"/>
      <c r="AF10383" s="183"/>
      <c r="AG10383" s="183"/>
      <c r="AH10383" s="6"/>
      <c r="AI10383" s="6"/>
      <c r="AJ10383" s="6"/>
      <c r="AK10383" s="6"/>
      <c r="AL10383" s="6"/>
      <c r="AM10383" s="183"/>
      <c r="AN10383" s="183"/>
      <c r="AO10383" s="183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BR10383" s="185"/>
    </row>
    <row r="10384" spans="9:70" s="179" customFormat="1" x14ac:dyDescent="0.25">
      <c r="I10384" s="186"/>
      <c r="J10384" s="186"/>
      <c r="K10384" s="186"/>
      <c r="L10384" s="186"/>
      <c r="M10384" s="186"/>
      <c r="N10384" s="187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183"/>
      <c r="AF10384" s="183"/>
      <c r="AG10384" s="183"/>
      <c r="AH10384" s="6"/>
      <c r="AI10384" s="6"/>
      <c r="AJ10384" s="6"/>
      <c r="AK10384" s="6"/>
      <c r="AL10384" s="6"/>
      <c r="AM10384" s="183"/>
      <c r="AN10384" s="183"/>
      <c r="AO10384" s="183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BR10384" s="185"/>
    </row>
    <row r="10385" spans="9:70" s="179" customFormat="1" x14ac:dyDescent="0.25">
      <c r="I10385" s="186"/>
      <c r="J10385" s="186"/>
      <c r="K10385" s="186"/>
      <c r="L10385" s="186"/>
      <c r="M10385" s="186"/>
      <c r="N10385" s="187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183"/>
      <c r="AF10385" s="183"/>
      <c r="AG10385" s="183"/>
      <c r="AH10385" s="6"/>
      <c r="AI10385" s="6"/>
      <c r="AJ10385" s="6"/>
      <c r="AK10385" s="6"/>
      <c r="AL10385" s="6"/>
      <c r="AM10385" s="183"/>
      <c r="AN10385" s="183"/>
      <c r="AO10385" s="183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BR10385" s="185"/>
    </row>
    <row r="10386" spans="9:70" s="179" customFormat="1" x14ac:dyDescent="0.25">
      <c r="I10386" s="186"/>
      <c r="J10386" s="186"/>
      <c r="K10386" s="186"/>
      <c r="L10386" s="186"/>
      <c r="M10386" s="186"/>
      <c r="N10386" s="187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183"/>
      <c r="AF10386" s="183"/>
      <c r="AG10386" s="183"/>
      <c r="AH10386" s="6"/>
      <c r="AI10386" s="6"/>
      <c r="AJ10386" s="6"/>
      <c r="AK10386" s="6"/>
      <c r="AL10386" s="6"/>
      <c r="AM10386" s="183"/>
      <c r="AN10386" s="183"/>
      <c r="AO10386" s="183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BR10386" s="185"/>
    </row>
    <row r="10387" spans="9:70" s="179" customFormat="1" x14ac:dyDescent="0.25">
      <c r="I10387" s="186"/>
      <c r="J10387" s="186"/>
      <c r="K10387" s="186"/>
      <c r="L10387" s="186"/>
      <c r="M10387" s="186"/>
      <c r="N10387" s="187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183"/>
      <c r="AF10387" s="183"/>
      <c r="AG10387" s="183"/>
      <c r="AH10387" s="6"/>
      <c r="AI10387" s="6"/>
      <c r="AJ10387" s="6"/>
      <c r="AK10387" s="6"/>
      <c r="AL10387" s="6"/>
      <c r="AM10387" s="183"/>
      <c r="AN10387" s="183"/>
      <c r="AO10387" s="183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BR10387" s="185"/>
    </row>
    <row r="10388" spans="9:70" s="179" customFormat="1" x14ac:dyDescent="0.25">
      <c r="I10388" s="186"/>
      <c r="J10388" s="186"/>
      <c r="K10388" s="186"/>
      <c r="L10388" s="186"/>
      <c r="M10388" s="186"/>
      <c r="N10388" s="187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183"/>
      <c r="AF10388" s="183"/>
      <c r="AG10388" s="183"/>
      <c r="AH10388" s="6"/>
      <c r="AI10388" s="6"/>
      <c r="AJ10388" s="6"/>
      <c r="AK10388" s="6"/>
      <c r="AL10388" s="6"/>
      <c r="AM10388" s="183"/>
      <c r="AN10388" s="183"/>
      <c r="AO10388" s="183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BR10388" s="185"/>
    </row>
    <row r="10389" spans="9:70" s="179" customFormat="1" x14ac:dyDescent="0.25">
      <c r="I10389" s="186"/>
      <c r="J10389" s="186"/>
      <c r="K10389" s="186"/>
      <c r="L10389" s="186"/>
      <c r="M10389" s="186"/>
      <c r="N10389" s="187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183"/>
      <c r="AF10389" s="183"/>
      <c r="AG10389" s="183"/>
      <c r="AH10389" s="6"/>
      <c r="AI10389" s="6"/>
      <c r="AJ10389" s="6"/>
      <c r="AK10389" s="6"/>
      <c r="AL10389" s="6"/>
      <c r="AM10389" s="183"/>
      <c r="AN10389" s="183"/>
      <c r="AO10389" s="183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BR10389" s="185"/>
    </row>
    <row r="10390" spans="9:70" s="179" customFormat="1" x14ac:dyDescent="0.25">
      <c r="I10390" s="186"/>
      <c r="J10390" s="186"/>
      <c r="K10390" s="186"/>
      <c r="L10390" s="186"/>
      <c r="M10390" s="186"/>
      <c r="N10390" s="187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183"/>
      <c r="AF10390" s="183"/>
      <c r="AG10390" s="183"/>
      <c r="AH10390" s="6"/>
      <c r="AI10390" s="6"/>
      <c r="AJ10390" s="6"/>
      <c r="AK10390" s="6"/>
      <c r="AL10390" s="6"/>
      <c r="AM10390" s="183"/>
      <c r="AN10390" s="183"/>
      <c r="AO10390" s="183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BR10390" s="185"/>
    </row>
    <row r="10391" spans="9:70" s="179" customFormat="1" x14ac:dyDescent="0.25">
      <c r="I10391" s="186"/>
      <c r="J10391" s="186"/>
      <c r="K10391" s="186"/>
      <c r="L10391" s="186"/>
      <c r="M10391" s="186"/>
      <c r="N10391" s="187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183"/>
      <c r="AF10391" s="183"/>
      <c r="AG10391" s="183"/>
      <c r="AH10391" s="6"/>
      <c r="AI10391" s="6"/>
      <c r="AJ10391" s="6"/>
      <c r="AK10391" s="6"/>
      <c r="AL10391" s="6"/>
      <c r="AM10391" s="183"/>
      <c r="AN10391" s="183"/>
      <c r="AO10391" s="183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BR10391" s="185"/>
    </row>
    <row r="10392" spans="9:70" s="179" customFormat="1" x14ac:dyDescent="0.25">
      <c r="I10392" s="186"/>
      <c r="J10392" s="186"/>
      <c r="K10392" s="186"/>
      <c r="L10392" s="186"/>
      <c r="M10392" s="186"/>
      <c r="N10392" s="187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183"/>
      <c r="AF10392" s="183"/>
      <c r="AG10392" s="183"/>
      <c r="AH10392" s="6"/>
      <c r="AI10392" s="6"/>
      <c r="AJ10392" s="6"/>
      <c r="AK10392" s="6"/>
      <c r="AL10392" s="6"/>
      <c r="AM10392" s="183"/>
      <c r="AN10392" s="183"/>
      <c r="AO10392" s="183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BR10392" s="185"/>
    </row>
    <row r="10393" spans="9:70" s="179" customFormat="1" x14ac:dyDescent="0.25">
      <c r="I10393" s="186"/>
      <c r="J10393" s="186"/>
      <c r="K10393" s="186"/>
      <c r="L10393" s="186"/>
      <c r="M10393" s="186"/>
      <c r="N10393" s="187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183"/>
      <c r="AF10393" s="183"/>
      <c r="AG10393" s="183"/>
      <c r="AH10393" s="6"/>
      <c r="AI10393" s="6"/>
      <c r="AJ10393" s="6"/>
      <c r="AK10393" s="6"/>
      <c r="AL10393" s="6"/>
      <c r="AM10393" s="183"/>
      <c r="AN10393" s="183"/>
      <c r="AO10393" s="183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BR10393" s="185"/>
    </row>
    <row r="10394" spans="9:70" s="179" customFormat="1" x14ac:dyDescent="0.25">
      <c r="I10394" s="186"/>
      <c r="J10394" s="186"/>
      <c r="K10394" s="186"/>
      <c r="L10394" s="186"/>
      <c r="M10394" s="186"/>
      <c r="N10394" s="187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183"/>
      <c r="AF10394" s="183"/>
      <c r="AG10394" s="183"/>
      <c r="AH10394" s="6"/>
      <c r="AI10394" s="6"/>
      <c r="AJ10394" s="6"/>
      <c r="AK10394" s="6"/>
      <c r="AL10394" s="6"/>
      <c r="AM10394" s="183"/>
      <c r="AN10394" s="183"/>
      <c r="AO10394" s="183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BR10394" s="185"/>
    </row>
    <row r="10395" spans="9:70" s="179" customFormat="1" x14ac:dyDescent="0.25">
      <c r="I10395" s="186"/>
      <c r="J10395" s="186"/>
      <c r="K10395" s="186"/>
      <c r="L10395" s="186"/>
      <c r="M10395" s="186"/>
      <c r="N10395" s="187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183"/>
      <c r="AF10395" s="183"/>
      <c r="AG10395" s="183"/>
      <c r="AH10395" s="6"/>
      <c r="AI10395" s="6"/>
      <c r="AJ10395" s="6"/>
      <c r="AK10395" s="6"/>
      <c r="AL10395" s="6"/>
      <c r="AM10395" s="183"/>
      <c r="AN10395" s="183"/>
      <c r="AO10395" s="183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BR10395" s="185"/>
    </row>
    <row r="10396" spans="9:70" s="179" customFormat="1" x14ac:dyDescent="0.25">
      <c r="I10396" s="186"/>
      <c r="J10396" s="186"/>
      <c r="K10396" s="186"/>
      <c r="L10396" s="186"/>
      <c r="M10396" s="186"/>
      <c r="N10396" s="187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183"/>
      <c r="AF10396" s="183"/>
      <c r="AG10396" s="183"/>
      <c r="AH10396" s="6"/>
      <c r="AI10396" s="6"/>
      <c r="AJ10396" s="6"/>
      <c r="AK10396" s="6"/>
      <c r="AL10396" s="6"/>
      <c r="AM10396" s="183"/>
      <c r="AN10396" s="183"/>
      <c r="AO10396" s="183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BR10396" s="185"/>
    </row>
    <row r="10397" spans="9:70" s="179" customFormat="1" x14ac:dyDescent="0.25">
      <c r="I10397" s="186"/>
      <c r="J10397" s="186"/>
      <c r="K10397" s="186"/>
      <c r="L10397" s="186"/>
      <c r="M10397" s="186"/>
      <c r="N10397" s="187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183"/>
      <c r="AF10397" s="183"/>
      <c r="AG10397" s="183"/>
      <c r="AH10397" s="6"/>
      <c r="AI10397" s="6"/>
      <c r="AJ10397" s="6"/>
      <c r="AK10397" s="6"/>
      <c r="AL10397" s="6"/>
      <c r="AM10397" s="183"/>
      <c r="AN10397" s="183"/>
      <c r="AO10397" s="183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BR10397" s="185"/>
    </row>
    <row r="10398" spans="9:70" s="179" customFormat="1" x14ac:dyDescent="0.25">
      <c r="I10398" s="186"/>
      <c r="J10398" s="186"/>
      <c r="K10398" s="186"/>
      <c r="L10398" s="186"/>
      <c r="M10398" s="186"/>
      <c r="N10398" s="187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183"/>
      <c r="AF10398" s="183"/>
      <c r="AG10398" s="183"/>
      <c r="AH10398" s="6"/>
      <c r="AI10398" s="6"/>
      <c r="AJ10398" s="6"/>
      <c r="AK10398" s="6"/>
      <c r="AL10398" s="6"/>
      <c r="AM10398" s="183"/>
      <c r="AN10398" s="183"/>
      <c r="AO10398" s="183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BR10398" s="185"/>
    </row>
    <row r="10399" spans="9:70" s="179" customFormat="1" x14ac:dyDescent="0.25">
      <c r="I10399" s="186"/>
      <c r="J10399" s="186"/>
      <c r="K10399" s="186"/>
      <c r="L10399" s="186"/>
      <c r="M10399" s="186"/>
      <c r="N10399" s="187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183"/>
      <c r="AF10399" s="183"/>
      <c r="AG10399" s="183"/>
      <c r="AH10399" s="6"/>
      <c r="AI10399" s="6"/>
      <c r="AJ10399" s="6"/>
      <c r="AK10399" s="6"/>
      <c r="AL10399" s="6"/>
      <c r="AM10399" s="183"/>
      <c r="AN10399" s="183"/>
      <c r="AO10399" s="183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BR10399" s="185"/>
    </row>
    <row r="10400" spans="9:70" s="179" customFormat="1" x14ac:dyDescent="0.25">
      <c r="I10400" s="186"/>
      <c r="J10400" s="186"/>
      <c r="K10400" s="186"/>
      <c r="L10400" s="186"/>
      <c r="M10400" s="186"/>
      <c r="N10400" s="187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183"/>
      <c r="AF10400" s="183"/>
      <c r="AG10400" s="183"/>
      <c r="AH10400" s="6"/>
      <c r="AI10400" s="6"/>
      <c r="AJ10400" s="6"/>
      <c r="AK10400" s="6"/>
      <c r="AL10400" s="6"/>
      <c r="AM10400" s="183"/>
      <c r="AN10400" s="183"/>
      <c r="AO10400" s="183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BR10400" s="185"/>
    </row>
    <row r="10401" spans="9:70" s="179" customFormat="1" x14ac:dyDescent="0.25">
      <c r="I10401" s="186"/>
      <c r="J10401" s="186"/>
      <c r="K10401" s="186"/>
      <c r="L10401" s="186"/>
      <c r="M10401" s="186"/>
      <c r="N10401" s="187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183"/>
      <c r="AF10401" s="183"/>
      <c r="AG10401" s="183"/>
      <c r="AH10401" s="6"/>
      <c r="AI10401" s="6"/>
      <c r="AJ10401" s="6"/>
      <c r="AK10401" s="6"/>
      <c r="AL10401" s="6"/>
      <c r="AM10401" s="183"/>
      <c r="AN10401" s="183"/>
      <c r="AO10401" s="183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BR10401" s="185"/>
    </row>
    <row r="10402" spans="9:70" s="179" customFormat="1" x14ac:dyDescent="0.25">
      <c r="I10402" s="186"/>
      <c r="J10402" s="186"/>
      <c r="K10402" s="186"/>
      <c r="L10402" s="186"/>
      <c r="M10402" s="186"/>
      <c r="N10402" s="187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183"/>
      <c r="AF10402" s="183"/>
      <c r="AG10402" s="183"/>
      <c r="AH10402" s="6"/>
      <c r="AI10402" s="6"/>
      <c r="AJ10402" s="6"/>
      <c r="AK10402" s="6"/>
      <c r="AL10402" s="6"/>
      <c r="AM10402" s="183"/>
      <c r="AN10402" s="183"/>
      <c r="AO10402" s="183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BR10402" s="185"/>
    </row>
    <row r="10403" spans="9:70" s="179" customFormat="1" x14ac:dyDescent="0.25">
      <c r="I10403" s="186"/>
      <c r="J10403" s="186"/>
      <c r="K10403" s="186"/>
      <c r="L10403" s="186"/>
      <c r="M10403" s="186"/>
      <c r="N10403" s="187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183"/>
      <c r="AF10403" s="183"/>
      <c r="AG10403" s="183"/>
      <c r="AH10403" s="6"/>
      <c r="AI10403" s="6"/>
      <c r="AJ10403" s="6"/>
      <c r="AK10403" s="6"/>
      <c r="AL10403" s="6"/>
      <c r="AM10403" s="183"/>
      <c r="AN10403" s="183"/>
      <c r="AO10403" s="183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BR10403" s="185"/>
    </row>
    <row r="10404" spans="9:70" s="179" customFormat="1" x14ac:dyDescent="0.25">
      <c r="I10404" s="186"/>
      <c r="J10404" s="186"/>
      <c r="K10404" s="186"/>
      <c r="L10404" s="186"/>
      <c r="M10404" s="186"/>
      <c r="N10404" s="187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183"/>
      <c r="AF10404" s="183"/>
      <c r="AG10404" s="183"/>
      <c r="AH10404" s="6"/>
      <c r="AI10404" s="6"/>
      <c r="AJ10404" s="6"/>
      <c r="AK10404" s="6"/>
      <c r="AL10404" s="6"/>
      <c r="AM10404" s="183"/>
      <c r="AN10404" s="183"/>
      <c r="AO10404" s="183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BR10404" s="185"/>
    </row>
    <row r="10405" spans="9:70" s="179" customFormat="1" x14ac:dyDescent="0.25">
      <c r="I10405" s="186"/>
      <c r="J10405" s="186"/>
      <c r="K10405" s="186"/>
      <c r="L10405" s="186"/>
      <c r="M10405" s="186"/>
      <c r="N10405" s="187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183"/>
      <c r="AF10405" s="183"/>
      <c r="AG10405" s="183"/>
      <c r="AH10405" s="6"/>
      <c r="AI10405" s="6"/>
      <c r="AJ10405" s="6"/>
      <c r="AK10405" s="6"/>
      <c r="AL10405" s="6"/>
      <c r="AM10405" s="183"/>
      <c r="AN10405" s="183"/>
      <c r="AO10405" s="183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BR10405" s="185"/>
    </row>
    <row r="10406" spans="9:70" s="179" customFormat="1" x14ac:dyDescent="0.25">
      <c r="I10406" s="186"/>
      <c r="J10406" s="186"/>
      <c r="K10406" s="186"/>
      <c r="L10406" s="186"/>
      <c r="M10406" s="186"/>
      <c r="N10406" s="187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183"/>
      <c r="AF10406" s="183"/>
      <c r="AG10406" s="183"/>
      <c r="AH10406" s="6"/>
      <c r="AI10406" s="6"/>
      <c r="AJ10406" s="6"/>
      <c r="AK10406" s="6"/>
      <c r="AL10406" s="6"/>
      <c r="AM10406" s="183"/>
      <c r="AN10406" s="183"/>
      <c r="AO10406" s="183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BR10406" s="185"/>
    </row>
    <row r="10407" spans="9:70" s="179" customFormat="1" x14ac:dyDescent="0.25">
      <c r="I10407" s="186"/>
      <c r="J10407" s="186"/>
      <c r="K10407" s="186"/>
      <c r="L10407" s="186"/>
      <c r="M10407" s="186"/>
      <c r="N10407" s="187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183"/>
      <c r="AF10407" s="183"/>
      <c r="AG10407" s="183"/>
      <c r="AH10407" s="6"/>
      <c r="AI10407" s="6"/>
      <c r="AJ10407" s="6"/>
      <c r="AK10407" s="6"/>
      <c r="AL10407" s="6"/>
      <c r="AM10407" s="183"/>
      <c r="AN10407" s="183"/>
      <c r="AO10407" s="183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BR10407" s="185"/>
    </row>
    <row r="10408" spans="9:70" s="179" customFormat="1" x14ac:dyDescent="0.25">
      <c r="I10408" s="186"/>
      <c r="J10408" s="186"/>
      <c r="K10408" s="186"/>
      <c r="L10408" s="186"/>
      <c r="M10408" s="186"/>
      <c r="N10408" s="187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183"/>
      <c r="AF10408" s="183"/>
      <c r="AG10408" s="183"/>
      <c r="AH10408" s="6"/>
      <c r="AI10408" s="6"/>
      <c r="AJ10408" s="6"/>
      <c r="AK10408" s="6"/>
      <c r="AL10408" s="6"/>
      <c r="AM10408" s="183"/>
      <c r="AN10408" s="183"/>
      <c r="AO10408" s="183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BR10408" s="185"/>
    </row>
    <row r="10409" spans="9:70" s="179" customFormat="1" x14ac:dyDescent="0.25">
      <c r="I10409" s="186"/>
      <c r="J10409" s="186"/>
      <c r="K10409" s="186"/>
      <c r="L10409" s="186"/>
      <c r="M10409" s="186"/>
      <c r="N10409" s="187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183"/>
      <c r="AF10409" s="183"/>
      <c r="AG10409" s="183"/>
      <c r="AH10409" s="6"/>
      <c r="AI10409" s="6"/>
      <c r="AJ10409" s="6"/>
      <c r="AK10409" s="6"/>
      <c r="AL10409" s="6"/>
      <c r="AM10409" s="183"/>
      <c r="AN10409" s="183"/>
      <c r="AO10409" s="183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BR10409" s="185"/>
    </row>
    <row r="10410" spans="9:70" s="179" customFormat="1" x14ac:dyDescent="0.25">
      <c r="I10410" s="186"/>
      <c r="J10410" s="186"/>
      <c r="K10410" s="186"/>
      <c r="L10410" s="186"/>
      <c r="M10410" s="186"/>
      <c r="N10410" s="187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183"/>
      <c r="AF10410" s="183"/>
      <c r="AG10410" s="183"/>
      <c r="AH10410" s="6"/>
      <c r="AI10410" s="6"/>
      <c r="AJ10410" s="6"/>
      <c r="AK10410" s="6"/>
      <c r="AL10410" s="6"/>
      <c r="AM10410" s="183"/>
      <c r="AN10410" s="183"/>
      <c r="AO10410" s="183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BR10410" s="185"/>
    </row>
    <row r="10411" spans="9:70" s="179" customFormat="1" x14ac:dyDescent="0.25">
      <c r="I10411" s="186"/>
      <c r="J10411" s="186"/>
      <c r="K10411" s="186"/>
      <c r="L10411" s="186"/>
      <c r="M10411" s="186"/>
      <c r="N10411" s="187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183"/>
      <c r="AF10411" s="183"/>
      <c r="AG10411" s="183"/>
      <c r="AH10411" s="6"/>
      <c r="AI10411" s="6"/>
      <c r="AJ10411" s="6"/>
      <c r="AK10411" s="6"/>
      <c r="AL10411" s="6"/>
      <c r="AM10411" s="183"/>
      <c r="AN10411" s="183"/>
      <c r="AO10411" s="183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BR10411" s="185"/>
    </row>
    <row r="10412" spans="9:70" s="179" customFormat="1" x14ac:dyDescent="0.25">
      <c r="I10412" s="186"/>
      <c r="J10412" s="186"/>
      <c r="K10412" s="186"/>
      <c r="L10412" s="186"/>
      <c r="M10412" s="186"/>
      <c r="N10412" s="187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183"/>
      <c r="AF10412" s="183"/>
      <c r="AG10412" s="183"/>
      <c r="AH10412" s="6"/>
      <c r="AI10412" s="6"/>
      <c r="AJ10412" s="6"/>
      <c r="AK10412" s="6"/>
      <c r="AL10412" s="6"/>
      <c r="AM10412" s="183"/>
      <c r="AN10412" s="183"/>
      <c r="AO10412" s="183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BR10412" s="185"/>
    </row>
    <row r="10413" spans="9:70" s="179" customFormat="1" x14ac:dyDescent="0.25">
      <c r="I10413" s="186"/>
      <c r="J10413" s="186"/>
      <c r="K10413" s="186"/>
      <c r="L10413" s="186"/>
      <c r="M10413" s="186"/>
      <c r="N10413" s="187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183"/>
      <c r="AF10413" s="183"/>
      <c r="AG10413" s="183"/>
      <c r="AH10413" s="6"/>
      <c r="AI10413" s="6"/>
      <c r="AJ10413" s="6"/>
      <c r="AK10413" s="6"/>
      <c r="AL10413" s="6"/>
      <c r="AM10413" s="183"/>
      <c r="AN10413" s="183"/>
      <c r="AO10413" s="183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BR10413" s="185"/>
    </row>
    <row r="10414" spans="9:70" s="179" customFormat="1" x14ac:dyDescent="0.25">
      <c r="I10414" s="186"/>
      <c r="J10414" s="186"/>
      <c r="K10414" s="186"/>
      <c r="L10414" s="186"/>
      <c r="M10414" s="186"/>
      <c r="N10414" s="187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183"/>
      <c r="AF10414" s="183"/>
      <c r="AG10414" s="183"/>
      <c r="AH10414" s="6"/>
      <c r="AI10414" s="6"/>
      <c r="AJ10414" s="6"/>
      <c r="AK10414" s="6"/>
      <c r="AL10414" s="6"/>
      <c r="AM10414" s="183"/>
      <c r="AN10414" s="183"/>
      <c r="AO10414" s="183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BR10414" s="185"/>
    </row>
    <row r="10415" spans="9:70" s="179" customFormat="1" x14ac:dyDescent="0.25">
      <c r="I10415" s="186"/>
      <c r="J10415" s="186"/>
      <c r="K10415" s="186"/>
      <c r="L10415" s="186"/>
      <c r="M10415" s="186"/>
      <c r="N10415" s="187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183"/>
      <c r="AF10415" s="183"/>
      <c r="AG10415" s="183"/>
      <c r="AH10415" s="6"/>
      <c r="AI10415" s="6"/>
      <c r="AJ10415" s="6"/>
      <c r="AK10415" s="6"/>
      <c r="AL10415" s="6"/>
      <c r="AM10415" s="183"/>
      <c r="AN10415" s="183"/>
      <c r="AO10415" s="183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BR10415" s="185"/>
    </row>
    <row r="10416" spans="9:70" s="179" customFormat="1" x14ac:dyDescent="0.25">
      <c r="I10416" s="186"/>
      <c r="J10416" s="186"/>
      <c r="K10416" s="186"/>
      <c r="L10416" s="186"/>
      <c r="M10416" s="186"/>
      <c r="N10416" s="187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183"/>
      <c r="AF10416" s="183"/>
      <c r="AG10416" s="183"/>
      <c r="AH10416" s="6"/>
      <c r="AI10416" s="6"/>
      <c r="AJ10416" s="6"/>
      <c r="AK10416" s="6"/>
      <c r="AL10416" s="6"/>
      <c r="AM10416" s="183"/>
      <c r="AN10416" s="183"/>
      <c r="AO10416" s="183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BR10416" s="185"/>
    </row>
    <row r="10417" spans="9:70" s="179" customFormat="1" x14ac:dyDescent="0.25">
      <c r="I10417" s="186"/>
      <c r="J10417" s="186"/>
      <c r="K10417" s="186"/>
      <c r="L10417" s="186"/>
      <c r="M10417" s="186"/>
      <c r="N10417" s="187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183"/>
      <c r="AF10417" s="183"/>
      <c r="AG10417" s="183"/>
      <c r="AH10417" s="6"/>
      <c r="AI10417" s="6"/>
      <c r="AJ10417" s="6"/>
      <c r="AK10417" s="6"/>
      <c r="AL10417" s="6"/>
      <c r="AM10417" s="183"/>
      <c r="AN10417" s="183"/>
      <c r="AO10417" s="183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BR10417" s="185"/>
    </row>
    <row r="10418" spans="9:70" s="179" customFormat="1" x14ac:dyDescent="0.25">
      <c r="I10418" s="186"/>
      <c r="J10418" s="186"/>
      <c r="K10418" s="186"/>
      <c r="L10418" s="186"/>
      <c r="M10418" s="186"/>
      <c r="N10418" s="187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183"/>
      <c r="AF10418" s="183"/>
      <c r="AG10418" s="183"/>
      <c r="AH10418" s="6"/>
      <c r="AI10418" s="6"/>
      <c r="AJ10418" s="6"/>
      <c r="AK10418" s="6"/>
      <c r="AL10418" s="6"/>
      <c r="AM10418" s="183"/>
      <c r="AN10418" s="183"/>
      <c r="AO10418" s="183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BR10418" s="185"/>
    </row>
    <row r="10419" spans="9:70" s="179" customFormat="1" x14ac:dyDescent="0.25">
      <c r="I10419" s="186"/>
      <c r="J10419" s="186"/>
      <c r="K10419" s="186"/>
      <c r="L10419" s="186"/>
      <c r="M10419" s="186"/>
      <c r="N10419" s="187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183"/>
      <c r="AF10419" s="183"/>
      <c r="AG10419" s="183"/>
      <c r="AH10419" s="6"/>
      <c r="AI10419" s="6"/>
      <c r="AJ10419" s="6"/>
      <c r="AK10419" s="6"/>
      <c r="AL10419" s="6"/>
      <c r="AM10419" s="183"/>
      <c r="AN10419" s="183"/>
      <c r="AO10419" s="183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BR10419" s="185"/>
    </row>
    <row r="10420" spans="9:70" s="179" customFormat="1" x14ac:dyDescent="0.25">
      <c r="I10420" s="186"/>
      <c r="J10420" s="186"/>
      <c r="K10420" s="186"/>
      <c r="L10420" s="186"/>
      <c r="M10420" s="186"/>
      <c r="N10420" s="187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183"/>
      <c r="AF10420" s="183"/>
      <c r="AG10420" s="183"/>
      <c r="AH10420" s="6"/>
      <c r="AI10420" s="6"/>
      <c r="AJ10420" s="6"/>
      <c r="AK10420" s="6"/>
      <c r="AL10420" s="6"/>
      <c r="AM10420" s="183"/>
      <c r="AN10420" s="183"/>
      <c r="AO10420" s="183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BR10420" s="185"/>
    </row>
    <row r="10421" spans="9:70" s="179" customFormat="1" x14ac:dyDescent="0.25">
      <c r="I10421" s="186"/>
      <c r="J10421" s="186"/>
      <c r="K10421" s="186"/>
      <c r="L10421" s="186"/>
      <c r="M10421" s="186"/>
      <c r="N10421" s="187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183"/>
      <c r="AF10421" s="183"/>
      <c r="AG10421" s="183"/>
      <c r="AH10421" s="6"/>
      <c r="AI10421" s="6"/>
      <c r="AJ10421" s="6"/>
      <c r="AK10421" s="6"/>
      <c r="AL10421" s="6"/>
      <c r="AM10421" s="183"/>
      <c r="AN10421" s="183"/>
      <c r="AO10421" s="183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BR10421" s="185"/>
    </row>
    <row r="10422" spans="9:70" s="179" customFormat="1" x14ac:dyDescent="0.25">
      <c r="I10422" s="186"/>
      <c r="J10422" s="186"/>
      <c r="K10422" s="186"/>
      <c r="L10422" s="186"/>
      <c r="M10422" s="186"/>
      <c r="N10422" s="187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183"/>
      <c r="AF10422" s="183"/>
      <c r="AG10422" s="183"/>
      <c r="AH10422" s="6"/>
      <c r="AI10422" s="6"/>
      <c r="AJ10422" s="6"/>
      <c r="AK10422" s="6"/>
      <c r="AL10422" s="6"/>
      <c r="AM10422" s="183"/>
      <c r="AN10422" s="183"/>
      <c r="AO10422" s="183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BR10422" s="185"/>
    </row>
    <row r="10423" spans="9:70" s="179" customFormat="1" x14ac:dyDescent="0.25">
      <c r="I10423" s="186"/>
      <c r="J10423" s="186"/>
      <c r="K10423" s="186"/>
      <c r="L10423" s="186"/>
      <c r="M10423" s="186"/>
      <c r="N10423" s="187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183"/>
      <c r="AF10423" s="183"/>
      <c r="AG10423" s="183"/>
      <c r="AH10423" s="6"/>
      <c r="AI10423" s="6"/>
      <c r="AJ10423" s="6"/>
      <c r="AK10423" s="6"/>
      <c r="AL10423" s="6"/>
      <c r="AM10423" s="183"/>
      <c r="AN10423" s="183"/>
      <c r="AO10423" s="183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BR10423" s="185"/>
    </row>
    <row r="10424" spans="9:70" s="179" customFormat="1" x14ac:dyDescent="0.25">
      <c r="I10424" s="186"/>
      <c r="J10424" s="186"/>
      <c r="K10424" s="186"/>
      <c r="L10424" s="186"/>
      <c r="M10424" s="186"/>
      <c r="N10424" s="187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183"/>
      <c r="AF10424" s="183"/>
      <c r="AG10424" s="183"/>
      <c r="AH10424" s="6"/>
      <c r="AI10424" s="6"/>
      <c r="AJ10424" s="6"/>
      <c r="AK10424" s="6"/>
      <c r="AL10424" s="6"/>
      <c r="AM10424" s="183"/>
      <c r="AN10424" s="183"/>
      <c r="AO10424" s="183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BR10424" s="185"/>
    </row>
    <row r="10425" spans="9:70" s="179" customFormat="1" x14ac:dyDescent="0.25">
      <c r="I10425" s="186"/>
      <c r="J10425" s="186"/>
      <c r="K10425" s="186"/>
      <c r="L10425" s="186"/>
      <c r="M10425" s="186"/>
      <c r="N10425" s="187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183"/>
      <c r="AF10425" s="183"/>
      <c r="AG10425" s="183"/>
      <c r="AH10425" s="6"/>
      <c r="AI10425" s="6"/>
      <c r="AJ10425" s="6"/>
      <c r="AK10425" s="6"/>
      <c r="AL10425" s="6"/>
      <c r="AM10425" s="183"/>
      <c r="AN10425" s="183"/>
      <c r="AO10425" s="183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BR10425" s="185"/>
    </row>
    <row r="10426" spans="9:70" s="179" customFormat="1" x14ac:dyDescent="0.25">
      <c r="I10426" s="186"/>
      <c r="J10426" s="186"/>
      <c r="K10426" s="186"/>
      <c r="L10426" s="186"/>
      <c r="M10426" s="186"/>
      <c r="N10426" s="187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183"/>
      <c r="AF10426" s="183"/>
      <c r="AG10426" s="183"/>
      <c r="AH10426" s="6"/>
      <c r="AI10426" s="6"/>
      <c r="AJ10426" s="6"/>
      <c r="AK10426" s="6"/>
      <c r="AL10426" s="6"/>
      <c r="AM10426" s="183"/>
      <c r="AN10426" s="183"/>
      <c r="AO10426" s="183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BR10426" s="185"/>
    </row>
    <row r="10427" spans="9:70" s="179" customFormat="1" x14ac:dyDescent="0.25">
      <c r="I10427" s="186"/>
      <c r="J10427" s="186"/>
      <c r="K10427" s="186"/>
      <c r="L10427" s="186"/>
      <c r="M10427" s="186"/>
      <c r="N10427" s="187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183"/>
      <c r="AF10427" s="183"/>
      <c r="AG10427" s="183"/>
      <c r="AH10427" s="6"/>
      <c r="AI10427" s="6"/>
      <c r="AJ10427" s="6"/>
      <c r="AK10427" s="6"/>
      <c r="AL10427" s="6"/>
      <c r="AM10427" s="183"/>
      <c r="AN10427" s="183"/>
      <c r="AO10427" s="183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BR10427" s="185"/>
    </row>
    <row r="10428" spans="9:70" s="179" customFormat="1" x14ac:dyDescent="0.25">
      <c r="I10428" s="186"/>
      <c r="J10428" s="186"/>
      <c r="K10428" s="186"/>
      <c r="L10428" s="186"/>
      <c r="M10428" s="186"/>
      <c r="N10428" s="187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183"/>
      <c r="AF10428" s="183"/>
      <c r="AG10428" s="183"/>
      <c r="AH10428" s="6"/>
      <c r="AI10428" s="6"/>
      <c r="AJ10428" s="6"/>
      <c r="AK10428" s="6"/>
      <c r="AL10428" s="6"/>
      <c r="AM10428" s="183"/>
      <c r="AN10428" s="183"/>
      <c r="AO10428" s="183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BR10428" s="185"/>
    </row>
    <row r="10429" spans="9:70" s="179" customFormat="1" x14ac:dyDescent="0.25">
      <c r="I10429" s="186"/>
      <c r="J10429" s="186"/>
      <c r="K10429" s="186"/>
      <c r="L10429" s="186"/>
      <c r="M10429" s="186"/>
      <c r="N10429" s="187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183"/>
      <c r="AF10429" s="183"/>
      <c r="AG10429" s="183"/>
      <c r="AH10429" s="6"/>
      <c r="AI10429" s="6"/>
      <c r="AJ10429" s="6"/>
      <c r="AK10429" s="6"/>
      <c r="AL10429" s="6"/>
      <c r="AM10429" s="183"/>
      <c r="AN10429" s="183"/>
      <c r="AO10429" s="183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BR10429" s="185"/>
    </row>
    <row r="10430" spans="9:70" s="179" customFormat="1" x14ac:dyDescent="0.25">
      <c r="I10430" s="186"/>
      <c r="J10430" s="186"/>
      <c r="K10430" s="186"/>
      <c r="L10430" s="186"/>
      <c r="M10430" s="186"/>
      <c r="N10430" s="187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183"/>
      <c r="AF10430" s="183"/>
      <c r="AG10430" s="183"/>
      <c r="AH10430" s="6"/>
      <c r="AI10430" s="6"/>
      <c r="AJ10430" s="6"/>
      <c r="AK10430" s="6"/>
      <c r="AL10430" s="6"/>
      <c r="AM10430" s="183"/>
      <c r="AN10430" s="183"/>
      <c r="AO10430" s="183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BR10430" s="185"/>
    </row>
    <row r="10431" spans="9:70" s="179" customFormat="1" x14ac:dyDescent="0.25">
      <c r="I10431" s="186"/>
      <c r="J10431" s="186"/>
      <c r="K10431" s="186"/>
      <c r="L10431" s="186"/>
      <c r="M10431" s="186"/>
      <c r="N10431" s="187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183"/>
      <c r="AF10431" s="183"/>
      <c r="AG10431" s="183"/>
      <c r="AH10431" s="6"/>
      <c r="AI10431" s="6"/>
      <c r="AJ10431" s="6"/>
      <c r="AK10431" s="6"/>
      <c r="AL10431" s="6"/>
      <c r="AM10431" s="183"/>
      <c r="AN10431" s="183"/>
      <c r="AO10431" s="183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BR10431" s="185"/>
    </row>
    <row r="10432" spans="9:70" s="179" customFormat="1" x14ac:dyDescent="0.25">
      <c r="I10432" s="186"/>
      <c r="J10432" s="186"/>
      <c r="K10432" s="186"/>
      <c r="L10432" s="186"/>
      <c r="M10432" s="186"/>
      <c r="N10432" s="187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183"/>
      <c r="AF10432" s="183"/>
      <c r="AG10432" s="183"/>
      <c r="AH10432" s="6"/>
      <c r="AI10432" s="6"/>
      <c r="AJ10432" s="6"/>
      <c r="AK10432" s="6"/>
      <c r="AL10432" s="6"/>
      <c r="AM10432" s="183"/>
      <c r="AN10432" s="183"/>
      <c r="AO10432" s="183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BR10432" s="185"/>
    </row>
    <row r="10433" spans="9:70" s="179" customFormat="1" x14ac:dyDescent="0.25">
      <c r="I10433" s="186"/>
      <c r="J10433" s="186"/>
      <c r="K10433" s="186"/>
      <c r="L10433" s="186"/>
      <c r="M10433" s="186"/>
      <c r="N10433" s="187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183"/>
      <c r="AF10433" s="183"/>
      <c r="AG10433" s="183"/>
      <c r="AH10433" s="6"/>
      <c r="AI10433" s="6"/>
      <c r="AJ10433" s="6"/>
      <c r="AK10433" s="6"/>
      <c r="AL10433" s="6"/>
      <c r="AM10433" s="183"/>
      <c r="AN10433" s="183"/>
      <c r="AO10433" s="183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BR10433" s="185"/>
    </row>
    <row r="10434" spans="9:70" s="179" customFormat="1" x14ac:dyDescent="0.25">
      <c r="I10434" s="186"/>
      <c r="J10434" s="186"/>
      <c r="K10434" s="186"/>
      <c r="L10434" s="186"/>
      <c r="M10434" s="186"/>
      <c r="N10434" s="187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183"/>
      <c r="AF10434" s="183"/>
      <c r="AG10434" s="183"/>
      <c r="AH10434" s="6"/>
      <c r="AI10434" s="6"/>
      <c r="AJ10434" s="6"/>
      <c r="AK10434" s="6"/>
      <c r="AL10434" s="6"/>
      <c r="AM10434" s="183"/>
      <c r="AN10434" s="183"/>
      <c r="AO10434" s="183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BR10434" s="185"/>
    </row>
    <row r="10435" spans="9:70" s="179" customFormat="1" x14ac:dyDescent="0.25">
      <c r="I10435" s="186"/>
      <c r="J10435" s="186"/>
      <c r="K10435" s="186"/>
      <c r="L10435" s="186"/>
      <c r="M10435" s="186"/>
      <c r="N10435" s="187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183"/>
      <c r="AF10435" s="183"/>
      <c r="AG10435" s="183"/>
      <c r="AH10435" s="6"/>
      <c r="AI10435" s="6"/>
      <c r="AJ10435" s="6"/>
      <c r="AK10435" s="6"/>
      <c r="AL10435" s="6"/>
      <c r="AM10435" s="183"/>
      <c r="AN10435" s="183"/>
      <c r="AO10435" s="183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BR10435" s="185"/>
    </row>
    <row r="10436" spans="9:70" s="179" customFormat="1" x14ac:dyDescent="0.25">
      <c r="I10436" s="186"/>
      <c r="J10436" s="186"/>
      <c r="K10436" s="186"/>
      <c r="L10436" s="186"/>
      <c r="M10436" s="186"/>
      <c r="N10436" s="187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183"/>
      <c r="AF10436" s="183"/>
      <c r="AG10436" s="183"/>
      <c r="AH10436" s="6"/>
      <c r="AI10436" s="6"/>
      <c r="AJ10436" s="6"/>
      <c r="AK10436" s="6"/>
      <c r="AL10436" s="6"/>
      <c r="AM10436" s="183"/>
      <c r="AN10436" s="183"/>
      <c r="AO10436" s="183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BR10436" s="185"/>
    </row>
    <row r="10437" spans="9:70" s="179" customFormat="1" x14ac:dyDescent="0.25">
      <c r="I10437" s="186"/>
      <c r="J10437" s="186"/>
      <c r="K10437" s="186"/>
      <c r="L10437" s="186"/>
      <c r="M10437" s="186"/>
      <c r="N10437" s="187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183"/>
      <c r="AF10437" s="183"/>
      <c r="AG10437" s="183"/>
      <c r="AH10437" s="6"/>
      <c r="AI10437" s="6"/>
      <c r="AJ10437" s="6"/>
      <c r="AK10437" s="6"/>
      <c r="AL10437" s="6"/>
      <c r="AM10437" s="183"/>
      <c r="AN10437" s="183"/>
      <c r="AO10437" s="183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BR10437" s="185"/>
    </row>
    <row r="10438" spans="9:70" s="179" customFormat="1" x14ac:dyDescent="0.25">
      <c r="I10438" s="186"/>
      <c r="J10438" s="186"/>
      <c r="K10438" s="186"/>
      <c r="L10438" s="186"/>
      <c r="M10438" s="186"/>
      <c r="N10438" s="187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183"/>
      <c r="AF10438" s="183"/>
      <c r="AG10438" s="183"/>
      <c r="AH10438" s="6"/>
      <c r="AI10438" s="6"/>
      <c r="AJ10438" s="6"/>
      <c r="AK10438" s="6"/>
      <c r="AL10438" s="6"/>
      <c r="AM10438" s="183"/>
      <c r="AN10438" s="183"/>
      <c r="AO10438" s="183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BR10438" s="185"/>
    </row>
    <row r="10439" spans="9:70" s="179" customFormat="1" x14ac:dyDescent="0.25">
      <c r="I10439" s="186"/>
      <c r="J10439" s="186"/>
      <c r="K10439" s="186"/>
      <c r="L10439" s="186"/>
      <c r="M10439" s="186"/>
      <c r="N10439" s="187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183"/>
      <c r="AF10439" s="183"/>
      <c r="AG10439" s="183"/>
      <c r="AH10439" s="6"/>
      <c r="AI10439" s="6"/>
      <c r="AJ10439" s="6"/>
      <c r="AK10439" s="6"/>
      <c r="AL10439" s="6"/>
      <c r="AM10439" s="183"/>
      <c r="AN10439" s="183"/>
      <c r="AO10439" s="183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BR10439" s="185"/>
    </row>
    <row r="10440" spans="9:70" s="179" customFormat="1" x14ac:dyDescent="0.25">
      <c r="I10440" s="186"/>
      <c r="J10440" s="186"/>
      <c r="K10440" s="186"/>
      <c r="L10440" s="186"/>
      <c r="M10440" s="186"/>
      <c r="N10440" s="187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183"/>
      <c r="AF10440" s="183"/>
      <c r="AG10440" s="183"/>
      <c r="AH10440" s="6"/>
      <c r="AI10440" s="6"/>
      <c r="AJ10440" s="6"/>
      <c r="AK10440" s="6"/>
      <c r="AL10440" s="6"/>
      <c r="AM10440" s="183"/>
      <c r="AN10440" s="183"/>
      <c r="AO10440" s="183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BR10440" s="185"/>
    </row>
    <row r="10441" spans="9:70" s="179" customFormat="1" x14ac:dyDescent="0.25">
      <c r="I10441" s="186"/>
      <c r="J10441" s="186"/>
      <c r="K10441" s="186"/>
      <c r="L10441" s="186"/>
      <c r="M10441" s="186"/>
      <c r="N10441" s="187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183"/>
      <c r="AF10441" s="183"/>
      <c r="AG10441" s="183"/>
      <c r="AH10441" s="6"/>
      <c r="AI10441" s="6"/>
      <c r="AJ10441" s="6"/>
      <c r="AK10441" s="6"/>
      <c r="AL10441" s="6"/>
      <c r="AM10441" s="183"/>
      <c r="AN10441" s="183"/>
      <c r="AO10441" s="183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BR10441" s="185"/>
    </row>
    <row r="10442" spans="9:70" s="179" customFormat="1" x14ac:dyDescent="0.25">
      <c r="I10442" s="186"/>
      <c r="J10442" s="186"/>
      <c r="K10442" s="186"/>
      <c r="L10442" s="186"/>
      <c r="M10442" s="186"/>
      <c r="N10442" s="187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183"/>
      <c r="AF10442" s="183"/>
      <c r="AG10442" s="183"/>
      <c r="AH10442" s="6"/>
      <c r="AI10442" s="6"/>
      <c r="AJ10442" s="6"/>
      <c r="AK10442" s="6"/>
      <c r="AL10442" s="6"/>
      <c r="AM10442" s="183"/>
      <c r="AN10442" s="183"/>
      <c r="AO10442" s="183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BR10442" s="185"/>
    </row>
    <row r="10443" spans="9:70" s="179" customFormat="1" x14ac:dyDescent="0.25">
      <c r="I10443" s="186"/>
      <c r="J10443" s="186"/>
      <c r="K10443" s="186"/>
      <c r="L10443" s="186"/>
      <c r="M10443" s="186"/>
      <c r="N10443" s="187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183"/>
      <c r="AF10443" s="183"/>
      <c r="AG10443" s="183"/>
      <c r="AH10443" s="6"/>
      <c r="AI10443" s="6"/>
      <c r="AJ10443" s="6"/>
      <c r="AK10443" s="6"/>
      <c r="AL10443" s="6"/>
      <c r="AM10443" s="183"/>
      <c r="AN10443" s="183"/>
      <c r="AO10443" s="183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BR10443" s="185"/>
    </row>
    <row r="10444" spans="9:70" s="179" customFormat="1" x14ac:dyDescent="0.25">
      <c r="I10444" s="186"/>
      <c r="J10444" s="186"/>
      <c r="K10444" s="186"/>
      <c r="L10444" s="186"/>
      <c r="M10444" s="186"/>
      <c r="N10444" s="187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183"/>
      <c r="AF10444" s="183"/>
      <c r="AG10444" s="183"/>
      <c r="AH10444" s="6"/>
      <c r="AI10444" s="6"/>
      <c r="AJ10444" s="6"/>
      <c r="AK10444" s="6"/>
      <c r="AL10444" s="6"/>
      <c r="AM10444" s="183"/>
      <c r="AN10444" s="183"/>
      <c r="AO10444" s="183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BR10444" s="185"/>
    </row>
    <row r="10445" spans="9:70" s="179" customFormat="1" x14ac:dyDescent="0.25">
      <c r="I10445" s="186"/>
      <c r="J10445" s="186"/>
      <c r="K10445" s="186"/>
      <c r="L10445" s="186"/>
      <c r="M10445" s="186"/>
      <c r="N10445" s="187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183"/>
      <c r="AF10445" s="183"/>
      <c r="AG10445" s="183"/>
      <c r="AH10445" s="6"/>
      <c r="AI10445" s="6"/>
      <c r="AJ10445" s="6"/>
      <c r="AK10445" s="6"/>
      <c r="AL10445" s="6"/>
      <c r="AM10445" s="183"/>
      <c r="AN10445" s="183"/>
      <c r="AO10445" s="183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BR10445" s="185"/>
    </row>
    <row r="10446" spans="9:70" s="179" customFormat="1" x14ac:dyDescent="0.25">
      <c r="I10446" s="186"/>
      <c r="J10446" s="186"/>
      <c r="K10446" s="186"/>
      <c r="L10446" s="186"/>
      <c r="M10446" s="186"/>
      <c r="N10446" s="187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183"/>
      <c r="AF10446" s="183"/>
      <c r="AG10446" s="183"/>
      <c r="AH10446" s="6"/>
      <c r="AI10446" s="6"/>
      <c r="AJ10446" s="6"/>
      <c r="AK10446" s="6"/>
      <c r="AL10446" s="6"/>
      <c r="AM10446" s="183"/>
      <c r="AN10446" s="183"/>
      <c r="AO10446" s="183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BR10446" s="185"/>
    </row>
    <row r="10447" spans="9:70" s="179" customFormat="1" x14ac:dyDescent="0.25">
      <c r="I10447" s="186"/>
      <c r="J10447" s="186"/>
      <c r="K10447" s="186"/>
      <c r="L10447" s="186"/>
      <c r="M10447" s="186"/>
      <c r="N10447" s="187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183"/>
      <c r="AF10447" s="183"/>
      <c r="AG10447" s="183"/>
      <c r="AH10447" s="6"/>
      <c r="AI10447" s="6"/>
      <c r="AJ10447" s="6"/>
      <c r="AK10447" s="6"/>
      <c r="AL10447" s="6"/>
      <c r="AM10447" s="183"/>
      <c r="AN10447" s="183"/>
      <c r="AO10447" s="183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BR10447" s="185"/>
    </row>
    <row r="10448" spans="9:70" s="179" customFormat="1" x14ac:dyDescent="0.25">
      <c r="I10448" s="186"/>
      <c r="J10448" s="186"/>
      <c r="K10448" s="186"/>
      <c r="L10448" s="186"/>
      <c r="M10448" s="186"/>
      <c r="N10448" s="187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183"/>
      <c r="AF10448" s="183"/>
      <c r="AG10448" s="183"/>
      <c r="AH10448" s="6"/>
      <c r="AI10448" s="6"/>
      <c r="AJ10448" s="6"/>
      <c r="AK10448" s="6"/>
      <c r="AL10448" s="6"/>
      <c r="AM10448" s="183"/>
      <c r="AN10448" s="183"/>
      <c r="AO10448" s="183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BR10448" s="185"/>
    </row>
    <row r="10449" spans="9:70" s="179" customFormat="1" x14ac:dyDescent="0.25">
      <c r="I10449" s="186"/>
      <c r="J10449" s="186"/>
      <c r="K10449" s="186"/>
      <c r="L10449" s="186"/>
      <c r="M10449" s="186"/>
      <c r="N10449" s="187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183"/>
      <c r="AF10449" s="183"/>
      <c r="AG10449" s="183"/>
      <c r="AH10449" s="6"/>
      <c r="AI10449" s="6"/>
      <c r="AJ10449" s="6"/>
      <c r="AK10449" s="6"/>
      <c r="AL10449" s="6"/>
      <c r="AM10449" s="183"/>
      <c r="AN10449" s="183"/>
      <c r="AO10449" s="183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BR10449" s="185"/>
    </row>
    <row r="10450" spans="9:70" s="179" customFormat="1" x14ac:dyDescent="0.25">
      <c r="I10450" s="186"/>
      <c r="J10450" s="186"/>
      <c r="K10450" s="186"/>
      <c r="L10450" s="186"/>
      <c r="M10450" s="186"/>
      <c r="N10450" s="187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183"/>
      <c r="AF10450" s="183"/>
      <c r="AG10450" s="183"/>
      <c r="AH10450" s="6"/>
      <c r="AI10450" s="6"/>
      <c r="AJ10450" s="6"/>
      <c r="AK10450" s="6"/>
      <c r="AL10450" s="6"/>
      <c r="AM10450" s="183"/>
      <c r="AN10450" s="183"/>
      <c r="AO10450" s="183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BR10450" s="185"/>
    </row>
    <row r="10451" spans="9:70" s="179" customFormat="1" x14ac:dyDescent="0.25">
      <c r="I10451" s="186"/>
      <c r="J10451" s="186"/>
      <c r="K10451" s="186"/>
      <c r="L10451" s="186"/>
      <c r="M10451" s="186"/>
      <c r="N10451" s="187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183"/>
      <c r="AF10451" s="183"/>
      <c r="AG10451" s="183"/>
      <c r="AH10451" s="6"/>
      <c r="AI10451" s="6"/>
      <c r="AJ10451" s="6"/>
      <c r="AK10451" s="6"/>
      <c r="AL10451" s="6"/>
      <c r="AM10451" s="183"/>
      <c r="AN10451" s="183"/>
      <c r="AO10451" s="183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BR10451" s="185"/>
    </row>
    <row r="10452" spans="9:70" s="179" customFormat="1" x14ac:dyDescent="0.25">
      <c r="I10452" s="186"/>
      <c r="J10452" s="186"/>
      <c r="K10452" s="186"/>
      <c r="L10452" s="186"/>
      <c r="M10452" s="186"/>
      <c r="N10452" s="187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183"/>
      <c r="AF10452" s="183"/>
      <c r="AG10452" s="183"/>
      <c r="AH10452" s="6"/>
      <c r="AI10452" s="6"/>
      <c r="AJ10452" s="6"/>
      <c r="AK10452" s="6"/>
      <c r="AL10452" s="6"/>
      <c r="AM10452" s="183"/>
      <c r="AN10452" s="183"/>
      <c r="AO10452" s="183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BR10452" s="185"/>
    </row>
    <row r="10453" spans="9:70" s="179" customFormat="1" x14ac:dyDescent="0.25">
      <c r="I10453" s="186"/>
      <c r="J10453" s="186"/>
      <c r="K10453" s="186"/>
      <c r="L10453" s="186"/>
      <c r="M10453" s="186"/>
      <c r="N10453" s="187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183"/>
      <c r="AF10453" s="183"/>
      <c r="AG10453" s="183"/>
      <c r="AH10453" s="6"/>
      <c r="AI10453" s="6"/>
      <c r="AJ10453" s="6"/>
      <c r="AK10453" s="6"/>
      <c r="AL10453" s="6"/>
      <c r="AM10453" s="183"/>
      <c r="AN10453" s="183"/>
      <c r="AO10453" s="183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BR10453" s="185"/>
    </row>
    <row r="10454" spans="9:70" s="179" customFormat="1" x14ac:dyDescent="0.25">
      <c r="I10454" s="186"/>
      <c r="J10454" s="186"/>
      <c r="K10454" s="186"/>
      <c r="L10454" s="186"/>
      <c r="M10454" s="186"/>
      <c r="N10454" s="187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183"/>
      <c r="AF10454" s="183"/>
      <c r="AG10454" s="183"/>
      <c r="AH10454" s="6"/>
      <c r="AI10454" s="6"/>
      <c r="AJ10454" s="6"/>
      <c r="AK10454" s="6"/>
      <c r="AL10454" s="6"/>
      <c r="AM10454" s="183"/>
      <c r="AN10454" s="183"/>
      <c r="AO10454" s="183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BR10454" s="185"/>
    </row>
    <row r="10455" spans="9:70" s="179" customFormat="1" x14ac:dyDescent="0.25">
      <c r="I10455" s="186"/>
      <c r="J10455" s="186"/>
      <c r="K10455" s="186"/>
      <c r="L10455" s="186"/>
      <c r="M10455" s="186"/>
      <c r="N10455" s="187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183"/>
      <c r="AF10455" s="183"/>
      <c r="AG10455" s="183"/>
      <c r="AH10455" s="6"/>
      <c r="AI10455" s="6"/>
      <c r="AJ10455" s="6"/>
      <c r="AK10455" s="6"/>
      <c r="AL10455" s="6"/>
      <c r="AM10455" s="183"/>
      <c r="AN10455" s="183"/>
      <c r="AO10455" s="183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BR10455" s="185"/>
    </row>
    <row r="10456" spans="9:70" s="179" customFormat="1" x14ac:dyDescent="0.25">
      <c r="I10456" s="186"/>
      <c r="J10456" s="186"/>
      <c r="K10456" s="186"/>
      <c r="L10456" s="186"/>
      <c r="M10456" s="186"/>
      <c r="N10456" s="187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183"/>
      <c r="AF10456" s="183"/>
      <c r="AG10456" s="183"/>
      <c r="AH10456" s="6"/>
      <c r="AI10456" s="6"/>
      <c r="AJ10456" s="6"/>
      <c r="AK10456" s="6"/>
      <c r="AL10456" s="6"/>
      <c r="AM10456" s="183"/>
      <c r="AN10456" s="183"/>
      <c r="AO10456" s="183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BR10456" s="185"/>
    </row>
    <row r="10457" spans="9:70" s="179" customFormat="1" x14ac:dyDescent="0.25">
      <c r="I10457" s="186"/>
      <c r="J10457" s="186"/>
      <c r="K10457" s="186"/>
      <c r="L10457" s="186"/>
      <c r="M10457" s="186"/>
      <c r="N10457" s="187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183"/>
      <c r="AF10457" s="183"/>
      <c r="AG10457" s="183"/>
      <c r="AH10457" s="6"/>
      <c r="AI10457" s="6"/>
      <c r="AJ10457" s="6"/>
      <c r="AK10457" s="6"/>
      <c r="AL10457" s="6"/>
      <c r="AM10457" s="183"/>
      <c r="AN10457" s="183"/>
      <c r="AO10457" s="183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BR10457" s="185"/>
    </row>
    <row r="10458" spans="9:70" s="179" customFormat="1" x14ac:dyDescent="0.25">
      <c r="I10458" s="186"/>
      <c r="J10458" s="186"/>
      <c r="K10458" s="186"/>
      <c r="L10458" s="186"/>
      <c r="M10458" s="186"/>
      <c r="N10458" s="187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183"/>
      <c r="AF10458" s="183"/>
      <c r="AG10458" s="183"/>
      <c r="AH10458" s="6"/>
      <c r="AI10458" s="6"/>
      <c r="AJ10458" s="6"/>
      <c r="AK10458" s="6"/>
      <c r="AL10458" s="6"/>
      <c r="AM10458" s="183"/>
      <c r="AN10458" s="183"/>
      <c r="AO10458" s="183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BR10458" s="185"/>
    </row>
    <row r="10459" spans="9:70" s="179" customFormat="1" x14ac:dyDescent="0.25">
      <c r="I10459" s="186"/>
      <c r="J10459" s="186"/>
      <c r="K10459" s="186"/>
      <c r="L10459" s="186"/>
      <c r="M10459" s="186"/>
      <c r="N10459" s="187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183"/>
      <c r="AF10459" s="183"/>
      <c r="AG10459" s="183"/>
      <c r="AH10459" s="6"/>
      <c r="AI10459" s="6"/>
      <c r="AJ10459" s="6"/>
      <c r="AK10459" s="6"/>
      <c r="AL10459" s="6"/>
      <c r="AM10459" s="183"/>
      <c r="AN10459" s="183"/>
      <c r="AO10459" s="183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BR10459" s="185"/>
    </row>
    <row r="10460" spans="9:70" s="179" customFormat="1" x14ac:dyDescent="0.25">
      <c r="I10460" s="186"/>
      <c r="J10460" s="186"/>
      <c r="K10460" s="186"/>
      <c r="L10460" s="186"/>
      <c r="M10460" s="186"/>
      <c r="N10460" s="187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183"/>
      <c r="AF10460" s="183"/>
      <c r="AG10460" s="183"/>
      <c r="AH10460" s="6"/>
      <c r="AI10460" s="6"/>
      <c r="AJ10460" s="6"/>
      <c r="AK10460" s="6"/>
      <c r="AL10460" s="6"/>
      <c r="AM10460" s="183"/>
      <c r="AN10460" s="183"/>
      <c r="AO10460" s="183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BR10460" s="185"/>
    </row>
    <row r="10461" spans="9:70" s="179" customFormat="1" x14ac:dyDescent="0.25">
      <c r="I10461" s="186"/>
      <c r="J10461" s="186"/>
      <c r="K10461" s="186"/>
      <c r="L10461" s="186"/>
      <c r="M10461" s="186"/>
      <c r="N10461" s="187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183"/>
      <c r="AF10461" s="183"/>
      <c r="AG10461" s="183"/>
      <c r="AH10461" s="6"/>
      <c r="AI10461" s="6"/>
      <c r="AJ10461" s="6"/>
      <c r="AK10461" s="6"/>
      <c r="AL10461" s="6"/>
      <c r="AM10461" s="183"/>
      <c r="AN10461" s="183"/>
      <c r="AO10461" s="183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BR10461" s="185"/>
    </row>
    <row r="10462" spans="9:70" s="179" customFormat="1" x14ac:dyDescent="0.25">
      <c r="I10462" s="186"/>
      <c r="J10462" s="186"/>
      <c r="K10462" s="186"/>
      <c r="L10462" s="186"/>
      <c r="M10462" s="186"/>
      <c r="N10462" s="187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183"/>
      <c r="AF10462" s="183"/>
      <c r="AG10462" s="183"/>
      <c r="AH10462" s="6"/>
      <c r="AI10462" s="6"/>
      <c r="AJ10462" s="6"/>
      <c r="AK10462" s="6"/>
      <c r="AL10462" s="6"/>
      <c r="AM10462" s="183"/>
      <c r="AN10462" s="183"/>
      <c r="AO10462" s="183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BR10462" s="185"/>
    </row>
    <row r="10463" spans="9:70" s="179" customFormat="1" x14ac:dyDescent="0.25">
      <c r="I10463" s="186"/>
      <c r="J10463" s="186"/>
      <c r="K10463" s="186"/>
      <c r="L10463" s="186"/>
      <c r="M10463" s="186"/>
      <c r="N10463" s="187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183"/>
      <c r="AF10463" s="183"/>
      <c r="AG10463" s="183"/>
      <c r="AH10463" s="6"/>
      <c r="AI10463" s="6"/>
      <c r="AJ10463" s="6"/>
      <c r="AK10463" s="6"/>
      <c r="AL10463" s="6"/>
      <c r="AM10463" s="183"/>
      <c r="AN10463" s="183"/>
      <c r="AO10463" s="183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BR10463" s="185"/>
    </row>
    <row r="10464" spans="9:70" s="179" customFormat="1" x14ac:dyDescent="0.25">
      <c r="I10464" s="186"/>
      <c r="J10464" s="186"/>
      <c r="K10464" s="186"/>
      <c r="L10464" s="186"/>
      <c r="M10464" s="186"/>
      <c r="N10464" s="187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183"/>
      <c r="AF10464" s="183"/>
      <c r="AG10464" s="183"/>
      <c r="AH10464" s="6"/>
      <c r="AI10464" s="6"/>
      <c r="AJ10464" s="6"/>
      <c r="AK10464" s="6"/>
      <c r="AL10464" s="6"/>
      <c r="AM10464" s="183"/>
      <c r="AN10464" s="183"/>
      <c r="AO10464" s="183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BR10464" s="185"/>
    </row>
    <row r="10465" spans="9:70" s="179" customFormat="1" x14ac:dyDescent="0.25">
      <c r="I10465" s="186"/>
      <c r="J10465" s="186"/>
      <c r="K10465" s="186"/>
      <c r="L10465" s="186"/>
      <c r="M10465" s="186"/>
      <c r="N10465" s="187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183"/>
      <c r="AF10465" s="183"/>
      <c r="AG10465" s="183"/>
      <c r="AH10465" s="6"/>
      <c r="AI10465" s="6"/>
      <c r="AJ10465" s="6"/>
      <c r="AK10465" s="6"/>
      <c r="AL10465" s="6"/>
      <c r="AM10465" s="183"/>
      <c r="AN10465" s="183"/>
      <c r="AO10465" s="183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BR10465" s="185"/>
    </row>
    <row r="10466" spans="9:70" s="179" customFormat="1" x14ac:dyDescent="0.25">
      <c r="I10466" s="186"/>
      <c r="J10466" s="186"/>
      <c r="K10466" s="186"/>
      <c r="L10466" s="186"/>
      <c r="M10466" s="186"/>
      <c r="N10466" s="187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183"/>
      <c r="AF10466" s="183"/>
      <c r="AG10466" s="183"/>
      <c r="AH10466" s="6"/>
      <c r="AI10466" s="6"/>
      <c r="AJ10466" s="6"/>
      <c r="AK10466" s="6"/>
      <c r="AL10466" s="6"/>
      <c r="AM10466" s="183"/>
      <c r="AN10466" s="183"/>
      <c r="AO10466" s="183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BR10466" s="185"/>
    </row>
    <row r="10467" spans="9:70" s="179" customFormat="1" x14ac:dyDescent="0.25">
      <c r="I10467" s="186"/>
      <c r="J10467" s="186"/>
      <c r="K10467" s="186"/>
      <c r="L10467" s="186"/>
      <c r="M10467" s="186"/>
      <c r="N10467" s="187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183"/>
      <c r="AF10467" s="183"/>
      <c r="AG10467" s="183"/>
      <c r="AH10467" s="6"/>
      <c r="AI10467" s="6"/>
      <c r="AJ10467" s="6"/>
      <c r="AK10467" s="6"/>
      <c r="AL10467" s="6"/>
      <c r="AM10467" s="183"/>
      <c r="AN10467" s="183"/>
      <c r="AO10467" s="183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BR10467" s="185"/>
    </row>
    <row r="10468" spans="9:70" s="179" customFormat="1" x14ac:dyDescent="0.25">
      <c r="I10468" s="186"/>
      <c r="J10468" s="186"/>
      <c r="K10468" s="186"/>
      <c r="L10468" s="186"/>
      <c r="M10468" s="186"/>
      <c r="N10468" s="187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183"/>
      <c r="AF10468" s="183"/>
      <c r="AG10468" s="183"/>
      <c r="AH10468" s="6"/>
      <c r="AI10468" s="6"/>
      <c r="AJ10468" s="6"/>
      <c r="AK10468" s="6"/>
      <c r="AL10468" s="6"/>
      <c r="AM10468" s="183"/>
      <c r="AN10468" s="183"/>
      <c r="AO10468" s="183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BR10468" s="185"/>
    </row>
    <row r="10469" spans="9:70" s="179" customFormat="1" x14ac:dyDescent="0.25">
      <c r="I10469" s="186"/>
      <c r="J10469" s="186"/>
      <c r="K10469" s="186"/>
      <c r="L10469" s="186"/>
      <c r="M10469" s="186"/>
      <c r="N10469" s="187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183"/>
      <c r="AF10469" s="183"/>
      <c r="AG10469" s="183"/>
      <c r="AH10469" s="6"/>
      <c r="AI10469" s="6"/>
      <c r="AJ10469" s="6"/>
      <c r="AK10469" s="6"/>
      <c r="AL10469" s="6"/>
      <c r="AM10469" s="183"/>
      <c r="AN10469" s="183"/>
      <c r="AO10469" s="183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BR10469" s="185"/>
    </row>
    <row r="10470" spans="9:70" s="179" customFormat="1" x14ac:dyDescent="0.25">
      <c r="I10470" s="186"/>
      <c r="J10470" s="186"/>
      <c r="K10470" s="186"/>
      <c r="L10470" s="186"/>
      <c r="M10470" s="186"/>
      <c r="N10470" s="187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183"/>
      <c r="AF10470" s="183"/>
      <c r="AG10470" s="183"/>
      <c r="AH10470" s="6"/>
      <c r="AI10470" s="6"/>
      <c r="AJ10470" s="6"/>
      <c r="AK10470" s="6"/>
      <c r="AL10470" s="6"/>
      <c r="AM10470" s="183"/>
      <c r="AN10470" s="183"/>
      <c r="AO10470" s="183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BR10470" s="185"/>
    </row>
    <row r="10471" spans="9:70" s="179" customFormat="1" x14ac:dyDescent="0.25">
      <c r="I10471" s="186"/>
      <c r="J10471" s="186"/>
      <c r="K10471" s="186"/>
      <c r="L10471" s="186"/>
      <c r="M10471" s="186"/>
      <c r="N10471" s="187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183"/>
      <c r="AF10471" s="183"/>
      <c r="AG10471" s="183"/>
      <c r="AH10471" s="6"/>
      <c r="AI10471" s="6"/>
      <c r="AJ10471" s="6"/>
      <c r="AK10471" s="6"/>
      <c r="AL10471" s="6"/>
      <c r="AM10471" s="183"/>
      <c r="AN10471" s="183"/>
      <c r="AO10471" s="183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BR10471" s="185"/>
    </row>
    <row r="10472" spans="9:70" s="179" customFormat="1" x14ac:dyDescent="0.25">
      <c r="I10472" s="186"/>
      <c r="J10472" s="186"/>
      <c r="K10472" s="186"/>
      <c r="L10472" s="186"/>
      <c r="M10472" s="186"/>
      <c r="N10472" s="187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183"/>
      <c r="AF10472" s="183"/>
      <c r="AG10472" s="183"/>
      <c r="AH10472" s="6"/>
      <c r="AI10472" s="6"/>
      <c r="AJ10472" s="6"/>
      <c r="AK10472" s="6"/>
      <c r="AL10472" s="6"/>
      <c r="AM10472" s="183"/>
      <c r="AN10472" s="183"/>
      <c r="AO10472" s="183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BR10472" s="185"/>
    </row>
    <row r="10473" spans="9:70" s="179" customFormat="1" x14ac:dyDescent="0.25">
      <c r="I10473" s="186"/>
      <c r="J10473" s="186"/>
      <c r="K10473" s="186"/>
      <c r="L10473" s="186"/>
      <c r="M10473" s="186"/>
      <c r="N10473" s="187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183"/>
      <c r="AF10473" s="183"/>
      <c r="AG10473" s="183"/>
      <c r="AH10473" s="6"/>
      <c r="AI10473" s="6"/>
      <c r="AJ10473" s="6"/>
      <c r="AK10473" s="6"/>
      <c r="AL10473" s="6"/>
      <c r="AM10473" s="183"/>
      <c r="AN10473" s="183"/>
      <c r="AO10473" s="183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BR10473" s="185"/>
    </row>
    <row r="10474" spans="9:70" s="179" customFormat="1" x14ac:dyDescent="0.25">
      <c r="I10474" s="186"/>
      <c r="J10474" s="186"/>
      <c r="K10474" s="186"/>
      <c r="L10474" s="186"/>
      <c r="M10474" s="186"/>
      <c r="N10474" s="187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183"/>
      <c r="AF10474" s="183"/>
      <c r="AG10474" s="183"/>
      <c r="AH10474" s="6"/>
      <c r="AI10474" s="6"/>
      <c r="AJ10474" s="6"/>
      <c r="AK10474" s="6"/>
      <c r="AL10474" s="6"/>
      <c r="AM10474" s="183"/>
      <c r="AN10474" s="183"/>
      <c r="AO10474" s="183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BR10474" s="185"/>
    </row>
    <row r="10475" spans="9:70" s="179" customFormat="1" x14ac:dyDescent="0.25">
      <c r="I10475" s="186"/>
      <c r="J10475" s="186"/>
      <c r="K10475" s="186"/>
      <c r="L10475" s="186"/>
      <c r="M10475" s="186"/>
      <c r="N10475" s="187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183"/>
      <c r="AF10475" s="183"/>
      <c r="AG10475" s="183"/>
      <c r="AH10475" s="6"/>
      <c r="AI10475" s="6"/>
      <c r="AJ10475" s="6"/>
      <c r="AK10475" s="6"/>
      <c r="AL10475" s="6"/>
      <c r="AM10475" s="183"/>
      <c r="AN10475" s="183"/>
      <c r="AO10475" s="183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BR10475" s="185"/>
    </row>
    <row r="10476" spans="9:70" s="179" customFormat="1" x14ac:dyDescent="0.25">
      <c r="I10476" s="186"/>
      <c r="J10476" s="186"/>
      <c r="K10476" s="186"/>
      <c r="L10476" s="186"/>
      <c r="M10476" s="186"/>
      <c r="N10476" s="187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183"/>
      <c r="AF10476" s="183"/>
      <c r="AG10476" s="183"/>
      <c r="AH10476" s="6"/>
      <c r="AI10476" s="6"/>
      <c r="AJ10476" s="6"/>
      <c r="AK10476" s="6"/>
      <c r="AL10476" s="6"/>
      <c r="AM10476" s="183"/>
      <c r="AN10476" s="183"/>
      <c r="AO10476" s="183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BR10476" s="185"/>
    </row>
    <row r="10477" spans="9:70" s="179" customFormat="1" x14ac:dyDescent="0.25">
      <c r="I10477" s="186"/>
      <c r="J10477" s="186"/>
      <c r="K10477" s="186"/>
      <c r="L10477" s="186"/>
      <c r="M10477" s="186"/>
      <c r="N10477" s="187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183"/>
      <c r="AF10477" s="183"/>
      <c r="AG10477" s="183"/>
      <c r="AH10477" s="6"/>
      <c r="AI10477" s="6"/>
      <c r="AJ10477" s="6"/>
      <c r="AK10477" s="6"/>
      <c r="AL10477" s="6"/>
      <c r="AM10477" s="183"/>
      <c r="AN10477" s="183"/>
      <c r="AO10477" s="183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BR10477" s="185"/>
    </row>
    <row r="10478" spans="9:70" s="179" customFormat="1" x14ac:dyDescent="0.25">
      <c r="I10478" s="186"/>
      <c r="J10478" s="186"/>
      <c r="K10478" s="186"/>
      <c r="L10478" s="186"/>
      <c r="M10478" s="186"/>
      <c r="N10478" s="187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183"/>
      <c r="AF10478" s="183"/>
      <c r="AG10478" s="183"/>
      <c r="AH10478" s="6"/>
      <c r="AI10478" s="6"/>
      <c r="AJ10478" s="6"/>
      <c r="AK10478" s="6"/>
      <c r="AL10478" s="6"/>
      <c r="AM10478" s="183"/>
      <c r="AN10478" s="183"/>
      <c r="AO10478" s="183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BR10478" s="185"/>
    </row>
    <row r="10479" spans="9:70" s="179" customFormat="1" x14ac:dyDescent="0.25">
      <c r="I10479" s="186"/>
      <c r="J10479" s="186"/>
      <c r="K10479" s="186"/>
      <c r="L10479" s="186"/>
      <c r="M10479" s="186"/>
      <c r="N10479" s="187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183"/>
      <c r="AF10479" s="183"/>
      <c r="AG10479" s="183"/>
      <c r="AH10479" s="6"/>
      <c r="AI10479" s="6"/>
      <c r="AJ10479" s="6"/>
      <c r="AK10479" s="6"/>
      <c r="AL10479" s="6"/>
      <c r="AM10479" s="183"/>
      <c r="AN10479" s="183"/>
      <c r="AO10479" s="183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BR10479" s="185"/>
    </row>
    <row r="10480" spans="9:70" s="179" customFormat="1" x14ac:dyDescent="0.25">
      <c r="I10480" s="186"/>
      <c r="J10480" s="186"/>
      <c r="K10480" s="186"/>
      <c r="L10480" s="186"/>
      <c r="M10480" s="186"/>
      <c r="N10480" s="187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183"/>
      <c r="AF10480" s="183"/>
      <c r="AG10480" s="183"/>
      <c r="AH10480" s="6"/>
      <c r="AI10480" s="6"/>
      <c r="AJ10480" s="6"/>
      <c r="AK10480" s="6"/>
      <c r="AL10480" s="6"/>
      <c r="AM10480" s="183"/>
      <c r="AN10480" s="183"/>
      <c r="AO10480" s="183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BR10480" s="185"/>
    </row>
    <row r="10481" spans="9:70" s="179" customFormat="1" x14ac:dyDescent="0.25">
      <c r="I10481" s="186"/>
      <c r="J10481" s="186"/>
      <c r="K10481" s="186"/>
      <c r="L10481" s="186"/>
      <c r="M10481" s="186"/>
      <c r="N10481" s="187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183"/>
      <c r="AF10481" s="183"/>
      <c r="AG10481" s="183"/>
      <c r="AH10481" s="6"/>
      <c r="AI10481" s="6"/>
      <c r="AJ10481" s="6"/>
      <c r="AK10481" s="6"/>
      <c r="AL10481" s="6"/>
      <c r="AM10481" s="183"/>
      <c r="AN10481" s="183"/>
      <c r="AO10481" s="183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BR10481" s="185"/>
    </row>
    <row r="10482" spans="9:70" s="179" customFormat="1" x14ac:dyDescent="0.25">
      <c r="I10482" s="186"/>
      <c r="J10482" s="186"/>
      <c r="K10482" s="186"/>
      <c r="L10482" s="186"/>
      <c r="M10482" s="186"/>
      <c r="N10482" s="187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183"/>
      <c r="AF10482" s="183"/>
      <c r="AG10482" s="183"/>
      <c r="AH10482" s="6"/>
      <c r="AI10482" s="6"/>
      <c r="AJ10482" s="6"/>
      <c r="AK10482" s="6"/>
      <c r="AL10482" s="6"/>
      <c r="AM10482" s="183"/>
      <c r="AN10482" s="183"/>
      <c r="AO10482" s="183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BR10482" s="185"/>
    </row>
    <row r="10483" spans="9:70" s="179" customFormat="1" x14ac:dyDescent="0.25">
      <c r="I10483" s="186"/>
      <c r="J10483" s="186"/>
      <c r="K10483" s="186"/>
      <c r="L10483" s="186"/>
      <c r="M10483" s="186"/>
      <c r="N10483" s="187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183"/>
      <c r="AF10483" s="183"/>
      <c r="AG10483" s="183"/>
      <c r="AH10483" s="6"/>
      <c r="AI10483" s="6"/>
      <c r="AJ10483" s="6"/>
      <c r="AK10483" s="6"/>
      <c r="AL10483" s="6"/>
      <c r="AM10483" s="183"/>
      <c r="AN10483" s="183"/>
      <c r="AO10483" s="183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BR10483" s="185"/>
    </row>
    <row r="10484" spans="9:70" s="179" customFormat="1" x14ac:dyDescent="0.25">
      <c r="I10484" s="186"/>
      <c r="J10484" s="186"/>
      <c r="K10484" s="186"/>
      <c r="L10484" s="186"/>
      <c r="M10484" s="186"/>
      <c r="N10484" s="187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183"/>
      <c r="AF10484" s="183"/>
      <c r="AG10484" s="183"/>
      <c r="AH10484" s="6"/>
      <c r="AI10484" s="6"/>
      <c r="AJ10484" s="6"/>
      <c r="AK10484" s="6"/>
      <c r="AL10484" s="6"/>
      <c r="AM10484" s="183"/>
      <c r="AN10484" s="183"/>
      <c r="AO10484" s="183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BR10484" s="185"/>
    </row>
    <row r="10485" spans="9:70" s="179" customFormat="1" x14ac:dyDescent="0.25">
      <c r="I10485" s="186"/>
      <c r="J10485" s="186"/>
      <c r="K10485" s="186"/>
      <c r="L10485" s="186"/>
      <c r="M10485" s="186"/>
      <c r="N10485" s="187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183"/>
      <c r="AF10485" s="183"/>
      <c r="AG10485" s="183"/>
      <c r="AH10485" s="6"/>
      <c r="AI10485" s="6"/>
      <c r="AJ10485" s="6"/>
      <c r="AK10485" s="6"/>
      <c r="AL10485" s="6"/>
      <c r="AM10485" s="183"/>
      <c r="AN10485" s="183"/>
      <c r="AO10485" s="183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BR10485" s="185"/>
    </row>
    <row r="10486" spans="9:70" s="179" customFormat="1" x14ac:dyDescent="0.25">
      <c r="I10486" s="186"/>
      <c r="J10486" s="186"/>
      <c r="K10486" s="186"/>
      <c r="L10486" s="186"/>
      <c r="M10486" s="186"/>
      <c r="N10486" s="187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183"/>
      <c r="AF10486" s="183"/>
      <c r="AG10486" s="183"/>
      <c r="AH10486" s="6"/>
      <c r="AI10486" s="6"/>
      <c r="AJ10486" s="6"/>
      <c r="AK10486" s="6"/>
      <c r="AL10486" s="6"/>
      <c r="AM10486" s="183"/>
      <c r="AN10486" s="183"/>
      <c r="AO10486" s="183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BR10486" s="185"/>
    </row>
    <row r="10487" spans="9:70" s="179" customFormat="1" x14ac:dyDescent="0.25">
      <c r="I10487" s="186"/>
      <c r="J10487" s="186"/>
      <c r="K10487" s="186"/>
      <c r="L10487" s="186"/>
      <c r="M10487" s="186"/>
      <c r="N10487" s="187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183"/>
      <c r="AF10487" s="183"/>
      <c r="AG10487" s="183"/>
      <c r="AH10487" s="6"/>
      <c r="AI10487" s="6"/>
      <c r="AJ10487" s="6"/>
      <c r="AK10487" s="6"/>
      <c r="AL10487" s="6"/>
      <c r="AM10487" s="183"/>
      <c r="AN10487" s="183"/>
      <c r="AO10487" s="183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BR10487" s="185"/>
    </row>
    <row r="10488" spans="9:70" s="179" customFormat="1" x14ac:dyDescent="0.25">
      <c r="I10488" s="186"/>
      <c r="J10488" s="186"/>
      <c r="K10488" s="186"/>
      <c r="L10488" s="186"/>
      <c r="M10488" s="186"/>
      <c r="N10488" s="187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183"/>
      <c r="AF10488" s="183"/>
      <c r="AG10488" s="183"/>
      <c r="AH10488" s="6"/>
      <c r="AI10488" s="6"/>
      <c r="AJ10488" s="6"/>
      <c r="AK10488" s="6"/>
      <c r="AL10488" s="6"/>
      <c r="AM10488" s="183"/>
      <c r="AN10488" s="183"/>
      <c r="AO10488" s="183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BR10488" s="185"/>
    </row>
    <row r="10489" spans="9:70" s="179" customFormat="1" x14ac:dyDescent="0.25">
      <c r="I10489" s="186"/>
      <c r="J10489" s="186"/>
      <c r="K10489" s="186"/>
      <c r="L10489" s="186"/>
      <c r="M10489" s="186"/>
      <c r="N10489" s="187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183"/>
      <c r="AF10489" s="183"/>
      <c r="AG10489" s="183"/>
      <c r="AH10489" s="6"/>
      <c r="AI10489" s="6"/>
      <c r="AJ10489" s="6"/>
      <c r="AK10489" s="6"/>
      <c r="AL10489" s="6"/>
      <c r="AM10489" s="183"/>
      <c r="AN10489" s="183"/>
      <c r="AO10489" s="183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BR10489" s="185"/>
    </row>
    <row r="10490" spans="9:70" s="179" customFormat="1" x14ac:dyDescent="0.25">
      <c r="I10490" s="186"/>
      <c r="J10490" s="186"/>
      <c r="K10490" s="186"/>
      <c r="L10490" s="186"/>
      <c r="M10490" s="186"/>
      <c r="N10490" s="187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183"/>
      <c r="AF10490" s="183"/>
      <c r="AG10490" s="183"/>
      <c r="AH10490" s="6"/>
      <c r="AI10490" s="6"/>
      <c r="AJ10490" s="6"/>
      <c r="AK10490" s="6"/>
      <c r="AL10490" s="6"/>
      <c r="AM10490" s="183"/>
      <c r="AN10490" s="183"/>
      <c r="AO10490" s="183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BR10490" s="185"/>
    </row>
    <row r="10491" spans="9:70" s="179" customFormat="1" x14ac:dyDescent="0.25">
      <c r="I10491" s="186"/>
      <c r="J10491" s="186"/>
      <c r="K10491" s="186"/>
      <c r="L10491" s="186"/>
      <c r="M10491" s="186"/>
      <c r="N10491" s="187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183"/>
      <c r="AF10491" s="183"/>
      <c r="AG10491" s="183"/>
      <c r="AH10491" s="6"/>
      <c r="AI10491" s="6"/>
      <c r="AJ10491" s="6"/>
      <c r="AK10491" s="6"/>
      <c r="AL10491" s="6"/>
      <c r="AM10491" s="183"/>
      <c r="AN10491" s="183"/>
      <c r="AO10491" s="183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BR10491" s="185"/>
    </row>
    <row r="10492" spans="9:70" s="179" customFormat="1" x14ac:dyDescent="0.25">
      <c r="I10492" s="186"/>
      <c r="J10492" s="186"/>
      <c r="K10492" s="186"/>
      <c r="L10492" s="186"/>
      <c r="M10492" s="186"/>
      <c r="N10492" s="187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183"/>
      <c r="AF10492" s="183"/>
      <c r="AG10492" s="183"/>
      <c r="AH10492" s="6"/>
      <c r="AI10492" s="6"/>
      <c r="AJ10492" s="6"/>
      <c r="AK10492" s="6"/>
      <c r="AL10492" s="6"/>
      <c r="AM10492" s="183"/>
      <c r="AN10492" s="183"/>
      <c r="AO10492" s="183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BR10492" s="185"/>
    </row>
    <row r="10493" spans="9:70" s="179" customFormat="1" x14ac:dyDescent="0.25">
      <c r="I10493" s="186"/>
      <c r="J10493" s="186"/>
      <c r="K10493" s="186"/>
      <c r="L10493" s="186"/>
      <c r="M10493" s="186"/>
      <c r="N10493" s="187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183"/>
      <c r="AF10493" s="183"/>
      <c r="AG10493" s="183"/>
      <c r="AH10493" s="6"/>
      <c r="AI10493" s="6"/>
      <c r="AJ10493" s="6"/>
      <c r="AK10493" s="6"/>
      <c r="AL10493" s="6"/>
      <c r="AM10493" s="183"/>
      <c r="AN10493" s="183"/>
      <c r="AO10493" s="183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BR10493" s="185"/>
    </row>
    <row r="10494" spans="9:70" s="179" customFormat="1" x14ac:dyDescent="0.25">
      <c r="I10494" s="186"/>
      <c r="J10494" s="186"/>
      <c r="K10494" s="186"/>
      <c r="L10494" s="186"/>
      <c r="M10494" s="186"/>
      <c r="N10494" s="187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183"/>
      <c r="AF10494" s="183"/>
      <c r="AG10494" s="183"/>
      <c r="AH10494" s="6"/>
      <c r="AI10494" s="6"/>
      <c r="AJ10494" s="6"/>
      <c r="AK10494" s="6"/>
      <c r="AL10494" s="6"/>
      <c r="AM10494" s="183"/>
      <c r="AN10494" s="183"/>
      <c r="AO10494" s="183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BR10494" s="185"/>
    </row>
    <row r="10495" spans="9:70" s="179" customFormat="1" x14ac:dyDescent="0.25">
      <c r="I10495" s="186"/>
      <c r="J10495" s="186"/>
      <c r="K10495" s="186"/>
      <c r="L10495" s="186"/>
      <c r="M10495" s="186"/>
      <c r="N10495" s="187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183"/>
      <c r="AF10495" s="183"/>
      <c r="AG10495" s="183"/>
      <c r="AH10495" s="6"/>
      <c r="AI10495" s="6"/>
      <c r="AJ10495" s="6"/>
      <c r="AK10495" s="6"/>
      <c r="AL10495" s="6"/>
      <c r="AM10495" s="183"/>
      <c r="AN10495" s="183"/>
      <c r="AO10495" s="183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BR10495" s="185"/>
    </row>
    <row r="10496" spans="9:70" s="179" customFormat="1" x14ac:dyDescent="0.25">
      <c r="I10496" s="186"/>
      <c r="J10496" s="186"/>
      <c r="K10496" s="186"/>
      <c r="L10496" s="186"/>
      <c r="M10496" s="186"/>
      <c r="N10496" s="187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183"/>
      <c r="AF10496" s="183"/>
      <c r="AG10496" s="183"/>
      <c r="AH10496" s="6"/>
      <c r="AI10496" s="6"/>
      <c r="AJ10496" s="6"/>
      <c r="AK10496" s="6"/>
      <c r="AL10496" s="6"/>
      <c r="AM10496" s="183"/>
      <c r="AN10496" s="183"/>
      <c r="AO10496" s="183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BR10496" s="185"/>
    </row>
    <row r="10497" spans="9:70" s="179" customFormat="1" x14ac:dyDescent="0.25">
      <c r="I10497" s="186"/>
      <c r="J10497" s="186"/>
      <c r="K10497" s="186"/>
      <c r="L10497" s="186"/>
      <c r="M10497" s="186"/>
      <c r="N10497" s="187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183"/>
      <c r="AF10497" s="183"/>
      <c r="AG10497" s="183"/>
      <c r="AH10497" s="6"/>
      <c r="AI10497" s="6"/>
      <c r="AJ10497" s="6"/>
      <c r="AK10497" s="6"/>
      <c r="AL10497" s="6"/>
      <c r="AM10497" s="183"/>
      <c r="AN10497" s="183"/>
      <c r="AO10497" s="183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BR10497" s="185"/>
    </row>
    <row r="10498" spans="9:70" s="179" customFormat="1" x14ac:dyDescent="0.25">
      <c r="I10498" s="186"/>
      <c r="J10498" s="186"/>
      <c r="K10498" s="186"/>
      <c r="L10498" s="186"/>
      <c r="M10498" s="186"/>
      <c r="N10498" s="187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183"/>
      <c r="AF10498" s="183"/>
      <c r="AG10498" s="183"/>
      <c r="AH10498" s="6"/>
      <c r="AI10498" s="6"/>
      <c r="AJ10498" s="6"/>
      <c r="AK10498" s="6"/>
      <c r="AL10498" s="6"/>
      <c r="AM10498" s="183"/>
      <c r="AN10498" s="183"/>
      <c r="AO10498" s="183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BR10498" s="185"/>
    </row>
    <row r="10499" spans="9:70" s="179" customFormat="1" x14ac:dyDescent="0.25">
      <c r="I10499" s="186"/>
      <c r="J10499" s="186"/>
      <c r="K10499" s="186"/>
      <c r="L10499" s="186"/>
      <c r="M10499" s="186"/>
      <c r="N10499" s="187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183"/>
      <c r="AF10499" s="183"/>
      <c r="AG10499" s="183"/>
      <c r="AH10499" s="6"/>
      <c r="AI10499" s="6"/>
      <c r="AJ10499" s="6"/>
      <c r="AK10499" s="6"/>
      <c r="AL10499" s="6"/>
      <c r="AM10499" s="183"/>
      <c r="AN10499" s="183"/>
      <c r="AO10499" s="183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BR10499" s="185"/>
    </row>
    <row r="10500" spans="9:70" s="179" customFormat="1" x14ac:dyDescent="0.25">
      <c r="I10500" s="186"/>
      <c r="J10500" s="186"/>
      <c r="K10500" s="186"/>
      <c r="L10500" s="186"/>
      <c r="M10500" s="186"/>
      <c r="N10500" s="187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183"/>
      <c r="AF10500" s="183"/>
      <c r="AG10500" s="183"/>
      <c r="AH10500" s="6"/>
      <c r="AI10500" s="6"/>
      <c r="AJ10500" s="6"/>
      <c r="AK10500" s="6"/>
      <c r="AL10500" s="6"/>
      <c r="AM10500" s="183"/>
      <c r="AN10500" s="183"/>
      <c r="AO10500" s="183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BR10500" s="185"/>
    </row>
    <row r="10501" spans="9:70" s="179" customFormat="1" x14ac:dyDescent="0.25">
      <c r="I10501" s="186"/>
      <c r="J10501" s="186"/>
      <c r="K10501" s="186"/>
      <c r="L10501" s="186"/>
      <c r="M10501" s="186"/>
      <c r="N10501" s="187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183"/>
      <c r="AF10501" s="183"/>
      <c r="AG10501" s="183"/>
      <c r="AH10501" s="6"/>
      <c r="AI10501" s="6"/>
      <c r="AJ10501" s="6"/>
      <c r="AK10501" s="6"/>
      <c r="AL10501" s="6"/>
      <c r="AM10501" s="183"/>
      <c r="AN10501" s="183"/>
      <c r="AO10501" s="183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BR10501" s="185"/>
    </row>
    <row r="10502" spans="9:70" s="179" customFormat="1" x14ac:dyDescent="0.25">
      <c r="I10502" s="186"/>
      <c r="J10502" s="186"/>
      <c r="K10502" s="186"/>
      <c r="L10502" s="186"/>
      <c r="M10502" s="186"/>
      <c r="N10502" s="187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183"/>
      <c r="AF10502" s="183"/>
      <c r="AG10502" s="183"/>
      <c r="AH10502" s="6"/>
      <c r="AI10502" s="6"/>
      <c r="AJ10502" s="6"/>
      <c r="AK10502" s="6"/>
      <c r="AL10502" s="6"/>
      <c r="AM10502" s="183"/>
      <c r="AN10502" s="183"/>
      <c r="AO10502" s="183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BR10502" s="185"/>
    </row>
    <row r="10503" spans="9:70" s="179" customFormat="1" x14ac:dyDescent="0.25">
      <c r="I10503" s="186"/>
      <c r="J10503" s="186"/>
      <c r="K10503" s="186"/>
      <c r="L10503" s="186"/>
      <c r="M10503" s="186"/>
      <c r="N10503" s="187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183"/>
      <c r="AF10503" s="183"/>
      <c r="AG10503" s="183"/>
      <c r="AH10503" s="6"/>
      <c r="AI10503" s="6"/>
      <c r="AJ10503" s="6"/>
      <c r="AK10503" s="6"/>
      <c r="AL10503" s="6"/>
      <c r="AM10503" s="183"/>
      <c r="AN10503" s="183"/>
      <c r="AO10503" s="183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BR10503" s="185"/>
    </row>
    <row r="10504" spans="9:70" s="179" customFormat="1" x14ac:dyDescent="0.25">
      <c r="I10504" s="186"/>
      <c r="J10504" s="186"/>
      <c r="K10504" s="186"/>
      <c r="L10504" s="186"/>
      <c r="M10504" s="186"/>
      <c r="N10504" s="187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183"/>
      <c r="AF10504" s="183"/>
      <c r="AG10504" s="183"/>
      <c r="AH10504" s="6"/>
      <c r="AI10504" s="6"/>
      <c r="AJ10504" s="6"/>
      <c r="AK10504" s="6"/>
      <c r="AL10504" s="6"/>
      <c r="AM10504" s="183"/>
      <c r="AN10504" s="183"/>
      <c r="AO10504" s="183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BR10504" s="185"/>
    </row>
    <row r="10505" spans="9:70" s="179" customFormat="1" x14ac:dyDescent="0.25">
      <c r="I10505" s="186"/>
      <c r="J10505" s="186"/>
      <c r="K10505" s="186"/>
      <c r="L10505" s="186"/>
      <c r="M10505" s="186"/>
      <c r="N10505" s="187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183"/>
      <c r="AF10505" s="183"/>
      <c r="AG10505" s="183"/>
      <c r="AH10505" s="6"/>
      <c r="AI10505" s="6"/>
      <c r="AJ10505" s="6"/>
      <c r="AK10505" s="6"/>
      <c r="AL10505" s="6"/>
      <c r="AM10505" s="183"/>
      <c r="AN10505" s="183"/>
      <c r="AO10505" s="183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BR10505" s="185"/>
    </row>
    <row r="10506" spans="9:70" s="179" customFormat="1" x14ac:dyDescent="0.25">
      <c r="I10506" s="186"/>
      <c r="J10506" s="186"/>
      <c r="K10506" s="186"/>
      <c r="L10506" s="186"/>
      <c r="M10506" s="186"/>
      <c r="N10506" s="187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183"/>
      <c r="AF10506" s="183"/>
      <c r="AG10506" s="183"/>
      <c r="AH10506" s="6"/>
      <c r="AI10506" s="6"/>
      <c r="AJ10506" s="6"/>
      <c r="AK10506" s="6"/>
      <c r="AL10506" s="6"/>
      <c r="AM10506" s="183"/>
      <c r="AN10506" s="183"/>
      <c r="AO10506" s="183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BR10506" s="185"/>
    </row>
    <row r="10507" spans="9:70" s="179" customFormat="1" x14ac:dyDescent="0.25">
      <c r="I10507" s="186"/>
      <c r="J10507" s="186"/>
      <c r="K10507" s="186"/>
      <c r="L10507" s="186"/>
      <c r="M10507" s="186"/>
      <c r="N10507" s="187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183"/>
      <c r="AF10507" s="183"/>
      <c r="AG10507" s="183"/>
      <c r="AH10507" s="6"/>
      <c r="AI10507" s="6"/>
      <c r="AJ10507" s="6"/>
      <c r="AK10507" s="6"/>
      <c r="AL10507" s="6"/>
      <c r="AM10507" s="183"/>
      <c r="AN10507" s="183"/>
      <c r="AO10507" s="183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BR10507" s="185"/>
    </row>
    <row r="10508" spans="9:70" s="179" customFormat="1" x14ac:dyDescent="0.25">
      <c r="I10508" s="186"/>
      <c r="J10508" s="186"/>
      <c r="K10508" s="186"/>
      <c r="L10508" s="186"/>
      <c r="M10508" s="186"/>
      <c r="N10508" s="187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183"/>
      <c r="AF10508" s="183"/>
      <c r="AG10508" s="183"/>
      <c r="AH10508" s="6"/>
      <c r="AI10508" s="6"/>
      <c r="AJ10508" s="6"/>
      <c r="AK10508" s="6"/>
      <c r="AL10508" s="6"/>
      <c r="AM10508" s="183"/>
      <c r="AN10508" s="183"/>
      <c r="AO10508" s="183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BR10508" s="185"/>
    </row>
    <row r="10509" spans="9:70" s="179" customFormat="1" x14ac:dyDescent="0.25">
      <c r="I10509" s="186"/>
      <c r="J10509" s="186"/>
      <c r="K10509" s="186"/>
      <c r="L10509" s="186"/>
      <c r="M10509" s="186"/>
      <c r="N10509" s="187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183"/>
      <c r="AF10509" s="183"/>
      <c r="AG10509" s="183"/>
      <c r="AH10509" s="6"/>
      <c r="AI10509" s="6"/>
      <c r="AJ10509" s="6"/>
      <c r="AK10509" s="6"/>
      <c r="AL10509" s="6"/>
      <c r="AM10509" s="183"/>
      <c r="AN10509" s="183"/>
      <c r="AO10509" s="183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BR10509" s="185"/>
    </row>
    <row r="10510" spans="9:70" s="179" customFormat="1" x14ac:dyDescent="0.25">
      <c r="I10510" s="186"/>
      <c r="J10510" s="186"/>
      <c r="K10510" s="186"/>
      <c r="L10510" s="186"/>
      <c r="M10510" s="186"/>
      <c r="N10510" s="187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183"/>
      <c r="AF10510" s="183"/>
      <c r="AG10510" s="183"/>
      <c r="AH10510" s="6"/>
      <c r="AI10510" s="6"/>
      <c r="AJ10510" s="6"/>
      <c r="AK10510" s="6"/>
      <c r="AL10510" s="6"/>
      <c r="AM10510" s="183"/>
      <c r="AN10510" s="183"/>
      <c r="AO10510" s="183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BR10510" s="185"/>
    </row>
    <row r="10511" spans="9:70" s="179" customFormat="1" x14ac:dyDescent="0.25">
      <c r="I10511" s="186"/>
      <c r="J10511" s="186"/>
      <c r="K10511" s="186"/>
      <c r="L10511" s="186"/>
      <c r="M10511" s="186"/>
      <c r="N10511" s="187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183"/>
      <c r="AF10511" s="183"/>
      <c r="AG10511" s="183"/>
      <c r="AH10511" s="6"/>
      <c r="AI10511" s="6"/>
      <c r="AJ10511" s="6"/>
      <c r="AK10511" s="6"/>
      <c r="AL10511" s="6"/>
      <c r="AM10511" s="183"/>
      <c r="AN10511" s="183"/>
      <c r="AO10511" s="183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BR10511" s="185"/>
    </row>
    <row r="10512" spans="9:70" s="179" customFormat="1" x14ac:dyDescent="0.25">
      <c r="I10512" s="186"/>
      <c r="J10512" s="186"/>
      <c r="K10512" s="186"/>
      <c r="L10512" s="186"/>
      <c r="M10512" s="186"/>
      <c r="N10512" s="187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183"/>
      <c r="AF10512" s="183"/>
      <c r="AG10512" s="183"/>
      <c r="AH10512" s="6"/>
      <c r="AI10512" s="6"/>
      <c r="AJ10512" s="6"/>
      <c r="AK10512" s="6"/>
      <c r="AL10512" s="6"/>
      <c r="AM10512" s="183"/>
      <c r="AN10512" s="183"/>
      <c r="AO10512" s="183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BR10512" s="185"/>
    </row>
    <row r="10513" spans="9:70" s="179" customFormat="1" x14ac:dyDescent="0.25">
      <c r="I10513" s="186"/>
      <c r="J10513" s="186"/>
      <c r="K10513" s="186"/>
      <c r="L10513" s="186"/>
      <c r="M10513" s="186"/>
      <c r="N10513" s="187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183"/>
      <c r="AF10513" s="183"/>
      <c r="AG10513" s="183"/>
      <c r="AH10513" s="6"/>
      <c r="AI10513" s="6"/>
      <c r="AJ10513" s="6"/>
      <c r="AK10513" s="6"/>
      <c r="AL10513" s="6"/>
      <c r="AM10513" s="183"/>
      <c r="AN10513" s="183"/>
      <c r="AO10513" s="183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BR10513" s="185"/>
    </row>
    <row r="10514" spans="9:70" s="179" customFormat="1" x14ac:dyDescent="0.25">
      <c r="I10514" s="186"/>
      <c r="J10514" s="186"/>
      <c r="K10514" s="186"/>
      <c r="L10514" s="186"/>
      <c r="M10514" s="186"/>
      <c r="N10514" s="187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183"/>
      <c r="AF10514" s="183"/>
      <c r="AG10514" s="183"/>
      <c r="AH10514" s="6"/>
      <c r="AI10514" s="6"/>
      <c r="AJ10514" s="6"/>
      <c r="AK10514" s="6"/>
      <c r="AL10514" s="6"/>
      <c r="AM10514" s="183"/>
      <c r="AN10514" s="183"/>
      <c r="AO10514" s="183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BR10514" s="185"/>
    </row>
    <row r="10515" spans="9:70" s="179" customFormat="1" x14ac:dyDescent="0.25">
      <c r="I10515" s="186"/>
      <c r="J10515" s="186"/>
      <c r="K10515" s="186"/>
      <c r="L10515" s="186"/>
      <c r="M10515" s="186"/>
      <c r="N10515" s="187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183"/>
      <c r="AF10515" s="183"/>
      <c r="AG10515" s="183"/>
      <c r="AH10515" s="6"/>
      <c r="AI10515" s="6"/>
      <c r="AJ10515" s="6"/>
      <c r="AK10515" s="6"/>
      <c r="AL10515" s="6"/>
      <c r="AM10515" s="183"/>
      <c r="AN10515" s="183"/>
      <c r="AO10515" s="183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BR10515" s="185"/>
    </row>
    <row r="10516" spans="9:70" s="179" customFormat="1" x14ac:dyDescent="0.25">
      <c r="I10516" s="186"/>
      <c r="J10516" s="186"/>
      <c r="K10516" s="186"/>
      <c r="L10516" s="186"/>
      <c r="M10516" s="186"/>
      <c r="N10516" s="187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183"/>
      <c r="AF10516" s="183"/>
      <c r="AG10516" s="183"/>
      <c r="AH10516" s="6"/>
      <c r="AI10516" s="6"/>
      <c r="AJ10516" s="6"/>
      <c r="AK10516" s="6"/>
      <c r="AL10516" s="6"/>
      <c r="AM10516" s="183"/>
      <c r="AN10516" s="183"/>
      <c r="AO10516" s="183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BR10516" s="185"/>
    </row>
    <row r="10517" spans="9:70" s="179" customFormat="1" x14ac:dyDescent="0.25">
      <c r="I10517" s="186"/>
      <c r="J10517" s="186"/>
      <c r="K10517" s="186"/>
      <c r="L10517" s="186"/>
      <c r="M10517" s="186"/>
      <c r="N10517" s="187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183"/>
      <c r="AF10517" s="183"/>
      <c r="AG10517" s="183"/>
      <c r="AH10517" s="6"/>
      <c r="AI10517" s="6"/>
      <c r="AJ10517" s="6"/>
      <c r="AK10517" s="6"/>
      <c r="AL10517" s="6"/>
      <c r="AM10517" s="183"/>
      <c r="AN10517" s="183"/>
      <c r="AO10517" s="183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BR10517" s="185"/>
    </row>
    <row r="10518" spans="9:70" s="179" customFormat="1" x14ac:dyDescent="0.25">
      <c r="I10518" s="186"/>
      <c r="J10518" s="186"/>
      <c r="K10518" s="186"/>
      <c r="L10518" s="186"/>
      <c r="M10518" s="186"/>
      <c r="N10518" s="187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183"/>
      <c r="AF10518" s="183"/>
      <c r="AG10518" s="183"/>
      <c r="AH10518" s="6"/>
      <c r="AI10518" s="6"/>
      <c r="AJ10518" s="6"/>
      <c r="AK10518" s="6"/>
      <c r="AL10518" s="6"/>
      <c r="AM10518" s="183"/>
      <c r="AN10518" s="183"/>
      <c r="AO10518" s="183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BR10518" s="185"/>
    </row>
    <row r="10519" spans="9:70" s="179" customFormat="1" x14ac:dyDescent="0.25">
      <c r="I10519" s="186"/>
      <c r="J10519" s="186"/>
      <c r="K10519" s="186"/>
      <c r="L10519" s="186"/>
      <c r="M10519" s="186"/>
      <c r="N10519" s="187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183"/>
      <c r="AF10519" s="183"/>
      <c r="AG10519" s="183"/>
      <c r="AH10519" s="6"/>
      <c r="AI10519" s="6"/>
      <c r="AJ10519" s="6"/>
      <c r="AK10519" s="6"/>
      <c r="AL10519" s="6"/>
      <c r="AM10519" s="183"/>
      <c r="AN10519" s="183"/>
      <c r="AO10519" s="183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BR10519" s="185"/>
    </row>
    <row r="10520" spans="9:70" s="179" customFormat="1" x14ac:dyDescent="0.25">
      <c r="I10520" s="186"/>
      <c r="J10520" s="186"/>
      <c r="K10520" s="186"/>
      <c r="L10520" s="186"/>
      <c r="M10520" s="186"/>
      <c r="N10520" s="187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183"/>
      <c r="AF10520" s="183"/>
      <c r="AG10520" s="183"/>
      <c r="AH10520" s="6"/>
      <c r="AI10520" s="6"/>
      <c r="AJ10520" s="6"/>
      <c r="AK10520" s="6"/>
      <c r="AL10520" s="6"/>
      <c r="AM10520" s="183"/>
      <c r="AN10520" s="183"/>
      <c r="AO10520" s="183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BR10520" s="185"/>
    </row>
    <row r="10521" spans="9:70" s="179" customFormat="1" x14ac:dyDescent="0.25">
      <c r="I10521" s="186"/>
      <c r="J10521" s="186"/>
      <c r="K10521" s="186"/>
      <c r="L10521" s="186"/>
      <c r="M10521" s="186"/>
      <c r="N10521" s="187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183"/>
      <c r="AF10521" s="183"/>
      <c r="AG10521" s="183"/>
      <c r="AH10521" s="6"/>
      <c r="AI10521" s="6"/>
      <c r="AJ10521" s="6"/>
      <c r="AK10521" s="6"/>
      <c r="AL10521" s="6"/>
      <c r="AM10521" s="183"/>
      <c r="AN10521" s="183"/>
      <c r="AO10521" s="183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BR10521" s="185"/>
    </row>
    <row r="10522" spans="9:70" s="179" customFormat="1" x14ac:dyDescent="0.25">
      <c r="I10522" s="186"/>
      <c r="J10522" s="186"/>
      <c r="K10522" s="186"/>
      <c r="L10522" s="186"/>
      <c r="M10522" s="186"/>
      <c r="N10522" s="187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183"/>
      <c r="AF10522" s="183"/>
      <c r="AG10522" s="183"/>
      <c r="AH10522" s="6"/>
      <c r="AI10522" s="6"/>
      <c r="AJ10522" s="6"/>
      <c r="AK10522" s="6"/>
      <c r="AL10522" s="6"/>
      <c r="AM10522" s="183"/>
      <c r="AN10522" s="183"/>
      <c r="AO10522" s="183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BR10522" s="185"/>
    </row>
    <row r="10523" spans="9:70" s="179" customFormat="1" x14ac:dyDescent="0.25">
      <c r="I10523" s="186"/>
      <c r="J10523" s="186"/>
      <c r="K10523" s="186"/>
      <c r="L10523" s="186"/>
      <c r="M10523" s="186"/>
      <c r="N10523" s="187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183"/>
      <c r="AF10523" s="183"/>
      <c r="AG10523" s="183"/>
      <c r="AH10523" s="6"/>
      <c r="AI10523" s="6"/>
      <c r="AJ10523" s="6"/>
      <c r="AK10523" s="6"/>
      <c r="AL10523" s="6"/>
      <c r="AM10523" s="183"/>
      <c r="AN10523" s="183"/>
      <c r="AO10523" s="183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BR10523" s="185"/>
    </row>
    <row r="10524" spans="9:70" s="179" customFormat="1" x14ac:dyDescent="0.25">
      <c r="I10524" s="186"/>
      <c r="J10524" s="186"/>
      <c r="K10524" s="186"/>
      <c r="L10524" s="186"/>
      <c r="M10524" s="186"/>
      <c r="N10524" s="187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183"/>
      <c r="AF10524" s="183"/>
      <c r="AG10524" s="183"/>
      <c r="AH10524" s="6"/>
      <c r="AI10524" s="6"/>
      <c r="AJ10524" s="6"/>
      <c r="AK10524" s="6"/>
      <c r="AL10524" s="6"/>
      <c r="AM10524" s="183"/>
      <c r="AN10524" s="183"/>
      <c r="AO10524" s="183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BR10524" s="185"/>
    </row>
    <row r="10525" spans="9:70" s="179" customFormat="1" x14ac:dyDescent="0.25">
      <c r="I10525" s="186"/>
      <c r="J10525" s="186"/>
      <c r="K10525" s="186"/>
      <c r="L10525" s="186"/>
      <c r="M10525" s="186"/>
      <c r="N10525" s="187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183"/>
      <c r="AF10525" s="183"/>
      <c r="AG10525" s="183"/>
      <c r="AH10525" s="6"/>
      <c r="AI10525" s="6"/>
      <c r="AJ10525" s="6"/>
      <c r="AK10525" s="6"/>
      <c r="AL10525" s="6"/>
      <c r="AM10525" s="183"/>
      <c r="AN10525" s="183"/>
      <c r="AO10525" s="183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BR10525" s="185"/>
    </row>
    <row r="10526" spans="9:70" s="179" customFormat="1" x14ac:dyDescent="0.25">
      <c r="I10526" s="186"/>
      <c r="J10526" s="186"/>
      <c r="K10526" s="186"/>
      <c r="L10526" s="186"/>
      <c r="M10526" s="186"/>
      <c r="N10526" s="187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183"/>
      <c r="AF10526" s="183"/>
      <c r="AG10526" s="183"/>
      <c r="AH10526" s="6"/>
      <c r="AI10526" s="6"/>
      <c r="AJ10526" s="6"/>
      <c r="AK10526" s="6"/>
      <c r="AL10526" s="6"/>
      <c r="AM10526" s="183"/>
      <c r="AN10526" s="183"/>
      <c r="AO10526" s="183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BR10526" s="185"/>
    </row>
    <row r="10527" spans="9:70" s="179" customFormat="1" x14ac:dyDescent="0.25">
      <c r="I10527" s="186"/>
      <c r="J10527" s="186"/>
      <c r="K10527" s="186"/>
      <c r="L10527" s="186"/>
      <c r="M10527" s="186"/>
      <c r="N10527" s="187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183"/>
      <c r="AF10527" s="183"/>
      <c r="AG10527" s="183"/>
      <c r="AH10527" s="6"/>
      <c r="AI10527" s="6"/>
      <c r="AJ10527" s="6"/>
      <c r="AK10527" s="6"/>
      <c r="AL10527" s="6"/>
      <c r="AM10527" s="183"/>
      <c r="AN10527" s="183"/>
      <c r="AO10527" s="183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BR10527" s="185"/>
    </row>
    <row r="10528" spans="9:70" s="179" customFormat="1" x14ac:dyDescent="0.25">
      <c r="I10528" s="186"/>
      <c r="J10528" s="186"/>
      <c r="K10528" s="186"/>
      <c r="L10528" s="186"/>
      <c r="M10528" s="186"/>
      <c r="N10528" s="187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183"/>
      <c r="AF10528" s="183"/>
      <c r="AG10528" s="183"/>
      <c r="AH10528" s="6"/>
      <c r="AI10528" s="6"/>
      <c r="AJ10528" s="6"/>
      <c r="AK10528" s="6"/>
      <c r="AL10528" s="6"/>
      <c r="AM10528" s="183"/>
      <c r="AN10528" s="183"/>
      <c r="AO10528" s="183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BR10528" s="185"/>
    </row>
    <row r="10529" spans="9:70" s="179" customFormat="1" x14ac:dyDescent="0.25">
      <c r="I10529" s="186"/>
      <c r="J10529" s="186"/>
      <c r="K10529" s="186"/>
      <c r="L10529" s="186"/>
      <c r="M10529" s="186"/>
      <c r="N10529" s="187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183"/>
      <c r="AF10529" s="183"/>
      <c r="AG10529" s="183"/>
      <c r="AH10529" s="6"/>
      <c r="AI10529" s="6"/>
      <c r="AJ10529" s="6"/>
      <c r="AK10529" s="6"/>
      <c r="AL10529" s="6"/>
      <c r="AM10529" s="183"/>
      <c r="AN10529" s="183"/>
      <c r="AO10529" s="183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BR10529" s="185"/>
    </row>
    <row r="10530" spans="9:70" s="179" customFormat="1" x14ac:dyDescent="0.25">
      <c r="I10530" s="186"/>
      <c r="J10530" s="186"/>
      <c r="K10530" s="186"/>
      <c r="L10530" s="186"/>
      <c r="M10530" s="186"/>
      <c r="N10530" s="187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183"/>
      <c r="AF10530" s="183"/>
      <c r="AG10530" s="183"/>
      <c r="AH10530" s="6"/>
      <c r="AI10530" s="6"/>
      <c r="AJ10530" s="6"/>
      <c r="AK10530" s="6"/>
      <c r="AL10530" s="6"/>
      <c r="AM10530" s="183"/>
      <c r="AN10530" s="183"/>
      <c r="AO10530" s="183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BR10530" s="185"/>
    </row>
    <row r="10531" spans="9:70" s="179" customFormat="1" x14ac:dyDescent="0.25">
      <c r="I10531" s="186"/>
      <c r="J10531" s="186"/>
      <c r="K10531" s="186"/>
      <c r="L10531" s="186"/>
      <c r="M10531" s="186"/>
      <c r="N10531" s="187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183"/>
      <c r="AF10531" s="183"/>
      <c r="AG10531" s="183"/>
      <c r="AH10531" s="6"/>
      <c r="AI10531" s="6"/>
      <c r="AJ10531" s="6"/>
      <c r="AK10531" s="6"/>
      <c r="AL10531" s="6"/>
      <c r="AM10531" s="183"/>
      <c r="AN10531" s="183"/>
      <c r="AO10531" s="183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BR10531" s="185"/>
    </row>
    <row r="10532" spans="9:70" s="179" customFormat="1" x14ac:dyDescent="0.25">
      <c r="I10532" s="186"/>
      <c r="J10532" s="186"/>
      <c r="K10532" s="186"/>
      <c r="L10532" s="186"/>
      <c r="M10532" s="186"/>
      <c r="N10532" s="187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183"/>
      <c r="AF10532" s="183"/>
      <c r="AG10532" s="183"/>
      <c r="AH10532" s="6"/>
      <c r="AI10532" s="6"/>
      <c r="AJ10532" s="6"/>
      <c r="AK10532" s="6"/>
      <c r="AL10532" s="6"/>
      <c r="AM10532" s="183"/>
      <c r="AN10532" s="183"/>
      <c r="AO10532" s="183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BR10532" s="185"/>
    </row>
    <row r="10533" spans="9:70" s="179" customFormat="1" x14ac:dyDescent="0.25">
      <c r="I10533" s="186"/>
      <c r="J10533" s="186"/>
      <c r="K10533" s="186"/>
      <c r="L10533" s="186"/>
      <c r="M10533" s="186"/>
      <c r="N10533" s="187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183"/>
      <c r="AF10533" s="183"/>
      <c r="AG10533" s="183"/>
      <c r="AH10533" s="6"/>
      <c r="AI10533" s="6"/>
      <c r="AJ10533" s="6"/>
      <c r="AK10533" s="6"/>
      <c r="AL10533" s="6"/>
      <c r="AM10533" s="183"/>
      <c r="AN10533" s="183"/>
      <c r="AO10533" s="183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BR10533" s="185"/>
    </row>
    <row r="10534" spans="9:70" s="179" customFormat="1" x14ac:dyDescent="0.25">
      <c r="I10534" s="186"/>
      <c r="J10534" s="186"/>
      <c r="K10534" s="186"/>
      <c r="L10534" s="186"/>
      <c r="M10534" s="186"/>
      <c r="N10534" s="187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183"/>
      <c r="AF10534" s="183"/>
      <c r="AG10534" s="183"/>
      <c r="AH10534" s="6"/>
      <c r="AI10534" s="6"/>
      <c r="AJ10534" s="6"/>
      <c r="AK10534" s="6"/>
      <c r="AL10534" s="6"/>
      <c r="AM10534" s="183"/>
      <c r="AN10534" s="183"/>
      <c r="AO10534" s="183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BR10534" s="185"/>
    </row>
    <row r="10535" spans="9:70" s="179" customFormat="1" x14ac:dyDescent="0.25">
      <c r="I10535" s="186"/>
      <c r="J10535" s="186"/>
      <c r="K10535" s="186"/>
      <c r="L10535" s="186"/>
      <c r="M10535" s="186"/>
      <c r="N10535" s="187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183"/>
      <c r="AF10535" s="183"/>
      <c r="AG10535" s="183"/>
      <c r="AH10535" s="6"/>
      <c r="AI10535" s="6"/>
      <c r="AJ10535" s="6"/>
      <c r="AK10535" s="6"/>
      <c r="AL10535" s="6"/>
      <c r="AM10535" s="183"/>
      <c r="AN10535" s="183"/>
      <c r="AO10535" s="183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BR10535" s="185"/>
    </row>
    <row r="10536" spans="9:70" s="179" customFormat="1" x14ac:dyDescent="0.25">
      <c r="I10536" s="186"/>
      <c r="J10536" s="186"/>
      <c r="K10536" s="186"/>
      <c r="L10536" s="186"/>
      <c r="M10536" s="186"/>
      <c r="N10536" s="187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183"/>
      <c r="AF10536" s="183"/>
      <c r="AG10536" s="183"/>
      <c r="AH10536" s="6"/>
      <c r="AI10536" s="6"/>
      <c r="AJ10536" s="6"/>
      <c r="AK10536" s="6"/>
      <c r="AL10536" s="6"/>
      <c r="AM10536" s="183"/>
      <c r="AN10536" s="183"/>
      <c r="AO10536" s="183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BR10536" s="185"/>
    </row>
    <row r="10537" spans="9:70" s="179" customFormat="1" x14ac:dyDescent="0.25">
      <c r="I10537" s="186"/>
      <c r="J10537" s="186"/>
      <c r="K10537" s="186"/>
      <c r="L10537" s="186"/>
      <c r="M10537" s="186"/>
      <c r="N10537" s="187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183"/>
      <c r="AF10537" s="183"/>
      <c r="AG10537" s="183"/>
      <c r="AH10537" s="6"/>
      <c r="AI10537" s="6"/>
      <c r="AJ10537" s="6"/>
      <c r="AK10537" s="6"/>
      <c r="AL10537" s="6"/>
      <c r="AM10537" s="183"/>
      <c r="AN10537" s="183"/>
      <c r="AO10537" s="183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BR10537" s="185"/>
    </row>
    <row r="10538" spans="9:70" s="179" customFormat="1" x14ac:dyDescent="0.25">
      <c r="I10538" s="186"/>
      <c r="J10538" s="186"/>
      <c r="K10538" s="186"/>
      <c r="L10538" s="186"/>
      <c r="M10538" s="186"/>
      <c r="N10538" s="187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183"/>
      <c r="AF10538" s="183"/>
      <c r="AG10538" s="183"/>
      <c r="AH10538" s="6"/>
      <c r="AI10538" s="6"/>
      <c r="AJ10538" s="6"/>
      <c r="AK10538" s="6"/>
      <c r="AL10538" s="6"/>
      <c r="AM10538" s="183"/>
      <c r="AN10538" s="183"/>
      <c r="AO10538" s="183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BR10538" s="185"/>
    </row>
    <row r="10539" spans="9:70" s="179" customFormat="1" x14ac:dyDescent="0.25">
      <c r="I10539" s="186"/>
      <c r="J10539" s="186"/>
      <c r="K10539" s="186"/>
      <c r="L10539" s="186"/>
      <c r="M10539" s="186"/>
      <c r="N10539" s="187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183"/>
      <c r="AF10539" s="183"/>
      <c r="AG10539" s="183"/>
      <c r="AH10539" s="6"/>
      <c r="AI10539" s="6"/>
      <c r="AJ10539" s="6"/>
      <c r="AK10539" s="6"/>
      <c r="AL10539" s="6"/>
      <c r="AM10539" s="183"/>
      <c r="AN10539" s="183"/>
      <c r="AO10539" s="183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BR10539" s="185"/>
    </row>
    <row r="10540" spans="9:70" s="179" customFormat="1" x14ac:dyDescent="0.25">
      <c r="I10540" s="186"/>
      <c r="J10540" s="186"/>
      <c r="K10540" s="186"/>
      <c r="L10540" s="186"/>
      <c r="M10540" s="186"/>
      <c r="N10540" s="187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183"/>
      <c r="AF10540" s="183"/>
      <c r="AG10540" s="183"/>
      <c r="AH10540" s="6"/>
      <c r="AI10540" s="6"/>
      <c r="AJ10540" s="6"/>
      <c r="AK10540" s="6"/>
      <c r="AL10540" s="6"/>
      <c r="AM10540" s="183"/>
      <c r="AN10540" s="183"/>
      <c r="AO10540" s="183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BR10540" s="185"/>
    </row>
    <row r="10541" spans="9:70" s="179" customFormat="1" x14ac:dyDescent="0.25">
      <c r="I10541" s="186"/>
      <c r="J10541" s="186"/>
      <c r="K10541" s="186"/>
      <c r="L10541" s="186"/>
      <c r="M10541" s="186"/>
      <c r="N10541" s="187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183"/>
      <c r="AF10541" s="183"/>
      <c r="AG10541" s="183"/>
      <c r="AH10541" s="6"/>
      <c r="AI10541" s="6"/>
      <c r="AJ10541" s="6"/>
      <c r="AK10541" s="6"/>
      <c r="AL10541" s="6"/>
      <c r="AM10541" s="183"/>
      <c r="AN10541" s="183"/>
      <c r="AO10541" s="183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BR10541" s="185"/>
    </row>
    <row r="10542" spans="9:70" s="179" customFormat="1" x14ac:dyDescent="0.25">
      <c r="I10542" s="186"/>
      <c r="J10542" s="186"/>
      <c r="K10542" s="186"/>
      <c r="L10542" s="186"/>
      <c r="M10542" s="186"/>
      <c r="N10542" s="187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183"/>
      <c r="AF10542" s="183"/>
      <c r="AG10542" s="183"/>
      <c r="AH10542" s="6"/>
      <c r="AI10542" s="6"/>
      <c r="AJ10542" s="6"/>
      <c r="AK10542" s="6"/>
      <c r="AL10542" s="6"/>
      <c r="AM10542" s="183"/>
      <c r="AN10542" s="183"/>
      <c r="AO10542" s="183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BR10542" s="185"/>
    </row>
    <row r="10543" spans="9:70" s="179" customFormat="1" x14ac:dyDescent="0.25">
      <c r="I10543" s="186"/>
      <c r="J10543" s="186"/>
      <c r="K10543" s="186"/>
      <c r="L10543" s="186"/>
      <c r="M10543" s="186"/>
      <c r="N10543" s="187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183"/>
      <c r="AF10543" s="183"/>
      <c r="AG10543" s="183"/>
      <c r="AH10543" s="6"/>
      <c r="AI10543" s="6"/>
      <c r="AJ10543" s="6"/>
      <c r="AK10543" s="6"/>
      <c r="AL10543" s="6"/>
      <c r="AM10543" s="183"/>
      <c r="AN10543" s="183"/>
      <c r="AO10543" s="183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BR10543" s="185"/>
    </row>
    <row r="10544" spans="9:70" s="179" customFormat="1" x14ac:dyDescent="0.25">
      <c r="I10544" s="186"/>
      <c r="J10544" s="186"/>
      <c r="K10544" s="186"/>
      <c r="L10544" s="186"/>
      <c r="M10544" s="186"/>
      <c r="N10544" s="187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183"/>
      <c r="AF10544" s="183"/>
      <c r="AG10544" s="183"/>
      <c r="AH10544" s="6"/>
      <c r="AI10544" s="6"/>
      <c r="AJ10544" s="6"/>
      <c r="AK10544" s="6"/>
      <c r="AL10544" s="6"/>
      <c r="AM10544" s="183"/>
      <c r="AN10544" s="183"/>
      <c r="AO10544" s="183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BR10544" s="185"/>
    </row>
    <row r="10545" spans="9:70" s="179" customFormat="1" x14ac:dyDescent="0.25">
      <c r="I10545" s="186"/>
      <c r="J10545" s="186"/>
      <c r="K10545" s="186"/>
      <c r="L10545" s="186"/>
      <c r="M10545" s="186"/>
      <c r="N10545" s="187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183"/>
      <c r="AF10545" s="183"/>
      <c r="AG10545" s="183"/>
      <c r="AH10545" s="6"/>
      <c r="AI10545" s="6"/>
      <c r="AJ10545" s="6"/>
      <c r="AK10545" s="6"/>
      <c r="AL10545" s="6"/>
      <c r="AM10545" s="183"/>
      <c r="AN10545" s="183"/>
      <c r="AO10545" s="183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BR10545" s="185"/>
    </row>
    <row r="10546" spans="9:70" s="179" customFormat="1" x14ac:dyDescent="0.25">
      <c r="I10546" s="186"/>
      <c r="J10546" s="186"/>
      <c r="K10546" s="186"/>
      <c r="L10546" s="186"/>
      <c r="M10546" s="186"/>
      <c r="N10546" s="187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183"/>
      <c r="AF10546" s="183"/>
      <c r="AG10546" s="183"/>
      <c r="AH10546" s="6"/>
      <c r="AI10546" s="6"/>
      <c r="AJ10546" s="6"/>
      <c r="AK10546" s="6"/>
      <c r="AL10546" s="6"/>
      <c r="AM10546" s="183"/>
      <c r="AN10546" s="183"/>
      <c r="AO10546" s="183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BR10546" s="185"/>
    </row>
    <row r="10547" spans="9:70" s="179" customFormat="1" x14ac:dyDescent="0.25">
      <c r="I10547" s="186"/>
      <c r="J10547" s="186"/>
      <c r="K10547" s="186"/>
      <c r="L10547" s="186"/>
      <c r="M10547" s="186"/>
      <c r="N10547" s="187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183"/>
      <c r="AF10547" s="183"/>
      <c r="AG10547" s="183"/>
      <c r="AH10547" s="6"/>
      <c r="AI10547" s="6"/>
      <c r="AJ10547" s="6"/>
      <c r="AK10547" s="6"/>
      <c r="AL10547" s="6"/>
      <c r="AM10547" s="183"/>
      <c r="AN10547" s="183"/>
      <c r="AO10547" s="183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BR10547" s="185"/>
    </row>
    <row r="10548" spans="9:70" s="179" customFormat="1" x14ac:dyDescent="0.25">
      <c r="I10548" s="186"/>
      <c r="J10548" s="186"/>
      <c r="K10548" s="186"/>
      <c r="L10548" s="186"/>
      <c r="M10548" s="186"/>
      <c r="N10548" s="187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183"/>
      <c r="AF10548" s="183"/>
      <c r="AG10548" s="183"/>
      <c r="AH10548" s="6"/>
      <c r="AI10548" s="6"/>
      <c r="AJ10548" s="6"/>
      <c r="AK10548" s="6"/>
      <c r="AL10548" s="6"/>
      <c r="AM10548" s="183"/>
      <c r="AN10548" s="183"/>
      <c r="AO10548" s="183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BR10548" s="185"/>
    </row>
    <row r="10549" spans="9:70" s="179" customFormat="1" x14ac:dyDescent="0.25">
      <c r="I10549" s="186"/>
      <c r="J10549" s="186"/>
      <c r="K10549" s="186"/>
      <c r="L10549" s="186"/>
      <c r="M10549" s="186"/>
      <c r="N10549" s="187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183"/>
      <c r="AF10549" s="183"/>
      <c r="AG10549" s="183"/>
      <c r="AH10549" s="6"/>
      <c r="AI10549" s="6"/>
      <c r="AJ10549" s="6"/>
      <c r="AK10549" s="6"/>
      <c r="AL10549" s="6"/>
      <c r="AM10549" s="183"/>
      <c r="AN10549" s="183"/>
      <c r="AO10549" s="183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BR10549" s="185"/>
    </row>
    <row r="10550" spans="9:70" s="179" customFormat="1" x14ac:dyDescent="0.25">
      <c r="I10550" s="186"/>
      <c r="J10550" s="186"/>
      <c r="K10550" s="186"/>
      <c r="L10550" s="186"/>
      <c r="M10550" s="186"/>
      <c r="N10550" s="187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183"/>
      <c r="AF10550" s="183"/>
      <c r="AG10550" s="183"/>
      <c r="AH10550" s="6"/>
      <c r="AI10550" s="6"/>
      <c r="AJ10550" s="6"/>
      <c r="AK10550" s="6"/>
      <c r="AL10550" s="6"/>
      <c r="AM10550" s="183"/>
      <c r="AN10550" s="183"/>
      <c r="AO10550" s="183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BR10550" s="185"/>
    </row>
    <row r="10551" spans="9:70" s="179" customFormat="1" x14ac:dyDescent="0.25">
      <c r="I10551" s="186"/>
      <c r="J10551" s="186"/>
      <c r="K10551" s="186"/>
      <c r="L10551" s="186"/>
      <c r="M10551" s="186"/>
      <c r="N10551" s="187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183"/>
      <c r="AF10551" s="183"/>
      <c r="AG10551" s="183"/>
      <c r="AH10551" s="6"/>
      <c r="AI10551" s="6"/>
      <c r="AJ10551" s="6"/>
      <c r="AK10551" s="6"/>
      <c r="AL10551" s="6"/>
      <c r="AM10551" s="183"/>
      <c r="AN10551" s="183"/>
      <c r="AO10551" s="183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BR10551" s="185"/>
    </row>
    <row r="10552" spans="9:70" s="179" customFormat="1" x14ac:dyDescent="0.25">
      <c r="I10552" s="186"/>
      <c r="J10552" s="186"/>
      <c r="K10552" s="186"/>
      <c r="L10552" s="186"/>
      <c r="M10552" s="186"/>
      <c r="N10552" s="187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183"/>
      <c r="AF10552" s="183"/>
      <c r="AG10552" s="183"/>
      <c r="AH10552" s="6"/>
      <c r="AI10552" s="6"/>
      <c r="AJ10552" s="6"/>
      <c r="AK10552" s="6"/>
      <c r="AL10552" s="6"/>
      <c r="AM10552" s="183"/>
      <c r="AN10552" s="183"/>
      <c r="AO10552" s="183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BR10552" s="185"/>
    </row>
    <row r="10553" spans="9:70" s="179" customFormat="1" x14ac:dyDescent="0.25">
      <c r="I10553" s="186"/>
      <c r="J10553" s="186"/>
      <c r="K10553" s="186"/>
      <c r="L10553" s="186"/>
      <c r="M10553" s="186"/>
      <c r="N10553" s="187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183"/>
      <c r="AF10553" s="183"/>
      <c r="AG10553" s="183"/>
      <c r="AH10553" s="6"/>
      <c r="AI10553" s="6"/>
      <c r="AJ10553" s="6"/>
      <c r="AK10553" s="6"/>
      <c r="AL10553" s="6"/>
      <c r="AM10553" s="183"/>
      <c r="AN10553" s="183"/>
      <c r="AO10553" s="183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BR10553" s="185"/>
    </row>
    <row r="10554" spans="9:70" s="179" customFormat="1" x14ac:dyDescent="0.25">
      <c r="I10554" s="186"/>
      <c r="J10554" s="186"/>
      <c r="K10554" s="186"/>
      <c r="L10554" s="186"/>
      <c r="M10554" s="186"/>
      <c r="N10554" s="187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183"/>
      <c r="AF10554" s="183"/>
      <c r="AG10554" s="183"/>
      <c r="AH10554" s="6"/>
      <c r="AI10554" s="6"/>
      <c r="AJ10554" s="6"/>
      <c r="AK10554" s="6"/>
      <c r="AL10554" s="6"/>
      <c r="AM10554" s="183"/>
      <c r="AN10554" s="183"/>
      <c r="AO10554" s="183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BR10554" s="185"/>
    </row>
    <row r="10555" spans="9:70" s="179" customFormat="1" x14ac:dyDescent="0.25">
      <c r="I10555" s="186"/>
      <c r="J10555" s="186"/>
      <c r="K10555" s="186"/>
      <c r="L10555" s="186"/>
      <c r="M10555" s="186"/>
      <c r="N10555" s="187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183"/>
      <c r="AF10555" s="183"/>
      <c r="AG10555" s="183"/>
      <c r="AH10555" s="6"/>
      <c r="AI10555" s="6"/>
      <c r="AJ10555" s="6"/>
      <c r="AK10555" s="6"/>
      <c r="AL10555" s="6"/>
      <c r="AM10555" s="183"/>
      <c r="AN10555" s="183"/>
      <c r="AO10555" s="183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BR10555" s="185"/>
    </row>
    <row r="10556" spans="9:70" s="179" customFormat="1" x14ac:dyDescent="0.25">
      <c r="I10556" s="186"/>
      <c r="J10556" s="186"/>
      <c r="K10556" s="186"/>
      <c r="L10556" s="186"/>
      <c r="M10556" s="186"/>
      <c r="N10556" s="187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183"/>
      <c r="AF10556" s="183"/>
      <c r="AG10556" s="183"/>
      <c r="AH10556" s="6"/>
      <c r="AI10556" s="6"/>
      <c r="AJ10556" s="6"/>
      <c r="AK10556" s="6"/>
      <c r="AL10556" s="6"/>
      <c r="AM10556" s="183"/>
      <c r="AN10556" s="183"/>
      <c r="AO10556" s="183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BR10556" s="185"/>
    </row>
    <row r="10557" spans="9:70" s="179" customFormat="1" x14ac:dyDescent="0.25">
      <c r="I10557" s="186"/>
      <c r="J10557" s="186"/>
      <c r="K10557" s="186"/>
      <c r="L10557" s="186"/>
      <c r="M10557" s="186"/>
      <c r="N10557" s="187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183"/>
      <c r="AF10557" s="183"/>
      <c r="AG10557" s="183"/>
      <c r="AH10557" s="6"/>
      <c r="AI10557" s="6"/>
      <c r="AJ10557" s="6"/>
      <c r="AK10557" s="6"/>
      <c r="AL10557" s="6"/>
      <c r="AM10557" s="183"/>
      <c r="AN10557" s="183"/>
      <c r="AO10557" s="183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BR10557" s="185"/>
    </row>
    <row r="10558" spans="9:70" s="179" customFormat="1" x14ac:dyDescent="0.25">
      <c r="I10558" s="186"/>
      <c r="J10558" s="186"/>
      <c r="K10558" s="186"/>
      <c r="L10558" s="186"/>
      <c r="M10558" s="186"/>
      <c r="N10558" s="187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183"/>
      <c r="AF10558" s="183"/>
      <c r="AG10558" s="183"/>
      <c r="AH10558" s="6"/>
      <c r="AI10558" s="6"/>
      <c r="AJ10558" s="6"/>
      <c r="AK10558" s="6"/>
      <c r="AL10558" s="6"/>
      <c r="AM10558" s="183"/>
      <c r="AN10558" s="183"/>
      <c r="AO10558" s="183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BR10558" s="185"/>
    </row>
    <row r="10559" spans="9:70" s="179" customFormat="1" x14ac:dyDescent="0.25">
      <c r="I10559" s="186"/>
      <c r="J10559" s="186"/>
      <c r="K10559" s="186"/>
      <c r="L10559" s="186"/>
      <c r="M10559" s="186"/>
      <c r="N10559" s="187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183"/>
      <c r="AF10559" s="183"/>
      <c r="AG10559" s="183"/>
      <c r="AH10559" s="6"/>
      <c r="AI10559" s="6"/>
      <c r="AJ10559" s="6"/>
      <c r="AK10559" s="6"/>
      <c r="AL10559" s="6"/>
      <c r="AM10559" s="183"/>
      <c r="AN10559" s="183"/>
      <c r="AO10559" s="183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BR10559" s="185"/>
    </row>
    <row r="10560" spans="9:70" s="179" customFormat="1" x14ac:dyDescent="0.25">
      <c r="I10560" s="186"/>
      <c r="J10560" s="186"/>
      <c r="K10560" s="186"/>
      <c r="L10560" s="186"/>
      <c r="M10560" s="186"/>
      <c r="N10560" s="187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183"/>
      <c r="AF10560" s="183"/>
      <c r="AG10560" s="183"/>
      <c r="AH10560" s="6"/>
      <c r="AI10560" s="6"/>
      <c r="AJ10560" s="6"/>
      <c r="AK10560" s="6"/>
      <c r="AL10560" s="6"/>
      <c r="AM10560" s="183"/>
      <c r="AN10560" s="183"/>
      <c r="AO10560" s="183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BR10560" s="185"/>
    </row>
    <row r="10561" spans="9:70" s="179" customFormat="1" x14ac:dyDescent="0.25">
      <c r="I10561" s="186"/>
      <c r="J10561" s="186"/>
      <c r="K10561" s="186"/>
      <c r="L10561" s="186"/>
      <c r="M10561" s="186"/>
      <c r="N10561" s="187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183"/>
      <c r="AF10561" s="183"/>
      <c r="AG10561" s="183"/>
      <c r="AH10561" s="6"/>
      <c r="AI10561" s="6"/>
      <c r="AJ10561" s="6"/>
      <c r="AK10561" s="6"/>
      <c r="AL10561" s="6"/>
      <c r="AM10561" s="183"/>
      <c r="AN10561" s="183"/>
      <c r="AO10561" s="183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BR10561" s="185"/>
    </row>
    <row r="10562" spans="9:70" s="179" customFormat="1" x14ac:dyDescent="0.25">
      <c r="I10562" s="186"/>
      <c r="J10562" s="186"/>
      <c r="K10562" s="186"/>
      <c r="L10562" s="186"/>
      <c r="M10562" s="186"/>
      <c r="N10562" s="187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183"/>
      <c r="AF10562" s="183"/>
      <c r="AG10562" s="183"/>
      <c r="AH10562" s="6"/>
      <c r="AI10562" s="6"/>
      <c r="AJ10562" s="6"/>
      <c r="AK10562" s="6"/>
      <c r="AL10562" s="6"/>
      <c r="AM10562" s="183"/>
      <c r="AN10562" s="183"/>
      <c r="AO10562" s="183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BR10562" s="185"/>
    </row>
    <row r="10563" spans="9:70" s="179" customFormat="1" x14ac:dyDescent="0.25">
      <c r="I10563" s="186"/>
      <c r="J10563" s="186"/>
      <c r="K10563" s="186"/>
      <c r="L10563" s="186"/>
      <c r="M10563" s="186"/>
      <c r="N10563" s="187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183"/>
      <c r="AF10563" s="183"/>
      <c r="AG10563" s="183"/>
      <c r="AH10563" s="6"/>
      <c r="AI10563" s="6"/>
      <c r="AJ10563" s="6"/>
      <c r="AK10563" s="6"/>
      <c r="AL10563" s="6"/>
      <c r="AM10563" s="183"/>
      <c r="AN10563" s="183"/>
      <c r="AO10563" s="183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BR10563" s="185"/>
    </row>
    <row r="10564" spans="9:70" s="179" customFormat="1" x14ac:dyDescent="0.25">
      <c r="I10564" s="186"/>
      <c r="J10564" s="186"/>
      <c r="K10564" s="186"/>
      <c r="L10564" s="186"/>
      <c r="M10564" s="186"/>
      <c r="N10564" s="187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183"/>
      <c r="AF10564" s="183"/>
      <c r="AG10564" s="183"/>
      <c r="AH10564" s="6"/>
      <c r="AI10564" s="6"/>
      <c r="AJ10564" s="6"/>
      <c r="AK10564" s="6"/>
      <c r="AL10564" s="6"/>
      <c r="AM10564" s="183"/>
      <c r="AN10564" s="183"/>
      <c r="AO10564" s="183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BR10564" s="185"/>
    </row>
    <row r="10565" spans="9:70" s="179" customFormat="1" x14ac:dyDescent="0.25">
      <c r="I10565" s="186"/>
      <c r="J10565" s="186"/>
      <c r="K10565" s="186"/>
      <c r="L10565" s="186"/>
      <c r="M10565" s="186"/>
      <c r="N10565" s="187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183"/>
      <c r="AF10565" s="183"/>
      <c r="AG10565" s="183"/>
      <c r="AH10565" s="6"/>
      <c r="AI10565" s="6"/>
      <c r="AJ10565" s="6"/>
      <c r="AK10565" s="6"/>
      <c r="AL10565" s="6"/>
      <c r="AM10565" s="183"/>
      <c r="AN10565" s="183"/>
      <c r="AO10565" s="183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BR10565" s="185"/>
    </row>
    <row r="10566" spans="9:70" s="179" customFormat="1" x14ac:dyDescent="0.25">
      <c r="I10566" s="186"/>
      <c r="J10566" s="186"/>
      <c r="K10566" s="186"/>
      <c r="L10566" s="186"/>
      <c r="M10566" s="186"/>
      <c r="N10566" s="187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183"/>
      <c r="AF10566" s="183"/>
      <c r="AG10566" s="183"/>
      <c r="AH10566" s="6"/>
      <c r="AI10566" s="6"/>
      <c r="AJ10566" s="6"/>
      <c r="AK10566" s="6"/>
      <c r="AL10566" s="6"/>
      <c r="AM10566" s="183"/>
      <c r="AN10566" s="183"/>
      <c r="AO10566" s="183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BR10566" s="185"/>
    </row>
    <row r="10567" spans="9:70" s="179" customFormat="1" x14ac:dyDescent="0.25">
      <c r="I10567" s="186"/>
      <c r="J10567" s="186"/>
      <c r="K10567" s="186"/>
      <c r="L10567" s="186"/>
      <c r="M10567" s="186"/>
      <c r="N10567" s="187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183"/>
      <c r="AF10567" s="183"/>
      <c r="AG10567" s="183"/>
      <c r="AH10567" s="6"/>
      <c r="AI10567" s="6"/>
      <c r="AJ10567" s="6"/>
      <c r="AK10567" s="6"/>
      <c r="AL10567" s="6"/>
      <c r="AM10567" s="183"/>
      <c r="AN10567" s="183"/>
      <c r="AO10567" s="183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BR10567" s="185"/>
    </row>
    <row r="10568" spans="9:70" s="179" customFormat="1" x14ac:dyDescent="0.25">
      <c r="I10568" s="186"/>
      <c r="J10568" s="186"/>
      <c r="K10568" s="186"/>
      <c r="L10568" s="186"/>
      <c r="M10568" s="186"/>
      <c r="N10568" s="187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183"/>
      <c r="AF10568" s="183"/>
      <c r="AG10568" s="183"/>
      <c r="AH10568" s="6"/>
      <c r="AI10568" s="6"/>
      <c r="AJ10568" s="6"/>
      <c r="AK10568" s="6"/>
      <c r="AL10568" s="6"/>
      <c r="AM10568" s="183"/>
      <c r="AN10568" s="183"/>
      <c r="AO10568" s="183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BR10568" s="185"/>
    </row>
    <row r="10569" spans="9:70" s="179" customFormat="1" x14ac:dyDescent="0.25">
      <c r="I10569" s="186"/>
      <c r="J10569" s="186"/>
      <c r="K10569" s="186"/>
      <c r="L10569" s="186"/>
      <c r="M10569" s="186"/>
      <c r="N10569" s="187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183"/>
      <c r="AF10569" s="183"/>
      <c r="AG10569" s="183"/>
      <c r="AH10569" s="6"/>
      <c r="AI10569" s="6"/>
      <c r="AJ10569" s="6"/>
      <c r="AK10569" s="6"/>
      <c r="AL10569" s="6"/>
      <c r="AM10569" s="183"/>
      <c r="AN10569" s="183"/>
      <c r="AO10569" s="183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BR10569" s="185"/>
    </row>
    <row r="10570" spans="9:70" s="179" customFormat="1" x14ac:dyDescent="0.25">
      <c r="I10570" s="186"/>
      <c r="J10570" s="186"/>
      <c r="K10570" s="186"/>
      <c r="L10570" s="186"/>
      <c r="M10570" s="186"/>
      <c r="N10570" s="187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183"/>
      <c r="AF10570" s="183"/>
      <c r="AG10570" s="183"/>
      <c r="AH10570" s="6"/>
      <c r="AI10570" s="6"/>
      <c r="AJ10570" s="6"/>
      <c r="AK10570" s="6"/>
      <c r="AL10570" s="6"/>
      <c r="AM10570" s="183"/>
      <c r="AN10570" s="183"/>
      <c r="AO10570" s="183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BR10570" s="185"/>
    </row>
    <row r="10571" spans="9:70" s="179" customFormat="1" x14ac:dyDescent="0.25">
      <c r="I10571" s="186"/>
      <c r="J10571" s="186"/>
      <c r="K10571" s="186"/>
      <c r="L10571" s="186"/>
      <c r="M10571" s="186"/>
      <c r="N10571" s="187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183"/>
      <c r="AF10571" s="183"/>
      <c r="AG10571" s="183"/>
      <c r="AH10571" s="6"/>
      <c r="AI10571" s="6"/>
      <c r="AJ10571" s="6"/>
      <c r="AK10571" s="6"/>
      <c r="AL10571" s="6"/>
      <c r="AM10571" s="183"/>
      <c r="AN10571" s="183"/>
      <c r="AO10571" s="183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BR10571" s="185"/>
    </row>
    <row r="10572" spans="9:70" s="179" customFormat="1" x14ac:dyDescent="0.25">
      <c r="I10572" s="186"/>
      <c r="J10572" s="186"/>
      <c r="K10572" s="186"/>
      <c r="L10572" s="186"/>
      <c r="M10572" s="186"/>
      <c r="N10572" s="187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183"/>
      <c r="AF10572" s="183"/>
      <c r="AG10572" s="183"/>
      <c r="AH10572" s="6"/>
      <c r="AI10572" s="6"/>
      <c r="AJ10572" s="6"/>
      <c r="AK10572" s="6"/>
      <c r="AL10572" s="6"/>
      <c r="AM10572" s="183"/>
      <c r="AN10572" s="183"/>
      <c r="AO10572" s="183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BR10572" s="185"/>
    </row>
    <row r="10573" spans="9:70" s="179" customFormat="1" x14ac:dyDescent="0.25">
      <c r="I10573" s="186"/>
      <c r="J10573" s="186"/>
      <c r="K10573" s="186"/>
      <c r="L10573" s="186"/>
      <c r="M10573" s="186"/>
      <c r="N10573" s="187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183"/>
      <c r="AF10573" s="183"/>
      <c r="AG10573" s="183"/>
      <c r="AH10573" s="6"/>
      <c r="AI10573" s="6"/>
      <c r="AJ10573" s="6"/>
      <c r="AK10573" s="6"/>
      <c r="AL10573" s="6"/>
      <c r="AM10573" s="183"/>
      <c r="AN10573" s="183"/>
      <c r="AO10573" s="183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BR10573" s="185"/>
    </row>
    <row r="10574" spans="9:70" s="179" customFormat="1" x14ac:dyDescent="0.25">
      <c r="I10574" s="186"/>
      <c r="J10574" s="186"/>
      <c r="K10574" s="186"/>
      <c r="L10574" s="186"/>
      <c r="M10574" s="186"/>
      <c r="N10574" s="187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183"/>
      <c r="AF10574" s="183"/>
      <c r="AG10574" s="183"/>
      <c r="AH10574" s="6"/>
      <c r="AI10574" s="6"/>
      <c r="AJ10574" s="6"/>
      <c r="AK10574" s="6"/>
      <c r="AL10574" s="6"/>
      <c r="AM10574" s="183"/>
      <c r="AN10574" s="183"/>
      <c r="AO10574" s="183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BR10574" s="185"/>
    </row>
    <row r="10575" spans="9:70" s="179" customFormat="1" x14ac:dyDescent="0.25">
      <c r="I10575" s="186"/>
      <c r="J10575" s="186"/>
      <c r="K10575" s="186"/>
      <c r="L10575" s="186"/>
      <c r="M10575" s="186"/>
      <c r="N10575" s="187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183"/>
      <c r="AF10575" s="183"/>
      <c r="AG10575" s="183"/>
      <c r="AH10575" s="6"/>
      <c r="AI10575" s="6"/>
      <c r="AJ10575" s="6"/>
      <c r="AK10575" s="6"/>
      <c r="AL10575" s="6"/>
      <c r="AM10575" s="183"/>
      <c r="AN10575" s="183"/>
      <c r="AO10575" s="183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BR10575" s="185"/>
    </row>
    <row r="10576" spans="9:70" s="179" customFormat="1" x14ac:dyDescent="0.25">
      <c r="I10576" s="186"/>
      <c r="J10576" s="186"/>
      <c r="K10576" s="186"/>
      <c r="L10576" s="186"/>
      <c r="M10576" s="186"/>
      <c r="N10576" s="187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183"/>
      <c r="AF10576" s="183"/>
      <c r="AG10576" s="183"/>
      <c r="AH10576" s="6"/>
      <c r="AI10576" s="6"/>
      <c r="AJ10576" s="6"/>
      <c r="AK10576" s="6"/>
      <c r="AL10576" s="6"/>
      <c r="AM10576" s="183"/>
      <c r="AN10576" s="183"/>
      <c r="AO10576" s="183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BR10576" s="185"/>
    </row>
    <row r="10577" spans="9:70" s="179" customFormat="1" x14ac:dyDescent="0.25">
      <c r="I10577" s="186"/>
      <c r="J10577" s="186"/>
      <c r="K10577" s="186"/>
      <c r="L10577" s="186"/>
      <c r="M10577" s="186"/>
      <c r="N10577" s="187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183"/>
      <c r="AF10577" s="183"/>
      <c r="AG10577" s="183"/>
      <c r="AH10577" s="6"/>
      <c r="AI10577" s="6"/>
      <c r="AJ10577" s="6"/>
      <c r="AK10577" s="6"/>
      <c r="AL10577" s="6"/>
      <c r="AM10577" s="183"/>
      <c r="AN10577" s="183"/>
      <c r="AO10577" s="183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BR10577" s="185"/>
    </row>
    <row r="10578" spans="9:70" s="179" customFormat="1" x14ac:dyDescent="0.25">
      <c r="I10578" s="186"/>
      <c r="J10578" s="186"/>
      <c r="K10578" s="186"/>
      <c r="L10578" s="186"/>
      <c r="M10578" s="186"/>
      <c r="N10578" s="187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183"/>
      <c r="AF10578" s="183"/>
      <c r="AG10578" s="183"/>
      <c r="AH10578" s="6"/>
      <c r="AI10578" s="6"/>
      <c r="AJ10578" s="6"/>
      <c r="AK10578" s="6"/>
      <c r="AL10578" s="6"/>
      <c r="AM10578" s="183"/>
      <c r="AN10578" s="183"/>
      <c r="AO10578" s="183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BR10578" s="185"/>
    </row>
    <row r="10579" spans="9:70" s="179" customFormat="1" x14ac:dyDescent="0.25">
      <c r="I10579" s="186"/>
      <c r="J10579" s="186"/>
      <c r="K10579" s="186"/>
      <c r="L10579" s="186"/>
      <c r="M10579" s="186"/>
      <c r="N10579" s="187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183"/>
      <c r="AF10579" s="183"/>
      <c r="AG10579" s="183"/>
      <c r="AH10579" s="6"/>
      <c r="AI10579" s="6"/>
      <c r="AJ10579" s="6"/>
      <c r="AK10579" s="6"/>
      <c r="AL10579" s="6"/>
      <c r="AM10579" s="183"/>
      <c r="AN10579" s="183"/>
      <c r="AO10579" s="183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BR10579" s="185"/>
    </row>
    <row r="10580" spans="9:70" s="179" customFormat="1" x14ac:dyDescent="0.25">
      <c r="I10580" s="186"/>
      <c r="J10580" s="186"/>
      <c r="K10580" s="186"/>
      <c r="L10580" s="186"/>
      <c r="M10580" s="186"/>
      <c r="N10580" s="187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183"/>
      <c r="AF10580" s="183"/>
      <c r="AG10580" s="183"/>
      <c r="AH10580" s="6"/>
      <c r="AI10580" s="6"/>
      <c r="AJ10580" s="6"/>
      <c r="AK10580" s="6"/>
      <c r="AL10580" s="6"/>
      <c r="AM10580" s="183"/>
      <c r="AN10580" s="183"/>
      <c r="AO10580" s="183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BR10580" s="185"/>
    </row>
    <row r="10581" spans="9:70" s="179" customFormat="1" x14ac:dyDescent="0.25">
      <c r="I10581" s="186"/>
      <c r="J10581" s="186"/>
      <c r="K10581" s="186"/>
      <c r="L10581" s="186"/>
      <c r="M10581" s="186"/>
      <c r="N10581" s="187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183"/>
      <c r="AF10581" s="183"/>
      <c r="AG10581" s="183"/>
      <c r="AH10581" s="6"/>
      <c r="AI10581" s="6"/>
      <c r="AJ10581" s="6"/>
      <c r="AK10581" s="6"/>
      <c r="AL10581" s="6"/>
      <c r="AM10581" s="183"/>
      <c r="AN10581" s="183"/>
      <c r="AO10581" s="183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BR10581" s="185"/>
    </row>
    <row r="10582" spans="9:70" s="179" customFormat="1" x14ac:dyDescent="0.25">
      <c r="I10582" s="186"/>
      <c r="J10582" s="186"/>
      <c r="K10582" s="186"/>
      <c r="L10582" s="186"/>
      <c r="M10582" s="186"/>
      <c r="N10582" s="187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183"/>
      <c r="AF10582" s="183"/>
      <c r="AG10582" s="183"/>
      <c r="AH10582" s="6"/>
      <c r="AI10582" s="6"/>
      <c r="AJ10582" s="6"/>
      <c r="AK10582" s="6"/>
      <c r="AL10582" s="6"/>
      <c r="AM10582" s="183"/>
      <c r="AN10582" s="183"/>
      <c r="AO10582" s="183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BR10582" s="185"/>
    </row>
    <row r="10583" spans="9:70" s="179" customFormat="1" x14ac:dyDescent="0.25">
      <c r="I10583" s="186"/>
      <c r="J10583" s="186"/>
      <c r="K10583" s="186"/>
      <c r="L10583" s="186"/>
      <c r="M10583" s="186"/>
      <c r="N10583" s="187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183"/>
      <c r="AF10583" s="183"/>
      <c r="AG10583" s="183"/>
      <c r="AH10583" s="6"/>
      <c r="AI10583" s="6"/>
      <c r="AJ10583" s="6"/>
      <c r="AK10583" s="6"/>
      <c r="AL10583" s="6"/>
      <c r="AM10583" s="183"/>
      <c r="AN10583" s="183"/>
      <c r="AO10583" s="183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BR10583" s="185"/>
    </row>
    <row r="10584" spans="9:70" s="179" customFormat="1" x14ac:dyDescent="0.25">
      <c r="I10584" s="186"/>
      <c r="J10584" s="186"/>
      <c r="K10584" s="186"/>
      <c r="L10584" s="186"/>
      <c r="M10584" s="186"/>
      <c r="N10584" s="187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183"/>
      <c r="AF10584" s="183"/>
      <c r="AG10584" s="183"/>
      <c r="AH10584" s="6"/>
      <c r="AI10584" s="6"/>
      <c r="AJ10584" s="6"/>
      <c r="AK10584" s="6"/>
      <c r="AL10584" s="6"/>
      <c r="AM10584" s="183"/>
      <c r="AN10584" s="183"/>
      <c r="AO10584" s="183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BR10584" s="185"/>
    </row>
    <row r="10585" spans="9:70" s="179" customFormat="1" x14ac:dyDescent="0.25">
      <c r="I10585" s="186"/>
      <c r="J10585" s="186"/>
      <c r="K10585" s="186"/>
      <c r="L10585" s="186"/>
      <c r="M10585" s="186"/>
      <c r="N10585" s="187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183"/>
      <c r="AF10585" s="183"/>
      <c r="AG10585" s="183"/>
      <c r="AH10585" s="6"/>
      <c r="AI10585" s="6"/>
      <c r="AJ10585" s="6"/>
      <c r="AK10585" s="6"/>
      <c r="AL10585" s="6"/>
      <c r="AM10585" s="183"/>
      <c r="AN10585" s="183"/>
      <c r="AO10585" s="183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BR10585" s="185"/>
    </row>
    <row r="10586" spans="9:70" s="179" customFormat="1" x14ac:dyDescent="0.25">
      <c r="I10586" s="186"/>
      <c r="J10586" s="186"/>
      <c r="K10586" s="186"/>
      <c r="L10586" s="186"/>
      <c r="M10586" s="186"/>
      <c r="N10586" s="187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183"/>
      <c r="AF10586" s="183"/>
      <c r="AG10586" s="183"/>
      <c r="AH10586" s="6"/>
      <c r="AI10586" s="6"/>
      <c r="AJ10586" s="6"/>
      <c r="AK10586" s="6"/>
      <c r="AL10586" s="6"/>
      <c r="AM10586" s="183"/>
      <c r="AN10586" s="183"/>
      <c r="AO10586" s="183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BR10586" s="185"/>
    </row>
    <row r="10587" spans="9:70" s="179" customFormat="1" x14ac:dyDescent="0.25">
      <c r="I10587" s="186"/>
      <c r="J10587" s="186"/>
      <c r="K10587" s="186"/>
      <c r="L10587" s="186"/>
      <c r="M10587" s="186"/>
      <c r="N10587" s="187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183"/>
      <c r="AF10587" s="183"/>
      <c r="AG10587" s="183"/>
      <c r="AH10587" s="6"/>
      <c r="AI10587" s="6"/>
      <c r="AJ10587" s="6"/>
      <c r="AK10587" s="6"/>
      <c r="AL10587" s="6"/>
      <c r="AM10587" s="183"/>
      <c r="AN10587" s="183"/>
      <c r="AO10587" s="183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BR10587" s="185"/>
    </row>
    <row r="10588" spans="9:70" s="179" customFormat="1" x14ac:dyDescent="0.25">
      <c r="I10588" s="186"/>
      <c r="J10588" s="186"/>
      <c r="K10588" s="186"/>
      <c r="L10588" s="186"/>
      <c r="M10588" s="186"/>
      <c r="N10588" s="187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183"/>
      <c r="AF10588" s="183"/>
      <c r="AG10588" s="183"/>
      <c r="AH10588" s="6"/>
      <c r="AI10588" s="6"/>
      <c r="AJ10588" s="6"/>
      <c r="AK10588" s="6"/>
      <c r="AL10588" s="6"/>
      <c r="AM10588" s="183"/>
      <c r="AN10588" s="183"/>
      <c r="AO10588" s="183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BR10588" s="185"/>
    </row>
    <row r="10589" spans="9:70" s="179" customFormat="1" x14ac:dyDescent="0.25">
      <c r="I10589" s="186"/>
      <c r="J10589" s="186"/>
      <c r="K10589" s="186"/>
      <c r="L10589" s="186"/>
      <c r="M10589" s="186"/>
      <c r="N10589" s="187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183"/>
      <c r="AF10589" s="183"/>
      <c r="AG10589" s="183"/>
      <c r="AH10589" s="6"/>
      <c r="AI10589" s="6"/>
      <c r="AJ10589" s="6"/>
      <c r="AK10589" s="6"/>
      <c r="AL10589" s="6"/>
      <c r="AM10589" s="183"/>
      <c r="AN10589" s="183"/>
      <c r="AO10589" s="183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BR10589" s="185"/>
    </row>
    <row r="10590" spans="9:70" s="179" customFormat="1" x14ac:dyDescent="0.25">
      <c r="I10590" s="186"/>
      <c r="J10590" s="186"/>
      <c r="K10590" s="186"/>
      <c r="L10590" s="186"/>
      <c r="M10590" s="186"/>
      <c r="N10590" s="187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183"/>
      <c r="AF10590" s="183"/>
      <c r="AG10590" s="183"/>
      <c r="AH10590" s="6"/>
      <c r="AI10590" s="6"/>
      <c r="AJ10590" s="6"/>
      <c r="AK10590" s="6"/>
      <c r="AL10590" s="6"/>
      <c r="AM10590" s="183"/>
      <c r="AN10590" s="183"/>
      <c r="AO10590" s="183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BR10590" s="185"/>
    </row>
    <row r="10591" spans="9:70" s="179" customFormat="1" x14ac:dyDescent="0.25">
      <c r="I10591" s="186"/>
      <c r="J10591" s="186"/>
      <c r="K10591" s="186"/>
      <c r="L10591" s="186"/>
      <c r="M10591" s="186"/>
      <c r="N10591" s="187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183"/>
      <c r="AF10591" s="183"/>
      <c r="AG10591" s="183"/>
      <c r="AH10591" s="6"/>
      <c r="AI10591" s="6"/>
      <c r="AJ10591" s="6"/>
      <c r="AK10591" s="6"/>
      <c r="AL10591" s="6"/>
      <c r="AM10591" s="183"/>
      <c r="AN10591" s="183"/>
      <c r="AO10591" s="183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BR10591" s="185"/>
    </row>
    <row r="10592" spans="9:70" s="179" customFormat="1" x14ac:dyDescent="0.25">
      <c r="I10592" s="186"/>
      <c r="J10592" s="186"/>
      <c r="K10592" s="186"/>
      <c r="L10592" s="186"/>
      <c r="M10592" s="186"/>
      <c r="N10592" s="187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183"/>
      <c r="AF10592" s="183"/>
      <c r="AG10592" s="183"/>
      <c r="AH10592" s="6"/>
      <c r="AI10592" s="6"/>
      <c r="AJ10592" s="6"/>
      <c r="AK10592" s="6"/>
      <c r="AL10592" s="6"/>
      <c r="AM10592" s="183"/>
      <c r="AN10592" s="183"/>
      <c r="AO10592" s="183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BR10592" s="185"/>
    </row>
    <row r="10593" spans="9:70" s="179" customFormat="1" x14ac:dyDescent="0.25">
      <c r="I10593" s="186"/>
      <c r="J10593" s="186"/>
      <c r="K10593" s="186"/>
      <c r="L10593" s="186"/>
      <c r="M10593" s="186"/>
      <c r="N10593" s="187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183"/>
      <c r="AF10593" s="183"/>
      <c r="AG10593" s="183"/>
      <c r="AH10593" s="6"/>
      <c r="AI10593" s="6"/>
      <c r="AJ10593" s="6"/>
      <c r="AK10593" s="6"/>
      <c r="AL10593" s="6"/>
      <c r="AM10593" s="183"/>
      <c r="AN10593" s="183"/>
      <c r="AO10593" s="183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BR10593" s="185"/>
    </row>
    <row r="10594" spans="9:70" s="179" customFormat="1" x14ac:dyDescent="0.25">
      <c r="I10594" s="186"/>
      <c r="J10594" s="186"/>
      <c r="K10594" s="186"/>
      <c r="L10594" s="186"/>
      <c r="M10594" s="186"/>
      <c r="N10594" s="187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183"/>
      <c r="AF10594" s="183"/>
      <c r="AG10594" s="183"/>
      <c r="AH10594" s="6"/>
      <c r="AI10594" s="6"/>
      <c r="AJ10594" s="6"/>
      <c r="AK10594" s="6"/>
      <c r="AL10594" s="6"/>
      <c r="AM10594" s="183"/>
      <c r="AN10594" s="183"/>
      <c r="AO10594" s="183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BR10594" s="185"/>
    </row>
    <row r="10595" spans="9:70" s="179" customFormat="1" x14ac:dyDescent="0.25">
      <c r="I10595" s="186"/>
      <c r="J10595" s="186"/>
      <c r="K10595" s="186"/>
      <c r="L10595" s="186"/>
      <c r="M10595" s="186"/>
      <c r="N10595" s="187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183"/>
      <c r="AF10595" s="183"/>
      <c r="AG10595" s="183"/>
      <c r="AH10595" s="6"/>
      <c r="AI10595" s="6"/>
      <c r="AJ10595" s="6"/>
      <c r="AK10595" s="6"/>
      <c r="AL10595" s="6"/>
      <c r="AM10595" s="183"/>
      <c r="AN10595" s="183"/>
      <c r="AO10595" s="183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BR10595" s="185"/>
    </row>
    <row r="10596" spans="9:70" s="179" customFormat="1" x14ac:dyDescent="0.25">
      <c r="I10596" s="186"/>
      <c r="J10596" s="186"/>
      <c r="K10596" s="186"/>
      <c r="L10596" s="186"/>
      <c r="M10596" s="186"/>
      <c r="N10596" s="187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183"/>
      <c r="AF10596" s="183"/>
      <c r="AG10596" s="183"/>
      <c r="AH10596" s="6"/>
      <c r="AI10596" s="6"/>
      <c r="AJ10596" s="6"/>
      <c r="AK10596" s="6"/>
      <c r="AL10596" s="6"/>
      <c r="AM10596" s="183"/>
      <c r="AN10596" s="183"/>
      <c r="AO10596" s="183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BR10596" s="185"/>
    </row>
    <row r="10597" spans="9:70" s="179" customFormat="1" x14ac:dyDescent="0.25">
      <c r="I10597" s="186"/>
      <c r="J10597" s="186"/>
      <c r="K10597" s="186"/>
      <c r="L10597" s="186"/>
      <c r="M10597" s="186"/>
      <c r="N10597" s="187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183"/>
      <c r="AF10597" s="183"/>
      <c r="AG10597" s="183"/>
      <c r="AH10597" s="6"/>
      <c r="AI10597" s="6"/>
      <c r="AJ10597" s="6"/>
      <c r="AK10597" s="6"/>
      <c r="AL10597" s="6"/>
      <c r="AM10597" s="183"/>
      <c r="AN10597" s="183"/>
      <c r="AO10597" s="183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BR10597" s="185"/>
    </row>
    <row r="10598" spans="9:70" s="179" customFormat="1" x14ac:dyDescent="0.25">
      <c r="I10598" s="186"/>
      <c r="J10598" s="186"/>
      <c r="K10598" s="186"/>
      <c r="L10598" s="186"/>
      <c r="M10598" s="186"/>
      <c r="N10598" s="187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183"/>
      <c r="AF10598" s="183"/>
      <c r="AG10598" s="183"/>
      <c r="AH10598" s="6"/>
      <c r="AI10598" s="6"/>
      <c r="AJ10598" s="6"/>
      <c r="AK10598" s="6"/>
      <c r="AL10598" s="6"/>
      <c r="AM10598" s="183"/>
      <c r="AN10598" s="183"/>
      <c r="AO10598" s="183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BR10598" s="185"/>
    </row>
    <row r="10599" spans="9:70" s="179" customFormat="1" x14ac:dyDescent="0.25">
      <c r="I10599" s="186"/>
      <c r="J10599" s="186"/>
      <c r="K10599" s="186"/>
      <c r="L10599" s="186"/>
      <c r="M10599" s="186"/>
      <c r="N10599" s="187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183"/>
      <c r="AF10599" s="183"/>
      <c r="AG10599" s="183"/>
      <c r="AH10599" s="6"/>
      <c r="AI10599" s="6"/>
      <c r="AJ10599" s="6"/>
      <c r="AK10599" s="6"/>
      <c r="AL10599" s="6"/>
      <c r="AM10599" s="183"/>
      <c r="AN10599" s="183"/>
      <c r="AO10599" s="183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BR10599" s="185"/>
    </row>
    <row r="10600" spans="9:70" s="179" customFormat="1" x14ac:dyDescent="0.25">
      <c r="I10600" s="186"/>
      <c r="J10600" s="186"/>
      <c r="K10600" s="186"/>
      <c r="L10600" s="186"/>
      <c r="M10600" s="186"/>
      <c r="N10600" s="187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183"/>
      <c r="AF10600" s="183"/>
      <c r="AG10600" s="183"/>
      <c r="AH10600" s="6"/>
      <c r="AI10600" s="6"/>
      <c r="AJ10600" s="6"/>
      <c r="AK10600" s="6"/>
      <c r="AL10600" s="6"/>
      <c r="AM10600" s="183"/>
      <c r="AN10600" s="183"/>
      <c r="AO10600" s="183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BR10600" s="185"/>
    </row>
    <row r="10601" spans="9:70" s="179" customFormat="1" x14ac:dyDescent="0.25">
      <c r="I10601" s="186"/>
      <c r="J10601" s="186"/>
      <c r="K10601" s="186"/>
      <c r="L10601" s="186"/>
      <c r="M10601" s="186"/>
      <c r="N10601" s="187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183"/>
      <c r="AF10601" s="183"/>
      <c r="AG10601" s="183"/>
      <c r="AH10601" s="6"/>
      <c r="AI10601" s="6"/>
      <c r="AJ10601" s="6"/>
      <c r="AK10601" s="6"/>
      <c r="AL10601" s="6"/>
      <c r="AM10601" s="183"/>
      <c r="AN10601" s="183"/>
      <c r="AO10601" s="183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BR10601" s="185"/>
    </row>
    <row r="10602" spans="9:70" s="179" customFormat="1" x14ac:dyDescent="0.25">
      <c r="I10602" s="186"/>
      <c r="J10602" s="186"/>
      <c r="K10602" s="186"/>
      <c r="L10602" s="186"/>
      <c r="M10602" s="186"/>
      <c r="N10602" s="187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183"/>
      <c r="AF10602" s="183"/>
      <c r="AG10602" s="183"/>
      <c r="AH10602" s="6"/>
      <c r="AI10602" s="6"/>
      <c r="AJ10602" s="6"/>
      <c r="AK10602" s="6"/>
      <c r="AL10602" s="6"/>
      <c r="AM10602" s="183"/>
      <c r="AN10602" s="183"/>
      <c r="AO10602" s="183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BR10602" s="185"/>
    </row>
    <row r="10603" spans="9:70" s="179" customFormat="1" x14ac:dyDescent="0.25">
      <c r="I10603" s="186"/>
      <c r="J10603" s="186"/>
      <c r="K10603" s="186"/>
      <c r="L10603" s="186"/>
      <c r="M10603" s="186"/>
      <c r="N10603" s="187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183"/>
      <c r="AF10603" s="183"/>
      <c r="AG10603" s="183"/>
      <c r="AH10603" s="6"/>
      <c r="AI10603" s="6"/>
      <c r="AJ10603" s="6"/>
      <c r="AK10603" s="6"/>
      <c r="AL10603" s="6"/>
      <c r="AM10603" s="183"/>
      <c r="AN10603" s="183"/>
      <c r="AO10603" s="183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BR10603" s="185"/>
    </row>
    <row r="10604" spans="9:70" s="179" customFormat="1" x14ac:dyDescent="0.25">
      <c r="I10604" s="186"/>
      <c r="J10604" s="186"/>
      <c r="K10604" s="186"/>
      <c r="L10604" s="186"/>
      <c r="M10604" s="186"/>
      <c r="N10604" s="187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183"/>
      <c r="AF10604" s="183"/>
      <c r="AG10604" s="183"/>
      <c r="AH10604" s="6"/>
      <c r="AI10604" s="6"/>
      <c r="AJ10604" s="6"/>
      <c r="AK10604" s="6"/>
      <c r="AL10604" s="6"/>
      <c r="AM10604" s="183"/>
      <c r="AN10604" s="183"/>
      <c r="AO10604" s="183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BR10604" s="185"/>
    </row>
    <row r="10605" spans="9:70" s="179" customFormat="1" x14ac:dyDescent="0.25">
      <c r="I10605" s="186"/>
      <c r="J10605" s="186"/>
      <c r="K10605" s="186"/>
      <c r="L10605" s="186"/>
      <c r="M10605" s="186"/>
      <c r="N10605" s="187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183"/>
      <c r="AF10605" s="183"/>
      <c r="AG10605" s="183"/>
      <c r="AH10605" s="6"/>
      <c r="AI10605" s="6"/>
      <c r="AJ10605" s="6"/>
      <c r="AK10605" s="6"/>
      <c r="AL10605" s="6"/>
      <c r="AM10605" s="183"/>
      <c r="AN10605" s="183"/>
      <c r="AO10605" s="183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BR10605" s="185"/>
    </row>
    <row r="10606" spans="9:70" s="179" customFormat="1" x14ac:dyDescent="0.25">
      <c r="I10606" s="186"/>
      <c r="J10606" s="186"/>
      <c r="K10606" s="186"/>
      <c r="L10606" s="186"/>
      <c r="M10606" s="186"/>
      <c r="N10606" s="187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183"/>
      <c r="AF10606" s="183"/>
      <c r="AG10606" s="183"/>
      <c r="AH10606" s="6"/>
      <c r="AI10606" s="6"/>
      <c r="AJ10606" s="6"/>
      <c r="AK10606" s="6"/>
      <c r="AL10606" s="6"/>
      <c r="AM10606" s="183"/>
      <c r="AN10606" s="183"/>
      <c r="AO10606" s="183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BR10606" s="185"/>
    </row>
    <row r="10607" spans="9:70" s="179" customFormat="1" x14ac:dyDescent="0.25">
      <c r="I10607" s="186"/>
      <c r="J10607" s="186"/>
      <c r="K10607" s="186"/>
      <c r="L10607" s="186"/>
      <c r="M10607" s="186"/>
      <c r="N10607" s="187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183"/>
      <c r="AF10607" s="183"/>
      <c r="AG10607" s="183"/>
      <c r="AH10607" s="6"/>
      <c r="AI10607" s="6"/>
      <c r="AJ10607" s="6"/>
      <c r="AK10607" s="6"/>
      <c r="AL10607" s="6"/>
      <c r="AM10607" s="183"/>
      <c r="AN10607" s="183"/>
      <c r="AO10607" s="183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BR10607" s="185"/>
    </row>
    <row r="10608" spans="9:70" s="179" customFormat="1" x14ac:dyDescent="0.25">
      <c r="I10608" s="186"/>
      <c r="J10608" s="186"/>
      <c r="K10608" s="186"/>
      <c r="L10608" s="186"/>
      <c r="M10608" s="186"/>
      <c r="N10608" s="187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183"/>
      <c r="AF10608" s="183"/>
      <c r="AG10608" s="183"/>
      <c r="AH10608" s="6"/>
      <c r="AI10608" s="6"/>
      <c r="AJ10608" s="6"/>
      <c r="AK10608" s="6"/>
      <c r="AL10608" s="6"/>
      <c r="AM10608" s="183"/>
      <c r="AN10608" s="183"/>
      <c r="AO10608" s="183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BR10608" s="185"/>
    </row>
    <row r="10609" spans="9:70" s="179" customFormat="1" x14ac:dyDescent="0.25">
      <c r="I10609" s="186"/>
      <c r="J10609" s="186"/>
      <c r="K10609" s="186"/>
      <c r="L10609" s="186"/>
      <c r="M10609" s="186"/>
      <c r="N10609" s="187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183"/>
      <c r="AF10609" s="183"/>
      <c r="AG10609" s="183"/>
      <c r="AH10609" s="6"/>
      <c r="AI10609" s="6"/>
      <c r="AJ10609" s="6"/>
      <c r="AK10609" s="6"/>
      <c r="AL10609" s="6"/>
      <c r="AM10609" s="183"/>
      <c r="AN10609" s="183"/>
      <c r="AO10609" s="183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BR10609" s="185"/>
    </row>
    <row r="10610" spans="9:70" s="179" customFormat="1" x14ac:dyDescent="0.25">
      <c r="I10610" s="186"/>
      <c r="J10610" s="186"/>
      <c r="K10610" s="186"/>
      <c r="L10610" s="186"/>
      <c r="M10610" s="186"/>
      <c r="N10610" s="187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183"/>
      <c r="AF10610" s="183"/>
      <c r="AG10610" s="183"/>
      <c r="AH10610" s="6"/>
      <c r="AI10610" s="6"/>
      <c r="AJ10610" s="6"/>
      <c r="AK10610" s="6"/>
      <c r="AL10610" s="6"/>
      <c r="AM10610" s="183"/>
      <c r="AN10610" s="183"/>
      <c r="AO10610" s="183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BR10610" s="185"/>
    </row>
    <row r="10611" spans="9:70" s="179" customFormat="1" x14ac:dyDescent="0.25">
      <c r="I10611" s="186"/>
      <c r="J10611" s="186"/>
      <c r="K10611" s="186"/>
      <c r="L10611" s="186"/>
      <c r="M10611" s="186"/>
      <c r="N10611" s="187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183"/>
      <c r="AF10611" s="183"/>
      <c r="AG10611" s="183"/>
      <c r="AH10611" s="6"/>
      <c r="AI10611" s="6"/>
      <c r="AJ10611" s="6"/>
      <c r="AK10611" s="6"/>
      <c r="AL10611" s="6"/>
      <c r="AM10611" s="183"/>
      <c r="AN10611" s="183"/>
      <c r="AO10611" s="183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BR10611" s="185"/>
    </row>
    <row r="10612" spans="9:70" s="179" customFormat="1" x14ac:dyDescent="0.25">
      <c r="I10612" s="186"/>
      <c r="J10612" s="186"/>
      <c r="K10612" s="186"/>
      <c r="L10612" s="186"/>
      <c r="M10612" s="186"/>
      <c r="N10612" s="187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183"/>
      <c r="AF10612" s="183"/>
      <c r="AG10612" s="183"/>
      <c r="AH10612" s="6"/>
      <c r="AI10612" s="6"/>
      <c r="AJ10612" s="6"/>
      <c r="AK10612" s="6"/>
      <c r="AL10612" s="6"/>
      <c r="AM10612" s="183"/>
      <c r="AN10612" s="183"/>
      <c r="AO10612" s="183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BR10612" s="185"/>
    </row>
    <row r="10613" spans="9:70" s="179" customFormat="1" x14ac:dyDescent="0.25">
      <c r="I10613" s="186"/>
      <c r="J10613" s="186"/>
      <c r="K10613" s="186"/>
      <c r="L10613" s="186"/>
      <c r="M10613" s="186"/>
      <c r="N10613" s="187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183"/>
      <c r="AF10613" s="183"/>
      <c r="AG10613" s="183"/>
      <c r="AH10613" s="6"/>
      <c r="AI10613" s="6"/>
      <c r="AJ10613" s="6"/>
      <c r="AK10613" s="6"/>
      <c r="AL10613" s="6"/>
      <c r="AM10613" s="183"/>
      <c r="AN10613" s="183"/>
      <c r="AO10613" s="183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BR10613" s="185"/>
    </row>
    <row r="10614" spans="9:70" s="179" customFormat="1" x14ac:dyDescent="0.25">
      <c r="I10614" s="186"/>
      <c r="J10614" s="186"/>
      <c r="K10614" s="186"/>
      <c r="L10614" s="186"/>
      <c r="M10614" s="186"/>
      <c r="N10614" s="187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183"/>
      <c r="AF10614" s="183"/>
      <c r="AG10614" s="183"/>
      <c r="AH10614" s="6"/>
      <c r="AI10614" s="6"/>
      <c r="AJ10614" s="6"/>
      <c r="AK10614" s="6"/>
      <c r="AL10614" s="6"/>
      <c r="AM10614" s="183"/>
      <c r="AN10614" s="183"/>
      <c r="AO10614" s="183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BR10614" s="185"/>
    </row>
    <row r="10615" spans="9:70" s="179" customFormat="1" x14ac:dyDescent="0.25">
      <c r="I10615" s="186"/>
      <c r="J10615" s="186"/>
      <c r="K10615" s="186"/>
      <c r="L10615" s="186"/>
      <c r="M10615" s="186"/>
      <c r="N10615" s="187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183"/>
      <c r="AF10615" s="183"/>
      <c r="AG10615" s="183"/>
      <c r="AH10615" s="6"/>
      <c r="AI10615" s="6"/>
      <c r="AJ10615" s="6"/>
      <c r="AK10615" s="6"/>
      <c r="AL10615" s="6"/>
      <c r="AM10615" s="183"/>
      <c r="AN10615" s="183"/>
      <c r="AO10615" s="183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BR10615" s="185"/>
    </row>
    <row r="10616" spans="9:70" s="179" customFormat="1" x14ac:dyDescent="0.25">
      <c r="I10616" s="186"/>
      <c r="J10616" s="186"/>
      <c r="K10616" s="186"/>
      <c r="L10616" s="186"/>
      <c r="M10616" s="186"/>
      <c r="N10616" s="187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183"/>
      <c r="AF10616" s="183"/>
      <c r="AG10616" s="183"/>
      <c r="AH10616" s="6"/>
      <c r="AI10616" s="6"/>
      <c r="AJ10616" s="6"/>
      <c r="AK10616" s="6"/>
      <c r="AL10616" s="6"/>
      <c r="AM10616" s="183"/>
      <c r="AN10616" s="183"/>
      <c r="AO10616" s="183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BR10616" s="185"/>
    </row>
    <row r="10617" spans="9:70" s="179" customFormat="1" x14ac:dyDescent="0.25">
      <c r="I10617" s="186"/>
      <c r="J10617" s="186"/>
      <c r="K10617" s="186"/>
      <c r="L10617" s="186"/>
      <c r="M10617" s="186"/>
      <c r="N10617" s="187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183"/>
      <c r="AF10617" s="183"/>
      <c r="AG10617" s="183"/>
      <c r="AH10617" s="6"/>
      <c r="AI10617" s="6"/>
      <c r="AJ10617" s="6"/>
      <c r="AK10617" s="6"/>
      <c r="AL10617" s="6"/>
      <c r="AM10617" s="183"/>
      <c r="AN10617" s="183"/>
      <c r="AO10617" s="183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BR10617" s="185"/>
    </row>
    <row r="10618" spans="9:70" s="179" customFormat="1" x14ac:dyDescent="0.25">
      <c r="I10618" s="186"/>
      <c r="J10618" s="186"/>
      <c r="K10618" s="186"/>
      <c r="L10618" s="186"/>
      <c r="M10618" s="186"/>
      <c r="N10618" s="187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183"/>
      <c r="AF10618" s="183"/>
      <c r="AG10618" s="183"/>
      <c r="AH10618" s="6"/>
      <c r="AI10618" s="6"/>
      <c r="AJ10618" s="6"/>
      <c r="AK10618" s="6"/>
      <c r="AL10618" s="6"/>
      <c r="AM10618" s="183"/>
      <c r="AN10618" s="183"/>
      <c r="AO10618" s="183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BR10618" s="185"/>
    </row>
    <row r="10619" spans="9:70" s="179" customFormat="1" x14ac:dyDescent="0.25">
      <c r="I10619" s="186"/>
      <c r="J10619" s="186"/>
      <c r="K10619" s="186"/>
      <c r="L10619" s="186"/>
      <c r="M10619" s="186"/>
      <c r="N10619" s="187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183"/>
      <c r="AF10619" s="183"/>
      <c r="AG10619" s="183"/>
      <c r="AH10619" s="6"/>
      <c r="AI10619" s="6"/>
      <c r="AJ10619" s="6"/>
      <c r="AK10619" s="6"/>
      <c r="AL10619" s="6"/>
      <c r="AM10619" s="183"/>
      <c r="AN10619" s="183"/>
      <c r="AO10619" s="183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BR10619" s="185"/>
    </row>
    <row r="10620" spans="9:70" s="179" customFormat="1" x14ac:dyDescent="0.25">
      <c r="I10620" s="186"/>
      <c r="J10620" s="186"/>
      <c r="K10620" s="186"/>
      <c r="L10620" s="186"/>
      <c r="M10620" s="186"/>
      <c r="N10620" s="187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183"/>
      <c r="AF10620" s="183"/>
      <c r="AG10620" s="183"/>
      <c r="AH10620" s="6"/>
      <c r="AI10620" s="6"/>
      <c r="AJ10620" s="6"/>
      <c r="AK10620" s="6"/>
      <c r="AL10620" s="6"/>
      <c r="AM10620" s="183"/>
      <c r="AN10620" s="183"/>
      <c r="AO10620" s="183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BR10620" s="185"/>
    </row>
    <row r="10621" spans="9:70" s="179" customFormat="1" x14ac:dyDescent="0.25">
      <c r="I10621" s="186"/>
      <c r="J10621" s="186"/>
      <c r="K10621" s="186"/>
      <c r="L10621" s="186"/>
      <c r="M10621" s="186"/>
      <c r="N10621" s="187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183"/>
      <c r="AF10621" s="183"/>
      <c r="AG10621" s="183"/>
      <c r="AH10621" s="6"/>
      <c r="AI10621" s="6"/>
      <c r="AJ10621" s="6"/>
      <c r="AK10621" s="6"/>
      <c r="AL10621" s="6"/>
      <c r="AM10621" s="183"/>
      <c r="AN10621" s="183"/>
      <c r="AO10621" s="183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BR10621" s="185"/>
    </row>
    <row r="10622" spans="9:70" s="179" customFormat="1" x14ac:dyDescent="0.25">
      <c r="I10622" s="186"/>
      <c r="J10622" s="186"/>
      <c r="K10622" s="186"/>
      <c r="L10622" s="186"/>
      <c r="M10622" s="186"/>
      <c r="N10622" s="187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183"/>
      <c r="AF10622" s="183"/>
      <c r="AG10622" s="183"/>
      <c r="AH10622" s="6"/>
      <c r="AI10622" s="6"/>
      <c r="AJ10622" s="6"/>
      <c r="AK10622" s="6"/>
      <c r="AL10622" s="6"/>
      <c r="AM10622" s="183"/>
      <c r="AN10622" s="183"/>
      <c r="AO10622" s="183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BR10622" s="185"/>
    </row>
    <row r="10623" spans="9:70" s="179" customFormat="1" x14ac:dyDescent="0.25">
      <c r="I10623" s="186"/>
      <c r="J10623" s="186"/>
      <c r="K10623" s="186"/>
      <c r="L10623" s="186"/>
      <c r="M10623" s="186"/>
      <c r="N10623" s="187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183"/>
      <c r="AF10623" s="183"/>
      <c r="AG10623" s="183"/>
      <c r="AH10623" s="6"/>
      <c r="AI10623" s="6"/>
      <c r="AJ10623" s="6"/>
      <c r="AK10623" s="6"/>
      <c r="AL10623" s="6"/>
      <c r="AM10623" s="183"/>
      <c r="AN10623" s="183"/>
      <c r="AO10623" s="183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BR10623" s="185"/>
    </row>
    <row r="10624" spans="9:70" s="179" customFormat="1" x14ac:dyDescent="0.25">
      <c r="I10624" s="186"/>
      <c r="J10624" s="186"/>
      <c r="K10624" s="186"/>
      <c r="L10624" s="186"/>
      <c r="M10624" s="186"/>
      <c r="N10624" s="187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183"/>
      <c r="AF10624" s="183"/>
      <c r="AG10624" s="183"/>
      <c r="AH10624" s="6"/>
      <c r="AI10624" s="6"/>
      <c r="AJ10624" s="6"/>
      <c r="AK10624" s="6"/>
      <c r="AL10624" s="6"/>
      <c r="AM10624" s="183"/>
      <c r="AN10624" s="183"/>
      <c r="AO10624" s="183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BR10624" s="185"/>
    </row>
    <row r="10625" spans="9:70" s="179" customFormat="1" x14ac:dyDescent="0.25">
      <c r="I10625" s="186"/>
      <c r="J10625" s="186"/>
      <c r="K10625" s="186"/>
      <c r="L10625" s="186"/>
      <c r="M10625" s="186"/>
      <c r="N10625" s="187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183"/>
      <c r="AF10625" s="183"/>
      <c r="AG10625" s="183"/>
      <c r="AH10625" s="6"/>
      <c r="AI10625" s="6"/>
      <c r="AJ10625" s="6"/>
      <c r="AK10625" s="6"/>
      <c r="AL10625" s="6"/>
      <c r="AM10625" s="183"/>
      <c r="AN10625" s="183"/>
      <c r="AO10625" s="183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BR10625" s="185"/>
    </row>
    <row r="10626" spans="9:70" s="179" customFormat="1" x14ac:dyDescent="0.25">
      <c r="I10626" s="186"/>
      <c r="J10626" s="186"/>
      <c r="K10626" s="186"/>
      <c r="L10626" s="186"/>
      <c r="M10626" s="186"/>
      <c r="N10626" s="187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183"/>
      <c r="AF10626" s="183"/>
      <c r="AG10626" s="183"/>
      <c r="AH10626" s="6"/>
      <c r="AI10626" s="6"/>
      <c r="AJ10626" s="6"/>
      <c r="AK10626" s="6"/>
      <c r="AL10626" s="6"/>
      <c r="AM10626" s="183"/>
      <c r="AN10626" s="183"/>
      <c r="AO10626" s="183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BR10626" s="185"/>
    </row>
    <row r="10627" spans="9:70" s="179" customFormat="1" x14ac:dyDescent="0.25">
      <c r="I10627" s="186"/>
      <c r="J10627" s="186"/>
      <c r="K10627" s="186"/>
      <c r="L10627" s="186"/>
      <c r="M10627" s="186"/>
      <c r="N10627" s="187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183"/>
      <c r="AF10627" s="183"/>
      <c r="AG10627" s="183"/>
      <c r="AH10627" s="6"/>
      <c r="AI10627" s="6"/>
      <c r="AJ10627" s="6"/>
      <c r="AK10627" s="6"/>
      <c r="AL10627" s="6"/>
      <c r="AM10627" s="183"/>
      <c r="AN10627" s="183"/>
      <c r="AO10627" s="183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BR10627" s="185"/>
    </row>
    <row r="10628" spans="9:70" s="179" customFormat="1" x14ac:dyDescent="0.25">
      <c r="I10628" s="186"/>
      <c r="J10628" s="186"/>
      <c r="K10628" s="186"/>
      <c r="L10628" s="186"/>
      <c r="M10628" s="186"/>
      <c r="N10628" s="187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183"/>
      <c r="AF10628" s="183"/>
      <c r="AG10628" s="183"/>
      <c r="AH10628" s="6"/>
      <c r="AI10628" s="6"/>
      <c r="AJ10628" s="6"/>
      <c r="AK10628" s="6"/>
      <c r="AL10628" s="6"/>
      <c r="AM10628" s="183"/>
      <c r="AN10628" s="183"/>
      <c r="AO10628" s="183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BR10628" s="185"/>
    </row>
    <row r="10629" spans="9:70" s="179" customFormat="1" x14ac:dyDescent="0.25">
      <c r="I10629" s="186"/>
      <c r="J10629" s="186"/>
      <c r="K10629" s="186"/>
      <c r="L10629" s="186"/>
      <c r="M10629" s="186"/>
      <c r="N10629" s="187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183"/>
      <c r="AF10629" s="183"/>
      <c r="AG10629" s="183"/>
      <c r="AH10629" s="6"/>
      <c r="AI10629" s="6"/>
      <c r="AJ10629" s="6"/>
      <c r="AK10629" s="6"/>
      <c r="AL10629" s="6"/>
      <c r="AM10629" s="183"/>
      <c r="AN10629" s="183"/>
      <c r="AO10629" s="183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BR10629" s="185"/>
    </row>
    <row r="10630" spans="9:70" s="179" customFormat="1" x14ac:dyDescent="0.25">
      <c r="I10630" s="186"/>
      <c r="J10630" s="186"/>
      <c r="K10630" s="186"/>
      <c r="L10630" s="186"/>
      <c r="M10630" s="186"/>
      <c r="N10630" s="187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183"/>
      <c r="AF10630" s="183"/>
      <c r="AG10630" s="183"/>
      <c r="AH10630" s="6"/>
      <c r="AI10630" s="6"/>
      <c r="AJ10630" s="6"/>
      <c r="AK10630" s="6"/>
      <c r="AL10630" s="6"/>
      <c r="AM10630" s="183"/>
      <c r="AN10630" s="183"/>
      <c r="AO10630" s="183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BR10630" s="185"/>
    </row>
    <row r="10631" spans="9:70" s="179" customFormat="1" x14ac:dyDescent="0.25">
      <c r="I10631" s="186"/>
      <c r="J10631" s="186"/>
      <c r="K10631" s="186"/>
      <c r="L10631" s="186"/>
      <c r="M10631" s="186"/>
      <c r="N10631" s="187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183"/>
      <c r="AF10631" s="183"/>
      <c r="AG10631" s="183"/>
      <c r="AH10631" s="6"/>
      <c r="AI10631" s="6"/>
      <c r="AJ10631" s="6"/>
      <c r="AK10631" s="6"/>
      <c r="AL10631" s="6"/>
      <c r="AM10631" s="183"/>
      <c r="AN10631" s="183"/>
      <c r="AO10631" s="183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BR10631" s="185"/>
    </row>
    <row r="10632" spans="9:70" s="179" customFormat="1" x14ac:dyDescent="0.25">
      <c r="I10632" s="186"/>
      <c r="J10632" s="186"/>
      <c r="K10632" s="186"/>
      <c r="L10632" s="186"/>
      <c r="M10632" s="186"/>
      <c r="N10632" s="187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183"/>
      <c r="AF10632" s="183"/>
      <c r="AG10632" s="183"/>
      <c r="AH10632" s="6"/>
      <c r="AI10632" s="6"/>
      <c r="AJ10632" s="6"/>
      <c r="AK10632" s="6"/>
      <c r="AL10632" s="6"/>
      <c r="AM10632" s="183"/>
      <c r="AN10632" s="183"/>
      <c r="AO10632" s="183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BR10632" s="185"/>
    </row>
    <row r="10633" spans="9:70" s="179" customFormat="1" x14ac:dyDescent="0.25">
      <c r="I10633" s="186"/>
      <c r="J10633" s="186"/>
      <c r="K10633" s="186"/>
      <c r="L10633" s="186"/>
      <c r="M10633" s="186"/>
      <c r="N10633" s="187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183"/>
      <c r="AF10633" s="183"/>
      <c r="AG10633" s="183"/>
      <c r="AH10633" s="6"/>
      <c r="AI10633" s="6"/>
      <c r="AJ10633" s="6"/>
      <c r="AK10633" s="6"/>
      <c r="AL10633" s="6"/>
      <c r="AM10633" s="183"/>
      <c r="AN10633" s="183"/>
      <c r="AO10633" s="183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BR10633" s="185"/>
    </row>
    <row r="10634" spans="9:70" s="179" customFormat="1" x14ac:dyDescent="0.25">
      <c r="I10634" s="186"/>
      <c r="J10634" s="186"/>
      <c r="K10634" s="186"/>
      <c r="L10634" s="186"/>
      <c r="M10634" s="186"/>
      <c r="N10634" s="187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183"/>
      <c r="AF10634" s="183"/>
      <c r="AG10634" s="183"/>
      <c r="AH10634" s="6"/>
      <c r="AI10634" s="6"/>
      <c r="AJ10634" s="6"/>
      <c r="AK10634" s="6"/>
      <c r="AL10634" s="6"/>
      <c r="AM10634" s="183"/>
      <c r="AN10634" s="183"/>
      <c r="AO10634" s="183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BR10634" s="185"/>
    </row>
    <row r="10635" spans="9:70" s="179" customFormat="1" x14ac:dyDescent="0.25">
      <c r="I10635" s="186"/>
      <c r="J10635" s="186"/>
      <c r="K10635" s="186"/>
      <c r="L10635" s="186"/>
      <c r="M10635" s="186"/>
      <c r="N10635" s="187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183"/>
      <c r="AF10635" s="183"/>
      <c r="AG10635" s="183"/>
      <c r="AH10635" s="6"/>
      <c r="AI10635" s="6"/>
      <c r="AJ10635" s="6"/>
      <c r="AK10635" s="6"/>
      <c r="AL10635" s="6"/>
      <c r="AM10635" s="183"/>
      <c r="AN10635" s="183"/>
      <c r="AO10635" s="183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BR10635" s="185"/>
    </row>
    <row r="10636" spans="9:70" s="179" customFormat="1" x14ac:dyDescent="0.25">
      <c r="I10636" s="186"/>
      <c r="J10636" s="186"/>
      <c r="K10636" s="186"/>
      <c r="L10636" s="186"/>
      <c r="M10636" s="186"/>
      <c r="N10636" s="187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183"/>
      <c r="AF10636" s="183"/>
      <c r="AG10636" s="183"/>
      <c r="AH10636" s="6"/>
      <c r="AI10636" s="6"/>
      <c r="AJ10636" s="6"/>
      <c r="AK10636" s="6"/>
      <c r="AL10636" s="6"/>
      <c r="AM10636" s="183"/>
      <c r="AN10636" s="183"/>
      <c r="AO10636" s="183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BR10636" s="185"/>
    </row>
    <row r="10637" spans="9:70" s="179" customFormat="1" x14ac:dyDescent="0.25">
      <c r="I10637" s="186"/>
      <c r="J10637" s="186"/>
      <c r="K10637" s="186"/>
      <c r="L10637" s="186"/>
      <c r="M10637" s="186"/>
      <c r="N10637" s="187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183"/>
      <c r="AF10637" s="183"/>
      <c r="AG10637" s="183"/>
      <c r="AH10637" s="6"/>
      <c r="AI10637" s="6"/>
      <c r="AJ10637" s="6"/>
      <c r="AK10637" s="6"/>
      <c r="AL10637" s="6"/>
      <c r="AM10637" s="183"/>
      <c r="AN10637" s="183"/>
      <c r="AO10637" s="183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BR10637" s="185"/>
    </row>
    <row r="10638" spans="9:70" s="179" customFormat="1" x14ac:dyDescent="0.25">
      <c r="I10638" s="186"/>
      <c r="J10638" s="186"/>
      <c r="K10638" s="186"/>
      <c r="L10638" s="186"/>
      <c r="M10638" s="186"/>
      <c r="N10638" s="187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183"/>
      <c r="AF10638" s="183"/>
      <c r="AG10638" s="183"/>
      <c r="AH10638" s="6"/>
      <c r="AI10638" s="6"/>
      <c r="AJ10638" s="6"/>
      <c r="AK10638" s="6"/>
      <c r="AL10638" s="6"/>
      <c r="AM10638" s="183"/>
      <c r="AN10638" s="183"/>
      <c r="AO10638" s="183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BR10638" s="185"/>
    </row>
    <row r="10639" spans="9:70" s="179" customFormat="1" x14ac:dyDescent="0.25">
      <c r="I10639" s="186"/>
      <c r="J10639" s="186"/>
      <c r="K10639" s="186"/>
      <c r="L10639" s="186"/>
      <c r="M10639" s="186"/>
      <c r="N10639" s="187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183"/>
      <c r="AF10639" s="183"/>
      <c r="AG10639" s="183"/>
      <c r="AH10639" s="6"/>
      <c r="AI10639" s="6"/>
      <c r="AJ10639" s="6"/>
      <c r="AK10639" s="6"/>
      <c r="AL10639" s="6"/>
      <c r="AM10639" s="183"/>
      <c r="AN10639" s="183"/>
      <c r="AO10639" s="183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BR10639" s="185"/>
    </row>
    <row r="10640" spans="9:70" s="179" customFormat="1" x14ac:dyDescent="0.25">
      <c r="I10640" s="186"/>
      <c r="J10640" s="186"/>
      <c r="K10640" s="186"/>
      <c r="L10640" s="186"/>
      <c r="M10640" s="186"/>
      <c r="N10640" s="187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183"/>
      <c r="AF10640" s="183"/>
      <c r="AG10640" s="183"/>
      <c r="AH10640" s="6"/>
      <c r="AI10640" s="6"/>
      <c r="AJ10640" s="6"/>
      <c r="AK10640" s="6"/>
      <c r="AL10640" s="6"/>
      <c r="AM10640" s="183"/>
      <c r="AN10640" s="183"/>
      <c r="AO10640" s="183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BR10640" s="185"/>
    </row>
    <row r="10641" spans="9:70" s="179" customFormat="1" x14ac:dyDescent="0.25">
      <c r="I10641" s="186"/>
      <c r="J10641" s="186"/>
      <c r="K10641" s="186"/>
      <c r="L10641" s="186"/>
      <c r="M10641" s="186"/>
      <c r="N10641" s="187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183"/>
      <c r="AF10641" s="183"/>
      <c r="AG10641" s="183"/>
      <c r="AH10641" s="6"/>
      <c r="AI10641" s="6"/>
      <c r="AJ10641" s="6"/>
      <c r="AK10641" s="6"/>
      <c r="AL10641" s="6"/>
      <c r="AM10641" s="183"/>
      <c r="AN10641" s="183"/>
      <c r="AO10641" s="183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BR10641" s="185"/>
    </row>
    <row r="10642" spans="9:70" s="179" customFormat="1" x14ac:dyDescent="0.25">
      <c r="I10642" s="186"/>
      <c r="J10642" s="186"/>
      <c r="K10642" s="186"/>
      <c r="L10642" s="186"/>
      <c r="M10642" s="186"/>
      <c r="N10642" s="187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183"/>
      <c r="AF10642" s="183"/>
      <c r="AG10642" s="183"/>
      <c r="AH10642" s="6"/>
      <c r="AI10642" s="6"/>
      <c r="AJ10642" s="6"/>
      <c r="AK10642" s="6"/>
      <c r="AL10642" s="6"/>
      <c r="AM10642" s="183"/>
      <c r="AN10642" s="183"/>
      <c r="AO10642" s="183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BR10642" s="185"/>
    </row>
    <row r="10643" spans="9:70" s="179" customFormat="1" x14ac:dyDescent="0.25">
      <c r="I10643" s="186"/>
      <c r="J10643" s="186"/>
      <c r="K10643" s="186"/>
      <c r="L10643" s="186"/>
      <c r="M10643" s="186"/>
      <c r="N10643" s="187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183"/>
      <c r="AF10643" s="183"/>
      <c r="AG10643" s="183"/>
      <c r="AH10643" s="6"/>
      <c r="AI10643" s="6"/>
      <c r="AJ10643" s="6"/>
      <c r="AK10643" s="6"/>
      <c r="AL10643" s="6"/>
      <c r="AM10643" s="183"/>
      <c r="AN10643" s="183"/>
      <c r="AO10643" s="183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BR10643" s="185"/>
    </row>
    <row r="10644" spans="9:70" s="179" customFormat="1" x14ac:dyDescent="0.25">
      <c r="I10644" s="186"/>
      <c r="J10644" s="186"/>
      <c r="K10644" s="186"/>
      <c r="L10644" s="186"/>
      <c r="M10644" s="186"/>
      <c r="N10644" s="187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183"/>
      <c r="AF10644" s="183"/>
      <c r="AG10644" s="183"/>
      <c r="AH10644" s="6"/>
      <c r="AI10644" s="6"/>
      <c r="AJ10644" s="6"/>
      <c r="AK10644" s="6"/>
      <c r="AL10644" s="6"/>
      <c r="AM10644" s="183"/>
      <c r="AN10644" s="183"/>
      <c r="AO10644" s="183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BR10644" s="185"/>
    </row>
    <row r="10645" spans="9:70" s="179" customFormat="1" x14ac:dyDescent="0.25">
      <c r="I10645" s="186"/>
      <c r="J10645" s="186"/>
      <c r="K10645" s="186"/>
      <c r="L10645" s="186"/>
      <c r="M10645" s="186"/>
      <c r="N10645" s="187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183"/>
      <c r="AF10645" s="183"/>
      <c r="AG10645" s="183"/>
      <c r="AH10645" s="6"/>
      <c r="AI10645" s="6"/>
      <c r="AJ10645" s="6"/>
      <c r="AK10645" s="6"/>
      <c r="AL10645" s="6"/>
      <c r="AM10645" s="183"/>
      <c r="AN10645" s="183"/>
      <c r="AO10645" s="183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BR10645" s="185"/>
    </row>
    <row r="10646" spans="9:70" s="179" customFormat="1" x14ac:dyDescent="0.25">
      <c r="I10646" s="186"/>
      <c r="J10646" s="186"/>
      <c r="K10646" s="186"/>
      <c r="L10646" s="186"/>
      <c r="M10646" s="186"/>
      <c r="N10646" s="187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183"/>
      <c r="AF10646" s="183"/>
      <c r="AG10646" s="183"/>
      <c r="AH10646" s="6"/>
      <c r="AI10646" s="6"/>
      <c r="AJ10646" s="6"/>
      <c r="AK10646" s="6"/>
      <c r="AL10646" s="6"/>
      <c r="AM10646" s="183"/>
      <c r="AN10646" s="183"/>
      <c r="AO10646" s="183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BR10646" s="185"/>
    </row>
    <row r="10647" spans="9:70" s="179" customFormat="1" x14ac:dyDescent="0.25">
      <c r="I10647" s="186"/>
      <c r="J10647" s="186"/>
      <c r="K10647" s="186"/>
      <c r="L10647" s="186"/>
      <c r="M10647" s="186"/>
      <c r="N10647" s="187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183"/>
      <c r="AF10647" s="183"/>
      <c r="AG10647" s="183"/>
      <c r="AH10647" s="6"/>
      <c r="AI10647" s="6"/>
      <c r="AJ10647" s="6"/>
      <c r="AK10647" s="6"/>
      <c r="AL10647" s="6"/>
      <c r="AM10647" s="183"/>
      <c r="AN10647" s="183"/>
      <c r="AO10647" s="183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BR10647" s="185"/>
    </row>
    <row r="10648" spans="9:70" s="179" customFormat="1" x14ac:dyDescent="0.25">
      <c r="I10648" s="186"/>
      <c r="J10648" s="186"/>
      <c r="K10648" s="186"/>
      <c r="L10648" s="186"/>
      <c r="M10648" s="186"/>
      <c r="N10648" s="187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183"/>
      <c r="AF10648" s="183"/>
      <c r="AG10648" s="183"/>
      <c r="AH10648" s="6"/>
      <c r="AI10648" s="6"/>
      <c r="AJ10648" s="6"/>
      <c r="AK10648" s="6"/>
      <c r="AL10648" s="6"/>
      <c r="AM10648" s="183"/>
      <c r="AN10648" s="183"/>
      <c r="AO10648" s="183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BR10648" s="185"/>
    </row>
    <row r="10649" spans="9:70" s="179" customFormat="1" x14ac:dyDescent="0.25">
      <c r="I10649" s="186"/>
      <c r="J10649" s="186"/>
      <c r="K10649" s="186"/>
      <c r="L10649" s="186"/>
      <c r="M10649" s="186"/>
      <c r="N10649" s="187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183"/>
      <c r="AF10649" s="183"/>
      <c r="AG10649" s="183"/>
      <c r="AH10649" s="6"/>
      <c r="AI10649" s="6"/>
      <c r="AJ10649" s="6"/>
      <c r="AK10649" s="6"/>
      <c r="AL10649" s="6"/>
      <c r="AM10649" s="183"/>
      <c r="AN10649" s="183"/>
      <c r="AO10649" s="183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BR10649" s="185"/>
    </row>
    <row r="10650" spans="9:70" s="179" customFormat="1" x14ac:dyDescent="0.25">
      <c r="I10650" s="186"/>
      <c r="J10650" s="186"/>
      <c r="K10650" s="186"/>
      <c r="L10650" s="186"/>
      <c r="M10650" s="186"/>
      <c r="N10650" s="187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183"/>
      <c r="AF10650" s="183"/>
      <c r="AG10650" s="183"/>
      <c r="AH10650" s="6"/>
      <c r="AI10650" s="6"/>
      <c r="AJ10650" s="6"/>
      <c r="AK10650" s="6"/>
      <c r="AL10650" s="6"/>
      <c r="AM10650" s="183"/>
      <c r="AN10650" s="183"/>
      <c r="AO10650" s="183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BR10650" s="185"/>
    </row>
    <row r="10651" spans="9:70" s="179" customFormat="1" x14ac:dyDescent="0.25">
      <c r="I10651" s="186"/>
      <c r="J10651" s="186"/>
      <c r="K10651" s="186"/>
      <c r="L10651" s="186"/>
      <c r="M10651" s="186"/>
      <c r="N10651" s="187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183"/>
      <c r="AF10651" s="183"/>
      <c r="AG10651" s="183"/>
      <c r="AH10651" s="6"/>
      <c r="AI10651" s="6"/>
      <c r="AJ10651" s="6"/>
      <c r="AK10651" s="6"/>
      <c r="AL10651" s="6"/>
      <c r="AM10651" s="183"/>
      <c r="AN10651" s="183"/>
      <c r="AO10651" s="183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BR10651" s="185"/>
    </row>
    <row r="10652" spans="9:70" s="179" customFormat="1" x14ac:dyDescent="0.25">
      <c r="I10652" s="186"/>
      <c r="J10652" s="186"/>
      <c r="K10652" s="186"/>
      <c r="L10652" s="186"/>
      <c r="M10652" s="186"/>
      <c r="N10652" s="187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183"/>
      <c r="AF10652" s="183"/>
      <c r="AG10652" s="183"/>
      <c r="AH10652" s="6"/>
      <c r="AI10652" s="6"/>
      <c r="AJ10652" s="6"/>
      <c r="AK10652" s="6"/>
      <c r="AL10652" s="6"/>
      <c r="AM10652" s="183"/>
      <c r="AN10652" s="183"/>
      <c r="AO10652" s="183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BR10652" s="185"/>
    </row>
    <row r="10653" spans="9:70" s="179" customFormat="1" x14ac:dyDescent="0.25">
      <c r="I10653" s="186"/>
      <c r="J10653" s="186"/>
      <c r="K10653" s="186"/>
      <c r="L10653" s="186"/>
      <c r="M10653" s="186"/>
      <c r="N10653" s="187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183"/>
      <c r="AF10653" s="183"/>
      <c r="AG10653" s="183"/>
      <c r="AH10653" s="6"/>
      <c r="AI10653" s="6"/>
      <c r="AJ10653" s="6"/>
      <c r="AK10653" s="6"/>
      <c r="AL10653" s="6"/>
      <c r="AM10653" s="183"/>
      <c r="AN10653" s="183"/>
      <c r="AO10653" s="183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BR10653" s="185"/>
    </row>
    <row r="10654" spans="9:70" s="179" customFormat="1" x14ac:dyDescent="0.25">
      <c r="I10654" s="186"/>
      <c r="J10654" s="186"/>
      <c r="K10654" s="186"/>
      <c r="L10654" s="186"/>
      <c r="M10654" s="186"/>
      <c r="N10654" s="187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183"/>
      <c r="AF10654" s="183"/>
      <c r="AG10654" s="183"/>
      <c r="AH10654" s="6"/>
      <c r="AI10654" s="6"/>
      <c r="AJ10654" s="6"/>
      <c r="AK10654" s="6"/>
      <c r="AL10654" s="6"/>
      <c r="AM10654" s="183"/>
      <c r="AN10654" s="183"/>
      <c r="AO10654" s="183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BR10654" s="185"/>
    </row>
    <row r="10655" spans="9:70" s="179" customFormat="1" x14ac:dyDescent="0.25">
      <c r="I10655" s="186"/>
      <c r="J10655" s="186"/>
      <c r="K10655" s="186"/>
      <c r="L10655" s="186"/>
      <c r="M10655" s="186"/>
      <c r="N10655" s="187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183"/>
      <c r="AF10655" s="183"/>
      <c r="AG10655" s="183"/>
      <c r="AH10655" s="6"/>
      <c r="AI10655" s="6"/>
      <c r="AJ10655" s="6"/>
      <c r="AK10655" s="6"/>
      <c r="AL10655" s="6"/>
      <c r="AM10655" s="183"/>
      <c r="AN10655" s="183"/>
      <c r="AO10655" s="183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BR10655" s="185"/>
    </row>
    <row r="10656" spans="9:70" s="179" customFormat="1" x14ac:dyDescent="0.25">
      <c r="I10656" s="186"/>
      <c r="J10656" s="186"/>
      <c r="K10656" s="186"/>
      <c r="L10656" s="186"/>
      <c r="M10656" s="186"/>
      <c r="N10656" s="187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183"/>
      <c r="AF10656" s="183"/>
      <c r="AG10656" s="183"/>
      <c r="AH10656" s="6"/>
      <c r="AI10656" s="6"/>
      <c r="AJ10656" s="6"/>
      <c r="AK10656" s="6"/>
      <c r="AL10656" s="6"/>
      <c r="AM10656" s="183"/>
      <c r="AN10656" s="183"/>
      <c r="AO10656" s="183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BR10656" s="185"/>
    </row>
    <row r="10657" spans="9:70" s="179" customFormat="1" x14ac:dyDescent="0.25">
      <c r="I10657" s="186"/>
      <c r="J10657" s="186"/>
      <c r="K10657" s="186"/>
      <c r="L10657" s="186"/>
      <c r="M10657" s="186"/>
      <c r="N10657" s="187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183"/>
      <c r="AF10657" s="183"/>
      <c r="AG10657" s="183"/>
      <c r="AH10657" s="6"/>
      <c r="AI10657" s="6"/>
      <c r="AJ10657" s="6"/>
      <c r="AK10657" s="6"/>
      <c r="AL10657" s="6"/>
      <c r="AM10657" s="183"/>
      <c r="AN10657" s="183"/>
      <c r="AO10657" s="183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BR10657" s="185"/>
    </row>
    <row r="10658" spans="9:70" s="179" customFormat="1" x14ac:dyDescent="0.25">
      <c r="I10658" s="186"/>
      <c r="J10658" s="186"/>
      <c r="K10658" s="186"/>
      <c r="L10658" s="186"/>
      <c r="M10658" s="186"/>
      <c r="N10658" s="187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183"/>
      <c r="AF10658" s="183"/>
      <c r="AG10658" s="183"/>
      <c r="AH10658" s="6"/>
      <c r="AI10658" s="6"/>
      <c r="AJ10658" s="6"/>
      <c r="AK10658" s="6"/>
      <c r="AL10658" s="6"/>
      <c r="AM10658" s="183"/>
      <c r="AN10658" s="183"/>
      <c r="AO10658" s="183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BR10658" s="185"/>
    </row>
    <row r="10659" spans="9:70" s="179" customFormat="1" x14ac:dyDescent="0.25">
      <c r="I10659" s="186"/>
      <c r="J10659" s="186"/>
      <c r="K10659" s="186"/>
      <c r="L10659" s="186"/>
      <c r="M10659" s="186"/>
      <c r="N10659" s="187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183"/>
      <c r="AF10659" s="183"/>
      <c r="AG10659" s="183"/>
      <c r="AH10659" s="6"/>
      <c r="AI10659" s="6"/>
      <c r="AJ10659" s="6"/>
      <c r="AK10659" s="6"/>
      <c r="AL10659" s="6"/>
      <c r="AM10659" s="183"/>
      <c r="AN10659" s="183"/>
      <c r="AO10659" s="183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BR10659" s="185"/>
    </row>
    <row r="10660" spans="9:70" s="179" customFormat="1" x14ac:dyDescent="0.25">
      <c r="I10660" s="186"/>
      <c r="J10660" s="186"/>
      <c r="K10660" s="186"/>
      <c r="L10660" s="186"/>
      <c r="M10660" s="186"/>
      <c r="N10660" s="187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183"/>
      <c r="AF10660" s="183"/>
      <c r="AG10660" s="183"/>
      <c r="AH10660" s="6"/>
      <c r="AI10660" s="6"/>
      <c r="AJ10660" s="6"/>
      <c r="AK10660" s="6"/>
      <c r="AL10660" s="6"/>
      <c r="AM10660" s="183"/>
      <c r="AN10660" s="183"/>
      <c r="AO10660" s="183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BR10660" s="185"/>
    </row>
    <row r="10661" spans="9:70" s="179" customFormat="1" x14ac:dyDescent="0.25">
      <c r="I10661" s="186"/>
      <c r="J10661" s="186"/>
      <c r="K10661" s="186"/>
      <c r="L10661" s="186"/>
      <c r="M10661" s="186"/>
      <c r="N10661" s="187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183"/>
      <c r="AF10661" s="183"/>
      <c r="AG10661" s="183"/>
      <c r="AH10661" s="6"/>
      <c r="AI10661" s="6"/>
      <c r="AJ10661" s="6"/>
      <c r="AK10661" s="6"/>
      <c r="AL10661" s="6"/>
      <c r="AM10661" s="183"/>
      <c r="AN10661" s="183"/>
      <c r="AO10661" s="183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BR10661" s="185"/>
    </row>
    <row r="10662" spans="9:70" s="179" customFormat="1" x14ac:dyDescent="0.25">
      <c r="I10662" s="186"/>
      <c r="J10662" s="186"/>
      <c r="K10662" s="186"/>
      <c r="L10662" s="186"/>
      <c r="M10662" s="186"/>
      <c r="N10662" s="187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183"/>
      <c r="AF10662" s="183"/>
      <c r="AG10662" s="183"/>
      <c r="AH10662" s="6"/>
      <c r="AI10662" s="6"/>
      <c r="AJ10662" s="6"/>
      <c r="AK10662" s="6"/>
      <c r="AL10662" s="6"/>
      <c r="AM10662" s="183"/>
      <c r="AN10662" s="183"/>
      <c r="AO10662" s="183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BR10662" s="185"/>
    </row>
    <row r="10663" spans="9:70" s="179" customFormat="1" x14ac:dyDescent="0.25">
      <c r="I10663" s="186"/>
      <c r="J10663" s="186"/>
      <c r="K10663" s="186"/>
      <c r="L10663" s="186"/>
      <c r="M10663" s="186"/>
      <c r="N10663" s="187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183"/>
      <c r="AF10663" s="183"/>
      <c r="AG10663" s="183"/>
      <c r="AH10663" s="6"/>
      <c r="AI10663" s="6"/>
      <c r="AJ10663" s="6"/>
      <c r="AK10663" s="6"/>
      <c r="AL10663" s="6"/>
      <c r="AM10663" s="183"/>
      <c r="AN10663" s="183"/>
      <c r="AO10663" s="183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BR10663" s="185"/>
    </row>
    <row r="10664" spans="9:70" s="179" customFormat="1" x14ac:dyDescent="0.25">
      <c r="I10664" s="186"/>
      <c r="J10664" s="186"/>
      <c r="K10664" s="186"/>
      <c r="L10664" s="186"/>
      <c r="M10664" s="186"/>
      <c r="N10664" s="187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183"/>
      <c r="AF10664" s="183"/>
      <c r="AG10664" s="183"/>
      <c r="AH10664" s="6"/>
      <c r="AI10664" s="6"/>
      <c r="AJ10664" s="6"/>
      <c r="AK10664" s="6"/>
      <c r="AL10664" s="6"/>
      <c r="AM10664" s="183"/>
      <c r="AN10664" s="183"/>
      <c r="AO10664" s="183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BR10664" s="185"/>
    </row>
    <row r="10665" spans="9:70" s="179" customFormat="1" x14ac:dyDescent="0.25">
      <c r="I10665" s="186"/>
      <c r="J10665" s="186"/>
      <c r="K10665" s="186"/>
      <c r="L10665" s="186"/>
      <c r="M10665" s="186"/>
      <c r="N10665" s="187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183"/>
      <c r="AF10665" s="183"/>
      <c r="AG10665" s="183"/>
      <c r="AH10665" s="6"/>
      <c r="AI10665" s="6"/>
      <c r="AJ10665" s="6"/>
      <c r="AK10665" s="6"/>
      <c r="AL10665" s="6"/>
      <c r="AM10665" s="183"/>
      <c r="AN10665" s="183"/>
      <c r="AO10665" s="183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BR10665" s="185"/>
    </row>
    <row r="10666" spans="9:70" s="179" customFormat="1" x14ac:dyDescent="0.25">
      <c r="I10666" s="186"/>
      <c r="J10666" s="186"/>
      <c r="K10666" s="186"/>
      <c r="L10666" s="186"/>
      <c r="M10666" s="186"/>
      <c r="N10666" s="187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183"/>
      <c r="AF10666" s="183"/>
      <c r="AG10666" s="183"/>
      <c r="AH10666" s="6"/>
      <c r="AI10666" s="6"/>
      <c r="AJ10666" s="6"/>
      <c r="AK10666" s="6"/>
      <c r="AL10666" s="6"/>
      <c r="AM10666" s="183"/>
      <c r="AN10666" s="183"/>
      <c r="AO10666" s="183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BR10666" s="185"/>
    </row>
    <row r="10667" spans="9:70" s="179" customFormat="1" x14ac:dyDescent="0.25">
      <c r="I10667" s="186"/>
      <c r="J10667" s="186"/>
      <c r="K10667" s="186"/>
      <c r="L10667" s="186"/>
      <c r="M10667" s="186"/>
      <c r="N10667" s="187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183"/>
      <c r="AF10667" s="183"/>
      <c r="AG10667" s="183"/>
      <c r="AH10667" s="6"/>
      <c r="AI10667" s="6"/>
      <c r="AJ10667" s="6"/>
      <c r="AK10667" s="6"/>
      <c r="AL10667" s="6"/>
      <c r="AM10667" s="183"/>
      <c r="AN10667" s="183"/>
      <c r="AO10667" s="183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BR10667" s="185"/>
    </row>
    <row r="10668" spans="9:70" s="179" customFormat="1" x14ac:dyDescent="0.25">
      <c r="I10668" s="186"/>
      <c r="J10668" s="186"/>
      <c r="K10668" s="186"/>
      <c r="L10668" s="186"/>
      <c r="M10668" s="186"/>
      <c r="N10668" s="187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183"/>
      <c r="AF10668" s="183"/>
      <c r="AG10668" s="183"/>
      <c r="AH10668" s="6"/>
      <c r="AI10668" s="6"/>
      <c r="AJ10668" s="6"/>
      <c r="AK10668" s="6"/>
      <c r="AL10668" s="6"/>
      <c r="AM10668" s="183"/>
      <c r="AN10668" s="183"/>
      <c r="AO10668" s="183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BR10668" s="185"/>
    </row>
    <row r="10669" spans="9:70" s="179" customFormat="1" x14ac:dyDescent="0.25">
      <c r="I10669" s="186"/>
      <c r="J10669" s="186"/>
      <c r="K10669" s="186"/>
      <c r="L10669" s="186"/>
      <c r="M10669" s="186"/>
      <c r="N10669" s="187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183"/>
      <c r="AF10669" s="183"/>
      <c r="AG10669" s="183"/>
      <c r="AH10669" s="6"/>
      <c r="AI10669" s="6"/>
      <c r="AJ10669" s="6"/>
      <c r="AK10669" s="6"/>
      <c r="AL10669" s="6"/>
      <c r="AM10669" s="183"/>
      <c r="AN10669" s="183"/>
      <c r="AO10669" s="183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BR10669" s="185"/>
    </row>
    <row r="10670" spans="9:70" s="179" customFormat="1" x14ac:dyDescent="0.25">
      <c r="I10670" s="186"/>
      <c r="J10670" s="186"/>
      <c r="K10670" s="186"/>
      <c r="L10670" s="186"/>
      <c r="M10670" s="186"/>
      <c r="N10670" s="187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183"/>
      <c r="AF10670" s="183"/>
      <c r="AG10670" s="183"/>
      <c r="AH10670" s="6"/>
      <c r="AI10670" s="6"/>
      <c r="AJ10670" s="6"/>
      <c r="AK10670" s="6"/>
      <c r="AL10670" s="6"/>
      <c r="AM10670" s="183"/>
      <c r="AN10670" s="183"/>
      <c r="AO10670" s="183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BR10670" s="185"/>
    </row>
    <row r="10671" spans="9:70" s="179" customFormat="1" x14ac:dyDescent="0.25">
      <c r="I10671" s="186"/>
      <c r="J10671" s="186"/>
      <c r="K10671" s="186"/>
      <c r="L10671" s="186"/>
      <c r="M10671" s="186"/>
      <c r="N10671" s="187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183"/>
      <c r="AF10671" s="183"/>
      <c r="AG10671" s="183"/>
      <c r="AH10671" s="6"/>
      <c r="AI10671" s="6"/>
      <c r="AJ10671" s="6"/>
      <c r="AK10671" s="6"/>
      <c r="AL10671" s="6"/>
      <c r="AM10671" s="183"/>
      <c r="AN10671" s="183"/>
      <c r="AO10671" s="183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BR10671" s="185"/>
    </row>
    <row r="10672" spans="9:70" s="179" customFormat="1" x14ac:dyDescent="0.25">
      <c r="I10672" s="186"/>
      <c r="J10672" s="186"/>
      <c r="K10672" s="186"/>
      <c r="L10672" s="186"/>
      <c r="M10672" s="186"/>
      <c r="N10672" s="187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183"/>
      <c r="AF10672" s="183"/>
      <c r="AG10672" s="183"/>
      <c r="AH10672" s="6"/>
      <c r="AI10672" s="6"/>
      <c r="AJ10672" s="6"/>
      <c r="AK10672" s="6"/>
      <c r="AL10672" s="6"/>
      <c r="AM10672" s="183"/>
      <c r="AN10672" s="183"/>
      <c r="AO10672" s="183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BR10672" s="185"/>
    </row>
    <row r="10673" spans="9:70" s="179" customFormat="1" x14ac:dyDescent="0.25">
      <c r="I10673" s="186"/>
      <c r="J10673" s="186"/>
      <c r="K10673" s="186"/>
      <c r="L10673" s="186"/>
      <c r="M10673" s="186"/>
      <c r="N10673" s="187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183"/>
      <c r="AF10673" s="183"/>
      <c r="AG10673" s="183"/>
      <c r="AH10673" s="6"/>
      <c r="AI10673" s="6"/>
      <c r="AJ10673" s="6"/>
      <c r="AK10673" s="6"/>
      <c r="AL10673" s="6"/>
      <c r="AM10673" s="183"/>
      <c r="AN10673" s="183"/>
      <c r="AO10673" s="183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BR10673" s="185"/>
    </row>
    <row r="10674" spans="9:70" s="179" customFormat="1" x14ac:dyDescent="0.25">
      <c r="I10674" s="186"/>
      <c r="J10674" s="186"/>
      <c r="K10674" s="186"/>
      <c r="L10674" s="186"/>
      <c r="M10674" s="186"/>
      <c r="N10674" s="187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183"/>
      <c r="AF10674" s="183"/>
      <c r="AG10674" s="183"/>
      <c r="AH10674" s="6"/>
      <c r="AI10674" s="6"/>
      <c r="AJ10674" s="6"/>
      <c r="AK10674" s="6"/>
      <c r="AL10674" s="6"/>
      <c r="AM10674" s="183"/>
      <c r="AN10674" s="183"/>
      <c r="AO10674" s="183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BR10674" s="185"/>
    </row>
    <row r="10675" spans="9:70" s="179" customFormat="1" x14ac:dyDescent="0.25">
      <c r="I10675" s="186"/>
      <c r="J10675" s="186"/>
      <c r="K10675" s="186"/>
      <c r="L10675" s="186"/>
      <c r="M10675" s="186"/>
      <c r="N10675" s="187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183"/>
      <c r="AF10675" s="183"/>
      <c r="AG10675" s="183"/>
      <c r="AH10675" s="6"/>
      <c r="AI10675" s="6"/>
      <c r="AJ10675" s="6"/>
      <c r="AK10675" s="6"/>
      <c r="AL10675" s="6"/>
      <c r="AM10675" s="183"/>
      <c r="AN10675" s="183"/>
      <c r="AO10675" s="183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BR10675" s="185"/>
    </row>
    <row r="10676" spans="9:70" s="179" customFormat="1" x14ac:dyDescent="0.25">
      <c r="I10676" s="186"/>
      <c r="J10676" s="186"/>
      <c r="K10676" s="186"/>
      <c r="L10676" s="186"/>
      <c r="M10676" s="186"/>
      <c r="N10676" s="187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183"/>
      <c r="AF10676" s="183"/>
      <c r="AG10676" s="183"/>
      <c r="AH10676" s="6"/>
      <c r="AI10676" s="6"/>
      <c r="AJ10676" s="6"/>
      <c r="AK10676" s="6"/>
      <c r="AL10676" s="6"/>
      <c r="AM10676" s="183"/>
      <c r="AN10676" s="183"/>
      <c r="AO10676" s="183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BR10676" s="185"/>
    </row>
    <row r="10677" spans="9:70" s="179" customFormat="1" x14ac:dyDescent="0.25">
      <c r="I10677" s="186"/>
      <c r="J10677" s="186"/>
      <c r="K10677" s="186"/>
      <c r="L10677" s="186"/>
      <c r="M10677" s="186"/>
      <c r="N10677" s="187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183"/>
      <c r="AF10677" s="183"/>
      <c r="AG10677" s="183"/>
      <c r="AH10677" s="6"/>
      <c r="AI10677" s="6"/>
      <c r="AJ10677" s="6"/>
      <c r="AK10677" s="6"/>
      <c r="AL10677" s="6"/>
      <c r="AM10677" s="183"/>
      <c r="AN10677" s="183"/>
      <c r="AO10677" s="183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BR10677" s="185"/>
    </row>
    <row r="10678" spans="9:70" s="179" customFormat="1" x14ac:dyDescent="0.25">
      <c r="I10678" s="186"/>
      <c r="J10678" s="186"/>
      <c r="K10678" s="186"/>
      <c r="L10678" s="186"/>
      <c r="M10678" s="186"/>
      <c r="N10678" s="187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183"/>
      <c r="AF10678" s="183"/>
      <c r="AG10678" s="183"/>
      <c r="AH10678" s="6"/>
      <c r="AI10678" s="6"/>
      <c r="AJ10678" s="6"/>
      <c r="AK10678" s="6"/>
      <c r="AL10678" s="6"/>
      <c r="AM10678" s="183"/>
      <c r="AN10678" s="183"/>
      <c r="AO10678" s="183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BR10678" s="185"/>
    </row>
    <row r="10679" spans="9:70" s="179" customFormat="1" x14ac:dyDescent="0.25">
      <c r="I10679" s="186"/>
      <c r="J10679" s="186"/>
      <c r="K10679" s="186"/>
      <c r="L10679" s="186"/>
      <c r="M10679" s="186"/>
      <c r="N10679" s="187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183"/>
      <c r="AF10679" s="183"/>
      <c r="AG10679" s="183"/>
      <c r="AH10679" s="6"/>
      <c r="AI10679" s="6"/>
      <c r="AJ10679" s="6"/>
      <c r="AK10679" s="6"/>
      <c r="AL10679" s="6"/>
      <c r="AM10679" s="183"/>
      <c r="AN10679" s="183"/>
      <c r="AO10679" s="183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BR10679" s="185"/>
    </row>
    <row r="10680" spans="9:70" s="179" customFormat="1" x14ac:dyDescent="0.25">
      <c r="I10680" s="186"/>
      <c r="J10680" s="186"/>
      <c r="K10680" s="186"/>
      <c r="L10680" s="186"/>
      <c r="M10680" s="186"/>
      <c r="N10680" s="187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183"/>
      <c r="AF10680" s="183"/>
      <c r="AG10680" s="183"/>
      <c r="AH10680" s="6"/>
      <c r="AI10680" s="6"/>
      <c r="AJ10680" s="6"/>
      <c r="AK10680" s="6"/>
      <c r="AL10680" s="6"/>
      <c r="AM10680" s="183"/>
      <c r="AN10680" s="183"/>
      <c r="AO10680" s="183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BR10680" s="185"/>
    </row>
    <row r="10681" spans="9:70" s="179" customFormat="1" x14ac:dyDescent="0.25">
      <c r="I10681" s="186"/>
      <c r="J10681" s="186"/>
      <c r="K10681" s="186"/>
      <c r="L10681" s="186"/>
      <c r="M10681" s="186"/>
      <c r="N10681" s="187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183"/>
      <c r="AF10681" s="183"/>
      <c r="AG10681" s="183"/>
      <c r="AH10681" s="6"/>
      <c r="AI10681" s="6"/>
      <c r="AJ10681" s="6"/>
      <c r="AK10681" s="6"/>
      <c r="AL10681" s="6"/>
      <c r="AM10681" s="183"/>
      <c r="AN10681" s="183"/>
      <c r="AO10681" s="183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BR10681" s="185"/>
    </row>
    <row r="10682" spans="9:70" s="179" customFormat="1" x14ac:dyDescent="0.25">
      <c r="I10682" s="186"/>
      <c r="J10682" s="186"/>
      <c r="K10682" s="186"/>
      <c r="L10682" s="186"/>
      <c r="M10682" s="186"/>
      <c r="N10682" s="187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183"/>
      <c r="AF10682" s="183"/>
      <c r="AG10682" s="183"/>
      <c r="AH10682" s="6"/>
      <c r="AI10682" s="6"/>
      <c r="AJ10682" s="6"/>
      <c r="AK10682" s="6"/>
      <c r="AL10682" s="6"/>
      <c r="AM10682" s="183"/>
      <c r="AN10682" s="183"/>
      <c r="AO10682" s="183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BR10682" s="185"/>
    </row>
    <row r="10683" spans="9:70" s="179" customFormat="1" x14ac:dyDescent="0.25">
      <c r="I10683" s="186"/>
      <c r="J10683" s="186"/>
      <c r="K10683" s="186"/>
      <c r="L10683" s="186"/>
      <c r="M10683" s="186"/>
      <c r="N10683" s="187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183"/>
      <c r="AF10683" s="183"/>
      <c r="AG10683" s="183"/>
      <c r="AH10683" s="6"/>
      <c r="AI10683" s="6"/>
      <c r="AJ10683" s="6"/>
      <c r="AK10683" s="6"/>
      <c r="AL10683" s="6"/>
      <c r="AM10683" s="183"/>
      <c r="AN10683" s="183"/>
      <c r="AO10683" s="183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BR10683" s="185"/>
    </row>
    <row r="10684" spans="9:70" s="179" customFormat="1" x14ac:dyDescent="0.25">
      <c r="I10684" s="186"/>
      <c r="J10684" s="186"/>
      <c r="K10684" s="186"/>
      <c r="L10684" s="186"/>
      <c r="M10684" s="186"/>
      <c r="N10684" s="187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183"/>
      <c r="AF10684" s="183"/>
      <c r="AG10684" s="183"/>
      <c r="AH10684" s="6"/>
      <c r="AI10684" s="6"/>
      <c r="AJ10684" s="6"/>
      <c r="AK10684" s="6"/>
      <c r="AL10684" s="6"/>
      <c r="AM10684" s="183"/>
      <c r="AN10684" s="183"/>
      <c r="AO10684" s="183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BR10684" s="185"/>
    </row>
    <row r="10685" spans="9:70" s="179" customFormat="1" x14ac:dyDescent="0.25">
      <c r="I10685" s="186"/>
      <c r="J10685" s="186"/>
      <c r="K10685" s="186"/>
      <c r="L10685" s="186"/>
      <c r="M10685" s="186"/>
      <c r="N10685" s="187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183"/>
      <c r="AF10685" s="183"/>
      <c r="AG10685" s="183"/>
      <c r="AH10685" s="6"/>
      <c r="AI10685" s="6"/>
      <c r="AJ10685" s="6"/>
      <c r="AK10685" s="6"/>
      <c r="AL10685" s="6"/>
      <c r="AM10685" s="183"/>
      <c r="AN10685" s="183"/>
      <c r="AO10685" s="183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BR10685" s="185"/>
    </row>
    <row r="10686" spans="9:70" s="179" customFormat="1" x14ac:dyDescent="0.25">
      <c r="I10686" s="186"/>
      <c r="J10686" s="186"/>
      <c r="K10686" s="186"/>
      <c r="L10686" s="186"/>
      <c r="M10686" s="186"/>
      <c r="N10686" s="187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183"/>
      <c r="AF10686" s="183"/>
      <c r="AG10686" s="183"/>
      <c r="AH10686" s="6"/>
      <c r="AI10686" s="6"/>
      <c r="AJ10686" s="6"/>
      <c r="AK10686" s="6"/>
      <c r="AL10686" s="6"/>
      <c r="AM10686" s="183"/>
      <c r="AN10686" s="183"/>
      <c r="AO10686" s="183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BR10686" s="185"/>
    </row>
    <row r="10687" spans="9:70" s="179" customFormat="1" x14ac:dyDescent="0.25">
      <c r="I10687" s="186"/>
      <c r="J10687" s="186"/>
      <c r="K10687" s="186"/>
      <c r="L10687" s="186"/>
      <c r="M10687" s="186"/>
      <c r="N10687" s="187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183"/>
      <c r="AF10687" s="183"/>
      <c r="AG10687" s="183"/>
      <c r="AH10687" s="6"/>
      <c r="AI10687" s="6"/>
      <c r="AJ10687" s="6"/>
      <c r="AK10687" s="6"/>
      <c r="AL10687" s="6"/>
      <c r="AM10687" s="183"/>
      <c r="AN10687" s="183"/>
      <c r="AO10687" s="183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BR10687" s="185"/>
    </row>
    <row r="10688" spans="9:70" s="179" customFormat="1" x14ac:dyDescent="0.25">
      <c r="I10688" s="186"/>
      <c r="J10688" s="186"/>
      <c r="K10688" s="186"/>
      <c r="L10688" s="186"/>
      <c r="M10688" s="186"/>
      <c r="N10688" s="187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183"/>
      <c r="AF10688" s="183"/>
      <c r="AG10688" s="183"/>
      <c r="AH10688" s="6"/>
      <c r="AI10688" s="6"/>
      <c r="AJ10688" s="6"/>
      <c r="AK10688" s="6"/>
      <c r="AL10688" s="6"/>
      <c r="AM10688" s="183"/>
      <c r="AN10688" s="183"/>
      <c r="AO10688" s="183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BR10688" s="185"/>
    </row>
    <row r="10689" spans="9:70" s="179" customFormat="1" x14ac:dyDescent="0.25">
      <c r="I10689" s="186"/>
      <c r="J10689" s="186"/>
      <c r="K10689" s="186"/>
      <c r="L10689" s="186"/>
      <c r="M10689" s="186"/>
      <c r="N10689" s="187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183"/>
      <c r="AF10689" s="183"/>
      <c r="AG10689" s="183"/>
      <c r="AH10689" s="6"/>
      <c r="AI10689" s="6"/>
      <c r="AJ10689" s="6"/>
      <c r="AK10689" s="6"/>
      <c r="AL10689" s="6"/>
      <c r="AM10689" s="183"/>
      <c r="AN10689" s="183"/>
      <c r="AO10689" s="183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BR10689" s="185"/>
    </row>
    <row r="10690" spans="9:70" s="179" customFormat="1" x14ac:dyDescent="0.25">
      <c r="I10690" s="186"/>
      <c r="J10690" s="186"/>
      <c r="K10690" s="186"/>
      <c r="L10690" s="186"/>
      <c r="M10690" s="186"/>
      <c r="N10690" s="187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183"/>
      <c r="AF10690" s="183"/>
      <c r="AG10690" s="183"/>
      <c r="AH10690" s="6"/>
      <c r="AI10690" s="6"/>
      <c r="AJ10690" s="6"/>
      <c r="AK10690" s="6"/>
      <c r="AL10690" s="6"/>
      <c r="AM10690" s="183"/>
      <c r="AN10690" s="183"/>
      <c r="AO10690" s="183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BR10690" s="185"/>
    </row>
    <row r="10691" spans="9:70" s="179" customFormat="1" x14ac:dyDescent="0.25">
      <c r="I10691" s="186"/>
      <c r="J10691" s="186"/>
      <c r="K10691" s="186"/>
      <c r="L10691" s="186"/>
      <c r="M10691" s="186"/>
      <c r="N10691" s="187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183"/>
      <c r="AF10691" s="183"/>
      <c r="AG10691" s="183"/>
      <c r="AH10691" s="6"/>
      <c r="AI10691" s="6"/>
      <c r="AJ10691" s="6"/>
      <c r="AK10691" s="6"/>
      <c r="AL10691" s="6"/>
      <c r="AM10691" s="183"/>
      <c r="AN10691" s="183"/>
      <c r="AO10691" s="183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BR10691" s="185"/>
    </row>
    <row r="10692" spans="9:70" s="179" customFormat="1" x14ac:dyDescent="0.25">
      <c r="I10692" s="186"/>
      <c r="J10692" s="186"/>
      <c r="K10692" s="186"/>
      <c r="L10692" s="186"/>
      <c r="M10692" s="186"/>
      <c r="N10692" s="187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183"/>
      <c r="AF10692" s="183"/>
      <c r="AG10692" s="183"/>
      <c r="AH10692" s="6"/>
      <c r="AI10692" s="6"/>
      <c r="AJ10692" s="6"/>
      <c r="AK10692" s="6"/>
      <c r="AL10692" s="6"/>
      <c r="AM10692" s="183"/>
      <c r="AN10692" s="183"/>
      <c r="AO10692" s="183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BR10692" s="185"/>
    </row>
    <row r="10693" spans="9:70" s="179" customFormat="1" x14ac:dyDescent="0.25">
      <c r="I10693" s="186"/>
      <c r="J10693" s="186"/>
      <c r="K10693" s="186"/>
      <c r="L10693" s="186"/>
      <c r="M10693" s="186"/>
      <c r="N10693" s="187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183"/>
      <c r="AF10693" s="183"/>
      <c r="AG10693" s="183"/>
      <c r="AH10693" s="6"/>
      <c r="AI10693" s="6"/>
      <c r="AJ10693" s="6"/>
      <c r="AK10693" s="6"/>
      <c r="AL10693" s="6"/>
      <c r="AM10693" s="183"/>
      <c r="AN10693" s="183"/>
      <c r="AO10693" s="183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BR10693" s="185"/>
    </row>
    <row r="10694" spans="9:70" s="179" customFormat="1" x14ac:dyDescent="0.25">
      <c r="I10694" s="186"/>
      <c r="J10694" s="186"/>
      <c r="K10694" s="186"/>
      <c r="L10694" s="186"/>
      <c r="M10694" s="186"/>
      <c r="N10694" s="187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183"/>
      <c r="AF10694" s="183"/>
      <c r="AG10694" s="183"/>
      <c r="AH10694" s="6"/>
      <c r="AI10694" s="6"/>
      <c r="AJ10694" s="6"/>
      <c r="AK10694" s="6"/>
      <c r="AL10694" s="6"/>
      <c r="AM10694" s="183"/>
      <c r="AN10694" s="183"/>
      <c r="AO10694" s="183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BR10694" s="185"/>
    </row>
    <row r="10695" spans="9:70" s="179" customFormat="1" x14ac:dyDescent="0.25">
      <c r="I10695" s="186"/>
      <c r="J10695" s="186"/>
      <c r="K10695" s="186"/>
      <c r="L10695" s="186"/>
      <c r="M10695" s="186"/>
      <c r="N10695" s="187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183"/>
      <c r="AF10695" s="183"/>
      <c r="AG10695" s="183"/>
      <c r="AH10695" s="6"/>
      <c r="AI10695" s="6"/>
      <c r="AJ10695" s="6"/>
      <c r="AK10695" s="6"/>
      <c r="AL10695" s="6"/>
      <c r="AM10695" s="183"/>
      <c r="AN10695" s="183"/>
      <c r="AO10695" s="183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BR10695" s="185"/>
    </row>
    <row r="10696" spans="9:70" s="179" customFormat="1" x14ac:dyDescent="0.25">
      <c r="I10696" s="186"/>
      <c r="J10696" s="186"/>
      <c r="K10696" s="186"/>
      <c r="L10696" s="186"/>
      <c r="M10696" s="186"/>
      <c r="N10696" s="187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183"/>
      <c r="AF10696" s="183"/>
      <c r="AG10696" s="183"/>
      <c r="AH10696" s="6"/>
      <c r="AI10696" s="6"/>
      <c r="AJ10696" s="6"/>
      <c r="AK10696" s="6"/>
      <c r="AL10696" s="6"/>
      <c r="AM10696" s="183"/>
      <c r="AN10696" s="183"/>
      <c r="AO10696" s="183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BR10696" s="185"/>
    </row>
    <row r="10697" spans="9:70" s="179" customFormat="1" x14ac:dyDescent="0.25">
      <c r="I10697" s="186"/>
      <c r="J10697" s="186"/>
      <c r="K10697" s="186"/>
      <c r="L10697" s="186"/>
      <c r="M10697" s="186"/>
      <c r="N10697" s="187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183"/>
      <c r="AF10697" s="183"/>
      <c r="AG10697" s="183"/>
      <c r="AH10697" s="6"/>
      <c r="AI10697" s="6"/>
      <c r="AJ10697" s="6"/>
      <c r="AK10697" s="6"/>
      <c r="AL10697" s="6"/>
      <c r="AM10697" s="183"/>
      <c r="AN10697" s="183"/>
      <c r="AO10697" s="183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BR10697" s="185"/>
    </row>
    <row r="10698" spans="9:70" s="179" customFormat="1" x14ac:dyDescent="0.25">
      <c r="I10698" s="186"/>
      <c r="J10698" s="186"/>
      <c r="K10698" s="186"/>
      <c r="L10698" s="186"/>
      <c r="M10698" s="186"/>
      <c r="N10698" s="187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183"/>
      <c r="AF10698" s="183"/>
      <c r="AG10698" s="183"/>
      <c r="AH10698" s="6"/>
      <c r="AI10698" s="6"/>
      <c r="AJ10698" s="6"/>
      <c r="AK10698" s="6"/>
      <c r="AL10698" s="6"/>
      <c r="AM10698" s="183"/>
      <c r="AN10698" s="183"/>
      <c r="AO10698" s="183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BR10698" s="185"/>
    </row>
    <row r="10699" spans="9:70" s="179" customFormat="1" x14ac:dyDescent="0.25">
      <c r="I10699" s="186"/>
      <c r="J10699" s="186"/>
      <c r="K10699" s="186"/>
      <c r="L10699" s="186"/>
      <c r="M10699" s="186"/>
      <c r="N10699" s="187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183"/>
      <c r="AF10699" s="183"/>
      <c r="AG10699" s="183"/>
      <c r="AH10699" s="6"/>
      <c r="AI10699" s="6"/>
      <c r="AJ10699" s="6"/>
      <c r="AK10699" s="6"/>
      <c r="AL10699" s="6"/>
      <c r="AM10699" s="183"/>
      <c r="AN10699" s="183"/>
      <c r="AO10699" s="183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BR10699" s="185"/>
    </row>
    <row r="10700" spans="9:70" s="179" customFormat="1" x14ac:dyDescent="0.25">
      <c r="I10700" s="186"/>
      <c r="J10700" s="186"/>
      <c r="K10700" s="186"/>
      <c r="L10700" s="186"/>
      <c r="M10700" s="186"/>
      <c r="N10700" s="187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183"/>
      <c r="AF10700" s="183"/>
      <c r="AG10700" s="183"/>
      <c r="AH10700" s="6"/>
      <c r="AI10700" s="6"/>
      <c r="AJ10700" s="6"/>
      <c r="AK10700" s="6"/>
      <c r="AL10700" s="6"/>
      <c r="AM10700" s="183"/>
      <c r="AN10700" s="183"/>
      <c r="AO10700" s="183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BR10700" s="185"/>
    </row>
    <row r="10701" spans="9:70" s="179" customFormat="1" x14ac:dyDescent="0.25">
      <c r="I10701" s="186"/>
      <c r="J10701" s="186"/>
      <c r="K10701" s="186"/>
      <c r="L10701" s="186"/>
      <c r="M10701" s="186"/>
      <c r="N10701" s="187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183"/>
      <c r="AF10701" s="183"/>
      <c r="AG10701" s="183"/>
      <c r="AH10701" s="6"/>
      <c r="AI10701" s="6"/>
      <c r="AJ10701" s="6"/>
      <c r="AK10701" s="6"/>
      <c r="AL10701" s="6"/>
      <c r="AM10701" s="183"/>
      <c r="AN10701" s="183"/>
      <c r="AO10701" s="183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BR10701" s="185"/>
    </row>
    <row r="10702" spans="9:70" s="179" customFormat="1" x14ac:dyDescent="0.25">
      <c r="I10702" s="186"/>
      <c r="J10702" s="186"/>
      <c r="K10702" s="186"/>
      <c r="L10702" s="186"/>
      <c r="M10702" s="186"/>
      <c r="N10702" s="187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183"/>
      <c r="AF10702" s="183"/>
      <c r="AG10702" s="183"/>
      <c r="AH10702" s="6"/>
      <c r="AI10702" s="6"/>
      <c r="AJ10702" s="6"/>
      <c r="AK10702" s="6"/>
      <c r="AL10702" s="6"/>
      <c r="AM10702" s="183"/>
      <c r="AN10702" s="183"/>
      <c r="AO10702" s="183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BR10702" s="185"/>
    </row>
    <row r="10703" spans="9:70" s="179" customFormat="1" x14ac:dyDescent="0.25">
      <c r="I10703" s="186"/>
      <c r="J10703" s="186"/>
      <c r="K10703" s="186"/>
      <c r="L10703" s="186"/>
      <c r="M10703" s="186"/>
      <c r="N10703" s="187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183"/>
      <c r="AF10703" s="183"/>
      <c r="AG10703" s="183"/>
      <c r="AH10703" s="6"/>
      <c r="AI10703" s="6"/>
      <c r="AJ10703" s="6"/>
      <c r="AK10703" s="6"/>
      <c r="AL10703" s="6"/>
      <c r="AM10703" s="183"/>
      <c r="AN10703" s="183"/>
      <c r="AO10703" s="183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BR10703" s="185"/>
    </row>
    <row r="10704" spans="9:70" s="179" customFormat="1" x14ac:dyDescent="0.25">
      <c r="I10704" s="186"/>
      <c r="J10704" s="186"/>
      <c r="K10704" s="186"/>
      <c r="L10704" s="186"/>
      <c r="M10704" s="186"/>
      <c r="N10704" s="187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183"/>
      <c r="AF10704" s="183"/>
      <c r="AG10704" s="183"/>
      <c r="AH10704" s="6"/>
      <c r="AI10704" s="6"/>
      <c r="AJ10704" s="6"/>
      <c r="AK10704" s="6"/>
      <c r="AL10704" s="6"/>
      <c r="AM10704" s="183"/>
      <c r="AN10704" s="183"/>
      <c r="AO10704" s="183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BR10704" s="185"/>
    </row>
    <row r="10705" spans="9:70" s="179" customFormat="1" x14ac:dyDescent="0.25">
      <c r="I10705" s="186"/>
      <c r="J10705" s="186"/>
      <c r="K10705" s="186"/>
      <c r="L10705" s="186"/>
      <c r="M10705" s="186"/>
      <c r="N10705" s="187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183"/>
      <c r="AF10705" s="183"/>
      <c r="AG10705" s="183"/>
      <c r="AH10705" s="6"/>
      <c r="AI10705" s="6"/>
      <c r="AJ10705" s="6"/>
      <c r="AK10705" s="6"/>
      <c r="AL10705" s="6"/>
      <c r="AM10705" s="183"/>
      <c r="AN10705" s="183"/>
      <c r="AO10705" s="183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BR10705" s="185"/>
    </row>
    <row r="10706" spans="9:70" s="179" customFormat="1" x14ac:dyDescent="0.25">
      <c r="I10706" s="186"/>
      <c r="J10706" s="186"/>
      <c r="K10706" s="186"/>
      <c r="L10706" s="186"/>
      <c r="M10706" s="186"/>
      <c r="N10706" s="187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183"/>
      <c r="AF10706" s="183"/>
      <c r="AG10706" s="183"/>
      <c r="AH10706" s="6"/>
      <c r="AI10706" s="6"/>
      <c r="AJ10706" s="6"/>
      <c r="AK10706" s="6"/>
      <c r="AL10706" s="6"/>
      <c r="AM10706" s="183"/>
      <c r="AN10706" s="183"/>
      <c r="AO10706" s="183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BR10706" s="185"/>
    </row>
    <row r="10707" spans="9:70" s="179" customFormat="1" x14ac:dyDescent="0.25">
      <c r="I10707" s="186"/>
      <c r="J10707" s="186"/>
      <c r="K10707" s="186"/>
      <c r="L10707" s="186"/>
      <c r="M10707" s="186"/>
      <c r="N10707" s="187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183"/>
      <c r="AF10707" s="183"/>
      <c r="AG10707" s="183"/>
      <c r="AH10707" s="6"/>
      <c r="AI10707" s="6"/>
      <c r="AJ10707" s="6"/>
      <c r="AK10707" s="6"/>
      <c r="AL10707" s="6"/>
      <c r="AM10707" s="183"/>
      <c r="AN10707" s="183"/>
      <c r="AO10707" s="183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BR10707" s="185"/>
    </row>
    <row r="10708" spans="9:70" s="179" customFormat="1" x14ac:dyDescent="0.25">
      <c r="I10708" s="186"/>
      <c r="J10708" s="186"/>
      <c r="K10708" s="186"/>
      <c r="L10708" s="186"/>
      <c r="M10708" s="186"/>
      <c r="N10708" s="187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183"/>
      <c r="AF10708" s="183"/>
      <c r="AG10708" s="183"/>
      <c r="AH10708" s="6"/>
      <c r="AI10708" s="6"/>
      <c r="AJ10708" s="6"/>
      <c r="AK10708" s="6"/>
      <c r="AL10708" s="6"/>
      <c r="AM10708" s="183"/>
      <c r="AN10708" s="183"/>
      <c r="AO10708" s="183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BR10708" s="185"/>
    </row>
    <row r="10709" spans="9:70" s="179" customFormat="1" x14ac:dyDescent="0.25">
      <c r="I10709" s="186"/>
      <c r="J10709" s="186"/>
      <c r="K10709" s="186"/>
      <c r="L10709" s="186"/>
      <c r="M10709" s="186"/>
      <c r="N10709" s="187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183"/>
      <c r="AF10709" s="183"/>
      <c r="AG10709" s="183"/>
      <c r="AH10709" s="6"/>
      <c r="AI10709" s="6"/>
      <c r="AJ10709" s="6"/>
      <c r="AK10709" s="6"/>
      <c r="AL10709" s="6"/>
      <c r="AM10709" s="183"/>
      <c r="AN10709" s="183"/>
      <c r="AO10709" s="183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BR10709" s="185"/>
    </row>
    <row r="10710" spans="9:70" s="179" customFormat="1" x14ac:dyDescent="0.25">
      <c r="I10710" s="186"/>
      <c r="J10710" s="186"/>
      <c r="K10710" s="186"/>
      <c r="L10710" s="186"/>
      <c r="M10710" s="186"/>
      <c r="N10710" s="187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183"/>
      <c r="AF10710" s="183"/>
      <c r="AG10710" s="183"/>
      <c r="AH10710" s="6"/>
      <c r="AI10710" s="6"/>
      <c r="AJ10710" s="6"/>
      <c r="AK10710" s="6"/>
      <c r="AL10710" s="6"/>
      <c r="AM10710" s="183"/>
      <c r="AN10710" s="183"/>
      <c r="AO10710" s="183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BR10710" s="185"/>
    </row>
    <row r="10711" spans="9:70" s="179" customFormat="1" x14ac:dyDescent="0.25">
      <c r="I10711" s="186"/>
      <c r="J10711" s="186"/>
      <c r="K10711" s="186"/>
      <c r="L10711" s="186"/>
      <c r="M10711" s="186"/>
      <c r="N10711" s="187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183"/>
      <c r="AF10711" s="183"/>
      <c r="AG10711" s="183"/>
      <c r="AH10711" s="6"/>
      <c r="AI10711" s="6"/>
      <c r="AJ10711" s="6"/>
      <c r="AK10711" s="6"/>
      <c r="AL10711" s="6"/>
      <c r="AM10711" s="183"/>
      <c r="AN10711" s="183"/>
      <c r="AO10711" s="183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BR10711" s="185"/>
    </row>
    <row r="10712" spans="9:70" s="179" customFormat="1" x14ac:dyDescent="0.25">
      <c r="I10712" s="186"/>
      <c r="J10712" s="186"/>
      <c r="K10712" s="186"/>
      <c r="L10712" s="186"/>
      <c r="M10712" s="186"/>
      <c r="N10712" s="187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183"/>
      <c r="AF10712" s="183"/>
      <c r="AG10712" s="183"/>
      <c r="AH10712" s="6"/>
      <c r="AI10712" s="6"/>
      <c r="AJ10712" s="6"/>
      <c r="AK10712" s="6"/>
      <c r="AL10712" s="6"/>
      <c r="AM10712" s="183"/>
      <c r="AN10712" s="183"/>
      <c r="AO10712" s="183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BR10712" s="185"/>
    </row>
    <row r="10713" spans="9:70" s="179" customFormat="1" x14ac:dyDescent="0.25">
      <c r="I10713" s="186"/>
      <c r="J10713" s="186"/>
      <c r="K10713" s="186"/>
      <c r="L10713" s="186"/>
      <c r="M10713" s="186"/>
      <c r="N10713" s="187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183"/>
      <c r="AF10713" s="183"/>
      <c r="AG10713" s="183"/>
      <c r="AH10713" s="6"/>
      <c r="AI10713" s="6"/>
      <c r="AJ10713" s="6"/>
      <c r="AK10713" s="6"/>
      <c r="AL10713" s="6"/>
      <c r="AM10713" s="183"/>
      <c r="AN10713" s="183"/>
      <c r="AO10713" s="183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BR10713" s="185"/>
    </row>
    <row r="10714" spans="9:70" s="179" customFormat="1" x14ac:dyDescent="0.25">
      <c r="I10714" s="186"/>
      <c r="J10714" s="186"/>
      <c r="K10714" s="186"/>
      <c r="L10714" s="186"/>
      <c r="M10714" s="186"/>
      <c r="N10714" s="187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183"/>
      <c r="AF10714" s="183"/>
      <c r="AG10714" s="183"/>
      <c r="AH10714" s="6"/>
      <c r="AI10714" s="6"/>
      <c r="AJ10714" s="6"/>
      <c r="AK10714" s="6"/>
      <c r="AL10714" s="6"/>
      <c r="AM10714" s="183"/>
      <c r="AN10714" s="183"/>
      <c r="AO10714" s="183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BR10714" s="185"/>
    </row>
    <row r="10715" spans="9:70" s="179" customFormat="1" x14ac:dyDescent="0.25">
      <c r="I10715" s="186"/>
      <c r="J10715" s="186"/>
      <c r="K10715" s="186"/>
      <c r="L10715" s="186"/>
      <c r="M10715" s="186"/>
      <c r="N10715" s="187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183"/>
      <c r="AF10715" s="183"/>
      <c r="AG10715" s="183"/>
      <c r="AH10715" s="6"/>
      <c r="AI10715" s="6"/>
      <c r="AJ10715" s="6"/>
      <c r="AK10715" s="6"/>
      <c r="AL10715" s="6"/>
      <c r="AM10715" s="183"/>
      <c r="AN10715" s="183"/>
      <c r="AO10715" s="183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BR10715" s="185"/>
    </row>
    <row r="10716" spans="9:70" s="179" customFormat="1" x14ac:dyDescent="0.25">
      <c r="I10716" s="186"/>
      <c r="J10716" s="186"/>
      <c r="K10716" s="186"/>
      <c r="L10716" s="186"/>
      <c r="M10716" s="186"/>
      <c r="N10716" s="187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183"/>
      <c r="AF10716" s="183"/>
      <c r="AG10716" s="183"/>
      <c r="AH10716" s="6"/>
      <c r="AI10716" s="6"/>
      <c r="AJ10716" s="6"/>
      <c r="AK10716" s="6"/>
      <c r="AL10716" s="6"/>
      <c r="AM10716" s="183"/>
      <c r="AN10716" s="183"/>
      <c r="AO10716" s="183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BR10716" s="185"/>
    </row>
    <row r="10717" spans="9:70" s="179" customFormat="1" x14ac:dyDescent="0.25">
      <c r="I10717" s="186"/>
      <c r="J10717" s="186"/>
      <c r="K10717" s="186"/>
      <c r="L10717" s="186"/>
      <c r="M10717" s="186"/>
      <c r="N10717" s="187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183"/>
      <c r="AF10717" s="183"/>
      <c r="AG10717" s="183"/>
      <c r="AH10717" s="6"/>
      <c r="AI10717" s="6"/>
      <c r="AJ10717" s="6"/>
      <c r="AK10717" s="6"/>
      <c r="AL10717" s="6"/>
      <c r="AM10717" s="183"/>
      <c r="AN10717" s="183"/>
      <c r="AO10717" s="183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BR10717" s="185"/>
    </row>
    <row r="10718" spans="9:70" s="179" customFormat="1" x14ac:dyDescent="0.25">
      <c r="I10718" s="186"/>
      <c r="J10718" s="186"/>
      <c r="K10718" s="186"/>
      <c r="L10718" s="186"/>
      <c r="M10718" s="186"/>
      <c r="N10718" s="187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183"/>
      <c r="AF10718" s="183"/>
      <c r="AG10718" s="183"/>
      <c r="AH10718" s="6"/>
      <c r="AI10718" s="6"/>
      <c r="AJ10718" s="6"/>
      <c r="AK10718" s="6"/>
      <c r="AL10718" s="6"/>
      <c r="AM10718" s="183"/>
      <c r="AN10718" s="183"/>
      <c r="AO10718" s="183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BR10718" s="185"/>
    </row>
    <row r="10719" spans="9:70" s="179" customFormat="1" x14ac:dyDescent="0.25">
      <c r="I10719" s="186"/>
      <c r="J10719" s="186"/>
      <c r="K10719" s="186"/>
      <c r="L10719" s="186"/>
      <c r="M10719" s="186"/>
      <c r="N10719" s="187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183"/>
      <c r="AF10719" s="183"/>
      <c r="AG10719" s="183"/>
      <c r="AH10719" s="6"/>
      <c r="AI10719" s="6"/>
      <c r="AJ10719" s="6"/>
      <c r="AK10719" s="6"/>
      <c r="AL10719" s="6"/>
      <c r="AM10719" s="183"/>
      <c r="AN10719" s="183"/>
      <c r="AO10719" s="183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BR10719" s="185"/>
    </row>
    <row r="10720" spans="9:70" s="179" customFormat="1" x14ac:dyDescent="0.25">
      <c r="I10720" s="186"/>
      <c r="J10720" s="186"/>
      <c r="K10720" s="186"/>
      <c r="L10720" s="186"/>
      <c r="M10720" s="186"/>
      <c r="N10720" s="187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183"/>
      <c r="AF10720" s="183"/>
      <c r="AG10720" s="183"/>
      <c r="AH10720" s="6"/>
      <c r="AI10720" s="6"/>
      <c r="AJ10720" s="6"/>
      <c r="AK10720" s="6"/>
      <c r="AL10720" s="6"/>
      <c r="AM10720" s="183"/>
      <c r="AN10720" s="183"/>
      <c r="AO10720" s="183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BR10720" s="185"/>
    </row>
    <row r="10721" spans="9:70" s="179" customFormat="1" x14ac:dyDescent="0.25">
      <c r="I10721" s="186"/>
      <c r="J10721" s="186"/>
      <c r="K10721" s="186"/>
      <c r="L10721" s="186"/>
      <c r="M10721" s="186"/>
      <c r="N10721" s="187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183"/>
      <c r="AF10721" s="183"/>
      <c r="AG10721" s="183"/>
      <c r="AH10721" s="6"/>
      <c r="AI10721" s="6"/>
      <c r="AJ10721" s="6"/>
      <c r="AK10721" s="6"/>
      <c r="AL10721" s="6"/>
      <c r="AM10721" s="183"/>
      <c r="AN10721" s="183"/>
      <c r="AO10721" s="183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BR10721" s="185"/>
    </row>
    <row r="10722" spans="9:70" s="179" customFormat="1" x14ac:dyDescent="0.25">
      <c r="I10722" s="186"/>
      <c r="J10722" s="186"/>
      <c r="K10722" s="186"/>
      <c r="L10722" s="186"/>
      <c r="M10722" s="186"/>
      <c r="N10722" s="187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183"/>
      <c r="AF10722" s="183"/>
      <c r="AG10722" s="183"/>
      <c r="AH10722" s="6"/>
      <c r="AI10722" s="6"/>
      <c r="AJ10722" s="6"/>
      <c r="AK10722" s="6"/>
      <c r="AL10722" s="6"/>
      <c r="AM10722" s="183"/>
      <c r="AN10722" s="183"/>
      <c r="AO10722" s="183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BR10722" s="185"/>
    </row>
    <row r="10723" spans="9:70" s="179" customFormat="1" x14ac:dyDescent="0.25">
      <c r="I10723" s="186"/>
      <c r="J10723" s="186"/>
      <c r="K10723" s="186"/>
      <c r="L10723" s="186"/>
      <c r="M10723" s="186"/>
      <c r="N10723" s="187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183"/>
      <c r="AF10723" s="183"/>
      <c r="AG10723" s="183"/>
      <c r="AH10723" s="6"/>
      <c r="AI10723" s="6"/>
      <c r="AJ10723" s="6"/>
      <c r="AK10723" s="6"/>
      <c r="AL10723" s="6"/>
      <c r="AM10723" s="183"/>
      <c r="AN10723" s="183"/>
      <c r="AO10723" s="183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BR10723" s="185"/>
    </row>
    <row r="10724" spans="9:70" s="179" customFormat="1" x14ac:dyDescent="0.25">
      <c r="I10724" s="186"/>
      <c r="J10724" s="186"/>
      <c r="K10724" s="186"/>
      <c r="L10724" s="186"/>
      <c r="M10724" s="186"/>
      <c r="N10724" s="187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183"/>
      <c r="AF10724" s="183"/>
      <c r="AG10724" s="183"/>
      <c r="AH10724" s="6"/>
      <c r="AI10724" s="6"/>
      <c r="AJ10724" s="6"/>
      <c r="AK10724" s="6"/>
      <c r="AL10724" s="6"/>
      <c r="AM10724" s="183"/>
      <c r="AN10724" s="183"/>
      <c r="AO10724" s="183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BR10724" s="185"/>
    </row>
    <row r="10725" spans="9:70" s="179" customFormat="1" x14ac:dyDescent="0.25">
      <c r="I10725" s="186"/>
      <c r="J10725" s="186"/>
      <c r="K10725" s="186"/>
      <c r="L10725" s="186"/>
      <c r="M10725" s="186"/>
      <c r="N10725" s="187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183"/>
      <c r="AF10725" s="183"/>
      <c r="AG10725" s="183"/>
      <c r="AH10725" s="6"/>
      <c r="AI10725" s="6"/>
      <c r="AJ10725" s="6"/>
      <c r="AK10725" s="6"/>
      <c r="AL10725" s="6"/>
      <c r="AM10725" s="183"/>
      <c r="AN10725" s="183"/>
      <c r="AO10725" s="183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BR10725" s="185"/>
    </row>
    <row r="10726" spans="9:70" s="179" customFormat="1" x14ac:dyDescent="0.25">
      <c r="I10726" s="186"/>
      <c r="J10726" s="186"/>
      <c r="K10726" s="186"/>
      <c r="L10726" s="186"/>
      <c r="M10726" s="186"/>
      <c r="N10726" s="187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183"/>
      <c r="AF10726" s="183"/>
      <c r="AG10726" s="183"/>
      <c r="AH10726" s="6"/>
      <c r="AI10726" s="6"/>
      <c r="AJ10726" s="6"/>
      <c r="AK10726" s="6"/>
      <c r="AL10726" s="6"/>
      <c r="AM10726" s="183"/>
      <c r="AN10726" s="183"/>
      <c r="AO10726" s="183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BR10726" s="185"/>
    </row>
    <row r="10727" spans="9:70" s="179" customFormat="1" x14ac:dyDescent="0.25">
      <c r="I10727" s="186"/>
      <c r="J10727" s="186"/>
      <c r="K10727" s="186"/>
      <c r="L10727" s="186"/>
      <c r="M10727" s="186"/>
      <c r="N10727" s="187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183"/>
      <c r="AF10727" s="183"/>
      <c r="AG10727" s="183"/>
      <c r="AH10727" s="6"/>
      <c r="AI10727" s="6"/>
      <c r="AJ10727" s="6"/>
      <c r="AK10727" s="6"/>
      <c r="AL10727" s="6"/>
      <c r="AM10727" s="183"/>
      <c r="AN10727" s="183"/>
      <c r="AO10727" s="183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BR10727" s="185"/>
    </row>
    <row r="10728" spans="9:70" s="179" customFormat="1" x14ac:dyDescent="0.25">
      <c r="I10728" s="186"/>
      <c r="J10728" s="186"/>
      <c r="K10728" s="186"/>
      <c r="L10728" s="186"/>
      <c r="M10728" s="186"/>
      <c r="N10728" s="187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183"/>
      <c r="AF10728" s="183"/>
      <c r="AG10728" s="183"/>
      <c r="AH10728" s="6"/>
      <c r="AI10728" s="6"/>
      <c r="AJ10728" s="6"/>
      <c r="AK10728" s="6"/>
      <c r="AL10728" s="6"/>
      <c r="AM10728" s="183"/>
      <c r="AN10728" s="183"/>
      <c r="AO10728" s="183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BR10728" s="185"/>
    </row>
    <row r="10729" spans="9:70" s="179" customFormat="1" x14ac:dyDescent="0.25">
      <c r="I10729" s="186"/>
      <c r="J10729" s="186"/>
      <c r="K10729" s="186"/>
      <c r="L10729" s="186"/>
      <c r="M10729" s="186"/>
      <c r="N10729" s="187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183"/>
      <c r="AF10729" s="183"/>
      <c r="AG10729" s="183"/>
      <c r="AH10729" s="6"/>
      <c r="AI10729" s="6"/>
      <c r="AJ10729" s="6"/>
      <c r="AK10729" s="6"/>
      <c r="AL10729" s="6"/>
      <c r="AM10729" s="183"/>
      <c r="AN10729" s="183"/>
      <c r="AO10729" s="183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BR10729" s="185"/>
    </row>
    <row r="10730" spans="9:70" s="179" customFormat="1" x14ac:dyDescent="0.25">
      <c r="I10730" s="186"/>
      <c r="J10730" s="186"/>
      <c r="K10730" s="186"/>
      <c r="L10730" s="186"/>
      <c r="M10730" s="186"/>
      <c r="N10730" s="187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183"/>
      <c r="AF10730" s="183"/>
      <c r="AG10730" s="183"/>
      <c r="AH10730" s="6"/>
      <c r="AI10730" s="6"/>
      <c r="AJ10730" s="6"/>
      <c r="AK10730" s="6"/>
      <c r="AL10730" s="6"/>
      <c r="AM10730" s="183"/>
      <c r="AN10730" s="183"/>
      <c r="AO10730" s="183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BR10730" s="185"/>
    </row>
    <row r="10731" spans="9:70" s="179" customFormat="1" x14ac:dyDescent="0.25">
      <c r="I10731" s="186"/>
      <c r="J10731" s="186"/>
      <c r="K10731" s="186"/>
      <c r="L10731" s="186"/>
      <c r="M10731" s="186"/>
      <c r="N10731" s="187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183"/>
      <c r="AF10731" s="183"/>
      <c r="AG10731" s="183"/>
      <c r="AH10731" s="6"/>
      <c r="AI10731" s="6"/>
      <c r="AJ10731" s="6"/>
      <c r="AK10731" s="6"/>
      <c r="AL10731" s="6"/>
      <c r="AM10731" s="183"/>
      <c r="AN10731" s="183"/>
      <c r="AO10731" s="183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BR10731" s="185"/>
    </row>
    <row r="10732" spans="9:70" s="179" customFormat="1" x14ac:dyDescent="0.25">
      <c r="I10732" s="186"/>
      <c r="J10732" s="186"/>
      <c r="K10732" s="186"/>
      <c r="L10732" s="186"/>
      <c r="M10732" s="186"/>
      <c r="N10732" s="187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183"/>
      <c r="AF10732" s="183"/>
      <c r="AG10732" s="183"/>
      <c r="AH10732" s="6"/>
      <c r="AI10732" s="6"/>
      <c r="AJ10732" s="6"/>
      <c r="AK10732" s="6"/>
      <c r="AL10732" s="6"/>
      <c r="AM10732" s="183"/>
      <c r="AN10732" s="183"/>
      <c r="AO10732" s="183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BR10732" s="185"/>
    </row>
    <row r="10733" spans="9:70" s="179" customFormat="1" x14ac:dyDescent="0.25">
      <c r="I10733" s="186"/>
      <c r="J10733" s="186"/>
      <c r="K10733" s="186"/>
      <c r="L10733" s="186"/>
      <c r="M10733" s="186"/>
      <c r="N10733" s="187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183"/>
      <c r="AF10733" s="183"/>
      <c r="AG10733" s="183"/>
      <c r="AH10733" s="6"/>
      <c r="AI10733" s="6"/>
      <c r="AJ10733" s="6"/>
      <c r="AK10733" s="6"/>
      <c r="AL10733" s="6"/>
      <c r="AM10733" s="183"/>
      <c r="AN10733" s="183"/>
      <c r="AO10733" s="183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BR10733" s="185"/>
    </row>
    <row r="10734" spans="9:70" s="179" customFormat="1" x14ac:dyDescent="0.25">
      <c r="I10734" s="186"/>
      <c r="J10734" s="186"/>
      <c r="K10734" s="186"/>
      <c r="L10734" s="186"/>
      <c r="M10734" s="186"/>
      <c r="N10734" s="187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183"/>
      <c r="AF10734" s="183"/>
      <c r="AG10734" s="183"/>
      <c r="AH10734" s="6"/>
      <c r="AI10734" s="6"/>
      <c r="AJ10734" s="6"/>
      <c r="AK10734" s="6"/>
      <c r="AL10734" s="6"/>
      <c r="AM10734" s="183"/>
      <c r="AN10734" s="183"/>
      <c r="AO10734" s="183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BR10734" s="185"/>
    </row>
    <row r="10735" spans="9:70" s="179" customFormat="1" x14ac:dyDescent="0.25">
      <c r="I10735" s="186"/>
      <c r="J10735" s="186"/>
      <c r="K10735" s="186"/>
      <c r="L10735" s="186"/>
      <c r="M10735" s="186"/>
      <c r="N10735" s="187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183"/>
      <c r="AF10735" s="183"/>
      <c r="AG10735" s="183"/>
      <c r="AH10735" s="6"/>
      <c r="AI10735" s="6"/>
      <c r="AJ10735" s="6"/>
      <c r="AK10735" s="6"/>
      <c r="AL10735" s="6"/>
      <c r="AM10735" s="183"/>
      <c r="AN10735" s="183"/>
      <c r="AO10735" s="183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BR10735" s="185"/>
    </row>
    <row r="10736" spans="9:70" s="179" customFormat="1" x14ac:dyDescent="0.25">
      <c r="I10736" s="186"/>
      <c r="J10736" s="186"/>
      <c r="K10736" s="186"/>
      <c r="L10736" s="186"/>
      <c r="M10736" s="186"/>
      <c r="N10736" s="187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183"/>
      <c r="AF10736" s="183"/>
      <c r="AG10736" s="183"/>
      <c r="AH10736" s="6"/>
      <c r="AI10736" s="6"/>
      <c r="AJ10736" s="6"/>
      <c r="AK10736" s="6"/>
      <c r="AL10736" s="6"/>
      <c r="AM10736" s="183"/>
      <c r="AN10736" s="183"/>
      <c r="AO10736" s="183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BR10736" s="185"/>
    </row>
    <row r="10737" spans="9:70" s="179" customFormat="1" x14ac:dyDescent="0.25">
      <c r="I10737" s="186"/>
      <c r="J10737" s="186"/>
      <c r="K10737" s="186"/>
      <c r="L10737" s="186"/>
      <c r="M10737" s="186"/>
      <c r="N10737" s="187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183"/>
      <c r="AF10737" s="183"/>
      <c r="AG10737" s="183"/>
      <c r="AH10737" s="6"/>
      <c r="AI10737" s="6"/>
      <c r="AJ10737" s="6"/>
      <c r="AK10737" s="6"/>
      <c r="AL10737" s="6"/>
      <c r="AM10737" s="183"/>
      <c r="AN10737" s="183"/>
      <c r="AO10737" s="183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BR10737" s="185"/>
    </row>
    <row r="10738" spans="9:70" s="179" customFormat="1" x14ac:dyDescent="0.25">
      <c r="I10738" s="186"/>
      <c r="J10738" s="186"/>
      <c r="K10738" s="186"/>
      <c r="L10738" s="186"/>
      <c r="M10738" s="186"/>
      <c r="N10738" s="187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183"/>
      <c r="AF10738" s="183"/>
      <c r="AG10738" s="183"/>
      <c r="AH10738" s="6"/>
      <c r="AI10738" s="6"/>
      <c r="AJ10738" s="6"/>
      <c r="AK10738" s="6"/>
      <c r="AL10738" s="6"/>
      <c r="AM10738" s="183"/>
      <c r="AN10738" s="183"/>
      <c r="AO10738" s="183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BR10738" s="185"/>
    </row>
    <row r="10739" spans="9:70" s="179" customFormat="1" x14ac:dyDescent="0.25">
      <c r="I10739" s="186"/>
      <c r="J10739" s="186"/>
      <c r="K10739" s="186"/>
      <c r="L10739" s="186"/>
      <c r="M10739" s="186"/>
      <c r="N10739" s="187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183"/>
      <c r="AF10739" s="183"/>
      <c r="AG10739" s="183"/>
      <c r="AH10739" s="6"/>
      <c r="AI10739" s="6"/>
      <c r="AJ10739" s="6"/>
      <c r="AK10739" s="6"/>
      <c r="AL10739" s="6"/>
      <c r="AM10739" s="183"/>
      <c r="AN10739" s="183"/>
      <c r="AO10739" s="183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BR10739" s="185"/>
    </row>
    <row r="10740" spans="9:70" s="179" customFormat="1" x14ac:dyDescent="0.25">
      <c r="I10740" s="186"/>
      <c r="J10740" s="186"/>
      <c r="K10740" s="186"/>
      <c r="L10740" s="186"/>
      <c r="M10740" s="186"/>
      <c r="N10740" s="187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183"/>
      <c r="AF10740" s="183"/>
      <c r="AG10740" s="183"/>
      <c r="AH10740" s="6"/>
      <c r="AI10740" s="6"/>
      <c r="AJ10740" s="6"/>
      <c r="AK10740" s="6"/>
      <c r="AL10740" s="6"/>
      <c r="AM10740" s="183"/>
      <c r="AN10740" s="183"/>
      <c r="AO10740" s="183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BR10740" s="185"/>
    </row>
    <row r="10741" spans="9:70" s="179" customFormat="1" x14ac:dyDescent="0.25">
      <c r="I10741" s="186"/>
      <c r="J10741" s="186"/>
      <c r="K10741" s="186"/>
      <c r="L10741" s="186"/>
      <c r="M10741" s="186"/>
      <c r="N10741" s="187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183"/>
      <c r="AF10741" s="183"/>
      <c r="AG10741" s="183"/>
      <c r="AH10741" s="6"/>
      <c r="AI10741" s="6"/>
      <c r="AJ10741" s="6"/>
      <c r="AK10741" s="6"/>
      <c r="AL10741" s="6"/>
      <c r="AM10741" s="183"/>
      <c r="AN10741" s="183"/>
      <c r="AO10741" s="183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BR10741" s="185"/>
    </row>
    <row r="10742" spans="9:70" s="179" customFormat="1" x14ac:dyDescent="0.25">
      <c r="I10742" s="186"/>
      <c r="J10742" s="186"/>
      <c r="K10742" s="186"/>
      <c r="L10742" s="186"/>
      <c r="M10742" s="186"/>
      <c r="N10742" s="187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183"/>
      <c r="AF10742" s="183"/>
      <c r="AG10742" s="183"/>
      <c r="AH10742" s="6"/>
      <c r="AI10742" s="6"/>
      <c r="AJ10742" s="6"/>
      <c r="AK10742" s="6"/>
      <c r="AL10742" s="6"/>
      <c r="AM10742" s="183"/>
      <c r="AN10742" s="183"/>
      <c r="AO10742" s="183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BR10742" s="185"/>
    </row>
    <row r="10743" spans="9:70" s="179" customFormat="1" x14ac:dyDescent="0.25">
      <c r="I10743" s="186"/>
      <c r="J10743" s="186"/>
      <c r="K10743" s="186"/>
      <c r="L10743" s="186"/>
      <c r="M10743" s="186"/>
      <c r="N10743" s="187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183"/>
      <c r="AF10743" s="183"/>
      <c r="AG10743" s="183"/>
      <c r="AH10743" s="6"/>
      <c r="AI10743" s="6"/>
      <c r="AJ10743" s="6"/>
      <c r="AK10743" s="6"/>
      <c r="AL10743" s="6"/>
      <c r="AM10743" s="183"/>
      <c r="AN10743" s="183"/>
      <c r="AO10743" s="183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BR10743" s="185"/>
    </row>
    <row r="10744" spans="9:70" s="179" customFormat="1" x14ac:dyDescent="0.25">
      <c r="I10744" s="186"/>
      <c r="J10744" s="186"/>
      <c r="K10744" s="186"/>
      <c r="L10744" s="186"/>
      <c r="M10744" s="186"/>
      <c r="N10744" s="187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183"/>
      <c r="AF10744" s="183"/>
      <c r="AG10744" s="183"/>
      <c r="AH10744" s="6"/>
      <c r="AI10744" s="6"/>
      <c r="AJ10744" s="6"/>
      <c r="AK10744" s="6"/>
      <c r="AL10744" s="6"/>
      <c r="AM10744" s="183"/>
      <c r="AN10744" s="183"/>
      <c r="AO10744" s="183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BR10744" s="185"/>
    </row>
    <row r="10745" spans="9:70" s="179" customFormat="1" x14ac:dyDescent="0.25">
      <c r="I10745" s="186"/>
      <c r="J10745" s="186"/>
      <c r="K10745" s="186"/>
      <c r="L10745" s="186"/>
      <c r="M10745" s="186"/>
      <c r="N10745" s="187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183"/>
      <c r="AF10745" s="183"/>
      <c r="AG10745" s="183"/>
      <c r="AH10745" s="6"/>
      <c r="AI10745" s="6"/>
      <c r="AJ10745" s="6"/>
      <c r="AK10745" s="6"/>
      <c r="AL10745" s="6"/>
      <c r="AM10745" s="183"/>
      <c r="AN10745" s="183"/>
      <c r="AO10745" s="183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BR10745" s="185"/>
    </row>
    <row r="10746" spans="9:70" s="179" customFormat="1" x14ac:dyDescent="0.25">
      <c r="I10746" s="186"/>
      <c r="J10746" s="186"/>
      <c r="K10746" s="186"/>
      <c r="L10746" s="186"/>
      <c r="M10746" s="186"/>
      <c r="N10746" s="187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183"/>
      <c r="AF10746" s="183"/>
      <c r="AG10746" s="183"/>
      <c r="AH10746" s="6"/>
      <c r="AI10746" s="6"/>
      <c r="AJ10746" s="6"/>
      <c r="AK10746" s="6"/>
      <c r="AL10746" s="6"/>
      <c r="AM10746" s="183"/>
      <c r="AN10746" s="183"/>
      <c r="AO10746" s="183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BR10746" s="185"/>
    </row>
    <row r="10747" spans="9:70" s="179" customFormat="1" x14ac:dyDescent="0.25">
      <c r="I10747" s="186"/>
      <c r="J10747" s="186"/>
      <c r="K10747" s="186"/>
      <c r="L10747" s="186"/>
      <c r="M10747" s="186"/>
      <c r="N10747" s="187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183"/>
      <c r="AF10747" s="183"/>
      <c r="AG10747" s="183"/>
      <c r="AH10747" s="6"/>
      <c r="AI10747" s="6"/>
      <c r="AJ10747" s="6"/>
      <c r="AK10747" s="6"/>
      <c r="AL10747" s="6"/>
      <c r="AM10747" s="183"/>
      <c r="AN10747" s="183"/>
      <c r="AO10747" s="183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BR10747" s="185"/>
    </row>
    <row r="10748" spans="9:70" s="179" customFormat="1" x14ac:dyDescent="0.25">
      <c r="I10748" s="186"/>
      <c r="J10748" s="186"/>
      <c r="K10748" s="186"/>
      <c r="L10748" s="186"/>
      <c r="M10748" s="186"/>
      <c r="N10748" s="187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183"/>
      <c r="AF10748" s="183"/>
      <c r="AG10748" s="183"/>
      <c r="AH10748" s="6"/>
      <c r="AI10748" s="6"/>
      <c r="AJ10748" s="6"/>
      <c r="AK10748" s="6"/>
      <c r="AL10748" s="6"/>
      <c r="AM10748" s="183"/>
      <c r="AN10748" s="183"/>
      <c r="AO10748" s="183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BR10748" s="185"/>
    </row>
    <row r="10749" spans="9:70" s="179" customFormat="1" x14ac:dyDescent="0.25">
      <c r="I10749" s="186"/>
      <c r="J10749" s="186"/>
      <c r="K10749" s="186"/>
      <c r="L10749" s="186"/>
      <c r="M10749" s="186"/>
      <c r="N10749" s="187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183"/>
      <c r="AF10749" s="183"/>
      <c r="AG10749" s="183"/>
      <c r="AH10749" s="6"/>
      <c r="AI10749" s="6"/>
      <c r="AJ10749" s="6"/>
      <c r="AK10749" s="6"/>
      <c r="AL10749" s="6"/>
      <c r="AM10749" s="183"/>
      <c r="AN10749" s="183"/>
      <c r="AO10749" s="183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BR10749" s="185"/>
    </row>
    <row r="10750" spans="9:70" s="179" customFormat="1" x14ac:dyDescent="0.25">
      <c r="I10750" s="186"/>
      <c r="J10750" s="186"/>
      <c r="K10750" s="186"/>
      <c r="L10750" s="186"/>
      <c r="M10750" s="186"/>
      <c r="N10750" s="187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183"/>
      <c r="AF10750" s="183"/>
      <c r="AG10750" s="183"/>
      <c r="AH10750" s="6"/>
      <c r="AI10750" s="6"/>
      <c r="AJ10750" s="6"/>
      <c r="AK10750" s="6"/>
      <c r="AL10750" s="6"/>
      <c r="AM10750" s="183"/>
      <c r="AN10750" s="183"/>
      <c r="AO10750" s="183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BR10750" s="185"/>
    </row>
    <row r="10751" spans="9:70" s="179" customFormat="1" x14ac:dyDescent="0.25">
      <c r="I10751" s="186"/>
      <c r="J10751" s="186"/>
      <c r="K10751" s="186"/>
      <c r="L10751" s="186"/>
      <c r="M10751" s="186"/>
      <c r="N10751" s="187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183"/>
      <c r="AF10751" s="183"/>
      <c r="AG10751" s="183"/>
      <c r="AH10751" s="6"/>
      <c r="AI10751" s="6"/>
      <c r="AJ10751" s="6"/>
      <c r="AK10751" s="6"/>
      <c r="AL10751" s="6"/>
      <c r="AM10751" s="183"/>
      <c r="AN10751" s="183"/>
      <c r="AO10751" s="183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BR10751" s="185"/>
    </row>
    <row r="10752" spans="9:70" s="179" customFormat="1" x14ac:dyDescent="0.25">
      <c r="I10752" s="186"/>
      <c r="J10752" s="186"/>
      <c r="K10752" s="186"/>
      <c r="L10752" s="186"/>
      <c r="M10752" s="186"/>
      <c r="N10752" s="187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183"/>
      <c r="AF10752" s="183"/>
      <c r="AG10752" s="183"/>
      <c r="AH10752" s="6"/>
      <c r="AI10752" s="6"/>
      <c r="AJ10752" s="6"/>
      <c r="AK10752" s="6"/>
      <c r="AL10752" s="6"/>
      <c r="AM10752" s="183"/>
      <c r="AN10752" s="183"/>
      <c r="AO10752" s="183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BR10752" s="185"/>
    </row>
    <row r="10753" spans="9:70" s="179" customFormat="1" x14ac:dyDescent="0.25">
      <c r="I10753" s="186"/>
      <c r="J10753" s="186"/>
      <c r="K10753" s="186"/>
      <c r="L10753" s="186"/>
      <c r="M10753" s="186"/>
      <c r="N10753" s="187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183"/>
      <c r="AF10753" s="183"/>
      <c r="AG10753" s="183"/>
      <c r="AH10753" s="6"/>
      <c r="AI10753" s="6"/>
      <c r="AJ10753" s="6"/>
      <c r="AK10753" s="6"/>
      <c r="AL10753" s="6"/>
      <c r="AM10753" s="183"/>
      <c r="AN10753" s="183"/>
      <c r="AO10753" s="183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BR10753" s="185"/>
    </row>
    <row r="10754" spans="9:70" s="179" customFormat="1" x14ac:dyDescent="0.25">
      <c r="I10754" s="186"/>
      <c r="J10754" s="186"/>
      <c r="K10754" s="186"/>
      <c r="L10754" s="186"/>
      <c r="M10754" s="186"/>
      <c r="N10754" s="187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183"/>
      <c r="AF10754" s="183"/>
      <c r="AG10754" s="183"/>
      <c r="AH10754" s="6"/>
      <c r="AI10754" s="6"/>
      <c r="AJ10754" s="6"/>
      <c r="AK10754" s="6"/>
      <c r="AL10754" s="6"/>
      <c r="AM10754" s="183"/>
      <c r="AN10754" s="183"/>
      <c r="AO10754" s="183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BR10754" s="185"/>
    </row>
    <row r="10755" spans="9:70" s="179" customFormat="1" x14ac:dyDescent="0.25">
      <c r="I10755" s="186"/>
      <c r="J10755" s="186"/>
      <c r="K10755" s="186"/>
      <c r="L10755" s="186"/>
      <c r="M10755" s="186"/>
      <c r="N10755" s="187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183"/>
      <c r="AF10755" s="183"/>
      <c r="AG10755" s="183"/>
      <c r="AH10755" s="6"/>
      <c r="AI10755" s="6"/>
      <c r="AJ10755" s="6"/>
      <c r="AK10755" s="6"/>
      <c r="AL10755" s="6"/>
      <c r="AM10755" s="183"/>
      <c r="AN10755" s="183"/>
      <c r="AO10755" s="183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BR10755" s="185"/>
    </row>
    <row r="10756" spans="9:70" s="179" customFormat="1" x14ac:dyDescent="0.25">
      <c r="I10756" s="186"/>
      <c r="J10756" s="186"/>
      <c r="K10756" s="186"/>
      <c r="L10756" s="186"/>
      <c r="M10756" s="186"/>
      <c r="N10756" s="187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183"/>
      <c r="AF10756" s="183"/>
      <c r="AG10756" s="183"/>
      <c r="AH10756" s="6"/>
      <c r="AI10756" s="6"/>
      <c r="AJ10756" s="6"/>
      <c r="AK10756" s="6"/>
      <c r="AL10756" s="6"/>
      <c r="AM10756" s="183"/>
      <c r="AN10756" s="183"/>
      <c r="AO10756" s="183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BR10756" s="185"/>
    </row>
    <row r="10757" spans="9:70" s="179" customFormat="1" x14ac:dyDescent="0.25">
      <c r="I10757" s="186"/>
      <c r="J10757" s="186"/>
      <c r="K10757" s="186"/>
      <c r="L10757" s="186"/>
      <c r="M10757" s="186"/>
      <c r="N10757" s="187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183"/>
      <c r="AF10757" s="183"/>
      <c r="AG10757" s="183"/>
      <c r="AH10757" s="6"/>
      <c r="AI10757" s="6"/>
      <c r="AJ10757" s="6"/>
      <c r="AK10757" s="6"/>
      <c r="AL10757" s="6"/>
      <c r="AM10757" s="183"/>
      <c r="AN10757" s="183"/>
      <c r="AO10757" s="183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BR10757" s="185"/>
    </row>
    <row r="10758" spans="9:70" s="179" customFormat="1" x14ac:dyDescent="0.25">
      <c r="I10758" s="186"/>
      <c r="J10758" s="186"/>
      <c r="K10758" s="186"/>
      <c r="L10758" s="186"/>
      <c r="M10758" s="186"/>
      <c r="N10758" s="187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183"/>
      <c r="AF10758" s="183"/>
      <c r="AG10758" s="183"/>
      <c r="AH10758" s="6"/>
      <c r="AI10758" s="6"/>
      <c r="AJ10758" s="6"/>
      <c r="AK10758" s="6"/>
      <c r="AL10758" s="6"/>
      <c r="AM10758" s="183"/>
      <c r="AN10758" s="183"/>
      <c r="AO10758" s="183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BR10758" s="185"/>
    </row>
    <row r="10759" spans="9:70" s="179" customFormat="1" x14ac:dyDescent="0.25">
      <c r="I10759" s="186"/>
      <c r="J10759" s="186"/>
      <c r="K10759" s="186"/>
      <c r="L10759" s="186"/>
      <c r="M10759" s="186"/>
      <c r="N10759" s="187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183"/>
      <c r="AF10759" s="183"/>
      <c r="AG10759" s="183"/>
      <c r="AH10759" s="6"/>
      <c r="AI10759" s="6"/>
      <c r="AJ10759" s="6"/>
      <c r="AK10759" s="6"/>
      <c r="AL10759" s="6"/>
      <c r="AM10759" s="183"/>
      <c r="AN10759" s="183"/>
      <c r="AO10759" s="183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BR10759" s="185"/>
    </row>
    <row r="10760" spans="9:70" s="179" customFormat="1" x14ac:dyDescent="0.25">
      <c r="I10760" s="186"/>
      <c r="J10760" s="186"/>
      <c r="K10760" s="186"/>
      <c r="L10760" s="186"/>
      <c r="M10760" s="186"/>
      <c r="N10760" s="187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183"/>
      <c r="AF10760" s="183"/>
      <c r="AG10760" s="183"/>
      <c r="AH10760" s="6"/>
      <c r="AI10760" s="6"/>
      <c r="AJ10760" s="6"/>
      <c r="AK10760" s="6"/>
      <c r="AL10760" s="6"/>
      <c r="AM10760" s="183"/>
      <c r="AN10760" s="183"/>
      <c r="AO10760" s="183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BR10760" s="185"/>
    </row>
    <row r="10761" spans="9:70" s="179" customFormat="1" x14ac:dyDescent="0.25">
      <c r="I10761" s="186"/>
      <c r="J10761" s="186"/>
      <c r="K10761" s="186"/>
      <c r="L10761" s="186"/>
      <c r="M10761" s="186"/>
      <c r="N10761" s="187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183"/>
      <c r="AF10761" s="183"/>
      <c r="AG10761" s="183"/>
      <c r="AH10761" s="6"/>
      <c r="AI10761" s="6"/>
      <c r="AJ10761" s="6"/>
      <c r="AK10761" s="6"/>
      <c r="AL10761" s="6"/>
      <c r="AM10761" s="183"/>
      <c r="AN10761" s="183"/>
      <c r="AO10761" s="183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BR10761" s="185"/>
    </row>
    <row r="10762" spans="9:70" s="179" customFormat="1" x14ac:dyDescent="0.25">
      <c r="I10762" s="186"/>
      <c r="J10762" s="186"/>
      <c r="K10762" s="186"/>
      <c r="L10762" s="186"/>
      <c r="M10762" s="186"/>
      <c r="N10762" s="187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183"/>
      <c r="AF10762" s="183"/>
      <c r="AG10762" s="183"/>
      <c r="AH10762" s="6"/>
      <c r="AI10762" s="6"/>
      <c r="AJ10762" s="6"/>
      <c r="AK10762" s="6"/>
      <c r="AL10762" s="6"/>
      <c r="AM10762" s="183"/>
      <c r="AN10762" s="183"/>
      <c r="AO10762" s="183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BR10762" s="185"/>
    </row>
    <row r="10763" spans="9:70" s="179" customFormat="1" x14ac:dyDescent="0.25">
      <c r="I10763" s="186"/>
      <c r="J10763" s="186"/>
      <c r="K10763" s="186"/>
      <c r="L10763" s="186"/>
      <c r="M10763" s="186"/>
      <c r="N10763" s="187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183"/>
      <c r="AF10763" s="183"/>
      <c r="AG10763" s="183"/>
      <c r="AH10763" s="6"/>
      <c r="AI10763" s="6"/>
      <c r="AJ10763" s="6"/>
      <c r="AK10763" s="6"/>
      <c r="AL10763" s="6"/>
      <c r="AM10763" s="183"/>
      <c r="AN10763" s="183"/>
      <c r="AO10763" s="183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BR10763" s="185"/>
    </row>
    <row r="10764" spans="9:70" s="179" customFormat="1" x14ac:dyDescent="0.25">
      <c r="I10764" s="186"/>
      <c r="J10764" s="186"/>
      <c r="K10764" s="186"/>
      <c r="L10764" s="186"/>
      <c r="M10764" s="186"/>
      <c r="N10764" s="187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183"/>
      <c r="AF10764" s="183"/>
      <c r="AG10764" s="183"/>
      <c r="AH10764" s="6"/>
      <c r="AI10764" s="6"/>
      <c r="AJ10764" s="6"/>
      <c r="AK10764" s="6"/>
      <c r="AL10764" s="6"/>
      <c r="AM10764" s="183"/>
      <c r="AN10764" s="183"/>
      <c r="AO10764" s="183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BR10764" s="185"/>
    </row>
    <row r="10765" spans="9:70" s="179" customFormat="1" x14ac:dyDescent="0.25">
      <c r="I10765" s="186"/>
      <c r="J10765" s="186"/>
      <c r="K10765" s="186"/>
      <c r="L10765" s="186"/>
      <c r="M10765" s="186"/>
      <c r="N10765" s="187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183"/>
      <c r="AF10765" s="183"/>
      <c r="AG10765" s="183"/>
      <c r="AH10765" s="6"/>
      <c r="AI10765" s="6"/>
      <c r="AJ10765" s="6"/>
      <c r="AK10765" s="6"/>
      <c r="AL10765" s="6"/>
      <c r="AM10765" s="183"/>
      <c r="AN10765" s="183"/>
      <c r="AO10765" s="183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BR10765" s="185"/>
    </row>
    <row r="10766" spans="9:70" s="179" customFormat="1" x14ac:dyDescent="0.25">
      <c r="I10766" s="186"/>
      <c r="J10766" s="186"/>
      <c r="K10766" s="186"/>
      <c r="L10766" s="186"/>
      <c r="M10766" s="186"/>
      <c r="N10766" s="187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183"/>
      <c r="AF10766" s="183"/>
      <c r="AG10766" s="183"/>
      <c r="AH10766" s="6"/>
      <c r="AI10766" s="6"/>
      <c r="AJ10766" s="6"/>
      <c r="AK10766" s="6"/>
      <c r="AL10766" s="6"/>
      <c r="AM10766" s="183"/>
      <c r="AN10766" s="183"/>
      <c r="AO10766" s="183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BR10766" s="185"/>
    </row>
    <row r="10767" spans="9:70" s="179" customFormat="1" x14ac:dyDescent="0.25">
      <c r="I10767" s="186"/>
      <c r="J10767" s="186"/>
      <c r="K10767" s="186"/>
      <c r="L10767" s="186"/>
      <c r="M10767" s="186"/>
      <c r="N10767" s="187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183"/>
      <c r="AF10767" s="183"/>
      <c r="AG10767" s="183"/>
      <c r="AH10767" s="6"/>
      <c r="AI10767" s="6"/>
      <c r="AJ10767" s="6"/>
      <c r="AK10767" s="6"/>
      <c r="AL10767" s="6"/>
      <c r="AM10767" s="183"/>
      <c r="AN10767" s="183"/>
      <c r="AO10767" s="183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BR10767" s="185"/>
    </row>
    <row r="10768" spans="9:70" s="179" customFormat="1" x14ac:dyDescent="0.25">
      <c r="I10768" s="186"/>
      <c r="J10768" s="186"/>
      <c r="K10768" s="186"/>
      <c r="L10768" s="186"/>
      <c r="M10768" s="186"/>
      <c r="N10768" s="187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183"/>
      <c r="AF10768" s="183"/>
      <c r="AG10768" s="183"/>
      <c r="AH10768" s="6"/>
      <c r="AI10768" s="6"/>
      <c r="AJ10768" s="6"/>
      <c r="AK10768" s="6"/>
      <c r="AL10768" s="6"/>
      <c r="AM10768" s="183"/>
      <c r="AN10768" s="183"/>
      <c r="AO10768" s="183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BR10768" s="185"/>
    </row>
    <row r="10769" spans="9:70" s="179" customFormat="1" x14ac:dyDescent="0.25">
      <c r="I10769" s="186"/>
      <c r="J10769" s="186"/>
      <c r="K10769" s="186"/>
      <c r="L10769" s="186"/>
      <c r="M10769" s="186"/>
      <c r="N10769" s="187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183"/>
      <c r="AF10769" s="183"/>
      <c r="AG10769" s="183"/>
      <c r="AH10769" s="6"/>
      <c r="AI10769" s="6"/>
      <c r="AJ10769" s="6"/>
      <c r="AK10769" s="6"/>
      <c r="AL10769" s="6"/>
      <c r="AM10769" s="183"/>
      <c r="AN10769" s="183"/>
      <c r="AO10769" s="183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BR10769" s="185"/>
    </row>
    <row r="10770" spans="9:70" s="179" customFormat="1" x14ac:dyDescent="0.25">
      <c r="I10770" s="186"/>
      <c r="J10770" s="186"/>
      <c r="K10770" s="186"/>
      <c r="L10770" s="186"/>
      <c r="M10770" s="186"/>
      <c r="N10770" s="187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183"/>
      <c r="AF10770" s="183"/>
      <c r="AG10770" s="183"/>
      <c r="AH10770" s="6"/>
      <c r="AI10770" s="6"/>
      <c r="AJ10770" s="6"/>
      <c r="AK10770" s="6"/>
      <c r="AL10770" s="6"/>
      <c r="AM10770" s="183"/>
      <c r="AN10770" s="183"/>
      <c r="AO10770" s="183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BR10770" s="185"/>
    </row>
    <row r="10771" spans="9:70" s="179" customFormat="1" x14ac:dyDescent="0.25">
      <c r="I10771" s="186"/>
      <c r="J10771" s="186"/>
      <c r="K10771" s="186"/>
      <c r="L10771" s="186"/>
      <c r="M10771" s="186"/>
      <c r="N10771" s="187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183"/>
      <c r="AF10771" s="183"/>
      <c r="AG10771" s="183"/>
      <c r="AH10771" s="6"/>
      <c r="AI10771" s="6"/>
      <c r="AJ10771" s="6"/>
      <c r="AK10771" s="6"/>
      <c r="AL10771" s="6"/>
      <c r="AM10771" s="183"/>
      <c r="AN10771" s="183"/>
      <c r="AO10771" s="183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BR10771" s="185"/>
    </row>
    <row r="10772" spans="9:70" s="179" customFormat="1" x14ac:dyDescent="0.25">
      <c r="I10772" s="186"/>
      <c r="J10772" s="186"/>
      <c r="K10772" s="186"/>
      <c r="L10772" s="186"/>
      <c r="M10772" s="186"/>
      <c r="N10772" s="187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183"/>
      <c r="AF10772" s="183"/>
      <c r="AG10772" s="183"/>
      <c r="AH10772" s="6"/>
      <c r="AI10772" s="6"/>
      <c r="AJ10772" s="6"/>
      <c r="AK10772" s="6"/>
      <c r="AL10772" s="6"/>
      <c r="AM10772" s="183"/>
      <c r="AN10772" s="183"/>
      <c r="AO10772" s="183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BR10772" s="185"/>
    </row>
    <row r="10773" spans="9:70" s="179" customFormat="1" x14ac:dyDescent="0.25">
      <c r="I10773" s="186"/>
      <c r="J10773" s="186"/>
      <c r="K10773" s="186"/>
      <c r="L10773" s="186"/>
      <c r="M10773" s="186"/>
      <c r="N10773" s="187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183"/>
      <c r="AF10773" s="183"/>
      <c r="AG10773" s="183"/>
      <c r="AH10773" s="6"/>
      <c r="AI10773" s="6"/>
      <c r="AJ10773" s="6"/>
      <c r="AK10773" s="6"/>
      <c r="AL10773" s="6"/>
      <c r="AM10773" s="183"/>
      <c r="AN10773" s="183"/>
      <c r="AO10773" s="183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BR10773" s="185"/>
    </row>
    <row r="10774" spans="9:70" s="179" customFormat="1" x14ac:dyDescent="0.25">
      <c r="I10774" s="186"/>
      <c r="J10774" s="186"/>
      <c r="K10774" s="186"/>
      <c r="L10774" s="186"/>
      <c r="M10774" s="186"/>
      <c r="N10774" s="187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183"/>
      <c r="AF10774" s="183"/>
      <c r="AG10774" s="183"/>
      <c r="AH10774" s="6"/>
      <c r="AI10774" s="6"/>
      <c r="AJ10774" s="6"/>
      <c r="AK10774" s="6"/>
      <c r="AL10774" s="6"/>
      <c r="AM10774" s="183"/>
      <c r="AN10774" s="183"/>
      <c r="AO10774" s="183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BR10774" s="185"/>
    </row>
    <row r="10775" spans="9:70" s="179" customFormat="1" x14ac:dyDescent="0.25">
      <c r="I10775" s="186"/>
      <c r="J10775" s="186"/>
      <c r="K10775" s="186"/>
      <c r="L10775" s="186"/>
      <c r="M10775" s="186"/>
      <c r="N10775" s="187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183"/>
      <c r="AF10775" s="183"/>
      <c r="AG10775" s="183"/>
      <c r="AH10775" s="6"/>
      <c r="AI10775" s="6"/>
      <c r="AJ10775" s="6"/>
      <c r="AK10775" s="6"/>
      <c r="AL10775" s="6"/>
      <c r="AM10775" s="183"/>
      <c r="AN10775" s="183"/>
      <c r="AO10775" s="183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BR10775" s="185"/>
    </row>
    <row r="10776" spans="9:70" s="179" customFormat="1" x14ac:dyDescent="0.25">
      <c r="I10776" s="186"/>
      <c r="J10776" s="186"/>
      <c r="K10776" s="186"/>
      <c r="L10776" s="186"/>
      <c r="M10776" s="186"/>
      <c r="N10776" s="187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183"/>
      <c r="AF10776" s="183"/>
      <c r="AG10776" s="183"/>
      <c r="AH10776" s="6"/>
      <c r="AI10776" s="6"/>
      <c r="AJ10776" s="6"/>
      <c r="AK10776" s="6"/>
      <c r="AL10776" s="6"/>
      <c r="AM10776" s="183"/>
      <c r="AN10776" s="183"/>
      <c r="AO10776" s="183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BR10776" s="185"/>
    </row>
    <row r="10777" spans="9:70" s="179" customFormat="1" x14ac:dyDescent="0.25">
      <c r="I10777" s="186"/>
      <c r="J10777" s="186"/>
      <c r="K10777" s="186"/>
      <c r="L10777" s="186"/>
      <c r="M10777" s="186"/>
      <c r="N10777" s="187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183"/>
      <c r="AF10777" s="183"/>
      <c r="AG10777" s="183"/>
      <c r="AH10777" s="6"/>
      <c r="AI10777" s="6"/>
      <c r="AJ10777" s="6"/>
      <c r="AK10777" s="6"/>
      <c r="AL10777" s="6"/>
      <c r="AM10777" s="183"/>
      <c r="AN10777" s="183"/>
      <c r="AO10777" s="183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BR10777" s="185"/>
    </row>
    <row r="10778" spans="9:70" s="179" customFormat="1" x14ac:dyDescent="0.25">
      <c r="I10778" s="186"/>
      <c r="J10778" s="186"/>
      <c r="K10778" s="186"/>
      <c r="L10778" s="186"/>
      <c r="M10778" s="186"/>
      <c r="N10778" s="187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183"/>
      <c r="AF10778" s="183"/>
      <c r="AG10778" s="183"/>
      <c r="AH10778" s="6"/>
      <c r="AI10778" s="6"/>
      <c r="AJ10778" s="6"/>
      <c r="AK10778" s="6"/>
      <c r="AL10778" s="6"/>
      <c r="AM10778" s="183"/>
      <c r="AN10778" s="183"/>
      <c r="AO10778" s="183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BR10778" s="185"/>
    </row>
    <row r="10779" spans="9:70" s="179" customFormat="1" x14ac:dyDescent="0.25">
      <c r="I10779" s="186"/>
      <c r="J10779" s="186"/>
      <c r="K10779" s="186"/>
      <c r="L10779" s="186"/>
      <c r="M10779" s="186"/>
      <c r="N10779" s="187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183"/>
      <c r="AF10779" s="183"/>
      <c r="AG10779" s="183"/>
      <c r="AH10779" s="6"/>
      <c r="AI10779" s="6"/>
      <c r="AJ10779" s="6"/>
      <c r="AK10779" s="6"/>
      <c r="AL10779" s="6"/>
      <c r="AM10779" s="183"/>
      <c r="AN10779" s="183"/>
      <c r="AO10779" s="183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BR10779" s="185"/>
    </row>
    <row r="10780" spans="9:70" s="179" customFormat="1" x14ac:dyDescent="0.25">
      <c r="I10780" s="186"/>
      <c r="J10780" s="186"/>
      <c r="K10780" s="186"/>
      <c r="L10780" s="186"/>
      <c r="M10780" s="186"/>
      <c r="N10780" s="187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183"/>
      <c r="AF10780" s="183"/>
      <c r="AG10780" s="183"/>
      <c r="AH10780" s="6"/>
      <c r="AI10780" s="6"/>
      <c r="AJ10780" s="6"/>
      <c r="AK10780" s="6"/>
      <c r="AL10780" s="6"/>
      <c r="AM10780" s="183"/>
      <c r="AN10780" s="183"/>
      <c r="AO10780" s="183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BR10780" s="185"/>
    </row>
    <row r="10781" spans="9:70" s="179" customFormat="1" x14ac:dyDescent="0.25">
      <c r="I10781" s="186"/>
      <c r="J10781" s="186"/>
      <c r="K10781" s="186"/>
      <c r="L10781" s="186"/>
      <c r="M10781" s="186"/>
      <c r="N10781" s="187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183"/>
      <c r="AF10781" s="183"/>
      <c r="AG10781" s="183"/>
      <c r="AH10781" s="6"/>
      <c r="AI10781" s="6"/>
      <c r="AJ10781" s="6"/>
      <c r="AK10781" s="6"/>
      <c r="AL10781" s="6"/>
      <c r="AM10781" s="183"/>
      <c r="AN10781" s="183"/>
      <c r="AO10781" s="183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BR10781" s="185"/>
    </row>
    <row r="10782" spans="9:70" s="179" customFormat="1" x14ac:dyDescent="0.25">
      <c r="I10782" s="186"/>
      <c r="J10782" s="186"/>
      <c r="K10782" s="186"/>
      <c r="L10782" s="186"/>
      <c r="M10782" s="186"/>
      <c r="N10782" s="187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183"/>
      <c r="AF10782" s="183"/>
      <c r="AG10782" s="183"/>
      <c r="AH10782" s="6"/>
      <c r="AI10782" s="6"/>
      <c r="AJ10782" s="6"/>
      <c r="AK10782" s="6"/>
      <c r="AL10782" s="6"/>
      <c r="AM10782" s="183"/>
      <c r="AN10782" s="183"/>
      <c r="AO10782" s="183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BR10782" s="185"/>
    </row>
    <row r="10783" spans="9:70" s="179" customFormat="1" x14ac:dyDescent="0.25">
      <c r="I10783" s="186"/>
      <c r="J10783" s="186"/>
      <c r="K10783" s="186"/>
      <c r="L10783" s="186"/>
      <c r="M10783" s="186"/>
      <c r="N10783" s="187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183"/>
      <c r="AF10783" s="183"/>
      <c r="AG10783" s="183"/>
      <c r="AH10783" s="6"/>
      <c r="AI10783" s="6"/>
      <c r="AJ10783" s="6"/>
      <c r="AK10783" s="6"/>
      <c r="AL10783" s="6"/>
      <c r="AM10783" s="183"/>
      <c r="AN10783" s="183"/>
      <c r="AO10783" s="183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BR10783" s="185"/>
    </row>
    <row r="10784" spans="9:70" s="179" customFormat="1" x14ac:dyDescent="0.25">
      <c r="I10784" s="186"/>
      <c r="J10784" s="186"/>
      <c r="K10784" s="186"/>
      <c r="L10784" s="186"/>
      <c r="M10784" s="186"/>
      <c r="N10784" s="187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183"/>
      <c r="AF10784" s="183"/>
      <c r="AG10784" s="183"/>
      <c r="AH10784" s="6"/>
      <c r="AI10784" s="6"/>
      <c r="AJ10784" s="6"/>
      <c r="AK10784" s="6"/>
      <c r="AL10784" s="6"/>
      <c r="AM10784" s="183"/>
      <c r="AN10784" s="183"/>
      <c r="AO10784" s="183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BR10784" s="185"/>
    </row>
    <row r="10785" spans="9:70" s="179" customFormat="1" x14ac:dyDescent="0.25">
      <c r="I10785" s="186"/>
      <c r="J10785" s="186"/>
      <c r="K10785" s="186"/>
      <c r="L10785" s="186"/>
      <c r="M10785" s="186"/>
      <c r="N10785" s="187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183"/>
      <c r="AF10785" s="183"/>
      <c r="AG10785" s="183"/>
      <c r="AH10785" s="6"/>
      <c r="AI10785" s="6"/>
      <c r="AJ10785" s="6"/>
      <c r="AK10785" s="6"/>
      <c r="AL10785" s="6"/>
      <c r="AM10785" s="183"/>
      <c r="AN10785" s="183"/>
      <c r="AO10785" s="183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BR10785" s="185"/>
    </row>
    <row r="10786" spans="9:70" s="179" customFormat="1" x14ac:dyDescent="0.25">
      <c r="I10786" s="186"/>
      <c r="J10786" s="186"/>
      <c r="K10786" s="186"/>
      <c r="L10786" s="186"/>
      <c r="M10786" s="186"/>
      <c r="N10786" s="187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183"/>
      <c r="AF10786" s="183"/>
      <c r="AG10786" s="183"/>
      <c r="AH10786" s="6"/>
      <c r="AI10786" s="6"/>
      <c r="AJ10786" s="6"/>
      <c r="AK10786" s="6"/>
      <c r="AL10786" s="6"/>
      <c r="AM10786" s="183"/>
      <c r="AN10786" s="183"/>
      <c r="AO10786" s="183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BR10786" s="185"/>
    </row>
    <row r="10787" spans="9:70" s="179" customFormat="1" x14ac:dyDescent="0.25">
      <c r="I10787" s="186"/>
      <c r="J10787" s="186"/>
      <c r="K10787" s="186"/>
      <c r="L10787" s="186"/>
      <c r="M10787" s="186"/>
      <c r="N10787" s="187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183"/>
      <c r="AF10787" s="183"/>
      <c r="AG10787" s="183"/>
      <c r="AH10787" s="6"/>
      <c r="AI10787" s="6"/>
      <c r="AJ10787" s="6"/>
      <c r="AK10787" s="6"/>
      <c r="AL10787" s="6"/>
      <c r="AM10787" s="183"/>
      <c r="AN10787" s="183"/>
      <c r="AO10787" s="183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BR10787" s="185"/>
    </row>
    <row r="10788" spans="9:70" s="179" customFormat="1" x14ac:dyDescent="0.25">
      <c r="I10788" s="186"/>
      <c r="J10788" s="186"/>
      <c r="K10788" s="186"/>
      <c r="L10788" s="186"/>
      <c r="M10788" s="186"/>
      <c r="N10788" s="187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183"/>
      <c r="AF10788" s="183"/>
      <c r="AG10788" s="183"/>
      <c r="AH10788" s="6"/>
      <c r="AI10788" s="6"/>
      <c r="AJ10788" s="6"/>
      <c r="AK10788" s="6"/>
      <c r="AL10788" s="6"/>
      <c r="AM10788" s="183"/>
      <c r="AN10788" s="183"/>
      <c r="AO10788" s="183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BR10788" s="185"/>
    </row>
    <row r="10789" spans="9:70" s="179" customFormat="1" x14ac:dyDescent="0.25">
      <c r="I10789" s="186"/>
      <c r="J10789" s="186"/>
      <c r="K10789" s="186"/>
      <c r="L10789" s="186"/>
      <c r="M10789" s="186"/>
      <c r="N10789" s="187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183"/>
      <c r="AF10789" s="183"/>
      <c r="AG10789" s="183"/>
      <c r="AH10789" s="6"/>
      <c r="AI10789" s="6"/>
      <c r="AJ10789" s="6"/>
      <c r="AK10789" s="6"/>
      <c r="AL10789" s="6"/>
      <c r="AM10789" s="183"/>
      <c r="AN10789" s="183"/>
      <c r="AO10789" s="183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BR10789" s="185"/>
    </row>
    <row r="10790" spans="9:70" s="179" customFormat="1" x14ac:dyDescent="0.25">
      <c r="I10790" s="186"/>
      <c r="J10790" s="186"/>
      <c r="K10790" s="186"/>
      <c r="L10790" s="186"/>
      <c r="M10790" s="186"/>
      <c r="N10790" s="187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183"/>
      <c r="AF10790" s="183"/>
      <c r="AG10790" s="183"/>
      <c r="AH10790" s="6"/>
      <c r="AI10790" s="6"/>
      <c r="AJ10790" s="6"/>
      <c r="AK10790" s="6"/>
      <c r="AL10790" s="6"/>
      <c r="AM10790" s="183"/>
      <c r="AN10790" s="183"/>
      <c r="AO10790" s="183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BR10790" s="185"/>
    </row>
    <row r="10791" spans="9:70" s="179" customFormat="1" x14ac:dyDescent="0.25">
      <c r="I10791" s="186"/>
      <c r="J10791" s="186"/>
      <c r="K10791" s="186"/>
      <c r="L10791" s="186"/>
      <c r="M10791" s="186"/>
      <c r="N10791" s="187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183"/>
      <c r="AF10791" s="183"/>
      <c r="AG10791" s="183"/>
      <c r="AH10791" s="6"/>
      <c r="AI10791" s="6"/>
      <c r="AJ10791" s="6"/>
      <c r="AK10791" s="6"/>
      <c r="AL10791" s="6"/>
      <c r="AM10791" s="183"/>
      <c r="AN10791" s="183"/>
      <c r="AO10791" s="183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BR10791" s="185"/>
    </row>
    <row r="10792" spans="9:70" s="179" customFormat="1" x14ac:dyDescent="0.25">
      <c r="I10792" s="186"/>
      <c r="J10792" s="186"/>
      <c r="K10792" s="186"/>
      <c r="L10792" s="186"/>
      <c r="M10792" s="186"/>
      <c r="N10792" s="187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183"/>
      <c r="AF10792" s="183"/>
      <c r="AG10792" s="183"/>
      <c r="AH10792" s="6"/>
      <c r="AI10792" s="6"/>
      <c r="AJ10792" s="6"/>
      <c r="AK10792" s="6"/>
      <c r="AL10792" s="6"/>
      <c r="AM10792" s="183"/>
      <c r="AN10792" s="183"/>
      <c r="AO10792" s="183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BR10792" s="185"/>
    </row>
    <row r="10793" spans="9:70" s="179" customFormat="1" x14ac:dyDescent="0.25">
      <c r="I10793" s="186"/>
      <c r="J10793" s="186"/>
      <c r="K10793" s="186"/>
      <c r="L10793" s="186"/>
      <c r="M10793" s="186"/>
      <c r="N10793" s="187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183"/>
      <c r="AF10793" s="183"/>
      <c r="AG10793" s="183"/>
      <c r="AH10793" s="6"/>
      <c r="AI10793" s="6"/>
      <c r="AJ10793" s="6"/>
      <c r="AK10793" s="6"/>
      <c r="AL10793" s="6"/>
      <c r="AM10793" s="183"/>
      <c r="AN10793" s="183"/>
      <c r="AO10793" s="183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BR10793" s="185"/>
    </row>
    <row r="10794" spans="9:70" s="179" customFormat="1" x14ac:dyDescent="0.25">
      <c r="I10794" s="186"/>
      <c r="J10794" s="186"/>
      <c r="K10794" s="186"/>
      <c r="L10794" s="186"/>
      <c r="M10794" s="186"/>
      <c r="N10794" s="187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183"/>
      <c r="AF10794" s="183"/>
      <c r="AG10794" s="183"/>
      <c r="AH10794" s="6"/>
      <c r="AI10794" s="6"/>
      <c r="AJ10794" s="6"/>
      <c r="AK10794" s="6"/>
      <c r="AL10794" s="6"/>
      <c r="AM10794" s="183"/>
      <c r="AN10794" s="183"/>
      <c r="AO10794" s="183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BR10794" s="185"/>
    </row>
    <row r="10795" spans="9:70" s="179" customFormat="1" x14ac:dyDescent="0.25">
      <c r="I10795" s="186"/>
      <c r="J10795" s="186"/>
      <c r="K10795" s="186"/>
      <c r="L10795" s="186"/>
      <c r="M10795" s="186"/>
      <c r="N10795" s="187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183"/>
      <c r="AF10795" s="183"/>
      <c r="AG10795" s="183"/>
      <c r="AH10795" s="6"/>
      <c r="AI10795" s="6"/>
      <c r="AJ10795" s="6"/>
      <c r="AK10795" s="6"/>
      <c r="AL10795" s="6"/>
      <c r="AM10795" s="183"/>
      <c r="AN10795" s="183"/>
      <c r="AO10795" s="183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BR10795" s="185"/>
    </row>
    <row r="10796" spans="9:70" s="179" customFormat="1" x14ac:dyDescent="0.25">
      <c r="I10796" s="186"/>
      <c r="J10796" s="186"/>
      <c r="K10796" s="186"/>
      <c r="L10796" s="186"/>
      <c r="M10796" s="186"/>
      <c r="N10796" s="187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183"/>
      <c r="AF10796" s="183"/>
      <c r="AG10796" s="183"/>
      <c r="AH10796" s="6"/>
      <c r="AI10796" s="6"/>
      <c r="AJ10796" s="6"/>
      <c r="AK10796" s="6"/>
      <c r="AL10796" s="6"/>
      <c r="AM10796" s="183"/>
      <c r="AN10796" s="183"/>
      <c r="AO10796" s="183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BR10796" s="185"/>
    </row>
    <row r="10797" spans="9:70" s="179" customFormat="1" x14ac:dyDescent="0.25">
      <c r="I10797" s="186"/>
      <c r="J10797" s="186"/>
      <c r="K10797" s="186"/>
      <c r="L10797" s="186"/>
      <c r="M10797" s="186"/>
      <c r="N10797" s="187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183"/>
      <c r="AF10797" s="183"/>
      <c r="AG10797" s="183"/>
      <c r="AH10797" s="6"/>
      <c r="AI10797" s="6"/>
      <c r="AJ10797" s="6"/>
      <c r="AK10797" s="6"/>
      <c r="AL10797" s="6"/>
      <c r="AM10797" s="183"/>
      <c r="AN10797" s="183"/>
      <c r="AO10797" s="183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BR10797" s="185"/>
    </row>
    <row r="10798" spans="9:70" s="179" customFormat="1" x14ac:dyDescent="0.25">
      <c r="I10798" s="186"/>
      <c r="J10798" s="186"/>
      <c r="K10798" s="186"/>
      <c r="L10798" s="186"/>
      <c r="M10798" s="186"/>
      <c r="N10798" s="187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183"/>
      <c r="AF10798" s="183"/>
      <c r="AG10798" s="183"/>
      <c r="AH10798" s="6"/>
      <c r="AI10798" s="6"/>
      <c r="AJ10798" s="6"/>
      <c r="AK10798" s="6"/>
      <c r="AL10798" s="6"/>
      <c r="AM10798" s="183"/>
      <c r="AN10798" s="183"/>
      <c r="AO10798" s="183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BR10798" s="185"/>
    </row>
    <row r="10799" spans="9:70" s="179" customFormat="1" x14ac:dyDescent="0.25">
      <c r="I10799" s="186"/>
      <c r="J10799" s="186"/>
      <c r="K10799" s="186"/>
      <c r="L10799" s="186"/>
      <c r="M10799" s="186"/>
      <c r="N10799" s="187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183"/>
      <c r="AF10799" s="183"/>
      <c r="AG10799" s="183"/>
      <c r="AH10799" s="6"/>
      <c r="AI10799" s="6"/>
      <c r="AJ10799" s="6"/>
      <c r="AK10799" s="6"/>
      <c r="AL10799" s="6"/>
      <c r="AM10799" s="183"/>
      <c r="AN10799" s="183"/>
      <c r="AO10799" s="183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BR10799" s="185"/>
    </row>
    <row r="10800" spans="9:70" s="179" customFormat="1" x14ac:dyDescent="0.25">
      <c r="I10800" s="186"/>
      <c r="J10800" s="186"/>
      <c r="K10800" s="186"/>
      <c r="L10800" s="186"/>
      <c r="M10800" s="186"/>
      <c r="N10800" s="187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183"/>
      <c r="AF10800" s="183"/>
      <c r="AG10800" s="183"/>
      <c r="AH10800" s="6"/>
      <c r="AI10800" s="6"/>
      <c r="AJ10800" s="6"/>
      <c r="AK10800" s="6"/>
      <c r="AL10800" s="6"/>
      <c r="AM10800" s="183"/>
      <c r="AN10800" s="183"/>
      <c r="AO10800" s="183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BR10800" s="185"/>
    </row>
    <row r="10801" spans="9:70" s="179" customFormat="1" x14ac:dyDescent="0.25">
      <c r="I10801" s="186"/>
      <c r="J10801" s="186"/>
      <c r="K10801" s="186"/>
      <c r="L10801" s="186"/>
      <c r="M10801" s="186"/>
      <c r="N10801" s="187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183"/>
      <c r="AF10801" s="183"/>
      <c r="AG10801" s="183"/>
      <c r="AH10801" s="6"/>
      <c r="AI10801" s="6"/>
      <c r="AJ10801" s="6"/>
      <c r="AK10801" s="6"/>
      <c r="AL10801" s="6"/>
      <c r="AM10801" s="183"/>
      <c r="AN10801" s="183"/>
      <c r="AO10801" s="183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BR10801" s="185"/>
    </row>
    <row r="10802" spans="9:70" s="179" customFormat="1" x14ac:dyDescent="0.25">
      <c r="I10802" s="186"/>
      <c r="J10802" s="186"/>
      <c r="K10802" s="186"/>
      <c r="L10802" s="186"/>
      <c r="M10802" s="186"/>
      <c r="N10802" s="187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183"/>
      <c r="AF10802" s="183"/>
      <c r="AG10802" s="183"/>
      <c r="AH10802" s="6"/>
      <c r="AI10802" s="6"/>
      <c r="AJ10802" s="6"/>
      <c r="AK10802" s="6"/>
      <c r="AL10802" s="6"/>
      <c r="AM10802" s="183"/>
      <c r="AN10802" s="183"/>
      <c r="AO10802" s="183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BR10802" s="185"/>
    </row>
    <row r="10803" spans="9:70" s="179" customFormat="1" x14ac:dyDescent="0.25">
      <c r="I10803" s="186"/>
      <c r="J10803" s="186"/>
      <c r="K10803" s="186"/>
      <c r="L10803" s="186"/>
      <c r="M10803" s="186"/>
      <c r="N10803" s="187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183"/>
      <c r="AF10803" s="183"/>
      <c r="AG10803" s="183"/>
      <c r="AH10803" s="6"/>
      <c r="AI10803" s="6"/>
      <c r="AJ10803" s="6"/>
      <c r="AK10803" s="6"/>
      <c r="AL10803" s="6"/>
      <c r="AM10803" s="183"/>
      <c r="AN10803" s="183"/>
      <c r="AO10803" s="183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BR10803" s="185"/>
    </row>
    <row r="10804" spans="9:70" s="179" customFormat="1" x14ac:dyDescent="0.25">
      <c r="I10804" s="186"/>
      <c r="J10804" s="186"/>
      <c r="K10804" s="186"/>
      <c r="L10804" s="186"/>
      <c r="M10804" s="186"/>
      <c r="N10804" s="187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183"/>
      <c r="AF10804" s="183"/>
      <c r="AG10804" s="183"/>
      <c r="AH10804" s="6"/>
      <c r="AI10804" s="6"/>
      <c r="AJ10804" s="6"/>
      <c r="AK10804" s="6"/>
      <c r="AL10804" s="6"/>
      <c r="AM10804" s="183"/>
      <c r="AN10804" s="183"/>
      <c r="AO10804" s="183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BR10804" s="185"/>
    </row>
    <row r="10805" spans="9:70" s="179" customFormat="1" x14ac:dyDescent="0.25">
      <c r="I10805" s="186"/>
      <c r="J10805" s="186"/>
      <c r="K10805" s="186"/>
      <c r="L10805" s="186"/>
      <c r="M10805" s="186"/>
      <c r="N10805" s="187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183"/>
      <c r="AF10805" s="183"/>
      <c r="AG10805" s="183"/>
      <c r="AH10805" s="6"/>
      <c r="AI10805" s="6"/>
      <c r="AJ10805" s="6"/>
      <c r="AK10805" s="6"/>
      <c r="AL10805" s="6"/>
      <c r="AM10805" s="183"/>
      <c r="AN10805" s="183"/>
      <c r="AO10805" s="183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BR10805" s="185"/>
    </row>
    <row r="10806" spans="9:70" s="179" customFormat="1" x14ac:dyDescent="0.25">
      <c r="I10806" s="186"/>
      <c r="J10806" s="186"/>
      <c r="K10806" s="186"/>
      <c r="L10806" s="186"/>
      <c r="M10806" s="186"/>
      <c r="N10806" s="187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183"/>
      <c r="AF10806" s="183"/>
      <c r="AG10806" s="183"/>
      <c r="AH10806" s="6"/>
      <c r="AI10806" s="6"/>
      <c r="AJ10806" s="6"/>
      <c r="AK10806" s="6"/>
      <c r="AL10806" s="6"/>
      <c r="AM10806" s="183"/>
      <c r="AN10806" s="183"/>
      <c r="AO10806" s="183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BR10806" s="185"/>
    </row>
    <row r="10807" spans="9:70" s="179" customFormat="1" x14ac:dyDescent="0.25">
      <c r="I10807" s="186"/>
      <c r="J10807" s="186"/>
      <c r="K10807" s="186"/>
      <c r="L10807" s="186"/>
      <c r="M10807" s="186"/>
      <c r="N10807" s="187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183"/>
      <c r="AF10807" s="183"/>
      <c r="AG10807" s="183"/>
      <c r="AH10807" s="6"/>
      <c r="AI10807" s="6"/>
      <c r="AJ10807" s="6"/>
      <c r="AK10807" s="6"/>
      <c r="AL10807" s="6"/>
      <c r="AM10807" s="183"/>
      <c r="AN10807" s="183"/>
      <c r="AO10807" s="183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BR10807" s="185"/>
    </row>
    <row r="10808" spans="9:70" s="179" customFormat="1" x14ac:dyDescent="0.25">
      <c r="I10808" s="186"/>
      <c r="J10808" s="186"/>
      <c r="K10808" s="186"/>
      <c r="L10808" s="186"/>
      <c r="M10808" s="186"/>
      <c r="N10808" s="187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183"/>
      <c r="AF10808" s="183"/>
      <c r="AG10808" s="183"/>
      <c r="AH10808" s="6"/>
      <c r="AI10808" s="6"/>
      <c r="AJ10808" s="6"/>
      <c r="AK10808" s="6"/>
      <c r="AL10808" s="6"/>
      <c r="AM10808" s="183"/>
      <c r="AN10808" s="183"/>
      <c r="AO10808" s="183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BR10808" s="185"/>
    </row>
    <row r="10809" spans="9:70" s="179" customFormat="1" x14ac:dyDescent="0.25">
      <c r="I10809" s="186"/>
      <c r="J10809" s="186"/>
      <c r="K10809" s="186"/>
      <c r="L10809" s="186"/>
      <c r="M10809" s="186"/>
      <c r="N10809" s="187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183"/>
      <c r="AF10809" s="183"/>
      <c r="AG10809" s="183"/>
      <c r="AH10809" s="6"/>
      <c r="AI10809" s="6"/>
      <c r="AJ10809" s="6"/>
      <c r="AK10809" s="6"/>
      <c r="AL10809" s="6"/>
      <c r="AM10809" s="183"/>
      <c r="AN10809" s="183"/>
      <c r="AO10809" s="183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BR10809" s="185"/>
    </row>
    <row r="10810" spans="9:70" s="179" customFormat="1" x14ac:dyDescent="0.25">
      <c r="I10810" s="186"/>
      <c r="J10810" s="186"/>
      <c r="K10810" s="186"/>
      <c r="L10810" s="186"/>
      <c r="M10810" s="186"/>
      <c r="N10810" s="187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183"/>
      <c r="AF10810" s="183"/>
      <c r="AG10810" s="183"/>
      <c r="AH10810" s="6"/>
      <c r="AI10810" s="6"/>
      <c r="AJ10810" s="6"/>
      <c r="AK10810" s="6"/>
      <c r="AL10810" s="6"/>
      <c r="AM10810" s="183"/>
      <c r="AN10810" s="183"/>
      <c r="AO10810" s="183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BR10810" s="185"/>
    </row>
    <row r="10811" spans="9:70" s="179" customFormat="1" x14ac:dyDescent="0.25">
      <c r="I10811" s="186"/>
      <c r="J10811" s="186"/>
      <c r="K10811" s="186"/>
      <c r="L10811" s="186"/>
      <c r="M10811" s="186"/>
      <c r="N10811" s="187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183"/>
      <c r="AF10811" s="183"/>
      <c r="AG10811" s="183"/>
      <c r="AH10811" s="6"/>
      <c r="AI10811" s="6"/>
      <c r="AJ10811" s="6"/>
      <c r="AK10811" s="6"/>
      <c r="AL10811" s="6"/>
      <c r="AM10811" s="183"/>
      <c r="AN10811" s="183"/>
      <c r="AO10811" s="183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BR10811" s="185"/>
    </row>
    <row r="10812" spans="9:70" s="179" customFormat="1" x14ac:dyDescent="0.25">
      <c r="I10812" s="186"/>
      <c r="J10812" s="186"/>
      <c r="K10812" s="186"/>
      <c r="L10812" s="186"/>
      <c r="M10812" s="186"/>
      <c r="N10812" s="187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183"/>
      <c r="AF10812" s="183"/>
      <c r="AG10812" s="183"/>
      <c r="AH10812" s="6"/>
      <c r="AI10812" s="6"/>
      <c r="AJ10812" s="6"/>
      <c r="AK10812" s="6"/>
      <c r="AL10812" s="6"/>
      <c r="AM10812" s="183"/>
      <c r="AN10812" s="183"/>
      <c r="AO10812" s="183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BR10812" s="185"/>
    </row>
    <row r="10813" spans="9:70" s="179" customFormat="1" x14ac:dyDescent="0.25">
      <c r="I10813" s="186"/>
      <c r="J10813" s="186"/>
      <c r="K10813" s="186"/>
      <c r="L10813" s="186"/>
      <c r="M10813" s="186"/>
      <c r="N10813" s="187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183"/>
      <c r="AF10813" s="183"/>
      <c r="AG10813" s="183"/>
      <c r="AH10813" s="6"/>
      <c r="AI10813" s="6"/>
      <c r="AJ10813" s="6"/>
      <c r="AK10813" s="6"/>
      <c r="AL10813" s="6"/>
      <c r="AM10813" s="183"/>
      <c r="AN10813" s="183"/>
      <c r="AO10813" s="183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BR10813" s="185"/>
    </row>
    <row r="10814" spans="9:70" s="179" customFormat="1" x14ac:dyDescent="0.25">
      <c r="I10814" s="186"/>
      <c r="J10814" s="186"/>
      <c r="K10814" s="186"/>
      <c r="L10814" s="186"/>
      <c r="M10814" s="186"/>
      <c r="N10814" s="187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183"/>
      <c r="AF10814" s="183"/>
      <c r="AG10814" s="183"/>
      <c r="AH10814" s="6"/>
      <c r="AI10814" s="6"/>
      <c r="AJ10814" s="6"/>
      <c r="AK10814" s="6"/>
      <c r="AL10814" s="6"/>
      <c r="AM10814" s="183"/>
      <c r="AN10814" s="183"/>
      <c r="AO10814" s="183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BR10814" s="185"/>
    </row>
    <row r="10815" spans="9:70" s="179" customFormat="1" x14ac:dyDescent="0.25">
      <c r="I10815" s="186"/>
      <c r="J10815" s="186"/>
      <c r="K10815" s="186"/>
      <c r="L10815" s="186"/>
      <c r="M10815" s="186"/>
      <c r="N10815" s="187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183"/>
      <c r="AF10815" s="183"/>
      <c r="AG10815" s="183"/>
      <c r="AH10815" s="6"/>
      <c r="AI10815" s="6"/>
      <c r="AJ10815" s="6"/>
      <c r="AK10815" s="6"/>
      <c r="AL10815" s="6"/>
      <c r="AM10815" s="183"/>
      <c r="AN10815" s="183"/>
      <c r="AO10815" s="183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BR10815" s="185"/>
    </row>
    <row r="10816" spans="9:70" s="179" customFormat="1" x14ac:dyDescent="0.25">
      <c r="I10816" s="186"/>
      <c r="J10816" s="186"/>
      <c r="K10816" s="186"/>
      <c r="L10816" s="186"/>
      <c r="M10816" s="186"/>
      <c r="N10816" s="187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183"/>
      <c r="AF10816" s="183"/>
      <c r="AG10816" s="183"/>
      <c r="AH10816" s="6"/>
      <c r="AI10816" s="6"/>
      <c r="AJ10816" s="6"/>
      <c r="AK10816" s="6"/>
      <c r="AL10816" s="6"/>
      <c r="AM10816" s="183"/>
      <c r="AN10816" s="183"/>
      <c r="AO10816" s="183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BR10816" s="185"/>
    </row>
    <row r="10817" spans="9:70" s="179" customFormat="1" x14ac:dyDescent="0.25">
      <c r="I10817" s="186"/>
      <c r="J10817" s="186"/>
      <c r="K10817" s="186"/>
      <c r="L10817" s="186"/>
      <c r="M10817" s="186"/>
      <c r="N10817" s="187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183"/>
      <c r="AF10817" s="183"/>
      <c r="AG10817" s="183"/>
      <c r="AH10817" s="6"/>
      <c r="AI10817" s="6"/>
      <c r="AJ10817" s="6"/>
      <c r="AK10817" s="6"/>
      <c r="AL10817" s="6"/>
      <c r="AM10817" s="183"/>
      <c r="AN10817" s="183"/>
      <c r="AO10817" s="183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BR10817" s="185"/>
    </row>
    <row r="10818" spans="9:70" s="179" customFormat="1" x14ac:dyDescent="0.25">
      <c r="I10818" s="186"/>
      <c r="J10818" s="186"/>
      <c r="K10818" s="186"/>
      <c r="L10818" s="186"/>
      <c r="M10818" s="186"/>
      <c r="N10818" s="187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183"/>
      <c r="AF10818" s="183"/>
      <c r="AG10818" s="183"/>
      <c r="AH10818" s="6"/>
      <c r="AI10818" s="6"/>
      <c r="AJ10818" s="6"/>
      <c r="AK10818" s="6"/>
      <c r="AL10818" s="6"/>
      <c r="AM10818" s="183"/>
      <c r="AN10818" s="183"/>
      <c r="AO10818" s="183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BR10818" s="185"/>
    </row>
    <row r="10819" spans="9:70" s="179" customFormat="1" x14ac:dyDescent="0.25">
      <c r="I10819" s="186"/>
      <c r="J10819" s="186"/>
      <c r="K10819" s="186"/>
      <c r="L10819" s="186"/>
      <c r="M10819" s="186"/>
      <c r="N10819" s="187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183"/>
      <c r="AF10819" s="183"/>
      <c r="AG10819" s="183"/>
      <c r="AH10819" s="6"/>
      <c r="AI10819" s="6"/>
      <c r="AJ10819" s="6"/>
      <c r="AK10819" s="6"/>
      <c r="AL10819" s="6"/>
      <c r="AM10819" s="183"/>
      <c r="AN10819" s="183"/>
      <c r="AO10819" s="183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BR10819" s="185"/>
    </row>
    <row r="10820" spans="9:70" s="179" customFormat="1" x14ac:dyDescent="0.25">
      <c r="I10820" s="186"/>
      <c r="J10820" s="186"/>
      <c r="K10820" s="186"/>
      <c r="L10820" s="186"/>
      <c r="M10820" s="186"/>
      <c r="N10820" s="187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183"/>
      <c r="AF10820" s="183"/>
      <c r="AG10820" s="183"/>
      <c r="AH10820" s="6"/>
      <c r="AI10820" s="6"/>
      <c r="AJ10820" s="6"/>
      <c r="AK10820" s="6"/>
      <c r="AL10820" s="6"/>
      <c r="AM10820" s="183"/>
      <c r="AN10820" s="183"/>
      <c r="AO10820" s="183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BR10820" s="185"/>
    </row>
    <row r="10821" spans="9:70" s="179" customFormat="1" x14ac:dyDescent="0.25">
      <c r="I10821" s="186"/>
      <c r="J10821" s="186"/>
      <c r="K10821" s="186"/>
      <c r="L10821" s="186"/>
      <c r="M10821" s="186"/>
      <c r="N10821" s="187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183"/>
      <c r="AF10821" s="183"/>
      <c r="AG10821" s="183"/>
      <c r="AH10821" s="6"/>
      <c r="AI10821" s="6"/>
      <c r="AJ10821" s="6"/>
      <c r="AK10821" s="6"/>
      <c r="AL10821" s="6"/>
      <c r="AM10821" s="183"/>
      <c r="AN10821" s="183"/>
      <c r="AO10821" s="183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BR10821" s="185"/>
    </row>
    <row r="10822" spans="9:70" s="179" customFormat="1" x14ac:dyDescent="0.25">
      <c r="I10822" s="186"/>
      <c r="J10822" s="186"/>
      <c r="K10822" s="186"/>
      <c r="L10822" s="186"/>
      <c r="M10822" s="186"/>
      <c r="N10822" s="187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183"/>
      <c r="AF10822" s="183"/>
      <c r="AG10822" s="183"/>
      <c r="AH10822" s="6"/>
      <c r="AI10822" s="6"/>
      <c r="AJ10822" s="6"/>
      <c r="AK10822" s="6"/>
      <c r="AL10822" s="6"/>
      <c r="AM10822" s="183"/>
      <c r="AN10822" s="183"/>
      <c r="AO10822" s="183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BR10822" s="185"/>
    </row>
    <row r="10823" spans="9:70" s="179" customFormat="1" x14ac:dyDescent="0.25">
      <c r="I10823" s="186"/>
      <c r="J10823" s="186"/>
      <c r="K10823" s="186"/>
      <c r="L10823" s="186"/>
      <c r="M10823" s="186"/>
      <c r="N10823" s="187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183"/>
      <c r="AF10823" s="183"/>
      <c r="AG10823" s="183"/>
      <c r="AH10823" s="6"/>
      <c r="AI10823" s="6"/>
      <c r="AJ10823" s="6"/>
      <c r="AK10823" s="6"/>
      <c r="AL10823" s="6"/>
      <c r="AM10823" s="183"/>
      <c r="AN10823" s="183"/>
      <c r="AO10823" s="183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BR10823" s="185"/>
    </row>
    <row r="10824" spans="9:70" s="179" customFormat="1" x14ac:dyDescent="0.25">
      <c r="I10824" s="186"/>
      <c r="J10824" s="186"/>
      <c r="K10824" s="186"/>
      <c r="L10824" s="186"/>
      <c r="M10824" s="186"/>
      <c r="N10824" s="187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183"/>
      <c r="AF10824" s="183"/>
      <c r="AG10824" s="183"/>
      <c r="AH10824" s="6"/>
      <c r="AI10824" s="6"/>
      <c r="AJ10824" s="6"/>
      <c r="AK10824" s="6"/>
      <c r="AL10824" s="6"/>
      <c r="AM10824" s="183"/>
      <c r="AN10824" s="183"/>
      <c r="AO10824" s="183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BR10824" s="185"/>
    </row>
    <row r="10825" spans="9:70" s="179" customFormat="1" x14ac:dyDescent="0.25">
      <c r="I10825" s="186"/>
      <c r="J10825" s="186"/>
      <c r="K10825" s="186"/>
      <c r="L10825" s="186"/>
      <c r="M10825" s="186"/>
      <c r="N10825" s="187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183"/>
      <c r="AF10825" s="183"/>
      <c r="AG10825" s="183"/>
      <c r="AH10825" s="6"/>
      <c r="AI10825" s="6"/>
      <c r="AJ10825" s="6"/>
      <c r="AK10825" s="6"/>
      <c r="AL10825" s="6"/>
      <c r="AM10825" s="183"/>
      <c r="AN10825" s="183"/>
      <c r="AO10825" s="183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BR10825" s="185"/>
    </row>
    <row r="10826" spans="9:70" s="179" customFormat="1" x14ac:dyDescent="0.25">
      <c r="I10826" s="186"/>
      <c r="J10826" s="186"/>
      <c r="K10826" s="186"/>
      <c r="L10826" s="186"/>
      <c r="M10826" s="186"/>
      <c r="N10826" s="187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183"/>
      <c r="AF10826" s="183"/>
      <c r="AG10826" s="183"/>
      <c r="AH10826" s="6"/>
      <c r="AI10826" s="6"/>
      <c r="AJ10826" s="6"/>
      <c r="AK10826" s="6"/>
      <c r="AL10826" s="6"/>
      <c r="AM10826" s="183"/>
      <c r="AN10826" s="183"/>
      <c r="AO10826" s="183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BR10826" s="185"/>
    </row>
    <row r="10827" spans="9:70" s="179" customFormat="1" x14ac:dyDescent="0.25">
      <c r="I10827" s="186"/>
      <c r="J10827" s="186"/>
      <c r="K10827" s="186"/>
      <c r="L10827" s="186"/>
      <c r="M10827" s="186"/>
      <c r="N10827" s="187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183"/>
      <c r="AF10827" s="183"/>
      <c r="AG10827" s="183"/>
      <c r="AH10827" s="6"/>
      <c r="AI10827" s="6"/>
      <c r="AJ10827" s="6"/>
      <c r="AK10827" s="6"/>
      <c r="AL10827" s="6"/>
      <c r="AM10827" s="183"/>
      <c r="AN10827" s="183"/>
      <c r="AO10827" s="183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BR10827" s="185"/>
    </row>
    <row r="10828" spans="9:70" s="179" customFormat="1" x14ac:dyDescent="0.25">
      <c r="I10828" s="186"/>
      <c r="J10828" s="186"/>
      <c r="K10828" s="186"/>
      <c r="L10828" s="186"/>
      <c r="M10828" s="186"/>
      <c r="N10828" s="187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183"/>
      <c r="AF10828" s="183"/>
      <c r="AG10828" s="183"/>
      <c r="AH10828" s="6"/>
      <c r="AI10828" s="6"/>
      <c r="AJ10828" s="6"/>
      <c r="AK10828" s="6"/>
      <c r="AL10828" s="6"/>
      <c r="AM10828" s="183"/>
      <c r="AN10828" s="183"/>
      <c r="AO10828" s="183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BR10828" s="185"/>
    </row>
    <row r="10829" spans="9:70" s="179" customFormat="1" x14ac:dyDescent="0.25">
      <c r="I10829" s="186"/>
      <c r="J10829" s="186"/>
      <c r="K10829" s="186"/>
      <c r="L10829" s="186"/>
      <c r="M10829" s="186"/>
      <c r="N10829" s="187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183"/>
      <c r="AF10829" s="183"/>
      <c r="AG10829" s="183"/>
      <c r="AH10829" s="6"/>
      <c r="AI10829" s="6"/>
      <c r="AJ10829" s="6"/>
      <c r="AK10829" s="6"/>
      <c r="AL10829" s="6"/>
      <c r="AM10829" s="183"/>
      <c r="AN10829" s="183"/>
      <c r="AO10829" s="183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BR10829" s="185"/>
    </row>
    <row r="10830" spans="9:70" s="179" customFormat="1" x14ac:dyDescent="0.25">
      <c r="I10830" s="186"/>
      <c r="J10830" s="186"/>
      <c r="K10830" s="186"/>
      <c r="L10830" s="186"/>
      <c r="M10830" s="186"/>
      <c r="N10830" s="187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183"/>
      <c r="AF10830" s="183"/>
      <c r="AG10830" s="183"/>
      <c r="AH10830" s="6"/>
      <c r="AI10830" s="6"/>
      <c r="AJ10830" s="6"/>
      <c r="AK10830" s="6"/>
      <c r="AL10830" s="6"/>
      <c r="AM10830" s="183"/>
      <c r="AN10830" s="183"/>
      <c r="AO10830" s="183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BR10830" s="185"/>
    </row>
    <row r="10831" spans="9:70" s="179" customFormat="1" x14ac:dyDescent="0.25">
      <c r="I10831" s="186"/>
      <c r="J10831" s="186"/>
      <c r="K10831" s="186"/>
      <c r="L10831" s="186"/>
      <c r="M10831" s="186"/>
      <c r="N10831" s="187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183"/>
      <c r="AF10831" s="183"/>
      <c r="AG10831" s="183"/>
      <c r="AH10831" s="6"/>
      <c r="AI10831" s="6"/>
      <c r="AJ10831" s="6"/>
      <c r="AK10831" s="6"/>
      <c r="AL10831" s="6"/>
      <c r="AM10831" s="183"/>
      <c r="AN10831" s="183"/>
      <c r="AO10831" s="183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BR10831" s="185"/>
    </row>
    <row r="10832" spans="9:70" s="179" customFormat="1" x14ac:dyDescent="0.25">
      <c r="I10832" s="186"/>
      <c r="J10832" s="186"/>
      <c r="K10832" s="186"/>
      <c r="L10832" s="186"/>
      <c r="M10832" s="186"/>
      <c r="N10832" s="187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183"/>
      <c r="AF10832" s="183"/>
      <c r="AG10832" s="183"/>
      <c r="AH10832" s="6"/>
      <c r="AI10832" s="6"/>
      <c r="AJ10832" s="6"/>
      <c r="AK10832" s="6"/>
      <c r="AL10832" s="6"/>
      <c r="AM10832" s="183"/>
      <c r="AN10832" s="183"/>
      <c r="AO10832" s="183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BR10832" s="185"/>
    </row>
    <row r="10833" spans="9:70" s="179" customFormat="1" x14ac:dyDescent="0.25">
      <c r="I10833" s="186"/>
      <c r="J10833" s="186"/>
      <c r="K10833" s="186"/>
      <c r="L10833" s="186"/>
      <c r="M10833" s="186"/>
      <c r="N10833" s="187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183"/>
      <c r="AF10833" s="183"/>
      <c r="AG10833" s="183"/>
      <c r="AH10833" s="6"/>
      <c r="AI10833" s="6"/>
      <c r="AJ10833" s="6"/>
      <c r="AK10833" s="6"/>
      <c r="AL10833" s="6"/>
      <c r="AM10833" s="183"/>
      <c r="AN10833" s="183"/>
      <c r="AO10833" s="183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BR10833" s="185"/>
    </row>
    <row r="10834" spans="9:70" s="179" customFormat="1" x14ac:dyDescent="0.25">
      <c r="I10834" s="186"/>
      <c r="J10834" s="186"/>
      <c r="K10834" s="186"/>
      <c r="L10834" s="186"/>
      <c r="M10834" s="186"/>
      <c r="N10834" s="187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183"/>
      <c r="AF10834" s="183"/>
      <c r="AG10834" s="183"/>
      <c r="AH10834" s="6"/>
      <c r="AI10834" s="6"/>
      <c r="AJ10834" s="6"/>
      <c r="AK10834" s="6"/>
      <c r="AL10834" s="6"/>
      <c r="AM10834" s="183"/>
      <c r="AN10834" s="183"/>
      <c r="AO10834" s="183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BR10834" s="185"/>
    </row>
    <row r="10835" spans="9:70" s="179" customFormat="1" x14ac:dyDescent="0.25">
      <c r="I10835" s="186"/>
      <c r="J10835" s="186"/>
      <c r="K10835" s="186"/>
      <c r="L10835" s="186"/>
      <c r="M10835" s="186"/>
      <c r="N10835" s="187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183"/>
      <c r="AF10835" s="183"/>
      <c r="AG10835" s="183"/>
      <c r="AH10835" s="6"/>
      <c r="AI10835" s="6"/>
      <c r="AJ10835" s="6"/>
      <c r="AK10835" s="6"/>
      <c r="AL10835" s="6"/>
      <c r="AM10835" s="183"/>
      <c r="AN10835" s="183"/>
      <c r="AO10835" s="183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BR10835" s="185"/>
    </row>
    <row r="10836" spans="9:70" s="179" customFormat="1" x14ac:dyDescent="0.25">
      <c r="I10836" s="186"/>
      <c r="J10836" s="186"/>
      <c r="K10836" s="186"/>
      <c r="L10836" s="186"/>
      <c r="M10836" s="186"/>
      <c r="N10836" s="187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183"/>
      <c r="AF10836" s="183"/>
      <c r="AG10836" s="183"/>
      <c r="AH10836" s="6"/>
      <c r="AI10836" s="6"/>
      <c r="AJ10836" s="6"/>
      <c r="AK10836" s="6"/>
      <c r="AL10836" s="6"/>
      <c r="AM10836" s="183"/>
      <c r="AN10836" s="183"/>
      <c r="AO10836" s="183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BR10836" s="185"/>
    </row>
    <row r="10837" spans="9:70" s="179" customFormat="1" x14ac:dyDescent="0.25">
      <c r="I10837" s="186"/>
      <c r="J10837" s="186"/>
      <c r="K10837" s="186"/>
      <c r="L10837" s="186"/>
      <c r="M10837" s="186"/>
      <c r="N10837" s="187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183"/>
      <c r="AF10837" s="183"/>
      <c r="AG10837" s="183"/>
      <c r="AH10837" s="6"/>
      <c r="AI10837" s="6"/>
      <c r="AJ10837" s="6"/>
      <c r="AK10837" s="6"/>
      <c r="AL10837" s="6"/>
      <c r="AM10837" s="183"/>
      <c r="AN10837" s="183"/>
      <c r="AO10837" s="183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BR10837" s="185"/>
    </row>
    <row r="10838" spans="9:70" s="179" customFormat="1" x14ac:dyDescent="0.25">
      <c r="I10838" s="186"/>
      <c r="J10838" s="186"/>
      <c r="K10838" s="186"/>
      <c r="L10838" s="186"/>
      <c r="M10838" s="186"/>
      <c r="N10838" s="187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183"/>
      <c r="AF10838" s="183"/>
      <c r="AG10838" s="183"/>
      <c r="AH10838" s="6"/>
      <c r="AI10838" s="6"/>
      <c r="AJ10838" s="6"/>
      <c r="AK10838" s="6"/>
      <c r="AL10838" s="6"/>
      <c r="AM10838" s="183"/>
      <c r="AN10838" s="183"/>
      <c r="AO10838" s="183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BR10838" s="185"/>
    </row>
    <row r="10839" spans="9:70" s="179" customFormat="1" x14ac:dyDescent="0.25">
      <c r="I10839" s="186"/>
      <c r="J10839" s="186"/>
      <c r="K10839" s="186"/>
      <c r="L10839" s="186"/>
      <c r="M10839" s="186"/>
      <c r="N10839" s="187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183"/>
      <c r="AF10839" s="183"/>
      <c r="AG10839" s="183"/>
      <c r="AH10839" s="6"/>
      <c r="AI10839" s="6"/>
      <c r="AJ10839" s="6"/>
      <c r="AK10839" s="6"/>
      <c r="AL10839" s="6"/>
      <c r="AM10839" s="183"/>
      <c r="AN10839" s="183"/>
      <c r="AO10839" s="183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BR10839" s="185"/>
    </row>
    <row r="10840" spans="9:70" s="179" customFormat="1" x14ac:dyDescent="0.25">
      <c r="I10840" s="186"/>
      <c r="J10840" s="186"/>
      <c r="K10840" s="186"/>
      <c r="L10840" s="186"/>
      <c r="M10840" s="186"/>
      <c r="N10840" s="187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183"/>
      <c r="AF10840" s="183"/>
      <c r="AG10840" s="183"/>
      <c r="AH10840" s="6"/>
      <c r="AI10840" s="6"/>
      <c r="AJ10840" s="6"/>
      <c r="AK10840" s="6"/>
      <c r="AL10840" s="6"/>
      <c r="AM10840" s="183"/>
      <c r="AN10840" s="183"/>
      <c r="AO10840" s="183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BR10840" s="185"/>
    </row>
    <row r="10841" spans="9:70" s="179" customFormat="1" x14ac:dyDescent="0.25">
      <c r="I10841" s="186"/>
      <c r="J10841" s="186"/>
      <c r="K10841" s="186"/>
      <c r="L10841" s="186"/>
      <c r="M10841" s="186"/>
      <c r="N10841" s="187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183"/>
      <c r="AF10841" s="183"/>
      <c r="AG10841" s="183"/>
      <c r="AH10841" s="6"/>
      <c r="AI10841" s="6"/>
      <c r="AJ10841" s="6"/>
      <c r="AK10841" s="6"/>
      <c r="AL10841" s="6"/>
      <c r="AM10841" s="183"/>
      <c r="AN10841" s="183"/>
      <c r="AO10841" s="183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BR10841" s="185"/>
    </row>
    <row r="10842" spans="9:70" s="179" customFormat="1" x14ac:dyDescent="0.25">
      <c r="I10842" s="186"/>
      <c r="J10842" s="186"/>
      <c r="K10842" s="186"/>
      <c r="L10842" s="186"/>
      <c r="M10842" s="186"/>
      <c r="N10842" s="187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183"/>
      <c r="AF10842" s="183"/>
      <c r="AG10842" s="183"/>
      <c r="AH10842" s="6"/>
      <c r="AI10842" s="6"/>
      <c r="AJ10842" s="6"/>
      <c r="AK10842" s="6"/>
      <c r="AL10842" s="6"/>
      <c r="AM10842" s="183"/>
      <c r="AN10842" s="183"/>
      <c r="AO10842" s="183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BR10842" s="185"/>
    </row>
    <row r="10843" spans="9:70" s="179" customFormat="1" x14ac:dyDescent="0.25">
      <c r="I10843" s="186"/>
      <c r="J10843" s="186"/>
      <c r="K10843" s="186"/>
      <c r="L10843" s="186"/>
      <c r="M10843" s="186"/>
      <c r="N10843" s="187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183"/>
      <c r="AF10843" s="183"/>
      <c r="AG10843" s="183"/>
      <c r="AH10843" s="6"/>
      <c r="AI10843" s="6"/>
      <c r="AJ10843" s="6"/>
      <c r="AK10843" s="6"/>
      <c r="AL10843" s="6"/>
      <c r="AM10843" s="183"/>
      <c r="AN10843" s="183"/>
      <c r="AO10843" s="183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BR10843" s="185"/>
    </row>
    <row r="10844" spans="9:70" s="179" customFormat="1" x14ac:dyDescent="0.25">
      <c r="I10844" s="186"/>
      <c r="J10844" s="186"/>
      <c r="K10844" s="186"/>
      <c r="L10844" s="186"/>
      <c r="M10844" s="186"/>
      <c r="N10844" s="187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183"/>
      <c r="AF10844" s="183"/>
      <c r="AG10844" s="183"/>
      <c r="AH10844" s="6"/>
      <c r="AI10844" s="6"/>
      <c r="AJ10844" s="6"/>
      <c r="AK10844" s="6"/>
      <c r="AL10844" s="6"/>
      <c r="AM10844" s="183"/>
      <c r="AN10844" s="183"/>
      <c r="AO10844" s="183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BR10844" s="185"/>
    </row>
    <row r="10845" spans="9:70" s="179" customFormat="1" x14ac:dyDescent="0.25">
      <c r="I10845" s="186"/>
      <c r="J10845" s="186"/>
      <c r="K10845" s="186"/>
      <c r="L10845" s="186"/>
      <c r="M10845" s="186"/>
      <c r="N10845" s="187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183"/>
      <c r="AF10845" s="183"/>
      <c r="AG10845" s="183"/>
      <c r="AH10845" s="6"/>
      <c r="AI10845" s="6"/>
      <c r="AJ10845" s="6"/>
      <c r="AK10845" s="6"/>
      <c r="AL10845" s="6"/>
      <c r="AM10845" s="183"/>
      <c r="AN10845" s="183"/>
      <c r="AO10845" s="183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BR10845" s="185"/>
    </row>
    <row r="10846" spans="9:70" s="179" customFormat="1" x14ac:dyDescent="0.25">
      <c r="I10846" s="186"/>
      <c r="J10846" s="186"/>
      <c r="K10846" s="186"/>
      <c r="L10846" s="186"/>
      <c r="M10846" s="186"/>
      <c r="N10846" s="187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183"/>
      <c r="AF10846" s="183"/>
      <c r="AG10846" s="183"/>
      <c r="AH10846" s="6"/>
      <c r="AI10846" s="6"/>
      <c r="AJ10846" s="6"/>
      <c r="AK10846" s="6"/>
      <c r="AL10846" s="6"/>
      <c r="AM10846" s="183"/>
      <c r="AN10846" s="183"/>
      <c r="AO10846" s="183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BR10846" s="185"/>
    </row>
    <row r="10847" spans="9:70" s="179" customFormat="1" x14ac:dyDescent="0.25">
      <c r="I10847" s="186"/>
      <c r="J10847" s="186"/>
      <c r="K10847" s="186"/>
      <c r="L10847" s="186"/>
      <c r="M10847" s="186"/>
      <c r="N10847" s="187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183"/>
      <c r="AF10847" s="183"/>
      <c r="AG10847" s="183"/>
      <c r="AH10847" s="6"/>
      <c r="AI10847" s="6"/>
      <c r="AJ10847" s="6"/>
      <c r="AK10847" s="6"/>
      <c r="AL10847" s="6"/>
      <c r="AM10847" s="183"/>
      <c r="AN10847" s="183"/>
      <c r="AO10847" s="183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BR10847" s="185"/>
    </row>
    <row r="10848" spans="9:70" s="179" customFormat="1" x14ac:dyDescent="0.25">
      <c r="I10848" s="186"/>
      <c r="J10848" s="186"/>
      <c r="K10848" s="186"/>
      <c r="L10848" s="186"/>
      <c r="M10848" s="186"/>
      <c r="N10848" s="187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183"/>
      <c r="AF10848" s="183"/>
      <c r="AG10848" s="183"/>
      <c r="AH10848" s="6"/>
      <c r="AI10848" s="6"/>
      <c r="AJ10848" s="6"/>
      <c r="AK10848" s="6"/>
      <c r="AL10848" s="6"/>
      <c r="AM10848" s="183"/>
      <c r="AN10848" s="183"/>
      <c r="AO10848" s="183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BR10848" s="185"/>
    </row>
    <row r="10849" spans="9:70" s="179" customFormat="1" x14ac:dyDescent="0.25">
      <c r="I10849" s="186"/>
      <c r="J10849" s="186"/>
      <c r="K10849" s="186"/>
      <c r="L10849" s="186"/>
      <c r="M10849" s="186"/>
      <c r="N10849" s="187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183"/>
      <c r="AF10849" s="183"/>
      <c r="AG10849" s="183"/>
      <c r="AH10849" s="6"/>
      <c r="AI10849" s="6"/>
      <c r="AJ10849" s="6"/>
      <c r="AK10849" s="6"/>
      <c r="AL10849" s="6"/>
      <c r="AM10849" s="183"/>
      <c r="AN10849" s="183"/>
      <c r="AO10849" s="183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BR10849" s="185"/>
    </row>
    <row r="10850" spans="9:70" s="179" customFormat="1" x14ac:dyDescent="0.25">
      <c r="I10850" s="186"/>
      <c r="J10850" s="186"/>
      <c r="K10850" s="186"/>
      <c r="L10850" s="186"/>
      <c r="M10850" s="186"/>
      <c r="N10850" s="187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183"/>
      <c r="AF10850" s="183"/>
      <c r="AG10850" s="183"/>
      <c r="AH10850" s="6"/>
      <c r="AI10850" s="6"/>
      <c r="AJ10850" s="6"/>
      <c r="AK10850" s="6"/>
      <c r="AL10850" s="6"/>
      <c r="AM10850" s="183"/>
      <c r="AN10850" s="183"/>
      <c r="AO10850" s="183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BR10850" s="185"/>
    </row>
    <row r="10851" spans="9:70" s="179" customFormat="1" x14ac:dyDescent="0.25">
      <c r="I10851" s="186"/>
      <c r="J10851" s="186"/>
      <c r="K10851" s="186"/>
      <c r="L10851" s="186"/>
      <c r="M10851" s="186"/>
      <c r="N10851" s="187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183"/>
      <c r="AF10851" s="183"/>
      <c r="AG10851" s="183"/>
      <c r="AH10851" s="6"/>
      <c r="AI10851" s="6"/>
      <c r="AJ10851" s="6"/>
      <c r="AK10851" s="6"/>
      <c r="AL10851" s="6"/>
      <c r="AM10851" s="183"/>
      <c r="AN10851" s="183"/>
      <c r="AO10851" s="183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BR10851" s="185"/>
    </row>
    <row r="10852" spans="9:70" s="179" customFormat="1" x14ac:dyDescent="0.25">
      <c r="I10852" s="186"/>
      <c r="J10852" s="186"/>
      <c r="K10852" s="186"/>
      <c r="L10852" s="186"/>
      <c r="M10852" s="186"/>
      <c r="N10852" s="187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183"/>
      <c r="AF10852" s="183"/>
      <c r="AG10852" s="183"/>
      <c r="AH10852" s="6"/>
      <c r="AI10852" s="6"/>
      <c r="AJ10852" s="6"/>
      <c r="AK10852" s="6"/>
      <c r="AL10852" s="6"/>
      <c r="AM10852" s="183"/>
      <c r="AN10852" s="183"/>
      <c r="AO10852" s="183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BR10852" s="185"/>
    </row>
    <row r="10853" spans="9:70" s="179" customFormat="1" x14ac:dyDescent="0.25">
      <c r="I10853" s="186"/>
      <c r="J10853" s="186"/>
      <c r="K10853" s="186"/>
      <c r="L10853" s="186"/>
      <c r="M10853" s="186"/>
      <c r="N10853" s="187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183"/>
      <c r="AF10853" s="183"/>
      <c r="AG10853" s="183"/>
      <c r="AH10853" s="6"/>
      <c r="AI10853" s="6"/>
      <c r="AJ10853" s="6"/>
      <c r="AK10853" s="6"/>
      <c r="AL10853" s="6"/>
      <c r="AM10853" s="183"/>
      <c r="AN10853" s="183"/>
      <c r="AO10853" s="183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BR10853" s="185"/>
    </row>
    <row r="10854" spans="9:70" s="179" customFormat="1" x14ac:dyDescent="0.25">
      <c r="I10854" s="186"/>
      <c r="J10854" s="186"/>
      <c r="K10854" s="186"/>
      <c r="L10854" s="186"/>
      <c r="M10854" s="186"/>
      <c r="N10854" s="187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183"/>
      <c r="AF10854" s="183"/>
      <c r="AG10854" s="183"/>
      <c r="AH10854" s="6"/>
      <c r="AI10854" s="6"/>
      <c r="AJ10854" s="6"/>
      <c r="AK10854" s="6"/>
      <c r="AL10854" s="6"/>
      <c r="AM10854" s="183"/>
      <c r="AN10854" s="183"/>
      <c r="AO10854" s="183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BR10854" s="185"/>
    </row>
    <row r="10855" spans="9:70" s="179" customFormat="1" x14ac:dyDescent="0.25">
      <c r="I10855" s="186"/>
      <c r="J10855" s="186"/>
      <c r="K10855" s="186"/>
      <c r="L10855" s="186"/>
      <c r="M10855" s="186"/>
      <c r="N10855" s="187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183"/>
      <c r="AF10855" s="183"/>
      <c r="AG10855" s="183"/>
      <c r="AH10855" s="6"/>
      <c r="AI10855" s="6"/>
      <c r="AJ10855" s="6"/>
      <c r="AK10855" s="6"/>
      <c r="AL10855" s="6"/>
      <c r="AM10855" s="183"/>
      <c r="AN10855" s="183"/>
      <c r="AO10855" s="183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BR10855" s="185"/>
    </row>
    <row r="10856" spans="9:70" s="179" customFormat="1" x14ac:dyDescent="0.25">
      <c r="I10856" s="186"/>
      <c r="J10856" s="186"/>
      <c r="K10856" s="186"/>
      <c r="L10856" s="186"/>
      <c r="M10856" s="186"/>
      <c r="N10856" s="187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183"/>
      <c r="AF10856" s="183"/>
      <c r="AG10856" s="183"/>
      <c r="AH10856" s="6"/>
      <c r="AI10856" s="6"/>
      <c r="AJ10856" s="6"/>
      <c r="AK10856" s="6"/>
      <c r="AL10856" s="6"/>
      <c r="AM10856" s="183"/>
      <c r="AN10856" s="183"/>
      <c r="AO10856" s="183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BR10856" s="185"/>
    </row>
    <row r="10857" spans="9:70" s="179" customFormat="1" x14ac:dyDescent="0.25">
      <c r="I10857" s="186"/>
      <c r="J10857" s="186"/>
      <c r="K10857" s="186"/>
      <c r="L10857" s="186"/>
      <c r="M10857" s="186"/>
      <c r="N10857" s="187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183"/>
      <c r="AF10857" s="183"/>
      <c r="AG10857" s="183"/>
      <c r="AH10857" s="6"/>
      <c r="AI10857" s="6"/>
      <c r="AJ10857" s="6"/>
      <c r="AK10857" s="6"/>
      <c r="AL10857" s="6"/>
      <c r="AM10857" s="183"/>
      <c r="AN10857" s="183"/>
      <c r="AO10857" s="183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BR10857" s="185"/>
    </row>
    <row r="10858" spans="9:70" s="179" customFormat="1" x14ac:dyDescent="0.25">
      <c r="I10858" s="186"/>
      <c r="J10858" s="186"/>
      <c r="K10858" s="186"/>
      <c r="L10858" s="186"/>
      <c r="M10858" s="186"/>
      <c r="N10858" s="187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183"/>
      <c r="AF10858" s="183"/>
      <c r="AG10858" s="183"/>
      <c r="AH10858" s="6"/>
      <c r="AI10858" s="6"/>
      <c r="AJ10858" s="6"/>
      <c r="AK10858" s="6"/>
      <c r="AL10858" s="6"/>
      <c r="AM10858" s="183"/>
      <c r="AN10858" s="183"/>
      <c r="AO10858" s="183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BR10858" s="185"/>
    </row>
    <row r="10859" spans="9:70" s="179" customFormat="1" x14ac:dyDescent="0.25">
      <c r="I10859" s="186"/>
      <c r="J10859" s="186"/>
      <c r="K10859" s="186"/>
      <c r="L10859" s="186"/>
      <c r="M10859" s="186"/>
      <c r="N10859" s="187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183"/>
      <c r="AF10859" s="183"/>
      <c r="AG10859" s="183"/>
      <c r="AH10859" s="6"/>
      <c r="AI10859" s="6"/>
      <c r="AJ10859" s="6"/>
      <c r="AK10859" s="6"/>
      <c r="AL10859" s="6"/>
      <c r="AM10859" s="183"/>
      <c r="AN10859" s="183"/>
      <c r="AO10859" s="183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BR10859" s="185"/>
    </row>
    <row r="10860" spans="9:70" s="179" customFormat="1" x14ac:dyDescent="0.25">
      <c r="I10860" s="186"/>
      <c r="J10860" s="186"/>
      <c r="K10860" s="186"/>
      <c r="L10860" s="186"/>
      <c r="M10860" s="186"/>
      <c r="N10860" s="187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183"/>
      <c r="AF10860" s="183"/>
      <c r="AG10860" s="183"/>
      <c r="AH10860" s="6"/>
      <c r="AI10860" s="6"/>
      <c r="AJ10860" s="6"/>
      <c r="AK10860" s="6"/>
      <c r="AL10860" s="6"/>
      <c r="AM10860" s="183"/>
      <c r="AN10860" s="183"/>
      <c r="AO10860" s="183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BR10860" s="185"/>
    </row>
    <row r="10861" spans="9:70" s="179" customFormat="1" x14ac:dyDescent="0.25">
      <c r="I10861" s="186"/>
      <c r="J10861" s="186"/>
      <c r="K10861" s="186"/>
      <c r="L10861" s="186"/>
      <c r="M10861" s="186"/>
      <c r="N10861" s="187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183"/>
      <c r="AF10861" s="183"/>
      <c r="AG10861" s="183"/>
      <c r="AH10861" s="6"/>
      <c r="AI10861" s="6"/>
      <c r="AJ10861" s="6"/>
      <c r="AK10861" s="6"/>
      <c r="AL10861" s="6"/>
      <c r="AM10861" s="183"/>
      <c r="AN10861" s="183"/>
      <c r="AO10861" s="183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BR10861" s="185"/>
    </row>
    <row r="10862" spans="9:70" s="179" customFormat="1" x14ac:dyDescent="0.25">
      <c r="I10862" s="186"/>
      <c r="J10862" s="186"/>
      <c r="K10862" s="186"/>
      <c r="L10862" s="186"/>
      <c r="M10862" s="186"/>
      <c r="N10862" s="187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183"/>
      <c r="AF10862" s="183"/>
      <c r="AG10862" s="183"/>
      <c r="AH10862" s="6"/>
      <c r="AI10862" s="6"/>
      <c r="AJ10862" s="6"/>
      <c r="AK10862" s="6"/>
      <c r="AL10862" s="6"/>
      <c r="AM10862" s="183"/>
      <c r="AN10862" s="183"/>
      <c r="AO10862" s="183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BR10862" s="185"/>
    </row>
    <row r="10863" spans="9:70" s="179" customFormat="1" x14ac:dyDescent="0.25">
      <c r="I10863" s="186"/>
      <c r="J10863" s="186"/>
      <c r="K10863" s="186"/>
      <c r="L10863" s="186"/>
      <c r="M10863" s="186"/>
      <c r="N10863" s="187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183"/>
      <c r="AF10863" s="183"/>
      <c r="AG10863" s="183"/>
      <c r="AH10863" s="6"/>
      <c r="AI10863" s="6"/>
      <c r="AJ10863" s="6"/>
      <c r="AK10863" s="6"/>
      <c r="AL10863" s="6"/>
      <c r="AM10863" s="183"/>
      <c r="AN10863" s="183"/>
      <c r="AO10863" s="183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BR10863" s="185"/>
    </row>
    <row r="10864" spans="9:70" s="179" customFormat="1" x14ac:dyDescent="0.25">
      <c r="I10864" s="186"/>
      <c r="J10864" s="186"/>
      <c r="K10864" s="186"/>
      <c r="L10864" s="186"/>
      <c r="M10864" s="186"/>
      <c r="N10864" s="187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183"/>
      <c r="AF10864" s="183"/>
      <c r="AG10864" s="183"/>
      <c r="AH10864" s="6"/>
      <c r="AI10864" s="6"/>
      <c r="AJ10864" s="6"/>
      <c r="AK10864" s="6"/>
      <c r="AL10864" s="6"/>
      <c r="AM10864" s="183"/>
      <c r="AN10864" s="183"/>
      <c r="AO10864" s="183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BR10864" s="185"/>
    </row>
    <row r="10865" spans="9:70" s="179" customFormat="1" x14ac:dyDescent="0.25">
      <c r="I10865" s="186"/>
      <c r="J10865" s="186"/>
      <c r="K10865" s="186"/>
      <c r="L10865" s="186"/>
      <c r="M10865" s="186"/>
      <c r="N10865" s="187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183"/>
      <c r="AF10865" s="183"/>
      <c r="AG10865" s="183"/>
      <c r="AH10865" s="6"/>
      <c r="AI10865" s="6"/>
      <c r="AJ10865" s="6"/>
      <c r="AK10865" s="6"/>
      <c r="AL10865" s="6"/>
      <c r="AM10865" s="183"/>
      <c r="AN10865" s="183"/>
      <c r="AO10865" s="183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BR10865" s="185"/>
    </row>
    <row r="10866" spans="9:70" s="179" customFormat="1" x14ac:dyDescent="0.25">
      <c r="I10866" s="186"/>
      <c r="J10866" s="186"/>
      <c r="K10866" s="186"/>
      <c r="L10866" s="186"/>
      <c r="M10866" s="186"/>
      <c r="N10866" s="187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183"/>
      <c r="AF10866" s="183"/>
      <c r="AG10866" s="183"/>
      <c r="AH10866" s="6"/>
      <c r="AI10866" s="6"/>
      <c r="AJ10866" s="6"/>
      <c r="AK10866" s="6"/>
      <c r="AL10866" s="6"/>
      <c r="AM10866" s="183"/>
      <c r="AN10866" s="183"/>
      <c r="AO10866" s="183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BR10866" s="185"/>
    </row>
    <row r="10867" spans="9:70" s="179" customFormat="1" x14ac:dyDescent="0.25">
      <c r="I10867" s="186"/>
      <c r="J10867" s="186"/>
      <c r="K10867" s="186"/>
      <c r="L10867" s="186"/>
      <c r="M10867" s="186"/>
      <c r="N10867" s="187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183"/>
      <c r="AF10867" s="183"/>
      <c r="AG10867" s="183"/>
      <c r="AH10867" s="6"/>
      <c r="AI10867" s="6"/>
      <c r="AJ10867" s="6"/>
      <c r="AK10867" s="6"/>
      <c r="AL10867" s="6"/>
      <c r="AM10867" s="183"/>
      <c r="AN10867" s="183"/>
      <c r="AO10867" s="183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BR10867" s="185"/>
    </row>
    <row r="10868" spans="9:70" s="179" customFormat="1" x14ac:dyDescent="0.25">
      <c r="I10868" s="186"/>
      <c r="J10868" s="186"/>
      <c r="K10868" s="186"/>
      <c r="L10868" s="186"/>
      <c r="M10868" s="186"/>
      <c r="N10868" s="187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183"/>
      <c r="AF10868" s="183"/>
      <c r="AG10868" s="183"/>
      <c r="AH10868" s="6"/>
      <c r="AI10868" s="6"/>
      <c r="AJ10868" s="6"/>
      <c r="AK10868" s="6"/>
      <c r="AL10868" s="6"/>
      <c r="AM10868" s="183"/>
      <c r="AN10868" s="183"/>
      <c r="AO10868" s="183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BR10868" s="185"/>
    </row>
    <row r="10869" spans="9:70" s="179" customFormat="1" x14ac:dyDescent="0.25">
      <c r="I10869" s="186"/>
      <c r="J10869" s="186"/>
      <c r="K10869" s="186"/>
      <c r="L10869" s="186"/>
      <c r="M10869" s="186"/>
      <c r="N10869" s="187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183"/>
      <c r="AF10869" s="183"/>
      <c r="AG10869" s="183"/>
      <c r="AH10869" s="6"/>
      <c r="AI10869" s="6"/>
      <c r="AJ10869" s="6"/>
      <c r="AK10869" s="6"/>
      <c r="AL10869" s="6"/>
      <c r="AM10869" s="183"/>
      <c r="AN10869" s="183"/>
      <c r="AO10869" s="183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BR10869" s="185"/>
    </row>
    <row r="10870" spans="9:70" s="179" customFormat="1" x14ac:dyDescent="0.25">
      <c r="I10870" s="186"/>
      <c r="J10870" s="186"/>
      <c r="K10870" s="186"/>
      <c r="L10870" s="186"/>
      <c r="M10870" s="186"/>
      <c r="N10870" s="187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183"/>
      <c r="AF10870" s="183"/>
      <c r="AG10870" s="183"/>
      <c r="AH10870" s="6"/>
      <c r="AI10870" s="6"/>
      <c r="AJ10870" s="6"/>
      <c r="AK10870" s="6"/>
      <c r="AL10870" s="6"/>
      <c r="AM10870" s="183"/>
      <c r="AN10870" s="183"/>
      <c r="AO10870" s="183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BR10870" s="185"/>
    </row>
    <row r="10871" spans="9:70" s="179" customFormat="1" x14ac:dyDescent="0.25">
      <c r="I10871" s="186"/>
      <c r="J10871" s="186"/>
      <c r="K10871" s="186"/>
      <c r="L10871" s="186"/>
      <c r="M10871" s="186"/>
      <c r="N10871" s="187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183"/>
      <c r="AF10871" s="183"/>
      <c r="AG10871" s="183"/>
      <c r="AH10871" s="6"/>
      <c r="AI10871" s="6"/>
      <c r="AJ10871" s="6"/>
      <c r="AK10871" s="6"/>
      <c r="AL10871" s="6"/>
      <c r="AM10871" s="183"/>
      <c r="AN10871" s="183"/>
      <c r="AO10871" s="183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BR10871" s="185"/>
    </row>
    <row r="10872" spans="9:70" s="179" customFormat="1" x14ac:dyDescent="0.25">
      <c r="I10872" s="186"/>
      <c r="J10872" s="186"/>
      <c r="K10872" s="186"/>
      <c r="L10872" s="186"/>
      <c r="M10872" s="186"/>
      <c r="N10872" s="187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183"/>
      <c r="AF10872" s="183"/>
      <c r="AG10872" s="183"/>
      <c r="AH10872" s="6"/>
      <c r="AI10872" s="6"/>
      <c r="AJ10872" s="6"/>
      <c r="AK10872" s="6"/>
      <c r="AL10872" s="6"/>
      <c r="AM10872" s="183"/>
      <c r="AN10872" s="183"/>
      <c r="AO10872" s="183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BR10872" s="185"/>
    </row>
    <row r="10873" spans="9:70" s="179" customFormat="1" x14ac:dyDescent="0.25">
      <c r="I10873" s="186"/>
      <c r="J10873" s="186"/>
      <c r="K10873" s="186"/>
      <c r="L10873" s="186"/>
      <c r="M10873" s="186"/>
      <c r="N10873" s="187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183"/>
      <c r="AF10873" s="183"/>
      <c r="AG10873" s="183"/>
      <c r="AH10873" s="6"/>
      <c r="AI10873" s="6"/>
      <c r="AJ10873" s="6"/>
      <c r="AK10873" s="6"/>
      <c r="AL10873" s="6"/>
      <c r="AM10873" s="183"/>
      <c r="AN10873" s="183"/>
      <c r="AO10873" s="183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BR10873" s="185"/>
    </row>
    <row r="10874" spans="9:70" s="179" customFormat="1" x14ac:dyDescent="0.25">
      <c r="I10874" s="186"/>
      <c r="J10874" s="186"/>
      <c r="K10874" s="186"/>
      <c r="L10874" s="186"/>
      <c r="M10874" s="186"/>
      <c r="N10874" s="187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183"/>
      <c r="AF10874" s="183"/>
      <c r="AG10874" s="183"/>
      <c r="AH10874" s="6"/>
      <c r="AI10874" s="6"/>
      <c r="AJ10874" s="6"/>
      <c r="AK10874" s="6"/>
      <c r="AL10874" s="6"/>
      <c r="AM10874" s="183"/>
      <c r="AN10874" s="183"/>
      <c r="AO10874" s="183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BR10874" s="185"/>
    </row>
    <row r="10875" spans="9:70" s="179" customFormat="1" x14ac:dyDescent="0.25">
      <c r="I10875" s="186"/>
      <c r="J10875" s="186"/>
      <c r="K10875" s="186"/>
      <c r="L10875" s="186"/>
      <c r="M10875" s="186"/>
      <c r="N10875" s="187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183"/>
      <c r="AF10875" s="183"/>
      <c r="AG10875" s="183"/>
      <c r="AH10875" s="6"/>
      <c r="AI10875" s="6"/>
      <c r="AJ10875" s="6"/>
      <c r="AK10875" s="6"/>
      <c r="AL10875" s="6"/>
      <c r="AM10875" s="183"/>
      <c r="AN10875" s="183"/>
      <c r="AO10875" s="183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BR10875" s="185"/>
    </row>
    <row r="10876" spans="9:70" s="179" customFormat="1" x14ac:dyDescent="0.25">
      <c r="I10876" s="186"/>
      <c r="J10876" s="186"/>
      <c r="K10876" s="186"/>
      <c r="L10876" s="186"/>
      <c r="M10876" s="186"/>
      <c r="N10876" s="187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183"/>
      <c r="AF10876" s="183"/>
      <c r="AG10876" s="183"/>
      <c r="AH10876" s="6"/>
      <c r="AI10876" s="6"/>
      <c r="AJ10876" s="6"/>
      <c r="AK10876" s="6"/>
      <c r="AL10876" s="6"/>
      <c r="AM10876" s="183"/>
      <c r="AN10876" s="183"/>
      <c r="AO10876" s="183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BR10876" s="185"/>
    </row>
    <row r="10877" spans="9:70" s="179" customFormat="1" x14ac:dyDescent="0.25">
      <c r="I10877" s="186"/>
      <c r="J10877" s="186"/>
      <c r="K10877" s="186"/>
      <c r="L10877" s="186"/>
      <c r="M10877" s="186"/>
      <c r="N10877" s="187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183"/>
      <c r="AF10877" s="183"/>
      <c r="AG10877" s="183"/>
      <c r="AH10877" s="6"/>
      <c r="AI10877" s="6"/>
      <c r="AJ10877" s="6"/>
      <c r="AK10877" s="6"/>
      <c r="AL10877" s="6"/>
      <c r="AM10877" s="183"/>
      <c r="AN10877" s="183"/>
      <c r="AO10877" s="183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BR10877" s="185"/>
    </row>
    <row r="10878" spans="9:70" s="179" customFormat="1" x14ac:dyDescent="0.25">
      <c r="I10878" s="186"/>
      <c r="J10878" s="186"/>
      <c r="K10878" s="186"/>
      <c r="L10878" s="186"/>
      <c r="M10878" s="186"/>
      <c r="N10878" s="187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183"/>
      <c r="AF10878" s="183"/>
      <c r="AG10878" s="183"/>
      <c r="AH10878" s="6"/>
      <c r="AI10878" s="6"/>
      <c r="AJ10878" s="6"/>
      <c r="AK10878" s="6"/>
      <c r="AL10878" s="6"/>
      <c r="AM10878" s="183"/>
      <c r="AN10878" s="183"/>
      <c r="AO10878" s="183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BR10878" s="185"/>
    </row>
    <row r="10879" spans="9:70" s="179" customFormat="1" x14ac:dyDescent="0.25">
      <c r="I10879" s="186"/>
      <c r="J10879" s="186"/>
      <c r="K10879" s="186"/>
      <c r="L10879" s="186"/>
      <c r="M10879" s="186"/>
      <c r="N10879" s="187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183"/>
      <c r="AF10879" s="183"/>
      <c r="AG10879" s="183"/>
      <c r="AH10879" s="6"/>
      <c r="AI10879" s="6"/>
      <c r="AJ10879" s="6"/>
      <c r="AK10879" s="6"/>
      <c r="AL10879" s="6"/>
      <c r="AM10879" s="183"/>
      <c r="AN10879" s="183"/>
      <c r="AO10879" s="183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BR10879" s="185"/>
    </row>
    <row r="10880" spans="9:70" s="179" customFormat="1" x14ac:dyDescent="0.25">
      <c r="I10880" s="186"/>
      <c r="J10880" s="186"/>
      <c r="K10880" s="186"/>
      <c r="L10880" s="186"/>
      <c r="M10880" s="186"/>
      <c r="N10880" s="187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183"/>
      <c r="AF10880" s="183"/>
      <c r="AG10880" s="183"/>
      <c r="AH10880" s="6"/>
      <c r="AI10880" s="6"/>
      <c r="AJ10880" s="6"/>
      <c r="AK10880" s="6"/>
      <c r="AL10880" s="6"/>
      <c r="AM10880" s="183"/>
      <c r="AN10880" s="183"/>
      <c r="AO10880" s="183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BR10880" s="185"/>
    </row>
    <row r="10881" spans="9:70" s="179" customFormat="1" x14ac:dyDescent="0.25">
      <c r="I10881" s="186"/>
      <c r="J10881" s="186"/>
      <c r="K10881" s="186"/>
      <c r="L10881" s="186"/>
      <c r="M10881" s="186"/>
      <c r="N10881" s="187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183"/>
      <c r="AF10881" s="183"/>
      <c r="AG10881" s="183"/>
      <c r="AH10881" s="6"/>
      <c r="AI10881" s="6"/>
      <c r="AJ10881" s="6"/>
      <c r="AK10881" s="6"/>
      <c r="AL10881" s="6"/>
      <c r="AM10881" s="183"/>
      <c r="AN10881" s="183"/>
      <c r="AO10881" s="183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BR10881" s="185"/>
    </row>
    <row r="10882" spans="9:70" s="179" customFormat="1" x14ac:dyDescent="0.25">
      <c r="I10882" s="186"/>
      <c r="J10882" s="186"/>
      <c r="K10882" s="186"/>
      <c r="L10882" s="186"/>
      <c r="M10882" s="186"/>
      <c r="N10882" s="187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183"/>
      <c r="AF10882" s="183"/>
      <c r="AG10882" s="183"/>
      <c r="AH10882" s="6"/>
      <c r="AI10882" s="6"/>
      <c r="AJ10882" s="6"/>
      <c r="AK10882" s="6"/>
      <c r="AL10882" s="6"/>
      <c r="AM10882" s="183"/>
      <c r="AN10882" s="183"/>
      <c r="AO10882" s="183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BR10882" s="185"/>
    </row>
    <row r="10883" spans="9:70" s="179" customFormat="1" x14ac:dyDescent="0.25">
      <c r="I10883" s="186"/>
      <c r="J10883" s="186"/>
      <c r="K10883" s="186"/>
      <c r="L10883" s="186"/>
      <c r="M10883" s="186"/>
      <c r="N10883" s="187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183"/>
      <c r="AF10883" s="183"/>
      <c r="AG10883" s="183"/>
      <c r="AH10883" s="6"/>
      <c r="AI10883" s="6"/>
      <c r="AJ10883" s="6"/>
      <c r="AK10883" s="6"/>
      <c r="AL10883" s="6"/>
      <c r="AM10883" s="183"/>
      <c r="AN10883" s="183"/>
      <c r="AO10883" s="183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BR10883" s="185"/>
    </row>
    <row r="10884" spans="9:70" s="179" customFormat="1" x14ac:dyDescent="0.25">
      <c r="I10884" s="186"/>
      <c r="J10884" s="186"/>
      <c r="K10884" s="186"/>
      <c r="L10884" s="186"/>
      <c r="M10884" s="186"/>
      <c r="N10884" s="187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183"/>
      <c r="AF10884" s="183"/>
      <c r="AG10884" s="183"/>
      <c r="AH10884" s="6"/>
      <c r="AI10884" s="6"/>
      <c r="AJ10884" s="6"/>
      <c r="AK10884" s="6"/>
      <c r="AL10884" s="6"/>
      <c r="AM10884" s="183"/>
      <c r="AN10884" s="183"/>
      <c r="AO10884" s="183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BR10884" s="185"/>
    </row>
    <row r="10885" spans="9:70" s="179" customFormat="1" x14ac:dyDescent="0.25">
      <c r="I10885" s="186"/>
      <c r="J10885" s="186"/>
      <c r="K10885" s="186"/>
      <c r="L10885" s="186"/>
      <c r="M10885" s="186"/>
      <c r="N10885" s="187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183"/>
      <c r="AF10885" s="183"/>
      <c r="AG10885" s="183"/>
      <c r="AH10885" s="6"/>
      <c r="AI10885" s="6"/>
      <c r="AJ10885" s="6"/>
      <c r="AK10885" s="6"/>
      <c r="AL10885" s="6"/>
      <c r="AM10885" s="183"/>
      <c r="AN10885" s="183"/>
      <c r="AO10885" s="183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BR10885" s="185"/>
    </row>
    <row r="10886" spans="9:70" s="179" customFormat="1" x14ac:dyDescent="0.25">
      <c r="I10886" s="186"/>
      <c r="J10886" s="186"/>
      <c r="K10886" s="186"/>
      <c r="L10886" s="186"/>
      <c r="M10886" s="186"/>
      <c r="N10886" s="187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183"/>
      <c r="AF10886" s="183"/>
      <c r="AG10886" s="183"/>
      <c r="AH10886" s="6"/>
      <c r="AI10886" s="6"/>
      <c r="AJ10886" s="6"/>
      <c r="AK10886" s="6"/>
      <c r="AL10886" s="6"/>
      <c r="AM10886" s="183"/>
      <c r="AN10886" s="183"/>
      <c r="AO10886" s="183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BR10886" s="185"/>
    </row>
    <row r="10887" spans="9:70" s="179" customFormat="1" x14ac:dyDescent="0.25">
      <c r="I10887" s="186"/>
      <c r="J10887" s="186"/>
      <c r="K10887" s="186"/>
      <c r="L10887" s="186"/>
      <c r="M10887" s="186"/>
      <c r="N10887" s="187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183"/>
      <c r="AF10887" s="183"/>
      <c r="AG10887" s="183"/>
      <c r="AH10887" s="6"/>
      <c r="AI10887" s="6"/>
      <c r="AJ10887" s="6"/>
      <c r="AK10887" s="6"/>
      <c r="AL10887" s="6"/>
      <c r="AM10887" s="183"/>
      <c r="AN10887" s="183"/>
      <c r="AO10887" s="183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BR10887" s="185"/>
    </row>
    <row r="10888" spans="9:70" s="179" customFormat="1" x14ac:dyDescent="0.25">
      <c r="I10888" s="186"/>
      <c r="J10888" s="186"/>
      <c r="K10888" s="186"/>
      <c r="L10888" s="186"/>
      <c r="M10888" s="186"/>
      <c r="N10888" s="187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183"/>
      <c r="AF10888" s="183"/>
      <c r="AG10888" s="183"/>
      <c r="AH10888" s="6"/>
      <c r="AI10888" s="6"/>
      <c r="AJ10888" s="6"/>
      <c r="AK10888" s="6"/>
      <c r="AL10888" s="6"/>
      <c r="AM10888" s="183"/>
      <c r="AN10888" s="183"/>
      <c r="AO10888" s="183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BR10888" s="185"/>
    </row>
    <row r="10889" spans="9:70" s="179" customFormat="1" x14ac:dyDescent="0.25">
      <c r="I10889" s="186"/>
      <c r="J10889" s="186"/>
      <c r="K10889" s="186"/>
      <c r="L10889" s="186"/>
      <c r="M10889" s="186"/>
      <c r="N10889" s="187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183"/>
      <c r="AF10889" s="183"/>
      <c r="AG10889" s="183"/>
      <c r="AH10889" s="6"/>
      <c r="AI10889" s="6"/>
      <c r="AJ10889" s="6"/>
      <c r="AK10889" s="6"/>
      <c r="AL10889" s="6"/>
      <c r="AM10889" s="183"/>
      <c r="AN10889" s="183"/>
      <c r="AO10889" s="183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BR10889" s="185"/>
    </row>
    <row r="10890" spans="9:70" s="179" customFormat="1" x14ac:dyDescent="0.25">
      <c r="I10890" s="186"/>
      <c r="J10890" s="186"/>
      <c r="K10890" s="186"/>
      <c r="L10890" s="186"/>
      <c r="M10890" s="186"/>
      <c r="N10890" s="187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183"/>
      <c r="AF10890" s="183"/>
      <c r="AG10890" s="183"/>
      <c r="AH10890" s="6"/>
      <c r="AI10890" s="6"/>
      <c r="AJ10890" s="6"/>
      <c r="AK10890" s="6"/>
      <c r="AL10890" s="6"/>
      <c r="AM10890" s="183"/>
      <c r="AN10890" s="183"/>
      <c r="AO10890" s="183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BR10890" s="185"/>
    </row>
    <row r="10891" spans="9:70" s="179" customFormat="1" x14ac:dyDescent="0.25">
      <c r="I10891" s="186"/>
      <c r="J10891" s="186"/>
      <c r="K10891" s="186"/>
      <c r="L10891" s="186"/>
      <c r="M10891" s="186"/>
      <c r="N10891" s="187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183"/>
      <c r="AF10891" s="183"/>
      <c r="AG10891" s="183"/>
      <c r="AH10891" s="6"/>
      <c r="AI10891" s="6"/>
      <c r="AJ10891" s="6"/>
      <c r="AK10891" s="6"/>
      <c r="AL10891" s="6"/>
      <c r="AM10891" s="183"/>
      <c r="AN10891" s="183"/>
      <c r="AO10891" s="183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BR10891" s="185"/>
    </row>
    <row r="10892" spans="9:70" s="179" customFormat="1" x14ac:dyDescent="0.25">
      <c r="I10892" s="186"/>
      <c r="J10892" s="186"/>
      <c r="K10892" s="186"/>
      <c r="L10892" s="186"/>
      <c r="M10892" s="186"/>
      <c r="N10892" s="187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183"/>
      <c r="AF10892" s="183"/>
      <c r="AG10892" s="183"/>
      <c r="AH10892" s="6"/>
      <c r="AI10892" s="6"/>
      <c r="AJ10892" s="6"/>
      <c r="AK10892" s="6"/>
      <c r="AL10892" s="6"/>
      <c r="AM10892" s="183"/>
      <c r="AN10892" s="183"/>
      <c r="AO10892" s="183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BR10892" s="185"/>
    </row>
    <row r="10893" spans="9:70" s="179" customFormat="1" x14ac:dyDescent="0.25">
      <c r="I10893" s="186"/>
      <c r="J10893" s="186"/>
      <c r="K10893" s="186"/>
      <c r="L10893" s="186"/>
      <c r="M10893" s="186"/>
      <c r="N10893" s="187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183"/>
      <c r="AF10893" s="183"/>
      <c r="AG10893" s="183"/>
      <c r="AH10893" s="6"/>
      <c r="AI10893" s="6"/>
      <c r="AJ10893" s="6"/>
      <c r="AK10893" s="6"/>
      <c r="AL10893" s="6"/>
      <c r="AM10893" s="183"/>
      <c r="AN10893" s="183"/>
      <c r="AO10893" s="183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BR10893" s="185"/>
    </row>
    <row r="10894" spans="9:70" s="179" customFormat="1" x14ac:dyDescent="0.25">
      <c r="I10894" s="186"/>
      <c r="J10894" s="186"/>
      <c r="K10894" s="186"/>
      <c r="L10894" s="186"/>
      <c r="M10894" s="186"/>
      <c r="N10894" s="187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183"/>
      <c r="AF10894" s="183"/>
      <c r="AG10894" s="183"/>
      <c r="AH10894" s="6"/>
      <c r="AI10894" s="6"/>
      <c r="AJ10894" s="6"/>
      <c r="AK10894" s="6"/>
      <c r="AL10894" s="6"/>
      <c r="AM10894" s="183"/>
      <c r="AN10894" s="183"/>
      <c r="AO10894" s="183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BR10894" s="185"/>
    </row>
    <row r="10895" spans="9:70" s="179" customFormat="1" x14ac:dyDescent="0.25">
      <c r="I10895" s="186"/>
      <c r="J10895" s="186"/>
      <c r="K10895" s="186"/>
      <c r="L10895" s="186"/>
      <c r="M10895" s="186"/>
      <c r="N10895" s="187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183"/>
      <c r="AF10895" s="183"/>
      <c r="AG10895" s="183"/>
      <c r="AH10895" s="6"/>
      <c r="AI10895" s="6"/>
      <c r="AJ10895" s="6"/>
      <c r="AK10895" s="6"/>
      <c r="AL10895" s="6"/>
      <c r="AM10895" s="183"/>
      <c r="AN10895" s="183"/>
      <c r="AO10895" s="183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BR10895" s="185"/>
    </row>
    <row r="10896" spans="9:70" s="179" customFormat="1" x14ac:dyDescent="0.25">
      <c r="I10896" s="186"/>
      <c r="J10896" s="186"/>
      <c r="K10896" s="186"/>
      <c r="L10896" s="186"/>
      <c r="M10896" s="186"/>
      <c r="N10896" s="187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183"/>
      <c r="AF10896" s="183"/>
      <c r="AG10896" s="183"/>
      <c r="AH10896" s="6"/>
      <c r="AI10896" s="6"/>
      <c r="AJ10896" s="6"/>
      <c r="AK10896" s="6"/>
      <c r="AL10896" s="6"/>
      <c r="AM10896" s="183"/>
      <c r="AN10896" s="183"/>
      <c r="AO10896" s="183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BR10896" s="185"/>
    </row>
    <row r="10897" spans="9:70" s="179" customFormat="1" x14ac:dyDescent="0.25">
      <c r="I10897" s="186"/>
      <c r="J10897" s="186"/>
      <c r="K10897" s="186"/>
      <c r="L10897" s="186"/>
      <c r="M10897" s="186"/>
      <c r="N10897" s="187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183"/>
      <c r="AF10897" s="183"/>
      <c r="AG10897" s="183"/>
      <c r="AH10897" s="6"/>
      <c r="AI10897" s="6"/>
      <c r="AJ10897" s="6"/>
      <c r="AK10897" s="6"/>
      <c r="AL10897" s="6"/>
      <c r="AM10897" s="183"/>
      <c r="AN10897" s="183"/>
      <c r="AO10897" s="183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BR10897" s="185"/>
    </row>
    <row r="10898" spans="9:70" s="179" customFormat="1" x14ac:dyDescent="0.25">
      <c r="I10898" s="186"/>
      <c r="J10898" s="186"/>
      <c r="K10898" s="186"/>
      <c r="L10898" s="186"/>
      <c r="M10898" s="186"/>
      <c r="N10898" s="187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183"/>
      <c r="AF10898" s="183"/>
      <c r="AG10898" s="183"/>
      <c r="AH10898" s="6"/>
      <c r="AI10898" s="6"/>
      <c r="AJ10898" s="6"/>
      <c r="AK10898" s="6"/>
      <c r="AL10898" s="6"/>
      <c r="AM10898" s="183"/>
      <c r="AN10898" s="183"/>
      <c r="AO10898" s="183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BR10898" s="185"/>
    </row>
    <row r="10899" spans="9:70" s="179" customFormat="1" x14ac:dyDescent="0.25">
      <c r="I10899" s="186"/>
      <c r="J10899" s="186"/>
      <c r="K10899" s="186"/>
      <c r="L10899" s="186"/>
      <c r="M10899" s="186"/>
      <c r="N10899" s="187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183"/>
      <c r="AF10899" s="183"/>
      <c r="AG10899" s="183"/>
      <c r="AH10899" s="6"/>
      <c r="AI10899" s="6"/>
      <c r="AJ10899" s="6"/>
      <c r="AK10899" s="6"/>
      <c r="AL10899" s="6"/>
      <c r="AM10899" s="183"/>
      <c r="AN10899" s="183"/>
      <c r="AO10899" s="183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BR10899" s="185"/>
    </row>
    <row r="10900" spans="9:70" s="179" customFormat="1" x14ac:dyDescent="0.25">
      <c r="I10900" s="186"/>
      <c r="J10900" s="186"/>
      <c r="K10900" s="186"/>
      <c r="L10900" s="186"/>
      <c r="M10900" s="186"/>
      <c r="N10900" s="187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183"/>
      <c r="AF10900" s="183"/>
      <c r="AG10900" s="183"/>
      <c r="AH10900" s="6"/>
      <c r="AI10900" s="6"/>
      <c r="AJ10900" s="6"/>
      <c r="AK10900" s="6"/>
      <c r="AL10900" s="6"/>
      <c r="AM10900" s="183"/>
      <c r="AN10900" s="183"/>
      <c r="AO10900" s="183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BR10900" s="185"/>
    </row>
    <row r="10901" spans="9:70" s="179" customFormat="1" x14ac:dyDescent="0.25">
      <c r="I10901" s="186"/>
      <c r="J10901" s="186"/>
      <c r="K10901" s="186"/>
      <c r="L10901" s="186"/>
      <c r="M10901" s="186"/>
      <c r="N10901" s="187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183"/>
      <c r="AF10901" s="183"/>
      <c r="AG10901" s="183"/>
      <c r="AH10901" s="6"/>
      <c r="AI10901" s="6"/>
      <c r="AJ10901" s="6"/>
      <c r="AK10901" s="6"/>
      <c r="AL10901" s="6"/>
      <c r="AM10901" s="183"/>
      <c r="AN10901" s="183"/>
      <c r="AO10901" s="183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BR10901" s="185"/>
    </row>
    <row r="10902" spans="9:70" s="179" customFormat="1" x14ac:dyDescent="0.25">
      <c r="I10902" s="186"/>
      <c r="J10902" s="186"/>
      <c r="K10902" s="186"/>
      <c r="L10902" s="186"/>
      <c r="M10902" s="186"/>
      <c r="N10902" s="187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183"/>
      <c r="AF10902" s="183"/>
      <c r="AG10902" s="183"/>
      <c r="AH10902" s="6"/>
      <c r="AI10902" s="6"/>
      <c r="AJ10902" s="6"/>
      <c r="AK10902" s="6"/>
      <c r="AL10902" s="6"/>
      <c r="AM10902" s="183"/>
      <c r="AN10902" s="183"/>
      <c r="AO10902" s="183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BR10902" s="185"/>
    </row>
    <row r="10903" spans="9:70" s="179" customFormat="1" x14ac:dyDescent="0.25">
      <c r="I10903" s="186"/>
      <c r="J10903" s="186"/>
      <c r="K10903" s="186"/>
      <c r="L10903" s="186"/>
      <c r="M10903" s="186"/>
      <c r="N10903" s="187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183"/>
      <c r="AF10903" s="183"/>
      <c r="AG10903" s="183"/>
      <c r="AH10903" s="6"/>
      <c r="AI10903" s="6"/>
      <c r="AJ10903" s="6"/>
      <c r="AK10903" s="6"/>
      <c r="AL10903" s="6"/>
      <c r="AM10903" s="183"/>
      <c r="AN10903" s="183"/>
      <c r="AO10903" s="183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BR10903" s="185"/>
    </row>
    <row r="10904" spans="9:70" s="179" customFormat="1" x14ac:dyDescent="0.25">
      <c r="I10904" s="186"/>
      <c r="J10904" s="186"/>
      <c r="K10904" s="186"/>
      <c r="L10904" s="186"/>
      <c r="M10904" s="186"/>
      <c r="N10904" s="187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183"/>
      <c r="AF10904" s="183"/>
      <c r="AG10904" s="183"/>
      <c r="AH10904" s="6"/>
      <c r="AI10904" s="6"/>
      <c r="AJ10904" s="6"/>
      <c r="AK10904" s="6"/>
      <c r="AL10904" s="6"/>
      <c r="AM10904" s="183"/>
      <c r="AN10904" s="183"/>
      <c r="AO10904" s="183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BR10904" s="185"/>
    </row>
    <row r="10905" spans="9:70" s="179" customFormat="1" x14ac:dyDescent="0.25">
      <c r="I10905" s="186"/>
      <c r="J10905" s="186"/>
      <c r="K10905" s="186"/>
      <c r="L10905" s="186"/>
      <c r="M10905" s="186"/>
      <c r="N10905" s="187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183"/>
      <c r="AF10905" s="183"/>
      <c r="AG10905" s="183"/>
      <c r="AH10905" s="6"/>
      <c r="AI10905" s="6"/>
      <c r="AJ10905" s="6"/>
      <c r="AK10905" s="6"/>
      <c r="AL10905" s="6"/>
      <c r="AM10905" s="183"/>
      <c r="AN10905" s="183"/>
      <c r="AO10905" s="183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BR10905" s="185"/>
    </row>
    <row r="10906" spans="9:70" s="179" customFormat="1" x14ac:dyDescent="0.25">
      <c r="I10906" s="186"/>
      <c r="J10906" s="186"/>
      <c r="K10906" s="186"/>
      <c r="L10906" s="186"/>
      <c r="M10906" s="186"/>
      <c r="N10906" s="187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183"/>
      <c r="AF10906" s="183"/>
      <c r="AG10906" s="183"/>
      <c r="AH10906" s="6"/>
      <c r="AI10906" s="6"/>
      <c r="AJ10906" s="6"/>
      <c r="AK10906" s="6"/>
      <c r="AL10906" s="6"/>
      <c r="AM10906" s="183"/>
      <c r="AN10906" s="183"/>
      <c r="AO10906" s="183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BR10906" s="185"/>
    </row>
    <row r="10907" spans="9:70" s="179" customFormat="1" x14ac:dyDescent="0.25">
      <c r="I10907" s="186"/>
      <c r="J10907" s="186"/>
      <c r="K10907" s="186"/>
      <c r="L10907" s="186"/>
      <c r="M10907" s="186"/>
      <c r="N10907" s="187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183"/>
      <c r="AF10907" s="183"/>
      <c r="AG10907" s="183"/>
      <c r="AH10907" s="6"/>
      <c r="AI10907" s="6"/>
      <c r="AJ10907" s="6"/>
      <c r="AK10907" s="6"/>
      <c r="AL10907" s="6"/>
      <c r="AM10907" s="183"/>
      <c r="AN10907" s="183"/>
      <c r="AO10907" s="183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BR10907" s="185"/>
    </row>
    <row r="10908" spans="9:70" s="179" customFormat="1" x14ac:dyDescent="0.25">
      <c r="I10908" s="186"/>
      <c r="J10908" s="186"/>
      <c r="K10908" s="186"/>
      <c r="L10908" s="186"/>
      <c r="M10908" s="186"/>
      <c r="N10908" s="187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183"/>
      <c r="AF10908" s="183"/>
      <c r="AG10908" s="183"/>
      <c r="AH10908" s="6"/>
      <c r="AI10908" s="6"/>
      <c r="AJ10908" s="6"/>
      <c r="AK10908" s="6"/>
      <c r="AL10908" s="6"/>
      <c r="AM10908" s="183"/>
      <c r="AN10908" s="183"/>
      <c r="AO10908" s="183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BR10908" s="185"/>
    </row>
    <row r="10909" spans="9:70" s="179" customFormat="1" x14ac:dyDescent="0.25">
      <c r="I10909" s="186"/>
      <c r="J10909" s="186"/>
      <c r="K10909" s="186"/>
      <c r="L10909" s="186"/>
      <c r="M10909" s="186"/>
      <c r="N10909" s="187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183"/>
      <c r="AF10909" s="183"/>
      <c r="AG10909" s="183"/>
      <c r="AH10909" s="6"/>
      <c r="AI10909" s="6"/>
      <c r="AJ10909" s="6"/>
      <c r="AK10909" s="6"/>
      <c r="AL10909" s="6"/>
      <c r="AM10909" s="183"/>
      <c r="AN10909" s="183"/>
      <c r="AO10909" s="183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BR10909" s="185"/>
    </row>
    <row r="10910" spans="9:70" s="179" customFormat="1" x14ac:dyDescent="0.25">
      <c r="I10910" s="186"/>
      <c r="J10910" s="186"/>
      <c r="K10910" s="186"/>
      <c r="L10910" s="186"/>
      <c r="M10910" s="186"/>
      <c r="N10910" s="187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183"/>
      <c r="AF10910" s="183"/>
      <c r="AG10910" s="183"/>
      <c r="AH10910" s="6"/>
      <c r="AI10910" s="6"/>
      <c r="AJ10910" s="6"/>
      <c r="AK10910" s="6"/>
      <c r="AL10910" s="6"/>
      <c r="AM10910" s="183"/>
      <c r="AN10910" s="183"/>
      <c r="AO10910" s="183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BR10910" s="185"/>
    </row>
    <row r="10911" spans="9:70" s="179" customFormat="1" x14ac:dyDescent="0.25">
      <c r="I10911" s="186"/>
      <c r="J10911" s="186"/>
      <c r="K10911" s="186"/>
      <c r="L10911" s="186"/>
      <c r="M10911" s="186"/>
      <c r="N10911" s="187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183"/>
      <c r="AF10911" s="183"/>
      <c r="AG10911" s="183"/>
      <c r="AH10911" s="6"/>
      <c r="AI10911" s="6"/>
      <c r="AJ10911" s="6"/>
      <c r="AK10911" s="6"/>
      <c r="AL10911" s="6"/>
      <c r="AM10911" s="183"/>
      <c r="AN10911" s="183"/>
      <c r="AO10911" s="183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BR10911" s="185"/>
    </row>
    <row r="10912" spans="9:70" s="179" customFormat="1" x14ac:dyDescent="0.25">
      <c r="I10912" s="186"/>
      <c r="J10912" s="186"/>
      <c r="K10912" s="186"/>
      <c r="L10912" s="186"/>
      <c r="M10912" s="186"/>
      <c r="N10912" s="187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183"/>
      <c r="AF10912" s="183"/>
      <c r="AG10912" s="183"/>
      <c r="AH10912" s="6"/>
      <c r="AI10912" s="6"/>
      <c r="AJ10912" s="6"/>
      <c r="AK10912" s="6"/>
      <c r="AL10912" s="6"/>
      <c r="AM10912" s="183"/>
      <c r="AN10912" s="183"/>
      <c r="AO10912" s="183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BR10912" s="185"/>
    </row>
    <row r="10913" spans="9:70" s="179" customFormat="1" x14ac:dyDescent="0.25">
      <c r="I10913" s="186"/>
      <c r="J10913" s="186"/>
      <c r="K10913" s="186"/>
      <c r="L10913" s="186"/>
      <c r="M10913" s="186"/>
      <c r="N10913" s="187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183"/>
      <c r="AF10913" s="183"/>
      <c r="AG10913" s="183"/>
      <c r="AH10913" s="6"/>
      <c r="AI10913" s="6"/>
      <c r="AJ10913" s="6"/>
      <c r="AK10913" s="6"/>
      <c r="AL10913" s="6"/>
      <c r="AM10913" s="183"/>
      <c r="AN10913" s="183"/>
      <c r="AO10913" s="183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BR10913" s="185"/>
    </row>
    <row r="10914" spans="9:70" s="179" customFormat="1" x14ac:dyDescent="0.25">
      <c r="I10914" s="186"/>
      <c r="J10914" s="186"/>
      <c r="K10914" s="186"/>
      <c r="L10914" s="186"/>
      <c r="M10914" s="186"/>
      <c r="N10914" s="187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183"/>
      <c r="AF10914" s="183"/>
      <c r="AG10914" s="183"/>
      <c r="AH10914" s="6"/>
      <c r="AI10914" s="6"/>
      <c r="AJ10914" s="6"/>
      <c r="AK10914" s="6"/>
      <c r="AL10914" s="6"/>
      <c r="AM10914" s="183"/>
      <c r="AN10914" s="183"/>
      <c r="AO10914" s="183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BR10914" s="185"/>
    </row>
    <row r="10915" spans="9:70" s="179" customFormat="1" x14ac:dyDescent="0.25">
      <c r="I10915" s="186"/>
      <c r="J10915" s="186"/>
      <c r="K10915" s="186"/>
      <c r="L10915" s="186"/>
      <c r="M10915" s="186"/>
      <c r="N10915" s="187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183"/>
      <c r="AF10915" s="183"/>
      <c r="AG10915" s="183"/>
      <c r="AH10915" s="6"/>
      <c r="AI10915" s="6"/>
      <c r="AJ10915" s="6"/>
      <c r="AK10915" s="6"/>
      <c r="AL10915" s="6"/>
      <c r="AM10915" s="183"/>
      <c r="AN10915" s="183"/>
      <c r="AO10915" s="183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BR10915" s="185"/>
    </row>
    <row r="10916" spans="9:70" s="179" customFormat="1" x14ac:dyDescent="0.25">
      <c r="I10916" s="186"/>
      <c r="J10916" s="186"/>
      <c r="K10916" s="186"/>
      <c r="L10916" s="186"/>
      <c r="M10916" s="186"/>
      <c r="N10916" s="187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183"/>
      <c r="AF10916" s="183"/>
      <c r="AG10916" s="183"/>
      <c r="AH10916" s="6"/>
      <c r="AI10916" s="6"/>
      <c r="AJ10916" s="6"/>
      <c r="AK10916" s="6"/>
      <c r="AL10916" s="6"/>
      <c r="AM10916" s="183"/>
      <c r="AN10916" s="183"/>
      <c r="AO10916" s="183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BR10916" s="185"/>
    </row>
    <row r="10917" spans="9:70" s="179" customFormat="1" x14ac:dyDescent="0.25">
      <c r="I10917" s="186"/>
      <c r="J10917" s="186"/>
      <c r="K10917" s="186"/>
      <c r="L10917" s="186"/>
      <c r="M10917" s="186"/>
      <c r="N10917" s="187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183"/>
      <c r="AF10917" s="183"/>
      <c r="AG10917" s="183"/>
      <c r="AH10917" s="6"/>
      <c r="AI10917" s="6"/>
      <c r="AJ10917" s="6"/>
      <c r="AK10917" s="6"/>
      <c r="AL10917" s="6"/>
      <c r="AM10917" s="183"/>
      <c r="AN10917" s="183"/>
      <c r="AO10917" s="183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BR10917" s="185"/>
    </row>
    <row r="10918" spans="9:70" s="179" customFormat="1" x14ac:dyDescent="0.25">
      <c r="I10918" s="186"/>
      <c r="J10918" s="186"/>
      <c r="K10918" s="186"/>
      <c r="L10918" s="186"/>
      <c r="M10918" s="186"/>
      <c r="N10918" s="187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183"/>
      <c r="AF10918" s="183"/>
      <c r="AG10918" s="183"/>
      <c r="AH10918" s="6"/>
      <c r="AI10918" s="6"/>
      <c r="AJ10918" s="6"/>
      <c r="AK10918" s="6"/>
      <c r="AL10918" s="6"/>
      <c r="AM10918" s="183"/>
      <c r="AN10918" s="183"/>
      <c r="AO10918" s="183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BR10918" s="185"/>
    </row>
    <row r="10919" spans="9:70" s="179" customFormat="1" x14ac:dyDescent="0.25">
      <c r="I10919" s="186"/>
      <c r="J10919" s="186"/>
      <c r="K10919" s="186"/>
      <c r="L10919" s="186"/>
      <c r="M10919" s="186"/>
      <c r="N10919" s="187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183"/>
      <c r="AF10919" s="183"/>
      <c r="AG10919" s="183"/>
      <c r="AH10919" s="6"/>
      <c r="AI10919" s="6"/>
      <c r="AJ10919" s="6"/>
      <c r="AK10919" s="6"/>
      <c r="AL10919" s="6"/>
      <c r="AM10919" s="183"/>
      <c r="AN10919" s="183"/>
      <c r="AO10919" s="183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BR10919" s="185"/>
    </row>
    <row r="10920" spans="9:70" s="179" customFormat="1" x14ac:dyDescent="0.25">
      <c r="I10920" s="186"/>
      <c r="J10920" s="186"/>
      <c r="K10920" s="186"/>
      <c r="L10920" s="186"/>
      <c r="M10920" s="186"/>
      <c r="N10920" s="187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183"/>
      <c r="AF10920" s="183"/>
      <c r="AG10920" s="183"/>
      <c r="AH10920" s="6"/>
      <c r="AI10920" s="6"/>
      <c r="AJ10920" s="6"/>
      <c r="AK10920" s="6"/>
      <c r="AL10920" s="6"/>
      <c r="AM10920" s="183"/>
      <c r="AN10920" s="183"/>
      <c r="AO10920" s="183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BR10920" s="185"/>
    </row>
    <row r="10921" spans="9:70" s="179" customFormat="1" x14ac:dyDescent="0.25">
      <c r="I10921" s="186"/>
      <c r="J10921" s="186"/>
      <c r="K10921" s="186"/>
      <c r="L10921" s="186"/>
      <c r="M10921" s="186"/>
      <c r="N10921" s="187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183"/>
      <c r="AF10921" s="183"/>
      <c r="AG10921" s="183"/>
      <c r="AH10921" s="6"/>
      <c r="AI10921" s="6"/>
      <c r="AJ10921" s="6"/>
      <c r="AK10921" s="6"/>
      <c r="AL10921" s="6"/>
      <c r="AM10921" s="183"/>
      <c r="AN10921" s="183"/>
      <c r="AO10921" s="183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BR10921" s="185"/>
    </row>
    <row r="10922" spans="9:70" s="179" customFormat="1" x14ac:dyDescent="0.25">
      <c r="I10922" s="186"/>
      <c r="J10922" s="186"/>
      <c r="K10922" s="186"/>
      <c r="L10922" s="186"/>
      <c r="M10922" s="186"/>
      <c r="N10922" s="187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183"/>
      <c r="AF10922" s="183"/>
      <c r="AG10922" s="183"/>
      <c r="AH10922" s="6"/>
      <c r="AI10922" s="6"/>
      <c r="AJ10922" s="6"/>
      <c r="AK10922" s="6"/>
      <c r="AL10922" s="6"/>
      <c r="AM10922" s="183"/>
      <c r="AN10922" s="183"/>
      <c r="AO10922" s="183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BR10922" s="185"/>
    </row>
    <row r="10923" spans="9:70" s="179" customFormat="1" x14ac:dyDescent="0.25">
      <c r="I10923" s="186"/>
      <c r="J10923" s="186"/>
      <c r="K10923" s="186"/>
      <c r="L10923" s="186"/>
      <c r="M10923" s="186"/>
      <c r="N10923" s="187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183"/>
      <c r="AF10923" s="183"/>
      <c r="AG10923" s="183"/>
      <c r="AH10923" s="6"/>
      <c r="AI10923" s="6"/>
      <c r="AJ10923" s="6"/>
      <c r="AK10923" s="6"/>
      <c r="AL10923" s="6"/>
      <c r="AM10923" s="183"/>
      <c r="AN10923" s="183"/>
      <c r="AO10923" s="183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BR10923" s="185"/>
    </row>
    <row r="10924" spans="9:70" s="179" customFormat="1" x14ac:dyDescent="0.25">
      <c r="I10924" s="186"/>
      <c r="J10924" s="186"/>
      <c r="K10924" s="186"/>
      <c r="L10924" s="186"/>
      <c r="M10924" s="186"/>
      <c r="N10924" s="187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183"/>
      <c r="AF10924" s="183"/>
      <c r="AG10924" s="183"/>
      <c r="AH10924" s="6"/>
      <c r="AI10924" s="6"/>
      <c r="AJ10924" s="6"/>
      <c r="AK10924" s="6"/>
      <c r="AL10924" s="6"/>
      <c r="AM10924" s="183"/>
      <c r="AN10924" s="183"/>
      <c r="AO10924" s="183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BR10924" s="185"/>
    </row>
    <row r="10925" spans="9:70" s="179" customFormat="1" x14ac:dyDescent="0.25">
      <c r="I10925" s="186"/>
      <c r="J10925" s="186"/>
      <c r="K10925" s="186"/>
      <c r="L10925" s="186"/>
      <c r="M10925" s="186"/>
      <c r="N10925" s="187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183"/>
      <c r="AF10925" s="183"/>
      <c r="AG10925" s="183"/>
      <c r="AH10925" s="6"/>
      <c r="AI10925" s="6"/>
      <c r="AJ10925" s="6"/>
      <c r="AK10925" s="6"/>
      <c r="AL10925" s="6"/>
      <c r="AM10925" s="183"/>
      <c r="AN10925" s="183"/>
      <c r="AO10925" s="183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BR10925" s="185"/>
    </row>
    <row r="10926" spans="9:70" s="179" customFormat="1" x14ac:dyDescent="0.25">
      <c r="I10926" s="186"/>
      <c r="J10926" s="186"/>
      <c r="K10926" s="186"/>
      <c r="L10926" s="186"/>
      <c r="M10926" s="186"/>
      <c r="N10926" s="187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183"/>
      <c r="AF10926" s="183"/>
      <c r="AG10926" s="183"/>
      <c r="AH10926" s="6"/>
      <c r="AI10926" s="6"/>
      <c r="AJ10926" s="6"/>
      <c r="AK10926" s="6"/>
      <c r="AL10926" s="6"/>
      <c r="AM10926" s="183"/>
      <c r="AN10926" s="183"/>
      <c r="AO10926" s="183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BR10926" s="185"/>
    </row>
    <row r="10927" spans="9:70" s="179" customFormat="1" x14ac:dyDescent="0.25">
      <c r="I10927" s="186"/>
      <c r="J10927" s="186"/>
      <c r="K10927" s="186"/>
      <c r="L10927" s="186"/>
      <c r="M10927" s="186"/>
      <c r="N10927" s="187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183"/>
      <c r="AF10927" s="183"/>
      <c r="AG10927" s="183"/>
      <c r="AH10927" s="6"/>
      <c r="AI10927" s="6"/>
      <c r="AJ10927" s="6"/>
      <c r="AK10927" s="6"/>
      <c r="AL10927" s="6"/>
      <c r="AM10927" s="183"/>
      <c r="AN10927" s="183"/>
      <c r="AO10927" s="183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BR10927" s="185"/>
    </row>
    <row r="10928" spans="9:70" s="179" customFormat="1" x14ac:dyDescent="0.25">
      <c r="I10928" s="186"/>
      <c r="J10928" s="186"/>
      <c r="K10928" s="186"/>
      <c r="L10928" s="186"/>
      <c r="M10928" s="186"/>
      <c r="N10928" s="187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183"/>
      <c r="AF10928" s="183"/>
      <c r="AG10928" s="183"/>
      <c r="AH10928" s="6"/>
      <c r="AI10928" s="6"/>
      <c r="AJ10928" s="6"/>
      <c r="AK10928" s="6"/>
      <c r="AL10928" s="6"/>
      <c r="AM10928" s="183"/>
      <c r="AN10928" s="183"/>
      <c r="AO10928" s="183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BR10928" s="185"/>
    </row>
    <row r="10929" spans="9:70" s="179" customFormat="1" x14ac:dyDescent="0.25">
      <c r="I10929" s="186"/>
      <c r="J10929" s="186"/>
      <c r="K10929" s="186"/>
      <c r="L10929" s="186"/>
      <c r="M10929" s="186"/>
      <c r="N10929" s="187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183"/>
      <c r="AF10929" s="183"/>
      <c r="AG10929" s="183"/>
      <c r="AH10929" s="6"/>
      <c r="AI10929" s="6"/>
      <c r="AJ10929" s="6"/>
      <c r="AK10929" s="6"/>
      <c r="AL10929" s="6"/>
      <c r="AM10929" s="183"/>
      <c r="AN10929" s="183"/>
      <c r="AO10929" s="183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BR10929" s="185"/>
    </row>
    <row r="10930" spans="9:70" s="179" customFormat="1" x14ac:dyDescent="0.25">
      <c r="I10930" s="186"/>
      <c r="J10930" s="186"/>
      <c r="K10930" s="186"/>
      <c r="L10930" s="186"/>
      <c r="M10930" s="186"/>
      <c r="N10930" s="187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183"/>
      <c r="AF10930" s="183"/>
      <c r="AG10930" s="183"/>
      <c r="AH10930" s="6"/>
      <c r="AI10930" s="6"/>
      <c r="AJ10930" s="6"/>
      <c r="AK10930" s="6"/>
      <c r="AL10930" s="6"/>
      <c r="AM10930" s="183"/>
      <c r="AN10930" s="183"/>
      <c r="AO10930" s="183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BR10930" s="185"/>
    </row>
    <row r="10931" spans="9:70" s="179" customFormat="1" x14ac:dyDescent="0.25">
      <c r="I10931" s="186"/>
      <c r="J10931" s="186"/>
      <c r="K10931" s="186"/>
      <c r="L10931" s="186"/>
      <c r="M10931" s="186"/>
      <c r="N10931" s="187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183"/>
      <c r="AF10931" s="183"/>
      <c r="AG10931" s="183"/>
      <c r="AH10931" s="6"/>
      <c r="AI10931" s="6"/>
      <c r="AJ10931" s="6"/>
      <c r="AK10931" s="6"/>
      <c r="AL10931" s="6"/>
      <c r="AM10931" s="183"/>
      <c r="AN10931" s="183"/>
      <c r="AO10931" s="183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BR10931" s="185"/>
    </row>
    <row r="10932" spans="9:70" s="179" customFormat="1" x14ac:dyDescent="0.25">
      <c r="I10932" s="186"/>
      <c r="J10932" s="186"/>
      <c r="K10932" s="186"/>
      <c r="L10932" s="186"/>
      <c r="M10932" s="186"/>
      <c r="N10932" s="187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183"/>
      <c r="AF10932" s="183"/>
      <c r="AG10932" s="183"/>
      <c r="AH10932" s="6"/>
      <c r="AI10932" s="6"/>
      <c r="AJ10932" s="6"/>
      <c r="AK10932" s="6"/>
      <c r="AL10932" s="6"/>
      <c r="AM10932" s="183"/>
      <c r="AN10932" s="183"/>
      <c r="AO10932" s="183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BR10932" s="185"/>
    </row>
    <row r="10933" spans="9:70" s="179" customFormat="1" x14ac:dyDescent="0.25">
      <c r="I10933" s="186"/>
      <c r="J10933" s="186"/>
      <c r="K10933" s="186"/>
      <c r="L10933" s="186"/>
      <c r="M10933" s="186"/>
      <c r="N10933" s="187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183"/>
      <c r="AF10933" s="183"/>
      <c r="AG10933" s="183"/>
      <c r="AH10933" s="6"/>
      <c r="AI10933" s="6"/>
      <c r="AJ10933" s="6"/>
      <c r="AK10933" s="6"/>
      <c r="AL10933" s="6"/>
      <c r="AM10933" s="183"/>
      <c r="AN10933" s="183"/>
      <c r="AO10933" s="183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BR10933" s="185"/>
    </row>
    <row r="10934" spans="9:70" s="179" customFormat="1" x14ac:dyDescent="0.25">
      <c r="I10934" s="186"/>
      <c r="J10934" s="186"/>
      <c r="K10934" s="186"/>
      <c r="L10934" s="186"/>
      <c r="M10934" s="186"/>
      <c r="N10934" s="187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183"/>
      <c r="AF10934" s="183"/>
      <c r="AG10934" s="183"/>
      <c r="AH10934" s="6"/>
      <c r="AI10934" s="6"/>
      <c r="AJ10934" s="6"/>
      <c r="AK10934" s="6"/>
      <c r="AL10934" s="6"/>
      <c r="AM10934" s="183"/>
      <c r="AN10934" s="183"/>
      <c r="AO10934" s="183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BR10934" s="185"/>
    </row>
    <row r="10935" spans="9:70" s="179" customFormat="1" x14ac:dyDescent="0.25">
      <c r="I10935" s="186"/>
      <c r="J10935" s="186"/>
      <c r="K10935" s="186"/>
      <c r="L10935" s="186"/>
      <c r="M10935" s="186"/>
      <c r="N10935" s="187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183"/>
      <c r="AF10935" s="183"/>
      <c r="AG10935" s="183"/>
      <c r="AH10935" s="6"/>
      <c r="AI10935" s="6"/>
      <c r="AJ10935" s="6"/>
      <c r="AK10935" s="6"/>
      <c r="AL10935" s="6"/>
      <c r="AM10935" s="183"/>
      <c r="AN10935" s="183"/>
      <c r="AO10935" s="183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BR10935" s="185"/>
    </row>
    <row r="10936" spans="9:70" s="179" customFormat="1" x14ac:dyDescent="0.25">
      <c r="I10936" s="186"/>
      <c r="J10936" s="186"/>
      <c r="K10936" s="186"/>
      <c r="L10936" s="186"/>
      <c r="M10936" s="186"/>
      <c r="N10936" s="187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183"/>
      <c r="AF10936" s="183"/>
      <c r="AG10936" s="183"/>
      <c r="AH10936" s="6"/>
      <c r="AI10936" s="6"/>
      <c r="AJ10936" s="6"/>
      <c r="AK10936" s="6"/>
      <c r="AL10936" s="6"/>
      <c r="AM10936" s="183"/>
      <c r="AN10936" s="183"/>
      <c r="AO10936" s="183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BR10936" s="185"/>
    </row>
    <row r="10937" spans="9:70" s="179" customFormat="1" x14ac:dyDescent="0.25">
      <c r="I10937" s="186"/>
      <c r="J10937" s="186"/>
      <c r="K10937" s="186"/>
      <c r="L10937" s="186"/>
      <c r="M10937" s="186"/>
      <c r="N10937" s="187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183"/>
      <c r="AF10937" s="183"/>
      <c r="AG10937" s="183"/>
      <c r="AH10937" s="6"/>
      <c r="AI10937" s="6"/>
      <c r="AJ10937" s="6"/>
      <c r="AK10937" s="6"/>
      <c r="AL10937" s="6"/>
      <c r="AM10937" s="183"/>
      <c r="AN10937" s="183"/>
      <c r="AO10937" s="183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BR10937" s="185"/>
    </row>
    <row r="10938" spans="9:70" s="179" customFormat="1" x14ac:dyDescent="0.25">
      <c r="I10938" s="186"/>
      <c r="J10938" s="186"/>
      <c r="K10938" s="186"/>
      <c r="L10938" s="186"/>
      <c r="M10938" s="186"/>
      <c r="N10938" s="187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183"/>
      <c r="AF10938" s="183"/>
      <c r="AG10938" s="183"/>
      <c r="AH10938" s="6"/>
      <c r="AI10938" s="6"/>
      <c r="AJ10938" s="6"/>
      <c r="AK10938" s="6"/>
      <c r="AL10938" s="6"/>
      <c r="AM10938" s="183"/>
      <c r="AN10938" s="183"/>
      <c r="AO10938" s="183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BR10938" s="185"/>
    </row>
    <row r="10939" spans="9:70" s="179" customFormat="1" x14ac:dyDescent="0.25">
      <c r="I10939" s="186"/>
      <c r="J10939" s="186"/>
      <c r="K10939" s="186"/>
      <c r="L10939" s="186"/>
      <c r="M10939" s="186"/>
      <c r="N10939" s="187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183"/>
      <c r="AF10939" s="183"/>
      <c r="AG10939" s="183"/>
      <c r="AH10939" s="6"/>
      <c r="AI10939" s="6"/>
      <c r="AJ10939" s="6"/>
      <c r="AK10939" s="6"/>
      <c r="AL10939" s="6"/>
      <c r="AM10939" s="183"/>
      <c r="AN10939" s="183"/>
      <c r="AO10939" s="183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BR10939" s="185"/>
    </row>
    <row r="10940" spans="9:70" s="179" customFormat="1" x14ac:dyDescent="0.25">
      <c r="I10940" s="186"/>
      <c r="J10940" s="186"/>
      <c r="K10940" s="186"/>
      <c r="L10940" s="186"/>
      <c r="M10940" s="186"/>
      <c r="N10940" s="187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183"/>
      <c r="AF10940" s="183"/>
      <c r="AG10940" s="183"/>
      <c r="AH10940" s="6"/>
      <c r="AI10940" s="6"/>
      <c r="AJ10940" s="6"/>
      <c r="AK10940" s="6"/>
      <c r="AL10940" s="6"/>
      <c r="AM10940" s="183"/>
      <c r="AN10940" s="183"/>
      <c r="AO10940" s="183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BR10940" s="185"/>
    </row>
    <row r="10941" spans="9:70" s="179" customFormat="1" x14ac:dyDescent="0.25">
      <c r="I10941" s="186"/>
      <c r="J10941" s="186"/>
      <c r="K10941" s="186"/>
      <c r="L10941" s="186"/>
      <c r="M10941" s="186"/>
      <c r="N10941" s="187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183"/>
      <c r="AF10941" s="183"/>
      <c r="AG10941" s="183"/>
      <c r="AH10941" s="6"/>
      <c r="AI10941" s="6"/>
      <c r="AJ10941" s="6"/>
      <c r="AK10941" s="6"/>
      <c r="AL10941" s="6"/>
      <c r="AM10941" s="183"/>
      <c r="AN10941" s="183"/>
      <c r="AO10941" s="183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BR10941" s="185"/>
    </row>
    <row r="10942" spans="9:70" s="179" customFormat="1" x14ac:dyDescent="0.25">
      <c r="I10942" s="186"/>
      <c r="J10942" s="186"/>
      <c r="K10942" s="186"/>
      <c r="L10942" s="186"/>
      <c r="M10942" s="186"/>
      <c r="N10942" s="187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183"/>
      <c r="AF10942" s="183"/>
      <c r="AG10942" s="183"/>
      <c r="AH10942" s="6"/>
      <c r="AI10942" s="6"/>
      <c r="AJ10942" s="6"/>
      <c r="AK10942" s="6"/>
      <c r="AL10942" s="6"/>
      <c r="AM10942" s="183"/>
      <c r="AN10942" s="183"/>
      <c r="AO10942" s="183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BR10942" s="185"/>
    </row>
    <row r="10943" spans="9:70" s="179" customFormat="1" x14ac:dyDescent="0.25">
      <c r="I10943" s="186"/>
      <c r="J10943" s="186"/>
      <c r="K10943" s="186"/>
      <c r="L10943" s="186"/>
      <c r="M10943" s="186"/>
      <c r="N10943" s="187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183"/>
      <c r="AF10943" s="183"/>
      <c r="AG10943" s="183"/>
      <c r="AH10943" s="6"/>
      <c r="AI10943" s="6"/>
      <c r="AJ10943" s="6"/>
      <c r="AK10943" s="6"/>
      <c r="AL10943" s="6"/>
      <c r="AM10943" s="183"/>
      <c r="AN10943" s="183"/>
      <c r="AO10943" s="183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BR10943" s="185"/>
    </row>
    <row r="10944" spans="9:70" s="179" customFormat="1" x14ac:dyDescent="0.25">
      <c r="I10944" s="186"/>
      <c r="J10944" s="186"/>
      <c r="K10944" s="186"/>
      <c r="L10944" s="186"/>
      <c r="M10944" s="186"/>
      <c r="N10944" s="187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183"/>
      <c r="AF10944" s="183"/>
      <c r="AG10944" s="183"/>
      <c r="AH10944" s="6"/>
      <c r="AI10944" s="6"/>
      <c r="AJ10944" s="6"/>
      <c r="AK10944" s="6"/>
      <c r="AL10944" s="6"/>
      <c r="AM10944" s="183"/>
      <c r="AN10944" s="183"/>
      <c r="AO10944" s="183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BR10944" s="185"/>
    </row>
    <row r="10945" spans="9:70" s="179" customFormat="1" x14ac:dyDescent="0.25">
      <c r="I10945" s="186"/>
      <c r="J10945" s="186"/>
      <c r="K10945" s="186"/>
      <c r="L10945" s="186"/>
      <c r="M10945" s="186"/>
      <c r="N10945" s="187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183"/>
      <c r="AF10945" s="183"/>
      <c r="AG10945" s="183"/>
      <c r="AH10945" s="6"/>
      <c r="AI10945" s="6"/>
      <c r="AJ10945" s="6"/>
      <c r="AK10945" s="6"/>
      <c r="AL10945" s="6"/>
      <c r="AM10945" s="183"/>
      <c r="AN10945" s="183"/>
      <c r="AO10945" s="183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BR10945" s="185"/>
    </row>
    <row r="10946" spans="9:70" s="179" customFormat="1" x14ac:dyDescent="0.25">
      <c r="I10946" s="186"/>
      <c r="J10946" s="186"/>
      <c r="K10946" s="186"/>
      <c r="L10946" s="186"/>
      <c r="M10946" s="186"/>
      <c r="N10946" s="187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183"/>
      <c r="AF10946" s="183"/>
      <c r="AG10946" s="183"/>
      <c r="AH10946" s="6"/>
      <c r="AI10946" s="6"/>
      <c r="AJ10946" s="6"/>
      <c r="AK10946" s="6"/>
      <c r="AL10946" s="6"/>
      <c r="AM10946" s="183"/>
      <c r="AN10946" s="183"/>
      <c r="AO10946" s="183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BR10946" s="185"/>
    </row>
    <row r="10947" spans="9:70" s="179" customFormat="1" x14ac:dyDescent="0.25">
      <c r="I10947" s="186"/>
      <c r="J10947" s="186"/>
      <c r="K10947" s="186"/>
      <c r="L10947" s="186"/>
      <c r="M10947" s="186"/>
      <c r="N10947" s="187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183"/>
      <c r="AF10947" s="183"/>
      <c r="AG10947" s="183"/>
      <c r="AH10947" s="6"/>
      <c r="AI10947" s="6"/>
      <c r="AJ10947" s="6"/>
      <c r="AK10947" s="6"/>
      <c r="AL10947" s="6"/>
      <c r="AM10947" s="183"/>
      <c r="AN10947" s="183"/>
      <c r="AO10947" s="183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BR10947" s="185"/>
    </row>
    <row r="10948" spans="9:70" s="179" customFormat="1" x14ac:dyDescent="0.25">
      <c r="I10948" s="186"/>
      <c r="J10948" s="186"/>
      <c r="K10948" s="186"/>
      <c r="L10948" s="186"/>
      <c r="M10948" s="186"/>
      <c r="N10948" s="187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183"/>
      <c r="AF10948" s="183"/>
      <c r="AG10948" s="183"/>
      <c r="AH10948" s="6"/>
      <c r="AI10948" s="6"/>
      <c r="AJ10948" s="6"/>
      <c r="AK10948" s="6"/>
      <c r="AL10948" s="6"/>
      <c r="AM10948" s="183"/>
      <c r="AN10948" s="183"/>
      <c r="AO10948" s="183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BR10948" s="185"/>
    </row>
    <row r="10949" spans="9:70" s="179" customFormat="1" x14ac:dyDescent="0.25">
      <c r="I10949" s="186"/>
      <c r="J10949" s="186"/>
      <c r="K10949" s="186"/>
      <c r="L10949" s="186"/>
      <c r="M10949" s="186"/>
      <c r="N10949" s="187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183"/>
      <c r="AF10949" s="183"/>
      <c r="AG10949" s="183"/>
      <c r="AH10949" s="6"/>
      <c r="AI10949" s="6"/>
      <c r="AJ10949" s="6"/>
      <c r="AK10949" s="6"/>
      <c r="AL10949" s="6"/>
      <c r="AM10949" s="183"/>
      <c r="AN10949" s="183"/>
      <c r="AO10949" s="183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BR10949" s="185"/>
    </row>
    <row r="10950" spans="9:70" s="179" customFormat="1" x14ac:dyDescent="0.25">
      <c r="I10950" s="186"/>
      <c r="J10950" s="186"/>
      <c r="K10950" s="186"/>
      <c r="L10950" s="186"/>
      <c r="M10950" s="186"/>
      <c r="N10950" s="187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183"/>
      <c r="AF10950" s="183"/>
      <c r="AG10950" s="183"/>
      <c r="AH10950" s="6"/>
      <c r="AI10950" s="6"/>
      <c r="AJ10950" s="6"/>
      <c r="AK10950" s="6"/>
      <c r="AL10950" s="6"/>
      <c r="AM10950" s="183"/>
      <c r="AN10950" s="183"/>
      <c r="AO10950" s="183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BR10950" s="185"/>
    </row>
    <row r="10951" spans="9:70" s="179" customFormat="1" x14ac:dyDescent="0.25">
      <c r="I10951" s="186"/>
      <c r="J10951" s="186"/>
      <c r="K10951" s="186"/>
      <c r="L10951" s="186"/>
      <c r="M10951" s="186"/>
      <c r="N10951" s="187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183"/>
      <c r="AF10951" s="183"/>
      <c r="AG10951" s="183"/>
      <c r="AH10951" s="6"/>
      <c r="AI10951" s="6"/>
      <c r="AJ10951" s="6"/>
      <c r="AK10951" s="6"/>
      <c r="AL10951" s="6"/>
      <c r="AM10951" s="183"/>
      <c r="AN10951" s="183"/>
      <c r="AO10951" s="183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BR10951" s="185"/>
    </row>
    <row r="10952" spans="9:70" s="179" customFormat="1" x14ac:dyDescent="0.25">
      <c r="I10952" s="186"/>
      <c r="J10952" s="186"/>
      <c r="K10952" s="186"/>
      <c r="L10952" s="186"/>
      <c r="M10952" s="186"/>
      <c r="N10952" s="187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183"/>
      <c r="AF10952" s="183"/>
      <c r="AG10952" s="183"/>
      <c r="AH10952" s="6"/>
      <c r="AI10952" s="6"/>
      <c r="AJ10952" s="6"/>
      <c r="AK10952" s="6"/>
      <c r="AL10952" s="6"/>
      <c r="AM10952" s="183"/>
      <c r="AN10952" s="183"/>
      <c r="AO10952" s="183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BR10952" s="185"/>
    </row>
    <row r="10953" spans="9:70" s="179" customFormat="1" x14ac:dyDescent="0.25">
      <c r="I10953" s="186"/>
      <c r="J10953" s="186"/>
      <c r="K10953" s="186"/>
      <c r="L10953" s="186"/>
      <c r="M10953" s="186"/>
      <c r="N10953" s="187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183"/>
      <c r="AF10953" s="183"/>
      <c r="AG10953" s="183"/>
      <c r="AH10953" s="6"/>
      <c r="AI10953" s="6"/>
      <c r="AJ10953" s="6"/>
      <c r="AK10953" s="6"/>
      <c r="AL10953" s="6"/>
      <c r="AM10953" s="183"/>
      <c r="AN10953" s="183"/>
      <c r="AO10953" s="183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BR10953" s="185"/>
    </row>
    <row r="10954" spans="9:70" s="179" customFormat="1" x14ac:dyDescent="0.25">
      <c r="I10954" s="186"/>
      <c r="J10954" s="186"/>
      <c r="K10954" s="186"/>
      <c r="L10954" s="186"/>
      <c r="M10954" s="186"/>
      <c r="N10954" s="187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183"/>
      <c r="AF10954" s="183"/>
      <c r="AG10954" s="183"/>
      <c r="AH10954" s="6"/>
      <c r="AI10954" s="6"/>
      <c r="AJ10954" s="6"/>
      <c r="AK10954" s="6"/>
      <c r="AL10954" s="6"/>
      <c r="AM10954" s="183"/>
      <c r="AN10954" s="183"/>
      <c r="AO10954" s="183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BR10954" s="185"/>
    </row>
    <row r="10955" spans="9:70" s="179" customFormat="1" x14ac:dyDescent="0.25">
      <c r="I10955" s="186"/>
      <c r="J10955" s="186"/>
      <c r="K10955" s="186"/>
      <c r="L10955" s="186"/>
      <c r="M10955" s="186"/>
      <c r="N10955" s="187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183"/>
      <c r="AF10955" s="183"/>
      <c r="AG10955" s="183"/>
      <c r="AH10955" s="6"/>
      <c r="AI10955" s="6"/>
      <c r="AJ10955" s="6"/>
      <c r="AK10955" s="6"/>
      <c r="AL10955" s="6"/>
      <c r="AM10955" s="183"/>
      <c r="AN10955" s="183"/>
      <c r="AO10955" s="183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BR10955" s="185"/>
    </row>
    <row r="10956" spans="9:70" s="179" customFormat="1" x14ac:dyDescent="0.25">
      <c r="I10956" s="186"/>
      <c r="J10956" s="186"/>
      <c r="K10956" s="186"/>
      <c r="L10956" s="186"/>
      <c r="M10956" s="186"/>
      <c r="N10956" s="187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183"/>
      <c r="AF10956" s="183"/>
      <c r="AG10956" s="183"/>
      <c r="AH10956" s="6"/>
      <c r="AI10956" s="6"/>
      <c r="AJ10956" s="6"/>
      <c r="AK10956" s="6"/>
      <c r="AL10956" s="6"/>
      <c r="AM10956" s="183"/>
      <c r="AN10956" s="183"/>
      <c r="AO10956" s="183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BR10956" s="185"/>
    </row>
    <row r="10957" spans="9:70" s="179" customFormat="1" x14ac:dyDescent="0.25">
      <c r="I10957" s="186"/>
      <c r="J10957" s="186"/>
      <c r="K10957" s="186"/>
      <c r="L10957" s="186"/>
      <c r="M10957" s="186"/>
      <c r="N10957" s="187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183"/>
      <c r="AF10957" s="183"/>
      <c r="AG10957" s="183"/>
      <c r="AH10957" s="6"/>
      <c r="AI10957" s="6"/>
      <c r="AJ10957" s="6"/>
      <c r="AK10957" s="6"/>
      <c r="AL10957" s="6"/>
      <c r="AM10957" s="183"/>
      <c r="AN10957" s="183"/>
      <c r="AO10957" s="183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BR10957" s="185"/>
    </row>
    <row r="10958" spans="9:70" s="179" customFormat="1" x14ac:dyDescent="0.25">
      <c r="I10958" s="186"/>
      <c r="J10958" s="186"/>
      <c r="K10958" s="186"/>
      <c r="L10958" s="186"/>
      <c r="M10958" s="186"/>
      <c r="N10958" s="187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183"/>
      <c r="AF10958" s="183"/>
      <c r="AG10958" s="183"/>
      <c r="AH10958" s="6"/>
      <c r="AI10958" s="6"/>
      <c r="AJ10958" s="6"/>
      <c r="AK10958" s="6"/>
      <c r="AL10958" s="6"/>
      <c r="AM10958" s="183"/>
      <c r="AN10958" s="183"/>
      <c r="AO10958" s="183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BR10958" s="185"/>
    </row>
    <row r="10959" spans="9:70" s="179" customFormat="1" x14ac:dyDescent="0.25">
      <c r="I10959" s="186"/>
      <c r="J10959" s="186"/>
      <c r="K10959" s="186"/>
      <c r="L10959" s="186"/>
      <c r="M10959" s="186"/>
      <c r="N10959" s="187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183"/>
      <c r="AF10959" s="183"/>
      <c r="AG10959" s="183"/>
      <c r="AH10959" s="6"/>
      <c r="AI10959" s="6"/>
      <c r="AJ10959" s="6"/>
      <c r="AK10959" s="6"/>
      <c r="AL10959" s="6"/>
      <c r="AM10959" s="183"/>
      <c r="AN10959" s="183"/>
      <c r="AO10959" s="183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BR10959" s="185"/>
    </row>
    <row r="10960" spans="9:70" s="179" customFormat="1" x14ac:dyDescent="0.25">
      <c r="I10960" s="186"/>
      <c r="J10960" s="186"/>
      <c r="K10960" s="186"/>
      <c r="L10960" s="186"/>
      <c r="M10960" s="186"/>
      <c r="N10960" s="187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183"/>
      <c r="AF10960" s="183"/>
      <c r="AG10960" s="183"/>
      <c r="AH10960" s="6"/>
      <c r="AI10960" s="6"/>
      <c r="AJ10960" s="6"/>
      <c r="AK10960" s="6"/>
      <c r="AL10960" s="6"/>
      <c r="AM10960" s="183"/>
      <c r="AN10960" s="183"/>
      <c r="AO10960" s="183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BR10960" s="185"/>
    </row>
    <row r="10961" spans="9:70" s="179" customFormat="1" x14ac:dyDescent="0.25">
      <c r="I10961" s="186"/>
      <c r="J10961" s="186"/>
      <c r="K10961" s="186"/>
      <c r="L10961" s="186"/>
      <c r="M10961" s="186"/>
      <c r="N10961" s="187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183"/>
      <c r="AF10961" s="183"/>
      <c r="AG10961" s="183"/>
      <c r="AH10961" s="6"/>
      <c r="AI10961" s="6"/>
      <c r="AJ10961" s="6"/>
      <c r="AK10961" s="6"/>
      <c r="AL10961" s="6"/>
      <c r="AM10961" s="183"/>
      <c r="AN10961" s="183"/>
      <c r="AO10961" s="183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BR10961" s="185"/>
    </row>
    <row r="10962" spans="9:70" s="179" customFormat="1" x14ac:dyDescent="0.25">
      <c r="I10962" s="186"/>
      <c r="J10962" s="186"/>
      <c r="K10962" s="186"/>
      <c r="L10962" s="186"/>
      <c r="M10962" s="186"/>
      <c r="N10962" s="187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183"/>
      <c r="AF10962" s="183"/>
      <c r="AG10962" s="183"/>
      <c r="AH10962" s="6"/>
      <c r="AI10962" s="6"/>
      <c r="AJ10962" s="6"/>
      <c r="AK10962" s="6"/>
      <c r="AL10962" s="6"/>
      <c r="AM10962" s="183"/>
      <c r="AN10962" s="183"/>
      <c r="AO10962" s="183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BR10962" s="185"/>
    </row>
    <row r="10963" spans="9:70" s="179" customFormat="1" x14ac:dyDescent="0.25">
      <c r="I10963" s="186"/>
      <c r="J10963" s="186"/>
      <c r="K10963" s="186"/>
      <c r="L10963" s="186"/>
      <c r="M10963" s="186"/>
      <c r="N10963" s="187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183"/>
      <c r="AF10963" s="183"/>
      <c r="AG10963" s="183"/>
      <c r="AH10963" s="6"/>
      <c r="AI10963" s="6"/>
      <c r="AJ10963" s="6"/>
      <c r="AK10963" s="6"/>
      <c r="AL10963" s="6"/>
      <c r="AM10963" s="183"/>
      <c r="AN10963" s="183"/>
      <c r="AO10963" s="183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BR10963" s="185"/>
    </row>
    <row r="10964" spans="9:70" s="179" customFormat="1" x14ac:dyDescent="0.25">
      <c r="I10964" s="186"/>
      <c r="J10964" s="186"/>
      <c r="K10964" s="186"/>
      <c r="L10964" s="186"/>
      <c r="M10964" s="186"/>
      <c r="N10964" s="187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183"/>
      <c r="AF10964" s="183"/>
      <c r="AG10964" s="183"/>
      <c r="AH10964" s="6"/>
      <c r="AI10964" s="6"/>
      <c r="AJ10964" s="6"/>
      <c r="AK10964" s="6"/>
      <c r="AL10964" s="6"/>
      <c r="AM10964" s="183"/>
      <c r="AN10964" s="183"/>
      <c r="AO10964" s="183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BR10964" s="185"/>
    </row>
    <row r="10965" spans="9:70" s="179" customFormat="1" x14ac:dyDescent="0.25">
      <c r="I10965" s="186"/>
      <c r="J10965" s="186"/>
      <c r="K10965" s="186"/>
      <c r="L10965" s="186"/>
      <c r="M10965" s="186"/>
      <c r="N10965" s="187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183"/>
      <c r="AF10965" s="183"/>
      <c r="AG10965" s="183"/>
      <c r="AH10965" s="6"/>
      <c r="AI10965" s="6"/>
      <c r="AJ10965" s="6"/>
      <c r="AK10965" s="6"/>
      <c r="AL10965" s="6"/>
      <c r="AM10965" s="183"/>
      <c r="AN10965" s="183"/>
      <c r="AO10965" s="183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BR10965" s="185"/>
    </row>
    <row r="10966" spans="9:70" s="179" customFormat="1" x14ac:dyDescent="0.25">
      <c r="I10966" s="186"/>
      <c r="J10966" s="186"/>
      <c r="K10966" s="186"/>
      <c r="L10966" s="186"/>
      <c r="M10966" s="186"/>
      <c r="N10966" s="187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183"/>
      <c r="AF10966" s="183"/>
      <c r="AG10966" s="183"/>
      <c r="AH10966" s="6"/>
      <c r="AI10966" s="6"/>
      <c r="AJ10966" s="6"/>
      <c r="AK10966" s="6"/>
      <c r="AL10966" s="6"/>
      <c r="AM10966" s="183"/>
      <c r="AN10966" s="183"/>
      <c r="AO10966" s="183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BR10966" s="185"/>
    </row>
    <row r="10967" spans="9:70" s="179" customFormat="1" x14ac:dyDescent="0.25">
      <c r="I10967" s="186"/>
      <c r="J10967" s="186"/>
      <c r="K10967" s="186"/>
      <c r="L10967" s="186"/>
      <c r="M10967" s="186"/>
      <c r="N10967" s="187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183"/>
      <c r="AF10967" s="183"/>
      <c r="AG10967" s="183"/>
      <c r="AH10967" s="6"/>
      <c r="AI10967" s="6"/>
      <c r="AJ10967" s="6"/>
      <c r="AK10967" s="6"/>
      <c r="AL10967" s="6"/>
      <c r="AM10967" s="183"/>
      <c r="AN10967" s="183"/>
      <c r="AO10967" s="183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BR10967" s="185"/>
    </row>
    <row r="10968" spans="9:70" s="179" customFormat="1" x14ac:dyDescent="0.25">
      <c r="I10968" s="186"/>
      <c r="J10968" s="186"/>
      <c r="K10968" s="186"/>
      <c r="L10968" s="186"/>
      <c r="M10968" s="186"/>
      <c r="N10968" s="187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183"/>
      <c r="AF10968" s="183"/>
      <c r="AG10968" s="183"/>
      <c r="AH10968" s="6"/>
      <c r="AI10968" s="6"/>
      <c r="AJ10968" s="6"/>
      <c r="AK10968" s="6"/>
      <c r="AL10968" s="6"/>
      <c r="AM10968" s="183"/>
      <c r="AN10968" s="183"/>
      <c r="AO10968" s="183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BR10968" s="185"/>
    </row>
    <row r="10969" spans="9:70" s="179" customFormat="1" x14ac:dyDescent="0.25">
      <c r="I10969" s="186"/>
      <c r="J10969" s="186"/>
      <c r="K10969" s="186"/>
      <c r="L10969" s="186"/>
      <c r="M10969" s="186"/>
      <c r="N10969" s="187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183"/>
      <c r="AF10969" s="183"/>
      <c r="AG10969" s="183"/>
      <c r="AH10969" s="6"/>
      <c r="AI10969" s="6"/>
      <c r="AJ10969" s="6"/>
      <c r="AK10969" s="6"/>
      <c r="AL10969" s="6"/>
      <c r="AM10969" s="183"/>
      <c r="AN10969" s="183"/>
      <c r="AO10969" s="183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BR10969" s="185"/>
    </row>
    <row r="10970" spans="9:70" s="179" customFormat="1" x14ac:dyDescent="0.25">
      <c r="I10970" s="186"/>
      <c r="J10970" s="186"/>
      <c r="K10970" s="186"/>
      <c r="L10970" s="186"/>
      <c r="M10970" s="186"/>
      <c r="N10970" s="187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183"/>
      <c r="AF10970" s="183"/>
      <c r="AG10970" s="183"/>
      <c r="AH10970" s="6"/>
      <c r="AI10970" s="6"/>
      <c r="AJ10970" s="6"/>
      <c r="AK10970" s="6"/>
      <c r="AL10970" s="6"/>
      <c r="AM10970" s="183"/>
      <c r="AN10970" s="183"/>
      <c r="AO10970" s="183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BR10970" s="185"/>
    </row>
    <row r="10971" spans="9:70" s="179" customFormat="1" x14ac:dyDescent="0.25">
      <c r="I10971" s="186"/>
      <c r="J10971" s="186"/>
      <c r="K10971" s="186"/>
      <c r="L10971" s="186"/>
      <c r="M10971" s="186"/>
      <c r="N10971" s="187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183"/>
      <c r="AF10971" s="183"/>
      <c r="AG10971" s="183"/>
      <c r="AH10971" s="6"/>
      <c r="AI10971" s="6"/>
      <c r="AJ10971" s="6"/>
      <c r="AK10971" s="6"/>
      <c r="AL10971" s="6"/>
      <c r="AM10971" s="183"/>
      <c r="AN10971" s="183"/>
      <c r="AO10971" s="183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BR10971" s="185"/>
    </row>
    <row r="10972" spans="9:70" s="179" customFormat="1" x14ac:dyDescent="0.25">
      <c r="I10972" s="186"/>
      <c r="J10972" s="186"/>
      <c r="K10972" s="186"/>
      <c r="L10972" s="186"/>
      <c r="M10972" s="186"/>
      <c r="N10972" s="187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183"/>
      <c r="AF10972" s="183"/>
      <c r="AG10972" s="183"/>
      <c r="AH10972" s="6"/>
      <c r="AI10972" s="6"/>
      <c r="AJ10972" s="6"/>
      <c r="AK10972" s="6"/>
      <c r="AL10972" s="6"/>
      <c r="AM10972" s="183"/>
      <c r="AN10972" s="183"/>
      <c r="AO10972" s="183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BR10972" s="185"/>
    </row>
    <row r="10973" spans="9:70" s="179" customFormat="1" x14ac:dyDescent="0.25">
      <c r="I10973" s="186"/>
      <c r="J10973" s="186"/>
      <c r="K10973" s="186"/>
      <c r="L10973" s="186"/>
      <c r="M10973" s="186"/>
      <c r="N10973" s="187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183"/>
      <c r="AF10973" s="183"/>
      <c r="AG10973" s="183"/>
      <c r="AH10973" s="6"/>
      <c r="AI10973" s="6"/>
      <c r="AJ10973" s="6"/>
      <c r="AK10973" s="6"/>
      <c r="AL10973" s="6"/>
      <c r="AM10973" s="183"/>
      <c r="AN10973" s="183"/>
      <c r="AO10973" s="183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BR10973" s="185"/>
    </row>
    <row r="10974" spans="9:70" s="179" customFormat="1" x14ac:dyDescent="0.25">
      <c r="I10974" s="186"/>
      <c r="J10974" s="186"/>
      <c r="K10974" s="186"/>
      <c r="L10974" s="186"/>
      <c r="M10974" s="186"/>
      <c r="N10974" s="187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183"/>
      <c r="AF10974" s="183"/>
      <c r="AG10974" s="183"/>
      <c r="AH10974" s="6"/>
      <c r="AI10974" s="6"/>
      <c r="AJ10974" s="6"/>
      <c r="AK10974" s="6"/>
      <c r="AL10974" s="6"/>
      <c r="AM10974" s="183"/>
      <c r="AN10974" s="183"/>
      <c r="AO10974" s="183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BR10974" s="185"/>
    </row>
    <row r="10975" spans="9:70" s="179" customFormat="1" x14ac:dyDescent="0.25">
      <c r="I10975" s="186"/>
      <c r="J10975" s="186"/>
      <c r="K10975" s="186"/>
      <c r="L10975" s="186"/>
      <c r="M10975" s="186"/>
      <c r="N10975" s="187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183"/>
      <c r="AF10975" s="183"/>
      <c r="AG10975" s="183"/>
      <c r="AH10975" s="6"/>
      <c r="AI10975" s="6"/>
      <c r="AJ10975" s="6"/>
      <c r="AK10975" s="6"/>
      <c r="AL10975" s="6"/>
      <c r="AM10975" s="183"/>
      <c r="AN10975" s="183"/>
      <c r="AO10975" s="183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BR10975" s="185"/>
    </row>
    <row r="10976" spans="9:70" s="179" customFormat="1" x14ac:dyDescent="0.25">
      <c r="I10976" s="186"/>
      <c r="J10976" s="186"/>
      <c r="K10976" s="186"/>
      <c r="L10976" s="186"/>
      <c r="M10976" s="186"/>
      <c r="N10976" s="187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183"/>
      <c r="AF10976" s="183"/>
      <c r="AG10976" s="183"/>
      <c r="AH10976" s="6"/>
      <c r="AI10976" s="6"/>
      <c r="AJ10976" s="6"/>
      <c r="AK10976" s="6"/>
      <c r="AL10976" s="6"/>
      <c r="AM10976" s="183"/>
      <c r="AN10976" s="183"/>
      <c r="AO10976" s="183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BR10976" s="185"/>
    </row>
    <row r="10977" spans="9:70" s="179" customFormat="1" x14ac:dyDescent="0.25">
      <c r="I10977" s="186"/>
      <c r="J10977" s="186"/>
      <c r="K10977" s="186"/>
      <c r="L10977" s="186"/>
      <c r="M10977" s="186"/>
      <c r="N10977" s="187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183"/>
      <c r="AF10977" s="183"/>
      <c r="AG10977" s="183"/>
      <c r="AH10977" s="6"/>
      <c r="AI10977" s="6"/>
      <c r="AJ10977" s="6"/>
      <c r="AK10977" s="6"/>
      <c r="AL10977" s="6"/>
      <c r="AM10977" s="183"/>
      <c r="AN10977" s="183"/>
      <c r="AO10977" s="183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BR10977" s="185"/>
    </row>
    <row r="10978" spans="9:70" s="179" customFormat="1" x14ac:dyDescent="0.25">
      <c r="I10978" s="186"/>
      <c r="J10978" s="186"/>
      <c r="K10978" s="186"/>
      <c r="L10978" s="186"/>
      <c r="M10978" s="186"/>
      <c r="N10978" s="187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183"/>
      <c r="AF10978" s="183"/>
      <c r="AG10978" s="183"/>
      <c r="AH10978" s="6"/>
      <c r="AI10978" s="6"/>
      <c r="AJ10978" s="6"/>
      <c r="AK10978" s="6"/>
      <c r="AL10978" s="6"/>
      <c r="AM10978" s="183"/>
      <c r="AN10978" s="183"/>
      <c r="AO10978" s="183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BR10978" s="185"/>
    </row>
    <row r="10979" spans="9:70" s="179" customFormat="1" x14ac:dyDescent="0.25">
      <c r="I10979" s="186"/>
      <c r="J10979" s="186"/>
      <c r="K10979" s="186"/>
      <c r="L10979" s="186"/>
      <c r="M10979" s="186"/>
      <c r="N10979" s="187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183"/>
      <c r="AF10979" s="183"/>
      <c r="AG10979" s="183"/>
      <c r="AH10979" s="6"/>
      <c r="AI10979" s="6"/>
      <c r="AJ10979" s="6"/>
      <c r="AK10979" s="6"/>
      <c r="AL10979" s="6"/>
      <c r="AM10979" s="183"/>
      <c r="AN10979" s="183"/>
      <c r="AO10979" s="183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BR10979" s="185"/>
    </row>
    <row r="10980" spans="9:70" s="179" customFormat="1" x14ac:dyDescent="0.25">
      <c r="I10980" s="186"/>
      <c r="J10980" s="186"/>
      <c r="K10980" s="186"/>
      <c r="L10980" s="186"/>
      <c r="M10980" s="186"/>
      <c r="N10980" s="187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183"/>
      <c r="AF10980" s="183"/>
      <c r="AG10980" s="183"/>
      <c r="AH10980" s="6"/>
      <c r="AI10980" s="6"/>
      <c r="AJ10980" s="6"/>
      <c r="AK10980" s="6"/>
      <c r="AL10980" s="6"/>
      <c r="AM10980" s="183"/>
      <c r="AN10980" s="183"/>
      <c r="AO10980" s="183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BR10980" s="185"/>
    </row>
    <row r="10981" spans="9:70" s="179" customFormat="1" x14ac:dyDescent="0.25">
      <c r="I10981" s="186"/>
      <c r="J10981" s="186"/>
      <c r="K10981" s="186"/>
      <c r="L10981" s="186"/>
      <c r="M10981" s="186"/>
      <c r="N10981" s="187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183"/>
      <c r="AF10981" s="183"/>
      <c r="AG10981" s="183"/>
      <c r="AH10981" s="6"/>
      <c r="AI10981" s="6"/>
      <c r="AJ10981" s="6"/>
      <c r="AK10981" s="6"/>
      <c r="AL10981" s="6"/>
      <c r="AM10981" s="183"/>
      <c r="AN10981" s="183"/>
      <c r="AO10981" s="183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BR10981" s="185"/>
    </row>
    <row r="10982" spans="9:70" s="179" customFormat="1" x14ac:dyDescent="0.25">
      <c r="I10982" s="186"/>
      <c r="J10982" s="186"/>
      <c r="K10982" s="186"/>
      <c r="L10982" s="186"/>
      <c r="M10982" s="186"/>
      <c r="N10982" s="187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183"/>
      <c r="AF10982" s="183"/>
      <c r="AG10982" s="183"/>
      <c r="AH10982" s="6"/>
      <c r="AI10982" s="6"/>
      <c r="AJ10982" s="6"/>
      <c r="AK10982" s="6"/>
      <c r="AL10982" s="6"/>
      <c r="AM10982" s="183"/>
      <c r="AN10982" s="183"/>
      <c r="AO10982" s="183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BR10982" s="185"/>
    </row>
    <row r="10983" spans="9:70" s="179" customFormat="1" x14ac:dyDescent="0.25">
      <c r="I10983" s="186"/>
      <c r="J10983" s="186"/>
      <c r="K10983" s="186"/>
      <c r="L10983" s="186"/>
      <c r="M10983" s="186"/>
      <c r="N10983" s="187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183"/>
      <c r="AF10983" s="183"/>
      <c r="AG10983" s="183"/>
      <c r="AH10983" s="6"/>
      <c r="AI10983" s="6"/>
      <c r="AJ10983" s="6"/>
      <c r="AK10983" s="6"/>
      <c r="AL10983" s="6"/>
      <c r="AM10983" s="183"/>
      <c r="AN10983" s="183"/>
      <c r="AO10983" s="183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BR10983" s="185"/>
    </row>
    <row r="10984" spans="9:70" s="179" customFormat="1" x14ac:dyDescent="0.25">
      <c r="I10984" s="186"/>
      <c r="J10984" s="186"/>
      <c r="K10984" s="186"/>
      <c r="L10984" s="186"/>
      <c r="M10984" s="186"/>
      <c r="N10984" s="187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183"/>
      <c r="AF10984" s="183"/>
      <c r="AG10984" s="183"/>
      <c r="AH10984" s="6"/>
      <c r="AI10984" s="6"/>
      <c r="AJ10984" s="6"/>
      <c r="AK10984" s="6"/>
      <c r="AL10984" s="6"/>
      <c r="AM10984" s="183"/>
      <c r="AN10984" s="183"/>
      <c r="AO10984" s="183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BR10984" s="185"/>
    </row>
    <row r="10985" spans="9:70" s="179" customFormat="1" x14ac:dyDescent="0.25">
      <c r="I10985" s="186"/>
      <c r="J10985" s="186"/>
      <c r="K10985" s="186"/>
      <c r="L10985" s="186"/>
      <c r="M10985" s="186"/>
      <c r="N10985" s="187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183"/>
      <c r="AF10985" s="183"/>
      <c r="AG10985" s="183"/>
      <c r="AH10985" s="6"/>
      <c r="AI10985" s="6"/>
      <c r="AJ10985" s="6"/>
      <c r="AK10985" s="6"/>
      <c r="AL10985" s="6"/>
      <c r="AM10985" s="183"/>
      <c r="AN10985" s="183"/>
      <c r="AO10985" s="183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BR10985" s="185"/>
    </row>
    <row r="10986" spans="9:70" s="179" customFormat="1" x14ac:dyDescent="0.25">
      <c r="I10986" s="186"/>
      <c r="J10986" s="186"/>
      <c r="K10986" s="186"/>
      <c r="L10986" s="186"/>
      <c r="M10986" s="186"/>
      <c r="N10986" s="187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183"/>
      <c r="AF10986" s="183"/>
      <c r="AG10986" s="183"/>
      <c r="AH10986" s="6"/>
      <c r="AI10986" s="6"/>
      <c r="AJ10986" s="6"/>
      <c r="AK10986" s="6"/>
      <c r="AL10986" s="6"/>
      <c r="AM10986" s="183"/>
      <c r="AN10986" s="183"/>
      <c r="AO10986" s="183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BR10986" s="185"/>
    </row>
    <row r="10987" spans="9:70" s="179" customFormat="1" x14ac:dyDescent="0.25">
      <c r="I10987" s="186"/>
      <c r="J10987" s="186"/>
      <c r="K10987" s="186"/>
      <c r="L10987" s="186"/>
      <c r="M10987" s="186"/>
      <c r="N10987" s="187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183"/>
      <c r="AF10987" s="183"/>
      <c r="AG10987" s="183"/>
      <c r="AH10987" s="6"/>
      <c r="AI10987" s="6"/>
      <c r="AJ10987" s="6"/>
      <c r="AK10987" s="6"/>
      <c r="AL10987" s="6"/>
      <c r="AM10987" s="183"/>
      <c r="AN10987" s="183"/>
      <c r="AO10987" s="183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BR10987" s="185"/>
    </row>
    <row r="10988" spans="9:70" s="179" customFormat="1" x14ac:dyDescent="0.25">
      <c r="I10988" s="186"/>
      <c r="J10988" s="186"/>
      <c r="K10988" s="186"/>
      <c r="L10988" s="186"/>
      <c r="M10988" s="186"/>
      <c r="N10988" s="187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183"/>
      <c r="AF10988" s="183"/>
      <c r="AG10988" s="183"/>
      <c r="AH10988" s="6"/>
      <c r="AI10988" s="6"/>
      <c r="AJ10988" s="6"/>
      <c r="AK10988" s="6"/>
      <c r="AL10988" s="6"/>
      <c r="AM10988" s="183"/>
      <c r="AN10988" s="183"/>
      <c r="AO10988" s="183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BR10988" s="185"/>
    </row>
    <row r="10989" spans="9:70" s="179" customFormat="1" x14ac:dyDescent="0.25">
      <c r="I10989" s="186"/>
      <c r="J10989" s="186"/>
      <c r="K10989" s="186"/>
      <c r="L10989" s="186"/>
      <c r="M10989" s="186"/>
      <c r="N10989" s="187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183"/>
      <c r="AF10989" s="183"/>
      <c r="AG10989" s="183"/>
      <c r="AH10989" s="6"/>
      <c r="AI10989" s="6"/>
      <c r="AJ10989" s="6"/>
      <c r="AK10989" s="6"/>
      <c r="AL10989" s="6"/>
      <c r="AM10989" s="183"/>
      <c r="AN10989" s="183"/>
      <c r="AO10989" s="183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BR10989" s="185"/>
    </row>
    <row r="10990" spans="9:70" s="179" customFormat="1" x14ac:dyDescent="0.25">
      <c r="I10990" s="186"/>
      <c r="J10990" s="186"/>
      <c r="K10990" s="186"/>
      <c r="L10990" s="186"/>
      <c r="M10990" s="186"/>
      <c r="N10990" s="187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183"/>
      <c r="AF10990" s="183"/>
      <c r="AG10990" s="183"/>
      <c r="AH10990" s="6"/>
      <c r="AI10990" s="6"/>
      <c r="AJ10990" s="6"/>
      <c r="AK10990" s="6"/>
      <c r="AL10990" s="6"/>
      <c r="AM10990" s="183"/>
      <c r="AN10990" s="183"/>
      <c r="AO10990" s="183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BR10990" s="185"/>
    </row>
    <row r="10991" spans="9:70" s="179" customFormat="1" x14ac:dyDescent="0.25">
      <c r="I10991" s="186"/>
      <c r="J10991" s="186"/>
      <c r="K10991" s="186"/>
      <c r="L10991" s="186"/>
      <c r="M10991" s="186"/>
      <c r="N10991" s="187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183"/>
      <c r="AF10991" s="183"/>
      <c r="AG10991" s="183"/>
      <c r="AH10991" s="6"/>
      <c r="AI10991" s="6"/>
      <c r="AJ10991" s="6"/>
      <c r="AK10991" s="6"/>
      <c r="AL10991" s="6"/>
      <c r="AM10991" s="183"/>
      <c r="AN10991" s="183"/>
      <c r="AO10991" s="183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BR10991" s="185"/>
    </row>
    <row r="10992" spans="9:70" s="179" customFormat="1" x14ac:dyDescent="0.25">
      <c r="I10992" s="186"/>
      <c r="J10992" s="186"/>
      <c r="K10992" s="186"/>
      <c r="L10992" s="186"/>
      <c r="M10992" s="186"/>
      <c r="N10992" s="187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183"/>
      <c r="AF10992" s="183"/>
      <c r="AG10992" s="183"/>
      <c r="AH10992" s="6"/>
      <c r="AI10992" s="6"/>
      <c r="AJ10992" s="6"/>
      <c r="AK10992" s="6"/>
      <c r="AL10992" s="6"/>
      <c r="AM10992" s="183"/>
      <c r="AN10992" s="183"/>
      <c r="AO10992" s="183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BR10992" s="185"/>
    </row>
    <row r="10993" spans="9:70" s="179" customFormat="1" x14ac:dyDescent="0.25">
      <c r="I10993" s="186"/>
      <c r="J10993" s="186"/>
      <c r="K10993" s="186"/>
      <c r="L10993" s="186"/>
      <c r="M10993" s="186"/>
      <c r="N10993" s="187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183"/>
      <c r="AF10993" s="183"/>
      <c r="AG10993" s="183"/>
      <c r="AH10993" s="6"/>
      <c r="AI10993" s="6"/>
      <c r="AJ10993" s="6"/>
      <c r="AK10993" s="6"/>
      <c r="AL10993" s="6"/>
      <c r="AM10993" s="183"/>
      <c r="AN10993" s="183"/>
      <c r="AO10993" s="183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BR10993" s="185"/>
    </row>
    <row r="10994" spans="9:70" s="179" customFormat="1" x14ac:dyDescent="0.25">
      <c r="I10994" s="186"/>
      <c r="J10994" s="186"/>
      <c r="K10994" s="186"/>
      <c r="L10994" s="186"/>
      <c r="M10994" s="186"/>
      <c r="N10994" s="187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183"/>
      <c r="AF10994" s="183"/>
      <c r="AG10994" s="183"/>
      <c r="AH10994" s="6"/>
      <c r="AI10994" s="6"/>
      <c r="AJ10994" s="6"/>
      <c r="AK10994" s="6"/>
      <c r="AL10994" s="6"/>
      <c r="AM10994" s="183"/>
      <c r="AN10994" s="183"/>
      <c r="AO10994" s="183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BR10994" s="185"/>
    </row>
    <row r="10995" spans="9:70" s="179" customFormat="1" x14ac:dyDescent="0.25">
      <c r="I10995" s="186"/>
      <c r="J10995" s="186"/>
      <c r="K10995" s="186"/>
      <c r="L10995" s="186"/>
      <c r="M10995" s="186"/>
      <c r="N10995" s="187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183"/>
      <c r="AF10995" s="183"/>
      <c r="AG10995" s="183"/>
      <c r="AH10995" s="6"/>
      <c r="AI10995" s="6"/>
      <c r="AJ10995" s="6"/>
      <c r="AK10995" s="6"/>
      <c r="AL10995" s="6"/>
      <c r="AM10995" s="183"/>
      <c r="AN10995" s="183"/>
      <c r="AO10995" s="183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BR10995" s="185"/>
    </row>
    <row r="10996" spans="9:70" s="179" customFormat="1" x14ac:dyDescent="0.25">
      <c r="I10996" s="186"/>
      <c r="J10996" s="186"/>
      <c r="K10996" s="186"/>
      <c r="L10996" s="186"/>
      <c r="M10996" s="186"/>
      <c r="N10996" s="187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183"/>
      <c r="AF10996" s="183"/>
      <c r="AG10996" s="183"/>
      <c r="AH10996" s="6"/>
      <c r="AI10996" s="6"/>
      <c r="AJ10996" s="6"/>
      <c r="AK10996" s="6"/>
      <c r="AL10996" s="6"/>
      <c r="AM10996" s="183"/>
      <c r="AN10996" s="183"/>
      <c r="AO10996" s="183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BR10996" s="185"/>
    </row>
    <row r="10997" spans="9:70" s="179" customFormat="1" x14ac:dyDescent="0.25">
      <c r="I10997" s="186"/>
      <c r="J10997" s="186"/>
      <c r="K10997" s="186"/>
      <c r="L10997" s="186"/>
      <c r="M10997" s="186"/>
      <c r="N10997" s="187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183"/>
      <c r="AF10997" s="183"/>
      <c r="AG10997" s="183"/>
      <c r="AH10997" s="6"/>
      <c r="AI10997" s="6"/>
      <c r="AJ10997" s="6"/>
      <c r="AK10997" s="6"/>
      <c r="AL10997" s="6"/>
      <c r="AM10997" s="183"/>
      <c r="AN10997" s="183"/>
      <c r="AO10997" s="183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BR10997" s="185"/>
    </row>
    <row r="10998" spans="9:70" s="179" customFormat="1" x14ac:dyDescent="0.25">
      <c r="I10998" s="186"/>
      <c r="J10998" s="186"/>
      <c r="K10998" s="186"/>
      <c r="L10998" s="186"/>
      <c r="M10998" s="186"/>
      <c r="N10998" s="187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183"/>
      <c r="AF10998" s="183"/>
      <c r="AG10998" s="183"/>
      <c r="AH10998" s="6"/>
      <c r="AI10998" s="6"/>
      <c r="AJ10998" s="6"/>
      <c r="AK10998" s="6"/>
      <c r="AL10998" s="6"/>
      <c r="AM10998" s="183"/>
      <c r="AN10998" s="183"/>
      <c r="AO10998" s="183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BR10998" s="185"/>
    </row>
    <row r="10999" spans="9:70" s="179" customFormat="1" x14ac:dyDescent="0.25">
      <c r="I10999" s="186"/>
      <c r="J10999" s="186"/>
      <c r="K10999" s="186"/>
      <c r="L10999" s="186"/>
      <c r="M10999" s="186"/>
      <c r="N10999" s="187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183"/>
      <c r="AF10999" s="183"/>
      <c r="AG10999" s="183"/>
      <c r="AH10999" s="6"/>
      <c r="AI10999" s="6"/>
      <c r="AJ10999" s="6"/>
      <c r="AK10999" s="6"/>
      <c r="AL10999" s="6"/>
      <c r="AM10999" s="183"/>
      <c r="AN10999" s="183"/>
      <c r="AO10999" s="183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BR10999" s="185"/>
    </row>
    <row r="11000" spans="9:70" s="179" customFormat="1" x14ac:dyDescent="0.25">
      <c r="I11000" s="186"/>
      <c r="J11000" s="186"/>
      <c r="K11000" s="186"/>
      <c r="L11000" s="186"/>
      <c r="M11000" s="186"/>
      <c r="N11000" s="187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183"/>
      <c r="AF11000" s="183"/>
      <c r="AG11000" s="183"/>
      <c r="AH11000" s="6"/>
      <c r="AI11000" s="6"/>
      <c r="AJ11000" s="6"/>
      <c r="AK11000" s="6"/>
      <c r="AL11000" s="6"/>
      <c r="AM11000" s="183"/>
      <c r="AN11000" s="183"/>
      <c r="AO11000" s="183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BR11000" s="185"/>
    </row>
    <row r="11001" spans="9:70" s="179" customFormat="1" x14ac:dyDescent="0.25">
      <c r="I11001" s="186"/>
      <c r="J11001" s="186"/>
      <c r="K11001" s="186"/>
      <c r="L11001" s="186"/>
      <c r="M11001" s="186"/>
      <c r="N11001" s="187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183"/>
      <c r="AF11001" s="183"/>
      <c r="AG11001" s="183"/>
      <c r="AH11001" s="6"/>
      <c r="AI11001" s="6"/>
      <c r="AJ11001" s="6"/>
      <c r="AK11001" s="6"/>
      <c r="AL11001" s="6"/>
      <c r="AM11001" s="183"/>
      <c r="AN11001" s="183"/>
      <c r="AO11001" s="183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BR11001" s="185"/>
    </row>
    <row r="11002" spans="9:70" s="179" customFormat="1" x14ac:dyDescent="0.25">
      <c r="I11002" s="186"/>
      <c r="J11002" s="186"/>
      <c r="K11002" s="186"/>
      <c r="L11002" s="186"/>
      <c r="M11002" s="186"/>
      <c r="N11002" s="187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183"/>
      <c r="AF11002" s="183"/>
      <c r="AG11002" s="183"/>
      <c r="AH11002" s="6"/>
      <c r="AI11002" s="6"/>
      <c r="AJ11002" s="6"/>
      <c r="AK11002" s="6"/>
      <c r="AL11002" s="6"/>
      <c r="AM11002" s="183"/>
      <c r="AN11002" s="183"/>
      <c r="AO11002" s="183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BR11002" s="185"/>
    </row>
    <row r="11003" spans="9:70" s="179" customFormat="1" x14ac:dyDescent="0.25">
      <c r="I11003" s="186"/>
      <c r="J11003" s="186"/>
      <c r="K11003" s="186"/>
      <c r="L11003" s="186"/>
      <c r="M11003" s="186"/>
      <c r="N11003" s="187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183"/>
      <c r="AF11003" s="183"/>
      <c r="AG11003" s="183"/>
      <c r="AH11003" s="6"/>
      <c r="AI11003" s="6"/>
      <c r="AJ11003" s="6"/>
      <c r="AK11003" s="6"/>
      <c r="AL11003" s="6"/>
      <c r="AM11003" s="183"/>
      <c r="AN11003" s="183"/>
      <c r="AO11003" s="183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BR11003" s="185"/>
    </row>
    <row r="11004" spans="9:70" s="179" customFormat="1" x14ac:dyDescent="0.25">
      <c r="I11004" s="186"/>
      <c r="J11004" s="186"/>
      <c r="K11004" s="186"/>
      <c r="L11004" s="186"/>
      <c r="M11004" s="186"/>
      <c r="N11004" s="187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183"/>
      <c r="AF11004" s="183"/>
      <c r="AG11004" s="183"/>
      <c r="AH11004" s="6"/>
      <c r="AI11004" s="6"/>
      <c r="AJ11004" s="6"/>
      <c r="AK11004" s="6"/>
      <c r="AL11004" s="6"/>
      <c r="AM11004" s="183"/>
      <c r="AN11004" s="183"/>
      <c r="AO11004" s="183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BR11004" s="185"/>
    </row>
    <row r="11005" spans="9:70" s="179" customFormat="1" x14ac:dyDescent="0.25">
      <c r="I11005" s="186"/>
      <c r="J11005" s="186"/>
      <c r="K11005" s="186"/>
      <c r="L11005" s="186"/>
      <c r="M11005" s="186"/>
      <c r="N11005" s="187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183"/>
      <c r="AF11005" s="183"/>
      <c r="AG11005" s="183"/>
      <c r="AH11005" s="6"/>
      <c r="AI11005" s="6"/>
      <c r="AJ11005" s="6"/>
      <c r="AK11005" s="6"/>
      <c r="AL11005" s="6"/>
      <c r="AM11005" s="183"/>
      <c r="AN11005" s="183"/>
      <c r="AO11005" s="183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BR11005" s="185"/>
    </row>
    <row r="11006" spans="9:70" s="179" customFormat="1" x14ac:dyDescent="0.25">
      <c r="I11006" s="186"/>
      <c r="J11006" s="186"/>
      <c r="K11006" s="186"/>
      <c r="L11006" s="186"/>
      <c r="M11006" s="186"/>
      <c r="N11006" s="187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183"/>
      <c r="AF11006" s="183"/>
      <c r="AG11006" s="183"/>
      <c r="AH11006" s="6"/>
      <c r="AI11006" s="6"/>
      <c r="AJ11006" s="6"/>
      <c r="AK11006" s="6"/>
      <c r="AL11006" s="6"/>
      <c r="AM11006" s="183"/>
      <c r="AN11006" s="183"/>
      <c r="AO11006" s="183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BR11006" s="185"/>
    </row>
    <row r="11007" spans="9:70" s="179" customFormat="1" x14ac:dyDescent="0.25">
      <c r="I11007" s="186"/>
      <c r="J11007" s="186"/>
      <c r="K11007" s="186"/>
      <c r="L11007" s="186"/>
      <c r="M11007" s="186"/>
      <c r="N11007" s="187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183"/>
      <c r="AF11007" s="183"/>
      <c r="AG11007" s="183"/>
      <c r="AH11007" s="6"/>
      <c r="AI11007" s="6"/>
      <c r="AJ11007" s="6"/>
      <c r="AK11007" s="6"/>
      <c r="AL11007" s="6"/>
      <c r="AM11007" s="183"/>
      <c r="AN11007" s="183"/>
      <c r="AO11007" s="183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BR11007" s="185"/>
    </row>
    <row r="11008" spans="9:70" s="179" customFormat="1" x14ac:dyDescent="0.25">
      <c r="I11008" s="186"/>
      <c r="J11008" s="186"/>
      <c r="K11008" s="186"/>
      <c r="L11008" s="186"/>
      <c r="M11008" s="186"/>
      <c r="N11008" s="187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183"/>
      <c r="AF11008" s="183"/>
      <c r="AG11008" s="183"/>
      <c r="AH11008" s="6"/>
      <c r="AI11008" s="6"/>
      <c r="AJ11008" s="6"/>
      <c r="AK11008" s="6"/>
      <c r="AL11008" s="6"/>
      <c r="AM11008" s="183"/>
      <c r="AN11008" s="183"/>
      <c r="AO11008" s="183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BR11008" s="185"/>
    </row>
    <row r="11009" spans="9:70" s="179" customFormat="1" x14ac:dyDescent="0.25">
      <c r="I11009" s="186"/>
      <c r="J11009" s="186"/>
      <c r="K11009" s="186"/>
      <c r="L11009" s="186"/>
      <c r="M11009" s="186"/>
      <c r="N11009" s="187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183"/>
      <c r="AF11009" s="183"/>
      <c r="AG11009" s="183"/>
      <c r="AH11009" s="6"/>
      <c r="AI11009" s="6"/>
      <c r="AJ11009" s="6"/>
      <c r="AK11009" s="6"/>
      <c r="AL11009" s="6"/>
      <c r="AM11009" s="183"/>
      <c r="AN11009" s="183"/>
      <c r="AO11009" s="183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BR11009" s="185"/>
    </row>
    <row r="11010" spans="9:70" s="179" customFormat="1" x14ac:dyDescent="0.25">
      <c r="I11010" s="186"/>
      <c r="J11010" s="186"/>
      <c r="K11010" s="186"/>
      <c r="L11010" s="186"/>
      <c r="M11010" s="186"/>
      <c r="N11010" s="187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183"/>
      <c r="AF11010" s="183"/>
      <c r="AG11010" s="183"/>
      <c r="AH11010" s="6"/>
      <c r="AI11010" s="6"/>
      <c r="AJ11010" s="6"/>
      <c r="AK11010" s="6"/>
      <c r="AL11010" s="6"/>
      <c r="AM11010" s="183"/>
      <c r="AN11010" s="183"/>
      <c r="AO11010" s="183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BR11010" s="185"/>
    </row>
    <row r="11011" spans="9:70" s="179" customFormat="1" x14ac:dyDescent="0.25">
      <c r="I11011" s="186"/>
      <c r="J11011" s="186"/>
      <c r="K11011" s="186"/>
      <c r="L11011" s="186"/>
      <c r="M11011" s="186"/>
      <c r="N11011" s="187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183"/>
      <c r="AF11011" s="183"/>
      <c r="AG11011" s="183"/>
      <c r="AH11011" s="6"/>
      <c r="AI11011" s="6"/>
      <c r="AJ11011" s="6"/>
      <c r="AK11011" s="6"/>
      <c r="AL11011" s="6"/>
      <c r="AM11011" s="183"/>
      <c r="AN11011" s="183"/>
      <c r="AO11011" s="183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BR11011" s="185"/>
    </row>
    <row r="11012" spans="9:70" s="179" customFormat="1" x14ac:dyDescent="0.25">
      <c r="I11012" s="186"/>
      <c r="J11012" s="186"/>
      <c r="K11012" s="186"/>
      <c r="L11012" s="186"/>
      <c r="M11012" s="186"/>
      <c r="N11012" s="187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183"/>
      <c r="AF11012" s="183"/>
      <c r="AG11012" s="183"/>
      <c r="AH11012" s="6"/>
      <c r="AI11012" s="6"/>
      <c r="AJ11012" s="6"/>
      <c r="AK11012" s="6"/>
      <c r="AL11012" s="6"/>
      <c r="AM11012" s="183"/>
      <c r="AN11012" s="183"/>
      <c r="AO11012" s="183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BR11012" s="185"/>
    </row>
    <row r="11013" spans="9:70" s="179" customFormat="1" x14ac:dyDescent="0.25">
      <c r="I11013" s="186"/>
      <c r="J11013" s="186"/>
      <c r="K11013" s="186"/>
      <c r="L11013" s="186"/>
      <c r="M11013" s="186"/>
      <c r="N11013" s="187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183"/>
      <c r="AF11013" s="183"/>
      <c r="AG11013" s="183"/>
      <c r="AH11013" s="6"/>
      <c r="AI11013" s="6"/>
      <c r="AJ11013" s="6"/>
      <c r="AK11013" s="6"/>
      <c r="AL11013" s="6"/>
      <c r="AM11013" s="183"/>
      <c r="AN11013" s="183"/>
      <c r="AO11013" s="183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BR11013" s="185"/>
    </row>
    <row r="11014" spans="9:70" s="179" customFormat="1" x14ac:dyDescent="0.25">
      <c r="I11014" s="186"/>
      <c r="J11014" s="186"/>
      <c r="K11014" s="186"/>
      <c r="L11014" s="186"/>
      <c r="M11014" s="186"/>
      <c r="N11014" s="187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183"/>
      <c r="AF11014" s="183"/>
      <c r="AG11014" s="183"/>
      <c r="AH11014" s="6"/>
      <c r="AI11014" s="6"/>
      <c r="AJ11014" s="6"/>
      <c r="AK11014" s="6"/>
      <c r="AL11014" s="6"/>
      <c r="AM11014" s="183"/>
      <c r="AN11014" s="183"/>
      <c r="AO11014" s="183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BR11014" s="185"/>
    </row>
    <row r="11015" spans="9:70" s="179" customFormat="1" x14ac:dyDescent="0.25">
      <c r="I11015" s="186"/>
      <c r="J11015" s="186"/>
      <c r="K11015" s="186"/>
      <c r="L11015" s="186"/>
      <c r="M11015" s="186"/>
      <c r="N11015" s="187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183"/>
      <c r="AF11015" s="183"/>
      <c r="AG11015" s="183"/>
      <c r="AH11015" s="6"/>
      <c r="AI11015" s="6"/>
      <c r="AJ11015" s="6"/>
      <c r="AK11015" s="6"/>
      <c r="AL11015" s="6"/>
      <c r="AM11015" s="183"/>
      <c r="AN11015" s="183"/>
      <c r="AO11015" s="183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BR11015" s="185"/>
    </row>
    <row r="11016" spans="9:70" s="179" customFormat="1" x14ac:dyDescent="0.25">
      <c r="I11016" s="186"/>
      <c r="J11016" s="186"/>
      <c r="K11016" s="186"/>
      <c r="L11016" s="186"/>
      <c r="M11016" s="186"/>
      <c r="N11016" s="187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183"/>
      <c r="AF11016" s="183"/>
      <c r="AG11016" s="183"/>
      <c r="AH11016" s="6"/>
      <c r="AI11016" s="6"/>
      <c r="AJ11016" s="6"/>
      <c r="AK11016" s="6"/>
      <c r="AL11016" s="6"/>
      <c r="AM11016" s="183"/>
      <c r="AN11016" s="183"/>
      <c r="AO11016" s="183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BR11016" s="185"/>
    </row>
    <row r="11017" spans="9:70" s="179" customFormat="1" x14ac:dyDescent="0.25">
      <c r="I11017" s="186"/>
      <c r="J11017" s="186"/>
      <c r="K11017" s="186"/>
      <c r="L11017" s="186"/>
      <c r="M11017" s="186"/>
      <c r="N11017" s="187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183"/>
      <c r="AF11017" s="183"/>
      <c r="AG11017" s="183"/>
      <c r="AH11017" s="6"/>
      <c r="AI11017" s="6"/>
      <c r="AJ11017" s="6"/>
      <c r="AK11017" s="6"/>
      <c r="AL11017" s="6"/>
      <c r="AM11017" s="183"/>
      <c r="AN11017" s="183"/>
      <c r="AO11017" s="183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BR11017" s="185"/>
    </row>
    <row r="11018" spans="9:70" s="179" customFormat="1" x14ac:dyDescent="0.25">
      <c r="I11018" s="186"/>
      <c r="J11018" s="186"/>
      <c r="K11018" s="186"/>
      <c r="L11018" s="186"/>
      <c r="M11018" s="186"/>
      <c r="N11018" s="187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183"/>
      <c r="AF11018" s="183"/>
      <c r="AG11018" s="183"/>
      <c r="AH11018" s="6"/>
      <c r="AI11018" s="6"/>
      <c r="AJ11018" s="6"/>
      <c r="AK11018" s="6"/>
      <c r="AL11018" s="6"/>
      <c r="AM11018" s="183"/>
      <c r="AN11018" s="183"/>
      <c r="AO11018" s="183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BR11018" s="185"/>
    </row>
    <row r="11019" spans="9:70" s="179" customFormat="1" x14ac:dyDescent="0.25">
      <c r="I11019" s="186"/>
      <c r="J11019" s="186"/>
      <c r="K11019" s="186"/>
      <c r="L11019" s="186"/>
      <c r="M11019" s="186"/>
      <c r="N11019" s="187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183"/>
      <c r="AF11019" s="183"/>
      <c r="AG11019" s="183"/>
      <c r="AH11019" s="6"/>
      <c r="AI11019" s="6"/>
      <c r="AJ11019" s="6"/>
      <c r="AK11019" s="6"/>
      <c r="AL11019" s="6"/>
      <c r="AM11019" s="183"/>
      <c r="AN11019" s="183"/>
      <c r="AO11019" s="183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BR11019" s="185"/>
    </row>
    <row r="11020" spans="9:70" s="179" customFormat="1" x14ac:dyDescent="0.25">
      <c r="I11020" s="186"/>
      <c r="J11020" s="186"/>
      <c r="K11020" s="186"/>
      <c r="L11020" s="186"/>
      <c r="M11020" s="186"/>
      <c r="N11020" s="187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183"/>
      <c r="AF11020" s="183"/>
      <c r="AG11020" s="183"/>
      <c r="AH11020" s="6"/>
      <c r="AI11020" s="6"/>
      <c r="AJ11020" s="6"/>
      <c r="AK11020" s="6"/>
      <c r="AL11020" s="6"/>
      <c r="AM11020" s="183"/>
      <c r="AN11020" s="183"/>
      <c r="AO11020" s="183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BR11020" s="185"/>
    </row>
    <row r="11021" spans="9:70" s="179" customFormat="1" x14ac:dyDescent="0.25">
      <c r="I11021" s="186"/>
      <c r="J11021" s="186"/>
      <c r="K11021" s="186"/>
      <c r="L11021" s="186"/>
      <c r="M11021" s="186"/>
      <c r="N11021" s="187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183"/>
      <c r="AF11021" s="183"/>
      <c r="AG11021" s="183"/>
      <c r="AH11021" s="6"/>
      <c r="AI11021" s="6"/>
      <c r="AJ11021" s="6"/>
      <c r="AK11021" s="6"/>
      <c r="AL11021" s="6"/>
      <c r="AM11021" s="183"/>
      <c r="AN11021" s="183"/>
      <c r="AO11021" s="183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BR11021" s="185"/>
    </row>
    <row r="11022" spans="9:70" s="179" customFormat="1" x14ac:dyDescent="0.25">
      <c r="I11022" s="186"/>
      <c r="J11022" s="186"/>
      <c r="K11022" s="186"/>
      <c r="L11022" s="186"/>
      <c r="M11022" s="186"/>
      <c r="N11022" s="187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183"/>
      <c r="AF11022" s="183"/>
      <c r="AG11022" s="183"/>
      <c r="AH11022" s="6"/>
      <c r="AI11022" s="6"/>
      <c r="AJ11022" s="6"/>
      <c r="AK11022" s="6"/>
      <c r="AL11022" s="6"/>
      <c r="AM11022" s="183"/>
      <c r="AN11022" s="183"/>
      <c r="AO11022" s="183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BR11022" s="185"/>
    </row>
    <row r="11023" spans="9:70" s="179" customFormat="1" x14ac:dyDescent="0.25">
      <c r="I11023" s="186"/>
      <c r="J11023" s="186"/>
      <c r="K11023" s="186"/>
      <c r="L11023" s="186"/>
      <c r="M11023" s="186"/>
      <c r="N11023" s="187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183"/>
      <c r="AF11023" s="183"/>
      <c r="AG11023" s="183"/>
      <c r="AH11023" s="6"/>
      <c r="AI11023" s="6"/>
      <c r="AJ11023" s="6"/>
      <c r="AK11023" s="6"/>
      <c r="AL11023" s="6"/>
      <c r="AM11023" s="183"/>
      <c r="AN11023" s="183"/>
      <c r="AO11023" s="183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BR11023" s="185"/>
    </row>
    <row r="11024" spans="9:70" s="179" customFormat="1" x14ac:dyDescent="0.25">
      <c r="I11024" s="186"/>
      <c r="J11024" s="186"/>
      <c r="K11024" s="186"/>
      <c r="L11024" s="186"/>
      <c r="M11024" s="186"/>
      <c r="N11024" s="187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183"/>
      <c r="AF11024" s="183"/>
      <c r="AG11024" s="183"/>
      <c r="AH11024" s="6"/>
      <c r="AI11024" s="6"/>
      <c r="AJ11024" s="6"/>
      <c r="AK11024" s="6"/>
      <c r="AL11024" s="6"/>
      <c r="AM11024" s="183"/>
      <c r="AN11024" s="183"/>
      <c r="AO11024" s="183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BR11024" s="185"/>
    </row>
    <row r="11025" spans="9:70" s="179" customFormat="1" x14ac:dyDescent="0.25">
      <c r="I11025" s="186"/>
      <c r="J11025" s="186"/>
      <c r="K11025" s="186"/>
      <c r="L11025" s="186"/>
      <c r="M11025" s="186"/>
      <c r="N11025" s="187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183"/>
      <c r="AF11025" s="183"/>
      <c r="AG11025" s="183"/>
      <c r="AH11025" s="6"/>
      <c r="AI11025" s="6"/>
      <c r="AJ11025" s="6"/>
      <c r="AK11025" s="6"/>
      <c r="AL11025" s="6"/>
      <c r="AM11025" s="183"/>
      <c r="AN11025" s="183"/>
      <c r="AO11025" s="183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BR11025" s="185"/>
    </row>
    <row r="11026" spans="9:70" s="179" customFormat="1" x14ac:dyDescent="0.25">
      <c r="I11026" s="186"/>
      <c r="J11026" s="186"/>
      <c r="K11026" s="186"/>
      <c r="L11026" s="186"/>
      <c r="M11026" s="186"/>
      <c r="N11026" s="187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183"/>
      <c r="AF11026" s="183"/>
      <c r="AG11026" s="183"/>
      <c r="AH11026" s="6"/>
      <c r="AI11026" s="6"/>
      <c r="AJ11026" s="6"/>
      <c r="AK11026" s="6"/>
      <c r="AL11026" s="6"/>
      <c r="AM11026" s="183"/>
      <c r="AN11026" s="183"/>
      <c r="AO11026" s="183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BR11026" s="185"/>
    </row>
    <row r="11027" spans="9:70" s="179" customFormat="1" x14ac:dyDescent="0.25">
      <c r="I11027" s="186"/>
      <c r="J11027" s="186"/>
      <c r="K11027" s="186"/>
      <c r="L11027" s="186"/>
      <c r="M11027" s="186"/>
      <c r="N11027" s="187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183"/>
      <c r="AF11027" s="183"/>
      <c r="AG11027" s="183"/>
      <c r="AH11027" s="6"/>
      <c r="AI11027" s="6"/>
      <c r="AJ11027" s="6"/>
      <c r="AK11027" s="6"/>
      <c r="AL11027" s="6"/>
      <c r="AM11027" s="183"/>
      <c r="AN11027" s="183"/>
      <c r="AO11027" s="183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BR11027" s="185"/>
    </row>
    <row r="11028" spans="9:70" s="179" customFormat="1" x14ac:dyDescent="0.25">
      <c r="I11028" s="186"/>
      <c r="J11028" s="186"/>
      <c r="K11028" s="186"/>
      <c r="L11028" s="186"/>
      <c r="M11028" s="186"/>
      <c r="N11028" s="187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183"/>
      <c r="AF11028" s="183"/>
      <c r="AG11028" s="183"/>
      <c r="AH11028" s="6"/>
      <c r="AI11028" s="6"/>
      <c r="AJ11028" s="6"/>
      <c r="AK11028" s="6"/>
      <c r="AL11028" s="6"/>
      <c r="AM11028" s="183"/>
      <c r="AN11028" s="183"/>
      <c r="AO11028" s="183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BR11028" s="185"/>
    </row>
    <row r="11029" spans="9:70" s="179" customFormat="1" x14ac:dyDescent="0.25">
      <c r="I11029" s="186"/>
      <c r="J11029" s="186"/>
      <c r="K11029" s="186"/>
      <c r="L11029" s="186"/>
      <c r="M11029" s="186"/>
      <c r="N11029" s="187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183"/>
      <c r="AF11029" s="183"/>
      <c r="AG11029" s="183"/>
      <c r="AH11029" s="6"/>
      <c r="AI11029" s="6"/>
      <c r="AJ11029" s="6"/>
      <c r="AK11029" s="6"/>
      <c r="AL11029" s="6"/>
      <c r="AM11029" s="183"/>
      <c r="AN11029" s="183"/>
      <c r="AO11029" s="183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BR11029" s="185"/>
    </row>
    <row r="11030" spans="9:70" s="179" customFormat="1" x14ac:dyDescent="0.25">
      <c r="I11030" s="186"/>
      <c r="J11030" s="186"/>
      <c r="K11030" s="186"/>
      <c r="L11030" s="186"/>
      <c r="M11030" s="186"/>
      <c r="N11030" s="187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183"/>
      <c r="AF11030" s="183"/>
      <c r="AG11030" s="183"/>
      <c r="AH11030" s="6"/>
      <c r="AI11030" s="6"/>
      <c r="AJ11030" s="6"/>
      <c r="AK11030" s="6"/>
      <c r="AL11030" s="6"/>
      <c r="AM11030" s="183"/>
      <c r="AN11030" s="183"/>
      <c r="AO11030" s="183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BR11030" s="185"/>
    </row>
    <row r="11031" spans="9:70" s="179" customFormat="1" x14ac:dyDescent="0.25">
      <c r="I11031" s="186"/>
      <c r="J11031" s="186"/>
      <c r="K11031" s="186"/>
      <c r="L11031" s="186"/>
      <c r="M11031" s="186"/>
      <c r="N11031" s="187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183"/>
      <c r="AF11031" s="183"/>
      <c r="AG11031" s="183"/>
      <c r="AH11031" s="6"/>
      <c r="AI11031" s="6"/>
      <c r="AJ11031" s="6"/>
      <c r="AK11031" s="6"/>
      <c r="AL11031" s="6"/>
      <c r="AM11031" s="183"/>
      <c r="AN11031" s="183"/>
      <c r="AO11031" s="183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BR11031" s="185"/>
    </row>
    <row r="11032" spans="9:70" s="179" customFormat="1" x14ac:dyDescent="0.25">
      <c r="I11032" s="186"/>
      <c r="J11032" s="186"/>
      <c r="K11032" s="186"/>
      <c r="L11032" s="186"/>
      <c r="M11032" s="186"/>
      <c r="N11032" s="187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183"/>
      <c r="AF11032" s="183"/>
      <c r="AG11032" s="183"/>
      <c r="AH11032" s="6"/>
      <c r="AI11032" s="6"/>
      <c r="AJ11032" s="6"/>
      <c r="AK11032" s="6"/>
      <c r="AL11032" s="6"/>
      <c r="AM11032" s="183"/>
      <c r="AN11032" s="183"/>
      <c r="AO11032" s="183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BR11032" s="185"/>
    </row>
    <row r="11033" spans="9:70" s="179" customFormat="1" x14ac:dyDescent="0.25">
      <c r="I11033" s="186"/>
      <c r="J11033" s="186"/>
      <c r="K11033" s="186"/>
      <c r="L11033" s="186"/>
      <c r="M11033" s="186"/>
      <c r="N11033" s="187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183"/>
      <c r="AF11033" s="183"/>
      <c r="AG11033" s="183"/>
      <c r="AH11033" s="6"/>
      <c r="AI11033" s="6"/>
      <c r="AJ11033" s="6"/>
      <c r="AK11033" s="6"/>
      <c r="AL11033" s="6"/>
      <c r="AM11033" s="183"/>
      <c r="AN11033" s="183"/>
      <c r="AO11033" s="183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BR11033" s="185"/>
    </row>
    <row r="11034" spans="9:70" s="179" customFormat="1" x14ac:dyDescent="0.25">
      <c r="I11034" s="186"/>
      <c r="J11034" s="186"/>
      <c r="K11034" s="186"/>
      <c r="L11034" s="186"/>
      <c r="M11034" s="186"/>
      <c r="N11034" s="187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183"/>
      <c r="AF11034" s="183"/>
      <c r="AG11034" s="183"/>
      <c r="AH11034" s="6"/>
      <c r="AI11034" s="6"/>
      <c r="AJ11034" s="6"/>
      <c r="AK11034" s="6"/>
      <c r="AL11034" s="6"/>
      <c r="AM11034" s="183"/>
      <c r="AN11034" s="183"/>
      <c r="AO11034" s="183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BR11034" s="185"/>
    </row>
    <row r="11035" spans="9:70" s="179" customFormat="1" x14ac:dyDescent="0.25">
      <c r="I11035" s="186"/>
      <c r="J11035" s="186"/>
      <c r="K11035" s="186"/>
      <c r="L11035" s="186"/>
      <c r="M11035" s="186"/>
      <c r="N11035" s="187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183"/>
      <c r="AF11035" s="183"/>
      <c r="AG11035" s="183"/>
      <c r="AH11035" s="6"/>
      <c r="AI11035" s="6"/>
      <c r="AJ11035" s="6"/>
      <c r="AK11035" s="6"/>
      <c r="AL11035" s="6"/>
      <c r="AM11035" s="183"/>
      <c r="AN11035" s="183"/>
      <c r="AO11035" s="183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BR11035" s="185"/>
    </row>
    <row r="11036" spans="9:70" s="179" customFormat="1" x14ac:dyDescent="0.25">
      <c r="I11036" s="186"/>
      <c r="J11036" s="186"/>
      <c r="K11036" s="186"/>
      <c r="L11036" s="186"/>
      <c r="M11036" s="186"/>
      <c r="N11036" s="187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183"/>
      <c r="AF11036" s="183"/>
      <c r="AG11036" s="183"/>
      <c r="AH11036" s="6"/>
      <c r="AI11036" s="6"/>
      <c r="AJ11036" s="6"/>
      <c r="AK11036" s="6"/>
      <c r="AL11036" s="6"/>
      <c r="AM11036" s="183"/>
      <c r="AN11036" s="183"/>
      <c r="AO11036" s="183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BR11036" s="185"/>
    </row>
    <row r="11037" spans="9:70" s="179" customFormat="1" x14ac:dyDescent="0.25">
      <c r="I11037" s="186"/>
      <c r="J11037" s="186"/>
      <c r="K11037" s="186"/>
      <c r="L11037" s="186"/>
      <c r="M11037" s="186"/>
      <c r="N11037" s="187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183"/>
      <c r="AF11037" s="183"/>
      <c r="AG11037" s="183"/>
      <c r="AH11037" s="6"/>
      <c r="AI11037" s="6"/>
      <c r="AJ11037" s="6"/>
      <c r="AK11037" s="6"/>
      <c r="AL11037" s="6"/>
      <c r="AM11037" s="183"/>
      <c r="AN11037" s="183"/>
      <c r="AO11037" s="183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BR11037" s="185"/>
    </row>
    <row r="11038" spans="9:70" s="179" customFormat="1" x14ac:dyDescent="0.25">
      <c r="I11038" s="186"/>
      <c r="J11038" s="186"/>
      <c r="K11038" s="186"/>
      <c r="L11038" s="186"/>
      <c r="M11038" s="186"/>
      <c r="N11038" s="187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183"/>
      <c r="AF11038" s="183"/>
      <c r="AG11038" s="183"/>
      <c r="AH11038" s="6"/>
      <c r="AI11038" s="6"/>
      <c r="AJ11038" s="6"/>
      <c r="AK11038" s="6"/>
      <c r="AL11038" s="6"/>
      <c r="AM11038" s="183"/>
      <c r="AN11038" s="183"/>
      <c r="AO11038" s="183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BR11038" s="185"/>
    </row>
    <row r="11039" spans="9:70" s="179" customFormat="1" x14ac:dyDescent="0.25">
      <c r="I11039" s="186"/>
      <c r="J11039" s="186"/>
      <c r="K11039" s="186"/>
      <c r="L11039" s="186"/>
      <c r="M11039" s="186"/>
      <c r="N11039" s="187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183"/>
      <c r="AF11039" s="183"/>
      <c r="AG11039" s="183"/>
      <c r="AH11039" s="6"/>
      <c r="AI11039" s="6"/>
      <c r="AJ11039" s="6"/>
      <c r="AK11039" s="6"/>
      <c r="AL11039" s="6"/>
      <c r="AM11039" s="183"/>
      <c r="AN11039" s="183"/>
      <c r="AO11039" s="183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BR11039" s="185"/>
    </row>
    <row r="11040" spans="9:70" s="179" customFormat="1" x14ac:dyDescent="0.25">
      <c r="I11040" s="186"/>
      <c r="J11040" s="186"/>
      <c r="K11040" s="186"/>
      <c r="L11040" s="186"/>
      <c r="M11040" s="186"/>
      <c r="N11040" s="187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183"/>
      <c r="AF11040" s="183"/>
      <c r="AG11040" s="183"/>
      <c r="AH11040" s="6"/>
      <c r="AI11040" s="6"/>
      <c r="AJ11040" s="6"/>
      <c r="AK11040" s="6"/>
      <c r="AL11040" s="6"/>
      <c r="AM11040" s="183"/>
      <c r="AN11040" s="183"/>
      <c r="AO11040" s="183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BR11040" s="185"/>
    </row>
    <row r="11041" spans="9:70" s="179" customFormat="1" x14ac:dyDescent="0.25">
      <c r="I11041" s="186"/>
      <c r="J11041" s="186"/>
      <c r="K11041" s="186"/>
      <c r="L11041" s="186"/>
      <c r="M11041" s="186"/>
      <c r="N11041" s="187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183"/>
      <c r="AF11041" s="183"/>
      <c r="AG11041" s="183"/>
      <c r="AH11041" s="6"/>
      <c r="AI11041" s="6"/>
      <c r="AJ11041" s="6"/>
      <c r="AK11041" s="6"/>
      <c r="AL11041" s="6"/>
      <c r="AM11041" s="183"/>
      <c r="AN11041" s="183"/>
      <c r="AO11041" s="183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BR11041" s="185"/>
    </row>
    <row r="11042" spans="9:70" s="179" customFormat="1" x14ac:dyDescent="0.25">
      <c r="I11042" s="186"/>
      <c r="J11042" s="186"/>
      <c r="K11042" s="186"/>
      <c r="L11042" s="186"/>
      <c r="M11042" s="186"/>
      <c r="N11042" s="187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183"/>
      <c r="AF11042" s="183"/>
      <c r="AG11042" s="183"/>
      <c r="AH11042" s="6"/>
      <c r="AI11042" s="6"/>
      <c r="AJ11042" s="6"/>
      <c r="AK11042" s="6"/>
      <c r="AL11042" s="6"/>
      <c r="AM11042" s="183"/>
      <c r="AN11042" s="183"/>
      <c r="AO11042" s="183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BR11042" s="185"/>
    </row>
    <row r="11043" spans="9:70" s="179" customFormat="1" x14ac:dyDescent="0.25">
      <c r="I11043" s="186"/>
      <c r="J11043" s="186"/>
      <c r="K11043" s="186"/>
      <c r="L11043" s="186"/>
      <c r="M11043" s="186"/>
      <c r="N11043" s="187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183"/>
      <c r="AF11043" s="183"/>
      <c r="AG11043" s="183"/>
      <c r="AH11043" s="6"/>
      <c r="AI11043" s="6"/>
      <c r="AJ11043" s="6"/>
      <c r="AK11043" s="6"/>
      <c r="AL11043" s="6"/>
      <c r="AM11043" s="183"/>
      <c r="AN11043" s="183"/>
      <c r="AO11043" s="183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BR11043" s="185"/>
    </row>
    <row r="11044" spans="9:70" s="179" customFormat="1" x14ac:dyDescent="0.25">
      <c r="I11044" s="186"/>
      <c r="J11044" s="186"/>
      <c r="K11044" s="186"/>
      <c r="L11044" s="186"/>
      <c r="M11044" s="186"/>
      <c r="N11044" s="187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183"/>
      <c r="AF11044" s="183"/>
      <c r="AG11044" s="183"/>
      <c r="AH11044" s="6"/>
      <c r="AI11044" s="6"/>
      <c r="AJ11044" s="6"/>
      <c r="AK11044" s="6"/>
      <c r="AL11044" s="6"/>
      <c r="AM11044" s="183"/>
      <c r="AN11044" s="183"/>
      <c r="AO11044" s="183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BR11044" s="185"/>
    </row>
    <row r="11045" spans="9:70" s="179" customFormat="1" x14ac:dyDescent="0.25">
      <c r="I11045" s="186"/>
      <c r="J11045" s="186"/>
      <c r="K11045" s="186"/>
      <c r="L11045" s="186"/>
      <c r="M11045" s="186"/>
      <c r="N11045" s="187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183"/>
      <c r="AF11045" s="183"/>
      <c r="AG11045" s="183"/>
      <c r="AH11045" s="6"/>
      <c r="AI11045" s="6"/>
      <c r="AJ11045" s="6"/>
      <c r="AK11045" s="6"/>
      <c r="AL11045" s="6"/>
      <c r="AM11045" s="183"/>
      <c r="AN11045" s="183"/>
      <c r="AO11045" s="183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BR11045" s="185"/>
    </row>
    <row r="11046" spans="9:70" s="179" customFormat="1" x14ac:dyDescent="0.25">
      <c r="I11046" s="186"/>
      <c r="J11046" s="186"/>
      <c r="K11046" s="186"/>
      <c r="L11046" s="186"/>
      <c r="M11046" s="186"/>
      <c r="N11046" s="187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183"/>
      <c r="AF11046" s="183"/>
      <c r="AG11046" s="183"/>
      <c r="AH11046" s="6"/>
      <c r="AI11046" s="6"/>
      <c r="AJ11046" s="6"/>
      <c r="AK11046" s="6"/>
      <c r="AL11046" s="6"/>
      <c r="AM11046" s="183"/>
      <c r="AN11046" s="183"/>
      <c r="AO11046" s="183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BR11046" s="185"/>
    </row>
    <row r="11047" spans="9:70" s="179" customFormat="1" x14ac:dyDescent="0.25">
      <c r="I11047" s="186"/>
      <c r="J11047" s="186"/>
      <c r="K11047" s="186"/>
      <c r="L11047" s="186"/>
      <c r="M11047" s="186"/>
      <c r="N11047" s="187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183"/>
      <c r="AF11047" s="183"/>
      <c r="AG11047" s="183"/>
      <c r="AH11047" s="6"/>
      <c r="AI11047" s="6"/>
      <c r="AJ11047" s="6"/>
      <c r="AK11047" s="6"/>
      <c r="AL11047" s="6"/>
      <c r="AM11047" s="183"/>
      <c r="AN11047" s="183"/>
      <c r="AO11047" s="183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BR11047" s="185"/>
    </row>
    <row r="11048" spans="9:70" s="179" customFormat="1" x14ac:dyDescent="0.25">
      <c r="I11048" s="186"/>
      <c r="J11048" s="186"/>
      <c r="K11048" s="186"/>
      <c r="L11048" s="186"/>
      <c r="M11048" s="186"/>
      <c r="N11048" s="187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183"/>
      <c r="AF11048" s="183"/>
      <c r="AG11048" s="183"/>
      <c r="AH11048" s="6"/>
      <c r="AI11048" s="6"/>
      <c r="AJ11048" s="6"/>
      <c r="AK11048" s="6"/>
      <c r="AL11048" s="6"/>
      <c r="AM11048" s="183"/>
      <c r="AN11048" s="183"/>
      <c r="AO11048" s="183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BR11048" s="185"/>
    </row>
    <row r="11049" spans="9:70" s="179" customFormat="1" x14ac:dyDescent="0.25">
      <c r="I11049" s="186"/>
      <c r="J11049" s="186"/>
      <c r="K11049" s="186"/>
      <c r="L11049" s="186"/>
      <c r="M11049" s="186"/>
      <c r="N11049" s="187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183"/>
      <c r="AF11049" s="183"/>
      <c r="AG11049" s="183"/>
      <c r="AH11049" s="6"/>
      <c r="AI11049" s="6"/>
      <c r="AJ11049" s="6"/>
      <c r="AK11049" s="6"/>
      <c r="AL11049" s="6"/>
      <c r="AM11049" s="183"/>
      <c r="AN11049" s="183"/>
      <c r="AO11049" s="183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BR11049" s="185"/>
    </row>
    <row r="11050" spans="9:70" s="179" customFormat="1" x14ac:dyDescent="0.25">
      <c r="I11050" s="186"/>
      <c r="J11050" s="186"/>
      <c r="K11050" s="186"/>
      <c r="L11050" s="186"/>
      <c r="M11050" s="186"/>
      <c r="N11050" s="187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183"/>
      <c r="AF11050" s="183"/>
      <c r="AG11050" s="183"/>
      <c r="AH11050" s="6"/>
      <c r="AI11050" s="6"/>
      <c r="AJ11050" s="6"/>
      <c r="AK11050" s="6"/>
      <c r="AL11050" s="6"/>
      <c r="AM11050" s="183"/>
      <c r="AN11050" s="183"/>
      <c r="AO11050" s="183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BR11050" s="185"/>
    </row>
    <row r="11051" spans="9:70" s="179" customFormat="1" x14ac:dyDescent="0.25">
      <c r="I11051" s="186"/>
      <c r="J11051" s="186"/>
      <c r="K11051" s="186"/>
      <c r="L11051" s="186"/>
      <c r="M11051" s="186"/>
      <c r="N11051" s="187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183"/>
      <c r="AF11051" s="183"/>
      <c r="AG11051" s="183"/>
      <c r="AH11051" s="6"/>
      <c r="AI11051" s="6"/>
      <c r="AJ11051" s="6"/>
      <c r="AK11051" s="6"/>
      <c r="AL11051" s="6"/>
      <c r="AM11051" s="183"/>
      <c r="AN11051" s="183"/>
      <c r="AO11051" s="183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BR11051" s="185"/>
    </row>
    <row r="11052" spans="9:70" s="179" customFormat="1" x14ac:dyDescent="0.25">
      <c r="I11052" s="186"/>
      <c r="J11052" s="186"/>
      <c r="K11052" s="186"/>
      <c r="L11052" s="186"/>
      <c r="M11052" s="186"/>
      <c r="N11052" s="187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183"/>
      <c r="AF11052" s="183"/>
      <c r="AG11052" s="183"/>
      <c r="AH11052" s="6"/>
      <c r="AI11052" s="6"/>
      <c r="AJ11052" s="6"/>
      <c r="AK11052" s="6"/>
      <c r="AL11052" s="6"/>
      <c r="AM11052" s="183"/>
      <c r="AN11052" s="183"/>
      <c r="AO11052" s="183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BR11052" s="185"/>
    </row>
    <row r="11053" spans="9:70" s="179" customFormat="1" x14ac:dyDescent="0.25">
      <c r="I11053" s="186"/>
      <c r="J11053" s="186"/>
      <c r="K11053" s="186"/>
      <c r="L11053" s="186"/>
      <c r="M11053" s="186"/>
      <c r="N11053" s="187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183"/>
      <c r="AF11053" s="183"/>
      <c r="AG11053" s="183"/>
      <c r="AH11053" s="6"/>
      <c r="AI11053" s="6"/>
      <c r="AJ11053" s="6"/>
      <c r="AK11053" s="6"/>
      <c r="AL11053" s="6"/>
      <c r="AM11053" s="183"/>
      <c r="AN11053" s="183"/>
      <c r="AO11053" s="183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BR11053" s="185"/>
    </row>
    <row r="11054" spans="9:70" s="179" customFormat="1" x14ac:dyDescent="0.25">
      <c r="I11054" s="186"/>
      <c r="J11054" s="186"/>
      <c r="K11054" s="186"/>
      <c r="L11054" s="186"/>
      <c r="M11054" s="186"/>
      <c r="N11054" s="187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183"/>
      <c r="AF11054" s="183"/>
      <c r="AG11054" s="183"/>
      <c r="AH11054" s="6"/>
      <c r="AI11054" s="6"/>
      <c r="AJ11054" s="6"/>
      <c r="AK11054" s="6"/>
      <c r="AL11054" s="6"/>
      <c r="AM11054" s="183"/>
      <c r="AN11054" s="183"/>
      <c r="AO11054" s="183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BR11054" s="185"/>
    </row>
    <row r="11055" spans="9:70" s="179" customFormat="1" x14ac:dyDescent="0.25">
      <c r="I11055" s="186"/>
      <c r="J11055" s="186"/>
      <c r="K11055" s="186"/>
      <c r="L11055" s="186"/>
      <c r="M11055" s="186"/>
      <c r="N11055" s="187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183"/>
      <c r="AF11055" s="183"/>
      <c r="AG11055" s="183"/>
      <c r="AH11055" s="6"/>
      <c r="AI11055" s="6"/>
      <c r="AJ11055" s="6"/>
      <c r="AK11055" s="6"/>
      <c r="AL11055" s="6"/>
      <c r="AM11055" s="183"/>
      <c r="AN11055" s="183"/>
      <c r="AO11055" s="183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BR11055" s="185"/>
    </row>
    <row r="11056" spans="9:70" s="179" customFormat="1" x14ac:dyDescent="0.25">
      <c r="I11056" s="186"/>
      <c r="J11056" s="186"/>
      <c r="K11056" s="186"/>
      <c r="L11056" s="186"/>
      <c r="M11056" s="186"/>
      <c r="N11056" s="187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183"/>
      <c r="AF11056" s="183"/>
      <c r="AG11056" s="183"/>
      <c r="AH11056" s="6"/>
      <c r="AI11056" s="6"/>
      <c r="AJ11056" s="6"/>
      <c r="AK11056" s="6"/>
      <c r="AL11056" s="6"/>
      <c r="AM11056" s="183"/>
      <c r="AN11056" s="183"/>
      <c r="AO11056" s="183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BR11056" s="185"/>
    </row>
    <row r="11057" spans="9:70" s="179" customFormat="1" x14ac:dyDescent="0.25">
      <c r="I11057" s="186"/>
      <c r="J11057" s="186"/>
      <c r="K11057" s="186"/>
      <c r="L11057" s="186"/>
      <c r="M11057" s="186"/>
      <c r="N11057" s="187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183"/>
      <c r="AF11057" s="183"/>
      <c r="AG11057" s="183"/>
      <c r="AH11057" s="6"/>
      <c r="AI11057" s="6"/>
      <c r="AJ11057" s="6"/>
      <c r="AK11057" s="6"/>
      <c r="AL11057" s="6"/>
      <c r="AM11057" s="183"/>
      <c r="AN11057" s="183"/>
      <c r="AO11057" s="183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BR11057" s="185"/>
    </row>
    <row r="11058" spans="9:70" s="179" customFormat="1" x14ac:dyDescent="0.25">
      <c r="I11058" s="186"/>
      <c r="J11058" s="186"/>
      <c r="K11058" s="186"/>
      <c r="L11058" s="186"/>
      <c r="M11058" s="186"/>
      <c r="N11058" s="187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183"/>
      <c r="AF11058" s="183"/>
      <c r="AG11058" s="183"/>
      <c r="AH11058" s="6"/>
      <c r="AI11058" s="6"/>
      <c r="AJ11058" s="6"/>
      <c r="AK11058" s="6"/>
      <c r="AL11058" s="6"/>
      <c r="AM11058" s="183"/>
      <c r="AN11058" s="183"/>
      <c r="AO11058" s="183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BR11058" s="185"/>
    </row>
    <row r="11059" spans="9:70" s="179" customFormat="1" x14ac:dyDescent="0.25">
      <c r="I11059" s="186"/>
      <c r="J11059" s="186"/>
      <c r="K11059" s="186"/>
      <c r="L11059" s="186"/>
      <c r="M11059" s="186"/>
      <c r="N11059" s="187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183"/>
      <c r="AF11059" s="183"/>
      <c r="AG11059" s="183"/>
      <c r="AH11059" s="6"/>
      <c r="AI11059" s="6"/>
      <c r="AJ11059" s="6"/>
      <c r="AK11059" s="6"/>
      <c r="AL11059" s="6"/>
      <c r="AM11059" s="183"/>
      <c r="AN11059" s="183"/>
      <c r="AO11059" s="183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BR11059" s="185"/>
    </row>
    <row r="11060" spans="9:70" s="179" customFormat="1" x14ac:dyDescent="0.25">
      <c r="I11060" s="186"/>
      <c r="J11060" s="186"/>
      <c r="K11060" s="186"/>
      <c r="L11060" s="186"/>
      <c r="M11060" s="186"/>
      <c r="N11060" s="187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183"/>
      <c r="AF11060" s="183"/>
      <c r="AG11060" s="183"/>
      <c r="AH11060" s="6"/>
      <c r="AI11060" s="6"/>
      <c r="AJ11060" s="6"/>
      <c r="AK11060" s="6"/>
      <c r="AL11060" s="6"/>
      <c r="AM11060" s="183"/>
      <c r="AN11060" s="183"/>
      <c r="AO11060" s="183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BR11060" s="185"/>
    </row>
    <row r="11061" spans="9:70" s="179" customFormat="1" x14ac:dyDescent="0.25">
      <c r="I11061" s="186"/>
      <c r="J11061" s="186"/>
      <c r="K11061" s="186"/>
      <c r="L11061" s="186"/>
      <c r="M11061" s="186"/>
      <c r="N11061" s="187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183"/>
      <c r="AF11061" s="183"/>
      <c r="AG11061" s="183"/>
      <c r="AH11061" s="6"/>
      <c r="AI11061" s="6"/>
      <c r="AJ11061" s="6"/>
      <c r="AK11061" s="6"/>
      <c r="AL11061" s="6"/>
      <c r="AM11061" s="183"/>
      <c r="AN11061" s="183"/>
      <c r="AO11061" s="183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BR11061" s="185"/>
    </row>
    <row r="11062" spans="9:70" s="179" customFormat="1" x14ac:dyDescent="0.25">
      <c r="I11062" s="186"/>
      <c r="J11062" s="186"/>
      <c r="K11062" s="186"/>
      <c r="L11062" s="186"/>
      <c r="M11062" s="186"/>
      <c r="N11062" s="187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183"/>
      <c r="AF11062" s="183"/>
      <c r="AG11062" s="183"/>
      <c r="AH11062" s="6"/>
      <c r="AI11062" s="6"/>
      <c r="AJ11062" s="6"/>
      <c r="AK11062" s="6"/>
      <c r="AL11062" s="6"/>
      <c r="AM11062" s="183"/>
      <c r="AN11062" s="183"/>
      <c r="AO11062" s="183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BR11062" s="185"/>
    </row>
    <row r="11063" spans="9:70" s="179" customFormat="1" x14ac:dyDescent="0.25">
      <c r="I11063" s="186"/>
      <c r="J11063" s="186"/>
      <c r="K11063" s="186"/>
      <c r="L11063" s="186"/>
      <c r="M11063" s="186"/>
      <c r="N11063" s="187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183"/>
      <c r="AF11063" s="183"/>
      <c r="AG11063" s="183"/>
      <c r="AH11063" s="6"/>
      <c r="AI11063" s="6"/>
      <c r="AJ11063" s="6"/>
      <c r="AK11063" s="6"/>
      <c r="AL11063" s="6"/>
      <c r="AM11063" s="183"/>
      <c r="AN11063" s="183"/>
      <c r="AO11063" s="183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BR11063" s="185"/>
    </row>
    <row r="11064" spans="9:70" s="179" customFormat="1" x14ac:dyDescent="0.25">
      <c r="I11064" s="186"/>
      <c r="J11064" s="186"/>
      <c r="K11064" s="186"/>
      <c r="L11064" s="186"/>
      <c r="M11064" s="186"/>
      <c r="N11064" s="187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183"/>
      <c r="AF11064" s="183"/>
      <c r="AG11064" s="183"/>
      <c r="AH11064" s="6"/>
      <c r="AI11064" s="6"/>
      <c r="AJ11064" s="6"/>
      <c r="AK11064" s="6"/>
      <c r="AL11064" s="6"/>
      <c r="AM11064" s="183"/>
      <c r="AN11064" s="183"/>
      <c r="AO11064" s="183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BR11064" s="185"/>
    </row>
    <row r="11065" spans="9:70" s="179" customFormat="1" x14ac:dyDescent="0.25">
      <c r="I11065" s="186"/>
      <c r="J11065" s="186"/>
      <c r="K11065" s="186"/>
      <c r="L11065" s="186"/>
      <c r="M11065" s="186"/>
      <c r="N11065" s="187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183"/>
      <c r="AF11065" s="183"/>
      <c r="AG11065" s="183"/>
      <c r="AH11065" s="6"/>
      <c r="AI11065" s="6"/>
      <c r="AJ11065" s="6"/>
      <c r="AK11065" s="6"/>
      <c r="AL11065" s="6"/>
      <c r="AM11065" s="183"/>
      <c r="AN11065" s="183"/>
      <c r="AO11065" s="183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BR11065" s="185"/>
    </row>
    <row r="11066" spans="9:70" s="179" customFormat="1" x14ac:dyDescent="0.25">
      <c r="I11066" s="186"/>
      <c r="J11066" s="186"/>
      <c r="K11066" s="186"/>
      <c r="L11066" s="186"/>
      <c r="M11066" s="186"/>
      <c r="N11066" s="187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183"/>
      <c r="AF11066" s="183"/>
      <c r="AG11066" s="183"/>
      <c r="AH11066" s="6"/>
      <c r="AI11066" s="6"/>
      <c r="AJ11066" s="6"/>
      <c r="AK11066" s="6"/>
      <c r="AL11066" s="6"/>
      <c r="AM11066" s="183"/>
      <c r="AN11066" s="183"/>
      <c r="AO11066" s="183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BR11066" s="185"/>
    </row>
    <row r="11067" spans="9:70" s="179" customFormat="1" x14ac:dyDescent="0.25">
      <c r="I11067" s="186"/>
      <c r="J11067" s="186"/>
      <c r="K11067" s="186"/>
      <c r="L11067" s="186"/>
      <c r="M11067" s="186"/>
      <c r="N11067" s="187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183"/>
      <c r="AF11067" s="183"/>
      <c r="AG11067" s="183"/>
      <c r="AH11067" s="6"/>
      <c r="AI11067" s="6"/>
      <c r="AJ11067" s="6"/>
      <c r="AK11067" s="6"/>
      <c r="AL11067" s="6"/>
      <c r="AM11067" s="183"/>
      <c r="AN11067" s="183"/>
      <c r="AO11067" s="183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BR11067" s="185"/>
    </row>
    <row r="11068" spans="9:70" s="179" customFormat="1" x14ac:dyDescent="0.25">
      <c r="I11068" s="186"/>
      <c r="J11068" s="186"/>
      <c r="K11068" s="186"/>
      <c r="L11068" s="186"/>
      <c r="M11068" s="186"/>
      <c r="N11068" s="187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183"/>
      <c r="AF11068" s="183"/>
      <c r="AG11068" s="183"/>
      <c r="AH11068" s="6"/>
      <c r="AI11068" s="6"/>
      <c r="AJ11068" s="6"/>
      <c r="AK11068" s="6"/>
      <c r="AL11068" s="6"/>
      <c r="AM11068" s="183"/>
      <c r="AN11068" s="183"/>
      <c r="AO11068" s="183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BR11068" s="185"/>
    </row>
    <row r="11069" spans="9:70" s="179" customFormat="1" x14ac:dyDescent="0.25">
      <c r="I11069" s="186"/>
      <c r="J11069" s="186"/>
      <c r="K11069" s="186"/>
      <c r="L11069" s="186"/>
      <c r="M11069" s="186"/>
      <c r="N11069" s="187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183"/>
      <c r="AF11069" s="183"/>
      <c r="AG11069" s="183"/>
      <c r="AH11069" s="6"/>
      <c r="AI11069" s="6"/>
      <c r="AJ11069" s="6"/>
      <c r="AK11069" s="6"/>
      <c r="AL11069" s="6"/>
      <c r="AM11069" s="183"/>
      <c r="AN11069" s="183"/>
      <c r="AO11069" s="183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BR11069" s="185"/>
    </row>
    <row r="11070" spans="9:70" s="179" customFormat="1" x14ac:dyDescent="0.25">
      <c r="I11070" s="186"/>
      <c r="J11070" s="186"/>
      <c r="K11070" s="186"/>
      <c r="L11070" s="186"/>
      <c r="M11070" s="186"/>
      <c r="N11070" s="187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183"/>
      <c r="AF11070" s="183"/>
      <c r="AG11070" s="183"/>
      <c r="AH11070" s="6"/>
      <c r="AI11070" s="6"/>
      <c r="AJ11070" s="6"/>
      <c r="AK11070" s="6"/>
      <c r="AL11070" s="6"/>
      <c r="AM11070" s="183"/>
      <c r="AN11070" s="183"/>
      <c r="AO11070" s="183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BR11070" s="185"/>
    </row>
    <row r="11071" spans="9:70" s="179" customFormat="1" x14ac:dyDescent="0.25">
      <c r="I11071" s="186"/>
      <c r="J11071" s="186"/>
      <c r="K11071" s="186"/>
      <c r="L11071" s="186"/>
      <c r="M11071" s="186"/>
      <c r="N11071" s="187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183"/>
      <c r="AF11071" s="183"/>
      <c r="AG11071" s="183"/>
      <c r="AH11071" s="6"/>
      <c r="AI11071" s="6"/>
      <c r="AJ11071" s="6"/>
      <c r="AK11071" s="6"/>
      <c r="AL11071" s="6"/>
      <c r="AM11071" s="183"/>
      <c r="AN11071" s="183"/>
      <c r="AO11071" s="183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BR11071" s="185"/>
    </row>
    <row r="11072" spans="9:70" s="179" customFormat="1" x14ac:dyDescent="0.25">
      <c r="I11072" s="186"/>
      <c r="J11072" s="186"/>
      <c r="K11072" s="186"/>
      <c r="L11072" s="186"/>
      <c r="M11072" s="186"/>
      <c r="N11072" s="187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183"/>
      <c r="AF11072" s="183"/>
      <c r="AG11072" s="183"/>
      <c r="AH11072" s="6"/>
      <c r="AI11072" s="6"/>
      <c r="AJ11072" s="6"/>
      <c r="AK11072" s="6"/>
      <c r="AL11072" s="6"/>
      <c r="AM11072" s="183"/>
      <c r="AN11072" s="183"/>
      <c r="AO11072" s="183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BR11072" s="185"/>
    </row>
    <row r="11073" spans="9:70" s="179" customFormat="1" x14ac:dyDescent="0.25">
      <c r="I11073" s="186"/>
      <c r="J11073" s="186"/>
      <c r="K11073" s="186"/>
      <c r="L11073" s="186"/>
      <c r="M11073" s="186"/>
      <c r="N11073" s="187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183"/>
      <c r="AF11073" s="183"/>
      <c r="AG11073" s="183"/>
      <c r="AH11073" s="6"/>
      <c r="AI11073" s="6"/>
      <c r="AJ11073" s="6"/>
      <c r="AK11073" s="6"/>
      <c r="AL11073" s="6"/>
      <c r="AM11073" s="183"/>
      <c r="AN11073" s="183"/>
      <c r="AO11073" s="183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BR11073" s="185"/>
    </row>
    <row r="11074" spans="9:70" s="179" customFormat="1" x14ac:dyDescent="0.25">
      <c r="I11074" s="186"/>
      <c r="J11074" s="186"/>
      <c r="K11074" s="186"/>
      <c r="L11074" s="186"/>
      <c r="M11074" s="186"/>
      <c r="N11074" s="187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183"/>
      <c r="AF11074" s="183"/>
      <c r="AG11074" s="183"/>
      <c r="AH11074" s="6"/>
      <c r="AI11074" s="6"/>
      <c r="AJ11074" s="6"/>
      <c r="AK11074" s="6"/>
      <c r="AL11074" s="6"/>
      <c r="AM11074" s="183"/>
      <c r="AN11074" s="183"/>
      <c r="AO11074" s="183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BR11074" s="185"/>
    </row>
    <row r="11075" spans="9:70" s="179" customFormat="1" x14ac:dyDescent="0.25">
      <c r="I11075" s="186"/>
      <c r="J11075" s="186"/>
      <c r="K11075" s="186"/>
      <c r="L11075" s="186"/>
      <c r="M11075" s="186"/>
      <c r="N11075" s="187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183"/>
      <c r="AF11075" s="183"/>
      <c r="AG11075" s="183"/>
      <c r="AH11075" s="6"/>
      <c r="AI11075" s="6"/>
      <c r="AJ11075" s="6"/>
      <c r="AK11075" s="6"/>
      <c r="AL11075" s="6"/>
      <c r="AM11075" s="183"/>
      <c r="AN11075" s="183"/>
      <c r="AO11075" s="183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BR11075" s="185"/>
    </row>
    <row r="11076" spans="9:70" s="179" customFormat="1" x14ac:dyDescent="0.25">
      <c r="I11076" s="186"/>
      <c r="J11076" s="186"/>
      <c r="K11076" s="186"/>
      <c r="L11076" s="186"/>
      <c r="M11076" s="186"/>
      <c r="N11076" s="187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183"/>
      <c r="AF11076" s="183"/>
      <c r="AG11076" s="183"/>
      <c r="AH11076" s="6"/>
      <c r="AI11076" s="6"/>
      <c r="AJ11076" s="6"/>
      <c r="AK11076" s="6"/>
      <c r="AL11076" s="6"/>
      <c r="AM11076" s="183"/>
      <c r="AN11076" s="183"/>
      <c r="AO11076" s="183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BR11076" s="185"/>
    </row>
    <row r="11077" spans="9:70" s="179" customFormat="1" x14ac:dyDescent="0.25">
      <c r="I11077" s="186"/>
      <c r="J11077" s="186"/>
      <c r="K11077" s="186"/>
      <c r="L11077" s="186"/>
      <c r="M11077" s="186"/>
      <c r="N11077" s="187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183"/>
      <c r="AF11077" s="183"/>
      <c r="AG11077" s="183"/>
      <c r="AH11077" s="6"/>
      <c r="AI11077" s="6"/>
      <c r="AJ11077" s="6"/>
      <c r="AK11077" s="6"/>
      <c r="AL11077" s="6"/>
      <c r="AM11077" s="183"/>
      <c r="AN11077" s="183"/>
      <c r="AO11077" s="183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BR11077" s="185"/>
    </row>
    <row r="11078" spans="9:70" s="179" customFormat="1" x14ac:dyDescent="0.25">
      <c r="I11078" s="186"/>
      <c r="J11078" s="186"/>
      <c r="K11078" s="186"/>
      <c r="L11078" s="186"/>
      <c r="M11078" s="186"/>
      <c r="N11078" s="187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183"/>
      <c r="AF11078" s="183"/>
      <c r="AG11078" s="183"/>
      <c r="AH11078" s="6"/>
      <c r="AI11078" s="6"/>
      <c r="AJ11078" s="6"/>
      <c r="AK11078" s="6"/>
      <c r="AL11078" s="6"/>
      <c r="AM11078" s="183"/>
      <c r="AN11078" s="183"/>
      <c r="AO11078" s="183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BR11078" s="185"/>
    </row>
    <row r="11079" spans="9:70" s="179" customFormat="1" x14ac:dyDescent="0.25">
      <c r="I11079" s="186"/>
      <c r="J11079" s="186"/>
      <c r="K11079" s="186"/>
      <c r="L11079" s="186"/>
      <c r="M11079" s="186"/>
      <c r="N11079" s="187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183"/>
      <c r="AF11079" s="183"/>
      <c r="AG11079" s="183"/>
      <c r="AH11079" s="6"/>
      <c r="AI11079" s="6"/>
      <c r="AJ11079" s="6"/>
      <c r="AK11079" s="6"/>
      <c r="AL11079" s="6"/>
      <c r="AM11079" s="183"/>
      <c r="AN11079" s="183"/>
      <c r="AO11079" s="183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BR11079" s="185"/>
    </row>
    <row r="11080" spans="9:70" s="179" customFormat="1" x14ac:dyDescent="0.25">
      <c r="I11080" s="186"/>
      <c r="J11080" s="186"/>
      <c r="K11080" s="186"/>
      <c r="L11080" s="186"/>
      <c r="M11080" s="186"/>
      <c r="N11080" s="187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183"/>
      <c r="AF11080" s="183"/>
      <c r="AG11080" s="183"/>
      <c r="AH11080" s="6"/>
      <c r="AI11080" s="6"/>
      <c r="AJ11080" s="6"/>
      <c r="AK11080" s="6"/>
      <c r="AL11080" s="6"/>
      <c r="AM11080" s="183"/>
      <c r="AN11080" s="183"/>
      <c r="AO11080" s="183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BR11080" s="185"/>
    </row>
    <row r="11081" spans="9:70" s="179" customFormat="1" x14ac:dyDescent="0.25">
      <c r="I11081" s="186"/>
      <c r="J11081" s="186"/>
      <c r="K11081" s="186"/>
      <c r="L11081" s="186"/>
      <c r="M11081" s="186"/>
      <c r="N11081" s="187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183"/>
      <c r="AF11081" s="183"/>
      <c r="AG11081" s="183"/>
      <c r="AH11081" s="6"/>
      <c r="AI11081" s="6"/>
      <c r="AJ11081" s="6"/>
      <c r="AK11081" s="6"/>
      <c r="AL11081" s="6"/>
      <c r="AM11081" s="183"/>
      <c r="AN11081" s="183"/>
      <c r="AO11081" s="183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BR11081" s="185"/>
    </row>
    <row r="11082" spans="9:70" s="179" customFormat="1" x14ac:dyDescent="0.25">
      <c r="I11082" s="186"/>
      <c r="J11082" s="186"/>
      <c r="K11082" s="186"/>
      <c r="L11082" s="186"/>
      <c r="M11082" s="186"/>
      <c r="N11082" s="187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183"/>
      <c r="AF11082" s="183"/>
      <c r="AG11082" s="183"/>
      <c r="AH11082" s="6"/>
      <c r="AI11082" s="6"/>
      <c r="AJ11082" s="6"/>
      <c r="AK11082" s="6"/>
      <c r="AL11082" s="6"/>
      <c r="AM11082" s="183"/>
      <c r="AN11082" s="183"/>
      <c r="AO11082" s="183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BR11082" s="185"/>
    </row>
    <row r="11083" spans="9:70" s="179" customFormat="1" x14ac:dyDescent="0.25">
      <c r="I11083" s="186"/>
      <c r="J11083" s="186"/>
      <c r="K11083" s="186"/>
      <c r="L11083" s="186"/>
      <c r="M11083" s="186"/>
      <c r="N11083" s="187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183"/>
      <c r="AF11083" s="183"/>
      <c r="AG11083" s="183"/>
      <c r="AH11083" s="6"/>
      <c r="AI11083" s="6"/>
      <c r="AJ11083" s="6"/>
      <c r="AK11083" s="6"/>
      <c r="AL11083" s="6"/>
      <c r="AM11083" s="183"/>
      <c r="AN11083" s="183"/>
      <c r="AO11083" s="183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BR11083" s="185"/>
    </row>
    <row r="11084" spans="9:70" s="179" customFormat="1" x14ac:dyDescent="0.25">
      <c r="I11084" s="186"/>
      <c r="J11084" s="186"/>
      <c r="K11084" s="186"/>
      <c r="L11084" s="186"/>
      <c r="M11084" s="186"/>
      <c r="N11084" s="187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183"/>
      <c r="AF11084" s="183"/>
      <c r="AG11084" s="183"/>
      <c r="AH11084" s="6"/>
      <c r="AI11084" s="6"/>
      <c r="AJ11084" s="6"/>
      <c r="AK11084" s="6"/>
      <c r="AL11084" s="6"/>
      <c r="AM11084" s="183"/>
      <c r="AN11084" s="183"/>
      <c r="AO11084" s="183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BR11084" s="185"/>
    </row>
    <row r="11085" spans="9:70" s="179" customFormat="1" x14ac:dyDescent="0.25">
      <c r="I11085" s="186"/>
      <c r="J11085" s="186"/>
      <c r="K11085" s="186"/>
      <c r="L11085" s="186"/>
      <c r="M11085" s="186"/>
      <c r="N11085" s="187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183"/>
      <c r="AF11085" s="183"/>
      <c r="AG11085" s="183"/>
      <c r="AH11085" s="6"/>
      <c r="AI11085" s="6"/>
      <c r="AJ11085" s="6"/>
      <c r="AK11085" s="6"/>
      <c r="AL11085" s="6"/>
      <c r="AM11085" s="183"/>
      <c r="AN11085" s="183"/>
      <c r="AO11085" s="183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BR11085" s="185"/>
    </row>
    <row r="11086" spans="9:70" s="179" customFormat="1" x14ac:dyDescent="0.25">
      <c r="I11086" s="186"/>
      <c r="J11086" s="186"/>
      <c r="K11086" s="186"/>
      <c r="L11086" s="186"/>
      <c r="M11086" s="186"/>
      <c r="N11086" s="187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183"/>
      <c r="AF11086" s="183"/>
      <c r="AG11086" s="183"/>
      <c r="AH11086" s="6"/>
      <c r="AI11086" s="6"/>
      <c r="AJ11086" s="6"/>
      <c r="AK11086" s="6"/>
      <c r="AL11086" s="6"/>
      <c r="AM11086" s="183"/>
      <c r="AN11086" s="183"/>
      <c r="AO11086" s="183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BR11086" s="185"/>
    </row>
    <row r="11087" spans="9:70" s="179" customFormat="1" x14ac:dyDescent="0.25">
      <c r="I11087" s="186"/>
      <c r="J11087" s="186"/>
      <c r="K11087" s="186"/>
      <c r="L11087" s="186"/>
      <c r="M11087" s="186"/>
      <c r="N11087" s="187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183"/>
      <c r="AF11087" s="183"/>
      <c r="AG11087" s="183"/>
      <c r="AH11087" s="6"/>
      <c r="AI11087" s="6"/>
      <c r="AJ11087" s="6"/>
      <c r="AK11087" s="6"/>
      <c r="AL11087" s="6"/>
      <c r="AM11087" s="183"/>
      <c r="AN11087" s="183"/>
      <c r="AO11087" s="183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BR11087" s="185"/>
    </row>
    <row r="11088" spans="9:70" s="179" customFormat="1" x14ac:dyDescent="0.25">
      <c r="I11088" s="186"/>
      <c r="J11088" s="186"/>
      <c r="K11088" s="186"/>
      <c r="L11088" s="186"/>
      <c r="M11088" s="186"/>
      <c r="N11088" s="187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183"/>
      <c r="AF11088" s="183"/>
      <c r="AG11088" s="183"/>
      <c r="AH11088" s="6"/>
      <c r="AI11088" s="6"/>
      <c r="AJ11088" s="6"/>
      <c r="AK11088" s="6"/>
      <c r="AL11088" s="6"/>
      <c r="AM11088" s="183"/>
      <c r="AN11088" s="183"/>
      <c r="AO11088" s="183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BR11088" s="185"/>
    </row>
    <row r="11089" spans="9:70" s="179" customFormat="1" x14ac:dyDescent="0.25">
      <c r="I11089" s="186"/>
      <c r="J11089" s="186"/>
      <c r="K11089" s="186"/>
      <c r="L11089" s="186"/>
      <c r="M11089" s="186"/>
      <c r="N11089" s="187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183"/>
      <c r="AF11089" s="183"/>
      <c r="AG11089" s="183"/>
      <c r="AH11089" s="6"/>
      <c r="AI11089" s="6"/>
      <c r="AJ11089" s="6"/>
      <c r="AK11089" s="6"/>
      <c r="AL11089" s="6"/>
      <c r="AM11089" s="183"/>
      <c r="AN11089" s="183"/>
      <c r="AO11089" s="183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BR11089" s="185"/>
    </row>
    <row r="11090" spans="9:70" s="179" customFormat="1" x14ac:dyDescent="0.25">
      <c r="I11090" s="186"/>
      <c r="J11090" s="186"/>
      <c r="K11090" s="186"/>
      <c r="L11090" s="186"/>
      <c r="M11090" s="186"/>
      <c r="N11090" s="187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183"/>
      <c r="AF11090" s="183"/>
      <c r="AG11090" s="183"/>
      <c r="AH11090" s="6"/>
      <c r="AI11090" s="6"/>
      <c r="AJ11090" s="6"/>
      <c r="AK11090" s="6"/>
      <c r="AL11090" s="6"/>
      <c r="AM11090" s="183"/>
      <c r="AN11090" s="183"/>
      <c r="AO11090" s="183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BR11090" s="185"/>
    </row>
    <row r="11091" spans="9:70" s="179" customFormat="1" x14ac:dyDescent="0.25">
      <c r="I11091" s="186"/>
      <c r="J11091" s="186"/>
      <c r="K11091" s="186"/>
      <c r="L11091" s="186"/>
      <c r="M11091" s="186"/>
      <c r="N11091" s="187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183"/>
      <c r="AF11091" s="183"/>
      <c r="AG11091" s="183"/>
      <c r="AH11091" s="6"/>
      <c r="AI11091" s="6"/>
      <c r="AJ11091" s="6"/>
      <c r="AK11091" s="6"/>
      <c r="AL11091" s="6"/>
      <c r="AM11091" s="183"/>
      <c r="AN11091" s="183"/>
      <c r="AO11091" s="183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BR11091" s="185"/>
    </row>
    <row r="11092" spans="9:70" s="179" customFormat="1" x14ac:dyDescent="0.25">
      <c r="I11092" s="186"/>
      <c r="J11092" s="186"/>
      <c r="K11092" s="186"/>
      <c r="L11092" s="186"/>
      <c r="M11092" s="186"/>
      <c r="N11092" s="187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183"/>
      <c r="AF11092" s="183"/>
      <c r="AG11092" s="183"/>
      <c r="AH11092" s="6"/>
      <c r="AI11092" s="6"/>
      <c r="AJ11092" s="6"/>
      <c r="AK11092" s="6"/>
      <c r="AL11092" s="6"/>
      <c r="AM11092" s="183"/>
      <c r="AN11092" s="183"/>
      <c r="AO11092" s="183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BR11092" s="185"/>
    </row>
    <row r="11093" spans="9:70" s="179" customFormat="1" x14ac:dyDescent="0.25">
      <c r="I11093" s="186"/>
      <c r="J11093" s="186"/>
      <c r="K11093" s="186"/>
      <c r="L11093" s="186"/>
      <c r="M11093" s="186"/>
      <c r="N11093" s="187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183"/>
      <c r="AF11093" s="183"/>
      <c r="AG11093" s="183"/>
      <c r="AH11093" s="6"/>
      <c r="AI11093" s="6"/>
      <c r="AJ11093" s="6"/>
      <c r="AK11093" s="6"/>
      <c r="AL11093" s="6"/>
      <c r="AM11093" s="183"/>
      <c r="AN11093" s="183"/>
      <c r="AO11093" s="183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BR11093" s="185"/>
    </row>
    <row r="11094" spans="9:70" s="179" customFormat="1" x14ac:dyDescent="0.25">
      <c r="I11094" s="186"/>
      <c r="J11094" s="186"/>
      <c r="K11094" s="186"/>
      <c r="L11094" s="186"/>
      <c r="M11094" s="186"/>
      <c r="N11094" s="187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183"/>
      <c r="AF11094" s="183"/>
      <c r="AG11094" s="183"/>
      <c r="AH11094" s="6"/>
      <c r="AI11094" s="6"/>
      <c r="AJ11094" s="6"/>
      <c r="AK11094" s="6"/>
      <c r="AL11094" s="6"/>
      <c r="AM11094" s="183"/>
      <c r="AN11094" s="183"/>
      <c r="AO11094" s="183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BR11094" s="185"/>
    </row>
    <row r="11095" spans="9:70" s="179" customFormat="1" x14ac:dyDescent="0.25">
      <c r="I11095" s="186"/>
      <c r="J11095" s="186"/>
      <c r="K11095" s="186"/>
      <c r="L11095" s="186"/>
      <c r="M11095" s="186"/>
      <c r="N11095" s="187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183"/>
      <c r="AF11095" s="183"/>
      <c r="AG11095" s="183"/>
      <c r="AH11095" s="6"/>
      <c r="AI11095" s="6"/>
      <c r="AJ11095" s="6"/>
      <c r="AK11095" s="6"/>
      <c r="AL11095" s="6"/>
      <c r="AM11095" s="183"/>
      <c r="AN11095" s="183"/>
      <c r="AO11095" s="183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BR11095" s="185"/>
    </row>
    <row r="11096" spans="9:70" s="179" customFormat="1" x14ac:dyDescent="0.25">
      <c r="I11096" s="186"/>
      <c r="J11096" s="186"/>
      <c r="K11096" s="186"/>
      <c r="L11096" s="186"/>
      <c r="M11096" s="186"/>
      <c r="N11096" s="187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183"/>
      <c r="AF11096" s="183"/>
      <c r="AG11096" s="183"/>
      <c r="AH11096" s="6"/>
      <c r="AI11096" s="6"/>
      <c r="AJ11096" s="6"/>
      <c r="AK11096" s="6"/>
      <c r="AL11096" s="6"/>
      <c r="AM11096" s="183"/>
      <c r="AN11096" s="183"/>
      <c r="AO11096" s="183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BR11096" s="185"/>
    </row>
    <row r="11097" spans="9:70" s="179" customFormat="1" x14ac:dyDescent="0.25">
      <c r="I11097" s="186"/>
      <c r="J11097" s="186"/>
      <c r="K11097" s="186"/>
      <c r="L11097" s="186"/>
      <c r="M11097" s="186"/>
      <c r="N11097" s="187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183"/>
      <c r="AF11097" s="183"/>
      <c r="AG11097" s="183"/>
      <c r="AH11097" s="6"/>
      <c r="AI11097" s="6"/>
      <c r="AJ11097" s="6"/>
      <c r="AK11097" s="6"/>
      <c r="AL11097" s="6"/>
      <c r="AM11097" s="183"/>
      <c r="AN11097" s="183"/>
      <c r="AO11097" s="183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BR11097" s="185"/>
    </row>
    <row r="11098" spans="9:70" s="179" customFormat="1" x14ac:dyDescent="0.25">
      <c r="I11098" s="186"/>
      <c r="J11098" s="186"/>
      <c r="K11098" s="186"/>
      <c r="L11098" s="186"/>
      <c r="M11098" s="186"/>
      <c r="N11098" s="187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183"/>
      <c r="AF11098" s="183"/>
      <c r="AG11098" s="183"/>
      <c r="AH11098" s="6"/>
      <c r="AI11098" s="6"/>
      <c r="AJ11098" s="6"/>
      <c r="AK11098" s="6"/>
      <c r="AL11098" s="6"/>
      <c r="AM11098" s="183"/>
      <c r="AN11098" s="183"/>
      <c r="AO11098" s="183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BR11098" s="185"/>
    </row>
    <row r="11099" spans="9:70" s="179" customFormat="1" x14ac:dyDescent="0.25">
      <c r="I11099" s="186"/>
      <c r="J11099" s="186"/>
      <c r="K11099" s="186"/>
      <c r="L11099" s="186"/>
      <c r="M11099" s="186"/>
      <c r="N11099" s="187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183"/>
      <c r="AF11099" s="183"/>
      <c r="AG11099" s="183"/>
      <c r="AH11099" s="6"/>
      <c r="AI11099" s="6"/>
      <c r="AJ11099" s="6"/>
      <c r="AK11099" s="6"/>
      <c r="AL11099" s="6"/>
      <c r="AM11099" s="183"/>
      <c r="AN11099" s="183"/>
      <c r="AO11099" s="183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BR11099" s="185"/>
    </row>
    <row r="11100" spans="9:70" s="179" customFormat="1" x14ac:dyDescent="0.25">
      <c r="I11100" s="186"/>
      <c r="J11100" s="186"/>
      <c r="K11100" s="186"/>
      <c r="L11100" s="186"/>
      <c r="M11100" s="186"/>
      <c r="N11100" s="187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183"/>
      <c r="AF11100" s="183"/>
      <c r="AG11100" s="183"/>
      <c r="AH11100" s="6"/>
      <c r="AI11100" s="6"/>
      <c r="AJ11100" s="6"/>
      <c r="AK11100" s="6"/>
      <c r="AL11100" s="6"/>
      <c r="AM11100" s="183"/>
      <c r="AN11100" s="183"/>
      <c r="AO11100" s="183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BR11100" s="185"/>
    </row>
    <row r="11101" spans="9:70" s="179" customFormat="1" x14ac:dyDescent="0.25">
      <c r="I11101" s="186"/>
      <c r="J11101" s="186"/>
      <c r="K11101" s="186"/>
      <c r="L11101" s="186"/>
      <c r="M11101" s="186"/>
      <c r="N11101" s="187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183"/>
      <c r="AF11101" s="183"/>
      <c r="AG11101" s="183"/>
      <c r="AH11101" s="6"/>
      <c r="AI11101" s="6"/>
      <c r="AJ11101" s="6"/>
      <c r="AK11101" s="6"/>
      <c r="AL11101" s="6"/>
      <c r="AM11101" s="183"/>
      <c r="AN11101" s="183"/>
      <c r="AO11101" s="183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BR11101" s="185"/>
    </row>
    <row r="11102" spans="9:70" s="179" customFormat="1" x14ac:dyDescent="0.25">
      <c r="I11102" s="186"/>
      <c r="J11102" s="186"/>
      <c r="K11102" s="186"/>
      <c r="L11102" s="186"/>
      <c r="M11102" s="186"/>
      <c r="N11102" s="187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183"/>
      <c r="AF11102" s="183"/>
      <c r="AG11102" s="183"/>
      <c r="AH11102" s="6"/>
      <c r="AI11102" s="6"/>
      <c r="AJ11102" s="6"/>
      <c r="AK11102" s="6"/>
      <c r="AL11102" s="6"/>
      <c r="AM11102" s="183"/>
      <c r="AN11102" s="183"/>
      <c r="AO11102" s="183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BR11102" s="185"/>
    </row>
    <row r="11103" spans="9:70" s="179" customFormat="1" x14ac:dyDescent="0.25">
      <c r="I11103" s="186"/>
      <c r="J11103" s="186"/>
      <c r="K11103" s="186"/>
      <c r="L11103" s="186"/>
      <c r="M11103" s="186"/>
      <c r="N11103" s="187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183"/>
      <c r="AF11103" s="183"/>
      <c r="AG11103" s="183"/>
      <c r="AH11103" s="6"/>
      <c r="AI11103" s="6"/>
      <c r="AJ11103" s="6"/>
      <c r="AK11103" s="6"/>
      <c r="AL11103" s="6"/>
      <c r="AM11103" s="183"/>
      <c r="AN11103" s="183"/>
      <c r="AO11103" s="183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BR11103" s="185"/>
    </row>
    <row r="11104" spans="9:70" s="179" customFormat="1" x14ac:dyDescent="0.25">
      <c r="I11104" s="186"/>
      <c r="J11104" s="186"/>
      <c r="K11104" s="186"/>
      <c r="L11104" s="186"/>
      <c r="M11104" s="186"/>
      <c r="N11104" s="187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183"/>
      <c r="AF11104" s="183"/>
      <c r="AG11104" s="183"/>
      <c r="AH11104" s="6"/>
      <c r="AI11104" s="6"/>
      <c r="AJ11104" s="6"/>
      <c r="AK11104" s="6"/>
      <c r="AL11104" s="6"/>
      <c r="AM11104" s="183"/>
      <c r="AN11104" s="183"/>
      <c r="AO11104" s="183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BR11104" s="185"/>
    </row>
    <row r="11105" spans="9:70" s="179" customFormat="1" x14ac:dyDescent="0.25">
      <c r="I11105" s="186"/>
      <c r="J11105" s="186"/>
      <c r="K11105" s="186"/>
      <c r="L11105" s="186"/>
      <c r="M11105" s="186"/>
      <c r="N11105" s="187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183"/>
      <c r="AF11105" s="183"/>
      <c r="AG11105" s="183"/>
      <c r="AH11105" s="6"/>
      <c r="AI11105" s="6"/>
      <c r="AJ11105" s="6"/>
      <c r="AK11105" s="6"/>
      <c r="AL11105" s="6"/>
      <c r="AM11105" s="183"/>
      <c r="AN11105" s="183"/>
      <c r="AO11105" s="183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BR11105" s="185"/>
    </row>
    <row r="11106" spans="9:70" s="179" customFormat="1" x14ac:dyDescent="0.25">
      <c r="I11106" s="186"/>
      <c r="J11106" s="186"/>
      <c r="K11106" s="186"/>
      <c r="L11106" s="186"/>
      <c r="M11106" s="186"/>
      <c r="N11106" s="187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183"/>
      <c r="AF11106" s="183"/>
      <c r="AG11106" s="183"/>
      <c r="AH11106" s="6"/>
      <c r="AI11106" s="6"/>
      <c r="AJ11106" s="6"/>
      <c r="AK11106" s="6"/>
      <c r="AL11106" s="6"/>
      <c r="AM11106" s="183"/>
      <c r="AN11106" s="183"/>
      <c r="AO11106" s="183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BR11106" s="185"/>
    </row>
    <row r="11107" spans="9:70" s="179" customFormat="1" x14ac:dyDescent="0.25">
      <c r="I11107" s="186"/>
      <c r="J11107" s="186"/>
      <c r="K11107" s="186"/>
      <c r="L11107" s="186"/>
      <c r="M11107" s="186"/>
      <c r="N11107" s="187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183"/>
      <c r="AF11107" s="183"/>
      <c r="AG11107" s="183"/>
      <c r="AH11107" s="6"/>
      <c r="AI11107" s="6"/>
      <c r="AJ11107" s="6"/>
      <c r="AK11107" s="6"/>
      <c r="AL11107" s="6"/>
      <c r="AM11107" s="183"/>
      <c r="AN11107" s="183"/>
      <c r="AO11107" s="183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BR11107" s="185"/>
    </row>
    <row r="11108" spans="9:70" s="179" customFormat="1" x14ac:dyDescent="0.25">
      <c r="I11108" s="186"/>
      <c r="J11108" s="186"/>
      <c r="K11108" s="186"/>
      <c r="L11108" s="186"/>
      <c r="M11108" s="186"/>
      <c r="N11108" s="187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183"/>
      <c r="AF11108" s="183"/>
      <c r="AG11108" s="183"/>
      <c r="AH11108" s="6"/>
      <c r="AI11108" s="6"/>
      <c r="AJ11108" s="6"/>
      <c r="AK11108" s="6"/>
      <c r="AL11108" s="6"/>
      <c r="AM11108" s="183"/>
      <c r="AN11108" s="183"/>
      <c r="AO11108" s="183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BR11108" s="185"/>
    </row>
    <row r="11109" spans="9:70" s="179" customFormat="1" x14ac:dyDescent="0.25">
      <c r="I11109" s="186"/>
      <c r="J11109" s="186"/>
      <c r="K11109" s="186"/>
      <c r="L11109" s="186"/>
      <c r="M11109" s="186"/>
      <c r="N11109" s="187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183"/>
      <c r="AF11109" s="183"/>
      <c r="AG11109" s="183"/>
      <c r="AH11109" s="6"/>
      <c r="AI11109" s="6"/>
      <c r="AJ11109" s="6"/>
      <c r="AK11109" s="6"/>
      <c r="AL11109" s="6"/>
      <c r="AM11109" s="183"/>
      <c r="AN11109" s="183"/>
      <c r="AO11109" s="183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BR11109" s="185"/>
    </row>
    <row r="11110" spans="9:70" s="179" customFormat="1" x14ac:dyDescent="0.25">
      <c r="I11110" s="186"/>
      <c r="J11110" s="186"/>
      <c r="K11110" s="186"/>
      <c r="L11110" s="186"/>
      <c r="M11110" s="186"/>
      <c r="N11110" s="187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183"/>
      <c r="AF11110" s="183"/>
      <c r="AG11110" s="183"/>
      <c r="AH11110" s="6"/>
      <c r="AI11110" s="6"/>
      <c r="AJ11110" s="6"/>
      <c r="AK11110" s="6"/>
      <c r="AL11110" s="6"/>
      <c r="AM11110" s="183"/>
      <c r="AN11110" s="183"/>
      <c r="AO11110" s="183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BR11110" s="185"/>
    </row>
    <row r="11111" spans="9:70" s="179" customFormat="1" x14ac:dyDescent="0.25">
      <c r="I11111" s="186"/>
      <c r="J11111" s="186"/>
      <c r="K11111" s="186"/>
      <c r="L11111" s="186"/>
      <c r="M11111" s="186"/>
      <c r="N11111" s="187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183"/>
      <c r="AF11111" s="183"/>
      <c r="AG11111" s="183"/>
      <c r="AH11111" s="6"/>
      <c r="AI11111" s="6"/>
      <c r="AJ11111" s="6"/>
      <c r="AK11111" s="6"/>
      <c r="AL11111" s="6"/>
      <c r="AM11111" s="183"/>
      <c r="AN11111" s="183"/>
      <c r="AO11111" s="183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BR11111" s="185"/>
    </row>
    <row r="11112" spans="9:70" s="179" customFormat="1" x14ac:dyDescent="0.25">
      <c r="I11112" s="186"/>
      <c r="J11112" s="186"/>
      <c r="K11112" s="186"/>
      <c r="L11112" s="186"/>
      <c r="M11112" s="186"/>
      <c r="N11112" s="187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183"/>
      <c r="AF11112" s="183"/>
      <c r="AG11112" s="183"/>
      <c r="AH11112" s="6"/>
      <c r="AI11112" s="6"/>
      <c r="AJ11112" s="6"/>
      <c r="AK11112" s="6"/>
      <c r="AL11112" s="6"/>
      <c r="AM11112" s="183"/>
      <c r="AN11112" s="183"/>
      <c r="AO11112" s="183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BR11112" s="185"/>
    </row>
    <row r="11113" spans="9:70" s="179" customFormat="1" x14ac:dyDescent="0.25">
      <c r="I11113" s="186"/>
      <c r="J11113" s="186"/>
      <c r="K11113" s="186"/>
      <c r="L11113" s="186"/>
      <c r="M11113" s="186"/>
      <c r="N11113" s="187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183"/>
      <c r="AF11113" s="183"/>
      <c r="AG11113" s="183"/>
      <c r="AH11113" s="6"/>
      <c r="AI11113" s="6"/>
      <c r="AJ11113" s="6"/>
      <c r="AK11113" s="6"/>
      <c r="AL11113" s="6"/>
      <c r="AM11113" s="183"/>
      <c r="AN11113" s="183"/>
      <c r="AO11113" s="183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BR11113" s="185"/>
    </row>
    <row r="11114" spans="9:70" s="179" customFormat="1" x14ac:dyDescent="0.25">
      <c r="I11114" s="186"/>
      <c r="J11114" s="186"/>
      <c r="K11114" s="186"/>
      <c r="L11114" s="186"/>
      <c r="M11114" s="186"/>
      <c r="N11114" s="187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183"/>
      <c r="AF11114" s="183"/>
      <c r="AG11114" s="183"/>
      <c r="AH11114" s="6"/>
      <c r="AI11114" s="6"/>
      <c r="AJ11114" s="6"/>
      <c r="AK11114" s="6"/>
      <c r="AL11114" s="6"/>
      <c r="AM11114" s="183"/>
      <c r="AN11114" s="183"/>
      <c r="AO11114" s="183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BR11114" s="185"/>
    </row>
    <row r="11115" spans="9:70" s="179" customFormat="1" x14ac:dyDescent="0.25">
      <c r="I11115" s="186"/>
      <c r="J11115" s="186"/>
      <c r="K11115" s="186"/>
      <c r="L11115" s="186"/>
      <c r="M11115" s="186"/>
      <c r="N11115" s="187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183"/>
      <c r="AF11115" s="183"/>
      <c r="AG11115" s="183"/>
      <c r="AH11115" s="6"/>
      <c r="AI11115" s="6"/>
      <c r="AJ11115" s="6"/>
      <c r="AK11115" s="6"/>
      <c r="AL11115" s="6"/>
      <c r="AM11115" s="183"/>
      <c r="AN11115" s="183"/>
      <c r="AO11115" s="183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BR11115" s="185"/>
    </row>
    <row r="11116" spans="9:70" s="179" customFormat="1" x14ac:dyDescent="0.25">
      <c r="I11116" s="186"/>
      <c r="J11116" s="186"/>
      <c r="K11116" s="186"/>
      <c r="L11116" s="186"/>
      <c r="M11116" s="186"/>
      <c r="N11116" s="187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183"/>
      <c r="AF11116" s="183"/>
      <c r="AG11116" s="183"/>
      <c r="AH11116" s="6"/>
      <c r="AI11116" s="6"/>
      <c r="AJ11116" s="6"/>
      <c r="AK11116" s="6"/>
      <c r="AL11116" s="6"/>
      <c r="AM11116" s="183"/>
      <c r="AN11116" s="183"/>
      <c r="AO11116" s="183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BR11116" s="185"/>
    </row>
    <row r="11117" spans="9:70" s="179" customFormat="1" x14ac:dyDescent="0.25">
      <c r="I11117" s="186"/>
      <c r="J11117" s="186"/>
      <c r="K11117" s="186"/>
      <c r="L11117" s="186"/>
      <c r="M11117" s="186"/>
      <c r="N11117" s="187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183"/>
      <c r="AF11117" s="183"/>
      <c r="AG11117" s="183"/>
      <c r="AH11117" s="6"/>
      <c r="AI11117" s="6"/>
      <c r="AJ11117" s="6"/>
      <c r="AK11117" s="6"/>
      <c r="AL11117" s="6"/>
      <c r="AM11117" s="183"/>
      <c r="AN11117" s="183"/>
      <c r="AO11117" s="183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BR11117" s="185"/>
    </row>
    <row r="11118" spans="9:70" s="179" customFormat="1" x14ac:dyDescent="0.25">
      <c r="I11118" s="186"/>
      <c r="J11118" s="186"/>
      <c r="K11118" s="186"/>
      <c r="L11118" s="186"/>
      <c r="M11118" s="186"/>
      <c r="N11118" s="187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183"/>
      <c r="AF11118" s="183"/>
      <c r="AG11118" s="183"/>
      <c r="AH11118" s="6"/>
      <c r="AI11118" s="6"/>
      <c r="AJ11118" s="6"/>
      <c r="AK11118" s="6"/>
      <c r="AL11118" s="6"/>
      <c r="AM11118" s="183"/>
      <c r="AN11118" s="183"/>
      <c r="AO11118" s="183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BR11118" s="185"/>
    </row>
    <row r="11119" spans="9:70" s="179" customFormat="1" x14ac:dyDescent="0.25">
      <c r="I11119" s="186"/>
      <c r="J11119" s="186"/>
      <c r="K11119" s="186"/>
      <c r="L11119" s="186"/>
      <c r="M11119" s="186"/>
      <c r="N11119" s="187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183"/>
      <c r="AF11119" s="183"/>
      <c r="AG11119" s="183"/>
      <c r="AH11119" s="6"/>
      <c r="AI11119" s="6"/>
      <c r="AJ11119" s="6"/>
      <c r="AK11119" s="6"/>
      <c r="AL11119" s="6"/>
      <c r="AM11119" s="183"/>
      <c r="AN11119" s="183"/>
      <c r="AO11119" s="183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BR11119" s="185"/>
    </row>
    <row r="11120" spans="9:70" s="179" customFormat="1" x14ac:dyDescent="0.25">
      <c r="I11120" s="186"/>
      <c r="J11120" s="186"/>
      <c r="K11120" s="186"/>
      <c r="L11120" s="186"/>
      <c r="M11120" s="186"/>
      <c r="N11120" s="187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183"/>
      <c r="AF11120" s="183"/>
      <c r="AG11120" s="183"/>
      <c r="AH11120" s="6"/>
      <c r="AI11120" s="6"/>
      <c r="AJ11120" s="6"/>
      <c r="AK11120" s="6"/>
      <c r="AL11120" s="6"/>
      <c r="AM11120" s="183"/>
      <c r="AN11120" s="183"/>
      <c r="AO11120" s="183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BR11120" s="185"/>
    </row>
    <row r="11121" spans="9:70" s="179" customFormat="1" x14ac:dyDescent="0.25">
      <c r="I11121" s="186"/>
      <c r="J11121" s="186"/>
      <c r="K11121" s="186"/>
      <c r="L11121" s="186"/>
      <c r="M11121" s="186"/>
      <c r="N11121" s="187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183"/>
      <c r="AF11121" s="183"/>
      <c r="AG11121" s="183"/>
      <c r="AH11121" s="6"/>
      <c r="AI11121" s="6"/>
      <c r="AJ11121" s="6"/>
      <c r="AK11121" s="6"/>
      <c r="AL11121" s="6"/>
      <c r="AM11121" s="183"/>
      <c r="AN11121" s="183"/>
      <c r="AO11121" s="183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BR11121" s="185"/>
    </row>
    <row r="11122" spans="9:70" s="179" customFormat="1" x14ac:dyDescent="0.25">
      <c r="I11122" s="186"/>
      <c r="J11122" s="186"/>
      <c r="K11122" s="186"/>
      <c r="L11122" s="186"/>
      <c r="M11122" s="186"/>
      <c r="N11122" s="187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183"/>
      <c r="AF11122" s="183"/>
      <c r="AG11122" s="183"/>
      <c r="AH11122" s="6"/>
      <c r="AI11122" s="6"/>
      <c r="AJ11122" s="6"/>
      <c r="AK11122" s="6"/>
      <c r="AL11122" s="6"/>
      <c r="AM11122" s="183"/>
      <c r="AN11122" s="183"/>
      <c r="AO11122" s="183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BR11122" s="185"/>
    </row>
    <row r="11123" spans="9:70" s="179" customFormat="1" x14ac:dyDescent="0.25">
      <c r="I11123" s="186"/>
      <c r="J11123" s="186"/>
      <c r="K11123" s="186"/>
      <c r="L11123" s="186"/>
      <c r="M11123" s="186"/>
      <c r="N11123" s="187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183"/>
      <c r="AF11123" s="183"/>
      <c r="AG11123" s="183"/>
      <c r="AH11123" s="6"/>
      <c r="AI11123" s="6"/>
      <c r="AJ11123" s="6"/>
      <c r="AK11123" s="6"/>
      <c r="AL11123" s="6"/>
      <c r="AM11123" s="183"/>
      <c r="AN11123" s="183"/>
      <c r="AO11123" s="183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BR11123" s="185"/>
    </row>
    <row r="11124" spans="9:70" s="179" customFormat="1" x14ac:dyDescent="0.25">
      <c r="I11124" s="186"/>
      <c r="J11124" s="186"/>
      <c r="K11124" s="186"/>
      <c r="L11124" s="186"/>
      <c r="M11124" s="186"/>
      <c r="N11124" s="187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183"/>
      <c r="AF11124" s="183"/>
      <c r="AG11124" s="183"/>
      <c r="AH11124" s="6"/>
      <c r="AI11124" s="6"/>
      <c r="AJ11124" s="6"/>
      <c r="AK11124" s="6"/>
      <c r="AL11124" s="6"/>
      <c r="AM11124" s="183"/>
      <c r="AN11124" s="183"/>
      <c r="AO11124" s="183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BR11124" s="185"/>
    </row>
    <row r="11125" spans="9:70" s="179" customFormat="1" x14ac:dyDescent="0.25">
      <c r="I11125" s="186"/>
      <c r="J11125" s="186"/>
      <c r="K11125" s="186"/>
      <c r="L11125" s="186"/>
      <c r="M11125" s="186"/>
      <c r="N11125" s="187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183"/>
      <c r="AF11125" s="183"/>
      <c r="AG11125" s="183"/>
      <c r="AH11125" s="6"/>
      <c r="AI11125" s="6"/>
      <c r="AJ11125" s="6"/>
      <c r="AK11125" s="6"/>
      <c r="AL11125" s="6"/>
      <c r="AM11125" s="183"/>
      <c r="AN11125" s="183"/>
      <c r="AO11125" s="183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BR11125" s="185"/>
    </row>
    <row r="11126" spans="9:70" s="179" customFormat="1" x14ac:dyDescent="0.25">
      <c r="I11126" s="186"/>
      <c r="J11126" s="186"/>
      <c r="K11126" s="186"/>
      <c r="L11126" s="186"/>
      <c r="M11126" s="186"/>
      <c r="N11126" s="187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183"/>
      <c r="AF11126" s="183"/>
      <c r="AG11126" s="183"/>
      <c r="AH11126" s="6"/>
      <c r="AI11126" s="6"/>
      <c r="AJ11126" s="6"/>
      <c r="AK11126" s="6"/>
      <c r="AL11126" s="6"/>
      <c r="AM11126" s="183"/>
      <c r="AN11126" s="183"/>
      <c r="AO11126" s="183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BR11126" s="185"/>
    </row>
    <row r="11127" spans="9:70" s="179" customFormat="1" x14ac:dyDescent="0.25">
      <c r="I11127" s="186"/>
      <c r="J11127" s="186"/>
      <c r="K11127" s="186"/>
      <c r="L11127" s="186"/>
      <c r="M11127" s="186"/>
      <c r="N11127" s="187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183"/>
      <c r="AF11127" s="183"/>
      <c r="AG11127" s="183"/>
      <c r="AH11127" s="6"/>
      <c r="AI11127" s="6"/>
      <c r="AJ11127" s="6"/>
      <c r="AK11127" s="6"/>
      <c r="AL11127" s="6"/>
      <c r="AM11127" s="183"/>
      <c r="AN11127" s="183"/>
      <c r="AO11127" s="183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BR11127" s="185"/>
    </row>
    <row r="11128" spans="9:70" s="179" customFormat="1" x14ac:dyDescent="0.25">
      <c r="I11128" s="186"/>
      <c r="J11128" s="186"/>
      <c r="K11128" s="186"/>
      <c r="L11128" s="186"/>
      <c r="M11128" s="186"/>
      <c r="N11128" s="187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183"/>
      <c r="AF11128" s="183"/>
      <c r="AG11128" s="183"/>
      <c r="AH11128" s="6"/>
      <c r="AI11128" s="6"/>
      <c r="AJ11128" s="6"/>
      <c r="AK11128" s="6"/>
      <c r="AL11128" s="6"/>
      <c r="AM11128" s="183"/>
      <c r="AN11128" s="183"/>
      <c r="AO11128" s="183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BR11128" s="185"/>
    </row>
    <row r="11129" spans="9:70" s="179" customFormat="1" x14ac:dyDescent="0.25">
      <c r="I11129" s="186"/>
      <c r="J11129" s="186"/>
      <c r="K11129" s="186"/>
      <c r="L11129" s="186"/>
      <c r="M11129" s="186"/>
      <c r="N11129" s="187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183"/>
      <c r="AF11129" s="183"/>
      <c r="AG11129" s="183"/>
      <c r="AH11129" s="6"/>
      <c r="AI11129" s="6"/>
      <c r="AJ11129" s="6"/>
      <c r="AK11129" s="6"/>
      <c r="AL11129" s="6"/>
      <c r="AM11129" s="183"/>
      <c r="AN11129" s="183"/>
      <c r="AO11129" s="183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BR11129" s="185"/>
    </row>
    <row r="11130" spans="9:70" s="179" customFormat="1" x14ac:dyDescent="0.25">
      <c r="I11130" s="186"/>
      <c r="J11130" s="186"/>
      <c r="K11130" s="186"/>
      <c r="L11130" s="186"/>
      <c r="M11130" s="186"/>
      <c r="N11130" s="187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183"/>
      <c r="AF11130" s="183"/>
      <c r="AG11130" s="183"/>
      <c r="AH11130" s="6"/>
      <c r="AI11130" s="6"/>
      <c r="AJ11130" s="6"/>
      <c r="AK11130" s="6"/>
      <c r="AL11130" s="6"/>
      <c r="AM11130" s="183"/>
      <c r="AN11130" s="183"/>
      <c r="AO11130" s="183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BR11130" s="185"/>
    </row>
    <row r="11131" spans="9:70" s="179" customFormat="1" x14ac:dyDescent="0.25">
      <c r="I11131" s="186"/>
      <c r="J11131" s="186"/>
      <c r="K11131" s="186"/>
      <c r="L11131" s="186"/>
      <c r="M11131" s="186"/>
      <c r="N11131" s="187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183"/>
      <c r="AF11131" s="183"/>
      <c r="AG11131" s="183"/>
      <c r="AH11131" s="6"/>
      <c r="AI11131" s="6"/>
      <c r="AJ11131" s="6"/>
      <c r="AK11131" s="6"/>
      <c r="AL11131" s="6"/>
      <c r="AM11131" s="183"/>
      <c r="AN11131" s="183"/>
      <c r="AO11131" s="183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BR11131" s="185"/>
    </row>
    <row r="11132" spans="9:70" s="179" customFormat="1" x14ac:dyDescent="0.25">
      <c r="I11132" s="186"/>
      <c r="J11132" s="186"/>
      <c r="K11132" s="186"/>
      <c r="L11132" s="186"/>
      <c r="M11132" s="186"/>
      <c r="N11132" s="187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183"/>
      <c r="AF11132" s="183"/>
      <c r="AG11132" s="183"/>
      <c r="AH11132" s="6"/>
      <c r="AI11132" s="6"/>
      <c r="AJ11132" s="6"/>
      <c r="AK11132" s="6"/>
      <c r="AL11132" s="6"/>
      <c r="AM11132" s="183"/>
      <c r="AN11132" s="183"/>
      <c r="AO11132" s="183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BR11132" s="185"/>
    </row>
    <row r="11133" spans="9:70" s="179" customFormat="1" x14ac:dyDescent="0.25">
      <c r="I11133" s="186"/>
      <c r="J11133" s="186"/>
      <c r="K11133" s="186"/>
      <c r="L11133" s="186"/>
      <c r="M11133" s="186"/>
      <c r="N11133" s="187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183"/>
      <c r="AF11133" s="183"/>
      <c r="AG11133" s="183"/>
      <c r="AH11133" s="6"/>
      <c r="AI11133" s="6"/>
      <c r="AJ11133" s="6"/>
      <c r="AK11133" s="6"/>
      <c r="AL11133" s="6"/>
      <c r="AM11133" s="183"/>
      <c r="AN11133" s="183"/>
      <c r="AO11133" s="183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BR11133" s="185"/>
    </row>
    <row r="11134" spans="9:70" s="179" customFormat="1" x14ac:dyDescent="0.25">
      <c r="I11134" s="186"/>
      <c r="J11134" s="186"/>
      <c r="K11134" s="186"/>
      <c r="L11134" s="186"/>
      <c r="M11134" s="186"/>
      <c r="N11134" s="187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183"/>
      <c r="AF11134" s="183"/>
      <c r="AG11134" s="183"/>
      <c r="AH11134" s="6"/>
      <c r="AI11134" s="6"/>
      <c r="AJ11134" s="6"/>
      <c r="AK11134" s="6"/>
      <c r="AL11134" s="6"/>
      <c r="AM11134" s="183"/>
      <c r="AN11134" s="183"/>
      <c r="AO11134" s="183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BR11134" s="185"/>
    </row>
    <row r="11135" spans="9:70" s="179" customFormat="1" x14ac:dyDescent="0.25">
      <c r="I11135" s="186"/>
      <c r="J11135" s="186"/>
      <c r="K11135" s="186"/>
      <c r="L11135" s="186"/>
      <c r="M11135" s="186"/>
      <c r="N11135" s="187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183"/>
      <c r="AF11135" s="183"/>
      <c r="AG11135" s="183"/>
      <c r="AH11135" s="6"/>
      <c r="AI11135" s="6"/>
      <c r="AJ11135" s="6"/>
      <c r="AK11135" s="6"/>
      <c r="AL11135" s="6"/>
      <c r="AM11135" s="183"/>
      <c r="AN11135" s="183"/>
      <c r="AO11135" s="183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BR11135" s="185"/>
    </row>
    <row r="11136" spans="9:70" s="179" customFormat="1" x14ac:dyDescent="0.25">
      <c r="I11136" s="186"/>
      <c r="J11136" s="186"/>
      <c r="K11136" s="186"/>
      <c r="L11136" s="186"/>
      <c r="M11136" s="186"/>
      <c r="N11136" s="187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183"/>
      <c r="AF11136" s="183"/>
      <c r="AG11136" s="183"/>
      <c r="AH11136" s="6"/>
      <c r="AI11136" s="6"/>
      <c r="AJ11136" s="6"/>
      <c r="AK11136" s="6"/>
      <c r="AL11136" s="6"/>
      <c r="AM11136" s="183"/>
      <c r="AN11136" s="183"/>
      <c r="AO11136" s="183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BR11136" s="185"/>
    </row>
    <row r="11137" spans="9:70" s="179" customFormat="1" x14ac:dyDescent="0.25">
      <c r="I11137" s="186"/>
      <c r="J11137" s="186"/>
      <c r="K11137" s="186"/>
      <c r="L11137" s="186"/>
      <c r="M11137" s="186"/>
      <c r="N11137" s="187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183"/>
      <c r="AF11137" s="183"/>
      <c r="AG11137" s="183"/>
      <c r="AH11137" s="6"/>
      <c r="AI11137" s="6"/>
      <c r="AJ11137" s="6"/>
      <c r="AK11137" s="6"/>
      <c r="AL11137" s="6"/>
      <c r="AM11137" s="183"/>
      <c r="AN11137" s="183"/>
      <c r="AO11137" s="183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BR11137" s="185"/>
    </row>
    <row r="11138" spans="9:70" s="179" customFormat="1" x14ac:dyDescent="0.25">
      <c r="I11138" s="186"/>
      <c r="J11138" s="186"/>
      <c r="K11138" s="186"/>
      <c r="L11138" s="186"/>
      <c r="M11138" s="186"/>
      <c r="N11138" s="187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183"/>
      <c r="AF11138" s="183"/>
      <c r="AG11138" s="183"/>
      <c r="AH11138" s="6"/>
      <c r="AI11138" s="6"/>
      <c r="AJ11138" s="6"/>
      <c r="AK11138" s="6"/>
      <c r="AL11138" s="6"/>
      <c r="AM11138" s="183"/>
      <c r="AN11138" s="183"/>
      <c r="AO11138" s="183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BR11138" s="185"/>
    </row>
    <row r="11139" spans="9:70" s="179" customFormat="1" x14ac:dyDescent="0.25">
      <c r="I11139" s="186"/>
      <c r="J11139" s="186"/>
      <c r="K11139" s="186"/>
      <c r="L11139" s="186"/>
      <c r="M11139" s="186"/>
      <c r="N11139" s="187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183"/>
      <c r="AF11139" s="183"/>
      <c r="AG11139" s="183"/>
      <c r="AH11139" s="6"/>
      <c r="AI11139" s="6"/>
      <c r="AJ11139" s="6"/>
      <c r="AK11139" s="6"/>
      <c r="AL11139" s="6"/>
      <c r="AM11139" s="183"/>
      <c r="AN11139" s="183"/>
      <c r="AO11139" s="183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BR11139" s="185"/>
    </row>
    <row r="11140" spans="9:70" s="179" customFormat="1" x14ac:dyDescent="0.25">
      <c r="I11140" s="186"/>
      <c r="J11140" s="186"/>
      <c r="K11140" s="186"/>
      <c r="L11140" s="186"/>
      <c r="M11140" s="186"/>
      <c r="N11140" s="187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183"/>
      <c r="AF11140" s="183"/>
      <c r="AG11140" s="183"/>
      <c r="AH11140" s="6"/>
      <c r="AI11140" s="6"/>
      <c r="AJ11140" s="6"/>
      <c r="AK11140" s="6"/>
      <c r="AL11140" s="6"/>
      <c r="AM11140" s="183"/>
      <c r="AN11140" s="183"/>
      <c r="AO11140" s="183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BR11140" s="185"/>
    </row>
    <row r="11141" spans="9:70" s="179" customFormat="1" x14ac:dyDescent="0.25">
      <c r="I11141" s="186"/>
      <c r="J11141" s="186"/>
      <c r="K11141" s="186"/>
      <c r="L11141" s="186"/>
      <c r="M11141" s="186"/>
      <c r="N11141" s="187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183"/>
      <c r="AF11141" s="183"/>
      <c r="AG11141" s="183"/>
      <c r="AH11141" s="6"/>
      <c r="AI11141" s="6"/>
      <c r="AJ11141" s="6"/>
      <c r="AK11141" s="6"/>
      <c r="AL11141" s="6"/>
      <c r="AM11141" s="183"/>
      <c r="AN11141" s="183"/>
      <c r="AO11141" s="183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BR11141" s="185"/>
    </row>
    <row r="11142" spans="9:70" s="179" customFormat="1" x14ac:dyDescent="0.25">
      <c r="I11142" s="186"/>
      <c r="J11142" s="186"/>
      <c r="K11142" s="186"/>
      <c r="L11142" s="186"/>
      <c r="M11142" s="186"/>
      <c r="N11142" s="187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183"/>
      <c r="AF11142" s="183"/>
      <c r="AG11142" s="183"/>
      <c r="AH11142" s="6"/>
      <c r="AI11142" s="6"/>
      <c r="AJ11142" s="6"/>
      <c r="AK11142" s="6"/>
      <c r="AL11142" s="6"/>
      <c r="AM11142" s="183"/>
      <c r="AN11142" s="183"/>
      <c r="AO11142" s="183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BR11142" s="185"/>
    </row>
    <row r="11143" spans="9:70" s="179" customFormat="1" x14ac:dyDescent="0.25">
      <c r="I11143" s="186"/>
      <c r="J11143" s="186"/>
      <c r="K11143" s="186"/>
      <c r="L11143" s="186"/>
      <c r="M11143" s="186"/>
      <c r="N11143" s="187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183"/>
      <c r="AF11143" s="183"/>
      <c r="AG11143" s="183"/>
      <c r="AH11143" s="6"/>
      <c r="AI11143" s="6"/>
      <c r="AJ11143" s="6"/>
      <c r="AK11143" s="6"/>
      <c r="AL11143" s="6"/>
      <c r="AM11143" s="183"/>
      <c r="AN11143" s="183"/>
      <c r="AO11143" s="183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BR11143" s="185"/>
    </row>
    <row r="11144" spans="9:70" s="179" customFormat="1" x14ac:dyDescent="0.25">
      <c r="I11144" s="186"/>
      <c r="J11144" s="186"/>
      <c r="K11144" s="186"/>
      <c r="L11144" s="186"/>
      <c r="M11144" s="186"/>
      <c r="N11144" s="187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183"/>
      <c r="AF11144" s="183"/>
      <c r="AG11144" s="183"/>
      <c r="AH11144" s="6"/>
      <c r="AI11144" s="6"/>
      <c r="AJ11144" s="6"/>
      <c r="AK11144" s="6"/>
      <c r="AL11144" s="6"/>
      <c r="AM11144" s="183"/>
      <c r="AN11144" s="183"/>
      <c r="AO11144" s="183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BR11144" s="185"/>
    </row>
    <row r="11145" spans="9:70" s="179" customFormat="1" x14ac:dyDescent="0.25">
      <c r="I11145" s="186"/>
      <c r="J11145" s="186"/>
      <c r="K11145" s="186"/>
      <c r="L11145" s="186"/>
      <c r="M11145" s="186"/>
      <c r="N11145" s="187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183"/>
      <c r="AF11145" s="183"/>
      <c r="AG11145" s="183"/>
      <c r="AH11145" s="6"/>
      <c r="AI11145" s="6"/>
      <c r="AJ11145" s="6"/>
      <c r="AK11145" s="6"/>
      <c r="AL11145" s="6"/>
      <c r="AM11145" s="183"/>
      <c r="AN11145" s="183"/>
      <c r="AO11145" s="183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BR11145" s="185"/>
    </row>
    <row r="11146" spans="9:70" s="179" customFormat="1" x14ac:dyDescent="0.25">
      <c r="I11146" s="186"/>
      <c r="J11146" s="186"/>
      <c r="K11146" s="186"/>
      <c r="L11146" s="186"/>
      <c r="M11146" s="186"/>
      <c r="N11146" s="187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183"/>
      <c r="AF11146" s="183"/>
      <c r="AG11146" s="183"/>
      <c r="AH11146" s="6"/>
      <c r="AI11146" s="6"/>
      <c r="AJ11146" s="6"/>
      <c r="AK11146" s="6"/>
      <c r="AL11146" s="6"/>
      <c r="AM11146" s="183"/>
      <c r="AN11146" s="183"/>
      <c r="AO11146" s="183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BR11146" s="185"/>
    </row>
    <row r="11147" spans="9:70" s="179" customFormat="1" x14ac:dyDescent="0.25">
      <c r="I11147" s="186"/>
      <c r="J11147" s="186"/>
      <c r="K11147" s="186"/>
      <c r="L11147" s="186"/>
      <c r="M11147" s="186"/>
      <c r="N11147" s="187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183"/>
      <c r="AF11147" s="183"/>
      <c r="AG11147" s="183"/>
      <c r="AH11147" s="6"/>
      <c r="AI11147" s="6"/>
      <c r="AJ11147" s="6"/>
      <c r="AK11147" s="6"/>
      <c r="AL11147" s="6"/>
      <c r="AM11147" s="183"/>
      <c r="AN11147" s="183"/>
      <c r="AO11147" s="183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BR11147" s="185"/>
    </row>
    <row r="11148" spans="9:70" s="179" customFormat="1" x14ac:dyDescent="0.25">
      <c r="I11148" s="186"/>
      <c r="J11148" s="186"/>
      <c r="K11148" s="186"/>
      <c r="L11148" s="186"/>
      <c r="M11148" s="186"/>
      <c r="N11148" s="187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183"/>
      <c r="AF11148" s="183"/>
      <c r="AG11148" s="183"/>
      <c r="AH11148" s="6"/>
      <c r="AI11148" s="6"/>
      <c r="AJ11148" s="6"/>
      <c r="AK11148" s="6"/>
      <c r="AL11148" s="6"/>
      <c r="AM11148" s="183"/>
      <c r="AN11148" s="183"/>
      <c r="AO11148" s="183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BR11148" s="185"/>
    </row>
    <row r="11149" spans="9:70" s="179" customFormat="1" x14ac:dyDescent="0.25">
      <c r="I11149" s="186"/>
      <c r="J11149" s="186"/>
      <c r="K11149" s="186"/>
      <c r="L11149" s="186"/>
      <c r="M11149" s="186"/>
      <c r="N11149" s="187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183"/>
      <c r="AF11149" s="183"/>
      <c r="AG11149" s="183"/>
      <c r="AH11149" s="6"/>
      <c r="AI11149" s="6"/>
      <c r="AJ11149" s="6"/>
      <c r="AK11149" s="6"/>
      <c r="AL11149" s="6"/>
      <c r="AM11149" s="183"/>
      <c r="AN11149" s="183"/>
      <c r="AO11149" s="183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BR11149" s="185"/>
    </row>
    <row r="11150" spans="9:70" s="179" customFormat="1" x14ac:dyDescent="0.25">
      <c r="I11150" s="186"/>
      <c r="J11150" s="186"/>
      <c r="K11150" s="186"/>
      <c r="L11150" s="186"/>
      <c r="M11150" s="186"/>
      <c r="N11150" s="187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183"/>
      <c r="AF11150" s="183"/>
      <c r="AG11150" s="183"/>
      <c r="AH11150" s="6"/>
      <c r="AI11150" s="6"/>
      <c r="AJ11150" s="6"/>
      <c r="AK11150" s="6"/>
      <c r="AL11150" s="6"/>
      <c r="AM11150" s="183"/>
      <c r="AN11150" s="183"/>
      <c r="AO11150" s="183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BR11150" s="185"/>
    </row>
    <row r="11151" spans="9:70" s="179" customFormat="1" x14ac:dyDescent="0.25">
      <c r="I11151" s="186"/>
      <c r="J11151" s="186"/>
      <c r="K11151" s="186"/>
      <c r="L11151" s="186"/>
      <c r="M11151" s="186"/>
      <c r="N11151" s="187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183"/>
      <c r="AF11151" s="183"/>
      <c r="AG11151" s="183"/>
      <c r="AH11151" s="6"/>
      <c r="AI11151" s="6"/>
      <c r="AJ11151" s="6"/>
      <c r="AK11151" s="6"/>
      <c r="AL11151" s="6"/>
      <c r="AM11151" s="183"/>
      <c r="AN11151" s="183"/>
      <c r="AO11151" s="183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BR11151" s="185"/>
    </row>
    <row r="11152" spans="9:70" s="179" customFormat="1" x14ac:dyDescent="0.25">
      <c r="I11152" s="186"/>
      <c r="J11152" s="186"/>
      <c r="K11152" s="186"/>
      <c r="L11152" s="186"/>
      <c r="M11152" s="186"/>
      <c r="N11152" s="187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183"/>
      <c r="AF11152" s="183"/>
      <c r="AG11152" s="183"/>
      <c r="AH11152" s="6"/>
      <c r="AI11152" s="6"/>
      <c r="AJ11152" s="6"/>
      <c r="AK11152" s="6"/>
      <c r="AL11152" s="6"/>
      <c r="AM11152" s="183"/>
      <c r="AN11152" s="183"/>
      <c r="AO11152" s="183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BR11152" s="185"/>
    </row>
    <row r="11153" spans="9:70" s="179" customFormat="1" x14ac:dyDescent="0.25">
      <c r="I11153" s="186"/>
      <c r="J11153" s="186"/>
      <c r="K11153" s="186"/>
      <c r="L11153" s="186"/>
      <c r="M11153" s="186"/>
      <c r="N11153" s="187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183"/>
      <c r="AF11153" s="183"/>
      <c r="AG11153" s="183"/>
      <c r="AH11153" s="6"/>
      <c r="AI11153" s="6"/>
      <c r="AJ11153" s="6"/>
      <c r="AK11153" s="6"/>
      <c r="AL11153" s="6"/>
      <c r="AM11153" s="183"/>
      <c r="AN11153" s="183"/>
      <c r="AO11153" s="183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BR11153" s="185"/>
    </row>
    <row r="11154" spans="9:70" s="179" customFormat="1" x14ac:dyDescent="0.25">
      <c r="I11154" s="186"/>
      <c r="J11154" s="186"/>
      <c r="K11154" s="186"/>
      <c r="L11154" s="186"/>
      <c r="M11154" s="186"/>
      <c r="N11154" s="187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183"/>
      <c r="AF11154" s="183"/>
      <c r="AG11154" s="183"/>
      <c r="AH11154" s="6"/>
      <c r="AI11154" s="6"/>
      <c r="AJ11154" s="6"/>
      <c r="AK11154" s="6"/>
      <c r="AL11154" s="6"/>
      <c r="AM11154" s="183"/>
      <c r="AN11154" s="183"/>
      <c r="AO11154" s="183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BR11154" s="185"/>
    </row>
    <row r="11155" spans="9:70" s="179" customFormat="1" x14ac:dyDescent="0.25">
      <c r="I11155" s="186"/>
      <c r="J11155" s="186"/>
      <c r="K11155" s="186"/>
      <c r="L11155" s="186"/>
      <c r="M11155" s="186"/>
      <c r="N11155" s="187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183"/>
      <c r="AF11155" s="183"/>
      <c r="AG11155" s="183"/>
      <c r="AH11155" s="6"/>
      <c r="AI11155" s="6"/>
      <c r="AJ11155" s="6"/>
      <c r="AK11155" s="6"/>
      <c r="AL11155" s="6"/>
      <c r="AM11155" s="183"/>
      <c r="AN11155" s="183"/>
      <c r="AO11155" s="183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BR11155" s="185"/>
    </row>
    <row r="11156" spans="9:70" s="179" customFormat="1" x14ac:dyDescent="0.25">
      <c r="I11156" s="186"/>
      <c r="J11156" s="186"/>
      <c r="K11156" s="186"/>
      <c r="L11156" s="186"/>
      <c r="M11156" s="186"/>
      <c r="N11156" s="187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183"/>
      <c r="AF11156" s="183"/>
      <c r="AG11156" s="183"/>
      <c r="AH11156" s="6"/>
      <c r="AI11156" s="6"/>
      <c r="AJ11156" s="6"/>
      <c r="AK11156" s="6"/>
      <c r="AL11156" s="6"/>
      <c r="AM11156" s="183"/>
      <c r="AN11156" s="183"/>
      <c r="AO11156" s="183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BR11156" s="185"/>
    </row>
    <row r="11157" spans="9:70" s="179" customFormat="1" x14ac:dyDescent="0.25">
      <c r="I11157" s="186"/>
      <c r="J11157" s="186"/>
      <c r="K11157" s="186"/>
      <c r="L11157" s="186"/>
      <c r="M11157" s="186"/>
      <c r="N11157" s="187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183"/>
      <c r="AF11157" s="183"/>
      <c r="AG11157" s="183"/>
      <c r="AH11157" s="6"/>
      <c r="AI11157" s="6"/>
      <c r="AJ11157" s="6"/>
      <c r="AK11157" s="6"/>
      <c r="AL11157" s="6"/>
      <c r="AM11157" s="183"/>
      <c r="AN11157" s="183"/>
      <c r="AO11157" s="183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BR11157" s="185"/>
    </row>
    <row r="11158" spans="9:70" s="179" customFormat="1" x14ac:dyDescent="0.25">
      <c r="I11158" s="186"/>
      <c r="J11158" s="186"/>
      <c r="K11158" s="186"/>
      <c r="L11158" s="186"/>
      <c r="M11158" s="186"/>
      <c r="N11158" s="187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183"/>
      <c r="AF11158" s="183"/>
      <c r="AG11158" s="183"/>
      <c r="AH11158" s="6"/>
      <c r="AI11158" s="6"/>
      <c r="AJ11158" s="6"/>
      <c r="AK11158" s="6"/>
      <c r="AL11158" s="6"/>
      <c r="AM11158" s="183"/>
      <c r="AN11158" s="183"/>
      <c r="AO11158" s="183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BR11158" s="185"/>
    </row>
    <row r="11159" spans="9:70" s="179" customFormat="1" x14ac:dyDescent="0.25">
      <c r="I11159" s="186"/>
      <c r="J11159" s="186"/>
      <c r="K11159" s="186"/>
      <c r="L11159" s="186"/>
      <c r="M11159" s="186"/>
      <c r="N11159" s="187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183"/>
      <c r="AF11159" s="183"/>
      <c r="AG11159" s="183"/>
      <c r="AH11159" s="6"/>
      <c r="AI11159" s="6"/>
      <c r="AJ11159" s="6"/>
      <c r="AK11159" s="6"/>
      <c r="AL11159" s="6"/>
      <c r="AM11159" s="183"/>
      <c r="AN11159" s="183"/>
      <c r="AO11159" s="183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BR11159" s="185"/>
    </row>
    <row r="11160" spans="9:70" s="179" customFormat="1" x14ac:dyDescent="0.25">
      <c r="I11160" s="186"/>
      <c r="J11160" s="186"/>
      <c r="K11160" s="186"/>
      <c r="L11160" s="186"/>
      <c r="M11160" s="186"/>
      <c r="N11160" s="187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183"/>
      <c r="AF11160" s="183"/>
      <c r="AG11160" s="183"/>
      <c r="AH11160" s="6"/>
      <c r="AI11160" s="6"/>
      <c r="AJ11160" s="6"/>
      <c r="AK11160" s="6"/>
      <c r="AL11160" s="6"/>
      <c r="AM11160" s="183"/>
      <c r="AN11160" s="183"/>
      <c r="AO11160" s="183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BR11160" s="185"/>
    </row>
    <row r="11161" spans="9:70" s="179" customFormat="1" x14ac:dyDescent="0.25">
      <c r="I11161" s="186"/>
      <c r="J11161" s="186"/>
      <c r="K11161" s="186"/>
      <c r="L11161" s="186"/>
      <c r="M11161" s="186"/>
      <c r="N11161" s="187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183"/>
      <c r="AF11161" s="183"/>
      <c r="AG11161" s="183"/>
      <c r="AH11161" s="6"/>
      <c r="AI11161" s="6"/>
      <c r="AJ11161" s="6"/>
      <c r="AK11161" s="6"/>
      <c r="AL11161" s="6"/>
      <c r="AM11161" s="183"/>
      <c r="AN11161" s="183"/>
      <c r="AO11161" s="183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BR11161" s="185"/>
    </row>
    <row r="11162" spans="9:70" s="179" customFormat="1" x14ac:dyDescent="0.25">
      <c r="I11162" s="186"/>
      <c r="J11162" s="186"/>
      <c r="K11162" s="186"/>
      <c r="L11162" s="186"/>
      <c r="M11162" s="186"/>
      <c r="N11162" s="187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183"/>
      <c r="AF11162" s="183"/>
      <c r="AG11162" s="183"/>
      <c r="AH11162" s="6"/>
      <c r="AI11162" s="6"/>
      <c r="AJ11162" s="6"/>
      <c r="AK11162" s="6"/>
      <c r="AL11162" s="6"/>
      <c r="AM11162" s="183"/>
      <c r="AN11162" s="183"/>
      <c r="AO11162" s="183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BR11162" s="185"/>
    </row>
    <row r="11163" spans="9:70" s="179" customFormat="1" x14ac:dyDescent="0.25">
      <c r="I11163" s="186"/>
      <c r="J11163" s="186"/>
      <c r="K11163" s="186"/>
      <c r="L11163" s="186"/>
      <c r="M11163" s="186"/>
      <c r="N11163" s="187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183"/>
      <c r="AF11163" s="183"/>
      <c r="AG11163" s="183"/>
      <c r="AH11163" s="6"/>
      <c r="AI11163" s="6"/>
      <c r="AJ11163" s="6"/>
      <c r="AK11163" s="6"/>
      <c r="AL11163" s="6"/>
      <c r="AM11163" s="183"/>
      <c r="AN11163" s="183"/>
      <c r="AO11163" s="183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BR11163" s="185"/>
    </row>
    <row r="11164" spans="9:70" s="179" customFormat="1" x14ac:dyDescent="0.25">
      <c r="I11164" s="186"/>
      <c r="J11164" s="186"/>
      <c r="K11164" s="186"/>
      <c r="L11164" s="186"/>
      <c r="M11164" s="186"/>
      <c r="N11164" s="187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183"/>
      <c r="AF11164" s="183"/>
      <c r="AG11164" s="183"/>
      <c r="AH11164" s="6"/>
      <c r="AI11164" s="6"/>
      <c r="AJ11164" s="6"/>
      <c r="AK11164" s="6"/>
      <c r="AL11164" s="6"/>
      <c r="AM11164" s="183"/>
      <c r="AN11164" s="183"/>
      <c r="AO11164" s="183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BR11164" s="185"/>
    </row>
    <row r="11165" spans="9:70" s="179" customFormat="1" x14ac:dyDescent="0.25">
      <c r="I11165" s="186"/>
      <c r="J11165" s="186"/>
      <c r="K11165" s="186"/>
      <c r="L11165" s="186"/>
      <c r="M11165" s="186"/>
      <c r="N11165" s="187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183"/>
      <c r="AF11165" s="183"/>
      <c r="AG11165" s="183"/>
      <c r="AH11165" s="6"/>
      <c r="AI11165" s="6"/>
      <c r="AJ11165" s="6"/>
      <c r="AK11165" s="6"/>
      <c r="AL11165" s="6"/>
      <c r="AM11165" s="183"/>
      <c r="AN11165" s="183"/>
      <c r="AO11165" s="183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BR11165" s="185"/>
    </row>
    <row r="11166" spans="9:70" s="179" customFormat="1" x14ac:dyDescent="0.25">
      <c r="I11166" s="186"/>
      <c r="J11166" s="186"/>
      <c r="K11166" s="186"/>
      <c r="L11166" s="186"/>
      <c r="M11166" s="186"/>
      <c r="N11166" s="187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183"/>
      <c r="AF11166" s="183"/>
      <c r="AG11166" s="183"/>
      <c r="AH11166" s="6"/>
      <c r="AI11166" s="6"/>
      <c r="AJ11166" s="6"/>
      <c r="AK11166" s="6"/>
      <c r="AL11166" s="6"/>
      <c r="AM11166" s="183"/>
      <c r="AN11166" s="183"/>
      <c r="AO11166" s="183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BR11166" s="185"/>
    </row>
    <row r="11167" spans="9:70" s="179" customFormat="1" x14ac:dyDescent="0.25">
      <c r="I11167" s="186"/>
      <c r="J11167" s="186"/>
      <c r="K11167" s="186"/>
      <c r="L11167" s="186"/>
      <c r="M11167" s="186"/>
      <c r="N11167" s="187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183"/>
      <c r="AF11167" s="183"/>
      <c r="AG11167" s="183"/>
      <c r="AH11167" s="6"/>
      <c r="AI11167" s="6"/>
      <c r="AJ11167" s="6"/>
      <c r="AK11167" s="6"/>
      <c r="AL11167" s="6"/>
      <c r="AM11167" s="183"/>
      <c r="AN11167" s="183"/>
      <c r="AO11167" s="183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BR11167" s="185"/>
    </row>
    <row r="11168" spans="9:70" s="179" customFormat="1" x14ac:dyDescent="0.25">
      <c r="I11168" s="186"/>
      <c r="J11168" s="186"/>
      <c r="K11168" s="186"/>
      <c r="L11168" s="186"/>
      <c r="M11168" s="186"/>
      <c r="N11168" s="187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183"/>
      <c r="AF11168" s="183"/>
      <c r="AG11168" s="183"/>
      <c r="AH11168" s="6"/>
      <c r="AI11168" s="6"/>
      <c r="AJ11168" s="6"/>
      <c r="AK11168" s="6"/>
      <c r="AL11168" s="6"/>
      <c r="AM11168" s="183"/>
      <c r="AN11168" s="183"/>
      <c r="AO11168" s="183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BR11168" s="185"/>
    </row>
    <row r="11169" spans="9:70" s="179" customFormat="1" x14ac:dyDescent="0.25">
      <c r="I11169" s="186"/>
      <c r="J11169" s="186"/>
      <c r="K11169" s="186"/>
      <c r="L11169" s="186"/>
      <c r="M11169" s="186"/>
      <c r="N11169" s="187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183"/>
      <c r="AF11169" s="183"/>
      <c r="AG11169" s="183"/>
      <c r="AH11169" s="6"/>
      <c r="AI11169" s="6"/>
      <c r="AJ11169" s="6"/>
      <c r="AK11169" s="6"/>
      <c r="AL11169" s="6"/>
      <c r="AM11169" s="183"/>
      <c r="AN11169" s="183"/>
      <c r="AO11169" s="183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BR11169" s="185"/>
    </row>
    <row r="11170" spans="9:70" s="179" customFormat="1" x14ac:dyDescent="0.25">
      <c r="I11170" s="186"/>
      <c r="J11170" s="186"/>
      <c r="K11170" s="186"/>
      <c r="L11170" s="186"/>
      <c r="M11170" s="186"/>
      <c r="N11170" s="187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183"/>
      <c r="AF11170" s="183"/>
      <c r="AG11170" s="183"/>
      <c r="AH11170" s="6"/>
      <c r="AI11170" s="6"/>
      <c r="AJ11170" s="6"/>
      <c r="AK11170" s="6"/>
      <c r="AL11170" s="6"/>
      <c r="AM11170" s="183"/>
      <c r="AN11170" s="183"/>
      <c r="AO11170" s="183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BR11170" s="185"/>
    </row>
    <row r="11171" spans="9:70" s="179" customFormat="1" x14ac:dyDescent="0.25">
      <c r="I11171" s="186"/>
      <c r="J11171" s="186"/>
      <c r="K11171" s="186"/>
      <c r="L11171" s="186"/>
      <c r="M11171" s="186"/>
      <c r="N11171" s="187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183"/>
      <c r="AF11171" s="183"/>
      <c r="AG11171" s="183"/>
      <c r="AH11171" s="6"/>
      <c r="AI11171" s="6"/>
      <c r="AJ11171" s="6"/>
      <c r="AK11171" s="6"/>
      <c r="AL11171" s="6"/>
      <c r="AM11171" s="183"/>
      <c r="AN11171" s="183"/>
      <c r="AO11171" s="183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BR11171" s="185"/>
    </row>
    <row r="11172" spans="9:70" s="179" customFormat="1" x14ac:dyDescent="0.25">
      <c r="I11172" s="186"/>
      <c r="J11172" s="186"/>
      <c r="K11172" s="186"/>
      <c r="L11172" s="186"/>
      <c r="M11172" s="186"/>
      <c r="N11172" s="187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183"/>
      <c r="AF11172" s="183"/>
      <c r="AG11172" s="183"/>
      <c r="AH11172" s="6"/>
      <c r="AI11172" s="6"/>
      <c r="AJ11172" s="6"/>
      <c r="AK11172" s="6"/>
      <c r="AL11172" s="6"/>
      <c r="AM11172" s="183"/>
      <c r="AN11172" s="183"/>
      <c r="AO11172" s="183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BR11172" s="185"/>
    </row>
    <row r="11173" spans="9:70" s="179" customFormat="1" x14ac:dyDescent="0.25">
      <c r="I11173" s="186"/>
      <c r="J11173" s="186"/>
      <c r="K11173" s="186"/>
      <c r="L11173" s="186"/>
      <c r="M11173" s="186"/>
      <c r="N11173" s="187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183"/>
      <c r="AF11173" s="183"/>
      <c r="AG11173" s="183"/>
      <c r="AH11173" s="6"/>
      <c r="AI11173" s="6"/>
      <c r="AJ11173" s="6"/>
      <c r="AK11173" s="6"/>
      <c r="AL11173" s="6"/>
      <c r="AM11173" s="183"/>
      <c r="AN11173" s="183"/>
      <c r="AO11173" s="183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BR11173" s="185"/>
    </row>
    <row r="11174" spans="9:70" s="179" customFormat="1" x14ac:dyDescent="0.25">
      <c r="I11174" s="186"/>
      <c r="J11174" s="186"/>
      <c r="K11174" s="186"/>
      <c r="L11174" s="186"/>
      <c r="M11174" s="186"/>
      <c r="N11174" s="187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183"/>
      <c r="AF11174" s="183"/>
      <c r="AG11174" s="183"/>
      <c r="AH11174" s="6"/>
      <c r="AI11174" s="6"/>
      <c r="AJ11174" s="6"/>
      <c r="AK11174" s="6"/>
      <c r="AL11174" s="6"/>
      <c r="AM11174" s="183"/>
      <c r="AN11174" s="183"/>
      <c r="AO11174" s="183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BR11174" s="185"/>
    </row>
    <row r="11175" spans="9:70" s="179" customFormat="1" x14ac:dyDescent="0.25">
      <c r="I11175" s="186"/>
      <c r="J11175" s="186"/>
      <c r="K11175" s="186"/>
      <c r="L11175" s="186"/>
      <c r="M11175" s="186"/>
      <c r="N11175" s="187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183"/>
      <c r="AF11175" s="183"/>
      <c r="AG11175" s="183"/>
      <c r="AH11175" s="6"/>
      <c r="AI11175" s="6"/>
      <c r="AJ11175" s="6"/>
      <c r="AK11175" s="6"/>
      <c r="AL11175" s="6"/>
      <c r="AM11175" s="183"/>
      <c r="AN11175" s="183"/>
      <c r="AO11175" s="183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BR11175" s="185"/>
    </row>
    <row r="11176" spans="9:70" s="179" customFormat="1" x14ac:dyDescent="0.25">
      <c r="I11176" s="186"/>
      <c r="J11176" s="186"/>
      <c r="K11176" s="186"/>
      <c r="L11176" s="186"/>
      <c r="M11176" s="186"/>
      <c r="N11176" s="187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183"/>
      <c r="AF11176" s="183"/>
      <c r="AG11176" s="183"/>
      <c r="AH11176" s="6"/>
      <c r="AI11176" s="6"/>
      <c r="AJ11176" s="6"/>
      <c r="AK11176" s="6"/>
      <c r="AL11176" s="6"/>
      <c r="AM11176" s="183"/>
      <c r="AN11176" s="183"/>
      <c r="AO11176" s="183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BR11176" s="185"/>
    </row>
    <row r="11177" spans="9:70" s="179" customFormat="1" x14ac:dyDescent="0.25">
      <c r="I11177" s="186"/>
      <c r="J11177" s="186"/>
      <c r="K11177" s="186"/>
      <c r="L11177" s="186"/>
      <c r="M11177" s="186"/>
      <c r="N11177" s="187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183"/>
      <c r="AF11177" s="183"/>
      <c r="AG11177" s="183"/>
      <c r="AH11177" s="6"/>
      <c r="AI11177" s="6"/>
      <c r="AJ11177" s="6"/>
      <c r="AK11177" s="6"/>
      <c r="AL11177" s="6"/>
      <c r="AM11177" s="183"/>
      <c r="AN11177" s="183"/>
      <c r="AO11177" s="183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BR11177" s="185"/>
    </row>
    <row r="11178" spans="9:70" s="179" customFormat="1" x14ac:dyDescent="0.25">
      <c r="I11178" s="186"/>
      <c r="J11178" s="186"/>
      <c r="K11178" s="186"/>
      <c r="L11178" s="186"/>
      <c r="M11178" s="186"/>
      <c r="N11178" s="187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183"/>
      <c r="AF11178" s="183"/>
      <c r="AG11178" s="183"/>
      <c r="AH11178" s="6"/>
      <c r="AI11178" s="6"/>
      <c r="AJ11178" s="6"/>
      <c r="AK11178" s="6"/>
      <c r="AL11178" s="6"/>
      <c r="AM11178" s="183"/>
      <c r="AN11178" s="183"/>
      <c r="AO11178" s="183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BR11178" s="185"/>
    </row>
    <row r="11179" spans="9:70" s="179" customFormat="1" x14ac:dyDescent="0.25">
      <c r="I11179" s="186"/>
      <c r="J11179" s="186"/>
      <c r="K11179" s="186"/>
      <c r="L11179" s="186"/>
      <c r="M11179" s="186"/>
      <c r="N11179" s="187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183"/>
      <c r="AF11179" s="183"/>
      <c r="AG11179" s="183"/>
      <c r="AH11179" s="6"/>
      <c r="AI11179" s="6"/>
      <c r="AJ11179" s="6"/>
      <c r="AK11179" s="6"/>
      <c r="AL11179" s="6"/>
      <c r="AM11179" s="183"/>
      <c r="AN11179" s="183"/>
      <c r="AO11179" s="183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BR11179" s="185"/>
    </row>
    <row r="11180" spans="9:70" s="179" customFormat="1" x14ac:dyDescent="0.25">
      <c r="I11180" s="186"/>
      <c r="J11180" s="186"/>
      <c r="K11180" s="186"/>
      <c r="L11180" s="186"/>
      <c r="M11180" s="186"/>
      <c r="N11180" s="187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183"/>
      <c r="AF11180" s="183"/>
      <c r="AG11180" s="183"/>
      <c r="AH11180" s="6"/>
      <c r="AI11180" s="6"/>
      <c r="AJ11180" s="6"/>
      <c r="AK11180" s="6"/>
      <c r="AL11180" s="6"/>
      <c r="AM11180" s="183"/>
      <c r="AN11180" s="183"/>
      <c r="AO11180" s="183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BR11180" s="185"/>
    </row>
    <row r="11181" spans="9:70" s="179" customFormat="1" x14ac:dyDescent="0.25">
      <c r="I11181" s="186"/>
      <c r="J11181" s="186"/>
      <c r="K11181" s="186"/>
      <c r="L11181" s="186"/>
      <c r="M11181" s="186"/>
      <c r="N11181" s="187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183"/>
      <c r="AF11181" s="183"/>
      <c r="AG11181" s="183"/>
      <c r="AH11181" s="6"/>
      <c r="AI11181" s="6"/>
      <c r="AJ11181" s="6"/>
      <c r="AK11181" s="6"/>
      <c r="AL11181" s="6"/>
      <c r="AM11181" s="183"/>
      <c r="AN11181" s="183"/>
      <c r="AO11181" s="183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BR11181" s="185"/>
    </row>
    <row r="11182" spans="9:70" s="179" customFormat="1" x14ac:dyDescent="0.25">
      <c r="I11182" s="186"/>
      <c r="J11182" s="186"/>
      <c r="K11182" s="186"/>
      <c r="L11182" s="186"/>
      <c r="M11182" s="186"/>
      <c r="N11182" s="187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183"/>
      <c r="AF11182" s="183"/>
      <c r="AG11182" s="183"/>
      <c r="AH11182" s="6"/>
      <c r="AI11182" s="6"/>
      <c r="AJ11182" s="6"/>
      <c r="AK11182" s="6"/>
      <c r="AL11182" s="6"/>
      <c r="AM11182" s="183"/>
      <c r="AN11182" s="183"/>
      <c r="AO11182" s="183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BR11182" s="185"/>
    </row>
    <row r="11183" spans="9:70" s="179" customFormat="1" x14ac:dyDescent="0.25">
      <c r="I11183" s="186"/>
      <c r="J11183" s="186"/>
      <c r="K11183" s="186"/>
      <c r="L11183" s="186"/>
      <c r="M11183" s="186"/>
      <c r="N11183" s="187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183"/>
      <c r="AF11183" s="183"/>
      <c r="AG11183" s="183"/>
      <c r="AH11183" s="6"/>
      <c r="AI11183" s="6"/>
      <c r="AJ11183" s="6"/>
      <c r="AK11183" s="6"/>
      <c r="AL11183" s="6"/>
      <c r="AM11183" s="183"/>
      <c r="AN11183" s="183"/>
      <c r="AO11183" s="183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BR11183" s="185"/>
    </row>
    <row r="11184" spans="9:70" s="179" customFormat="1" x14ac:dyDescent="0.25">
      <c r="I11184" s="186"/>
      <c r="J11184" s="186"/>
      <c r="K11184" s="186"/>
      <c r="L11184" s="186"/>
      <c r="M11184" s="186"/>
      <c r="N11184" s="187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183"/>
      <c r="AF11184" s="183"/>
      <c r="AG11184" s="183"/>
      <c r="AH11184" s="6"/>
      <c r="AI11184" s="6"/>
      <c r="AJ11184" s="6"/>
      <c r="AK11184" s="6"/>
      <c r="AL11184" s="6"/>
      <c r="AM11184" s="183"/>
      <c r="AN11184" s="183"/>
      <c r="AO11184" s="183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BR11184" s="185"/>
    </row>
    <row r="11185" spans="9:70" s="179" customFormat="1" x14ac:dyDescent="0.25">
      <c r="I11185" s="186"/>
      <c r="J11185" s="186"/>
      <c r="K11185" s="186"/>
      <c r="L11185" s="186"/>
      <c r="M11185" s="186"/>
      <c r="N11185" s="187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183"/>
      <c r="AF11185" s="183"/>
      <c r="AG11185" s="183"/>
      <c r="AH11185" s="6"/>
      <c r="AI11185" s="6"/>
      <c r="AJ11185" s="6"/>
      <c r="AK11185" s="6"/>
      <c r="AL11185" s="6"/>
      <c r="AM11185" s="183"/>
      <c r="AN11185" s="183"/>
      <c r="AO11185" s="183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BR11185" s="185"/>
    </row>
    <row r="11186" spans="9:70" s="179" customFormat="1" x14ac:dyDescent="0.25">
      <c r="I11186" s="186"/>
      <c r="J11186" s="186"/>
      <c r="K11186" s="186"/>
      <c r="L11186" s="186"/>
      <c r="M11186" s="186"/>
      <c r="N11186" s="187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183"/>
      <c r="AF11186" s="183"/>
      <c r="AG11186" s="183"/>
      <c r="AH11186" s="6"/>
      <c r="AI11186" s="6"/>
      <c r="AJ11186" s="6"/>
      <c r="AK11186" s="6"/>
      <c r="AL11186" s="6"/>
      <c r="AM11186" s="183"/>
      <c r="AN11186" s="183"/>
      <c r="AO11186" s="183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BR11186" s="185"/>
    </row>
    <row r="11187" spans="9:70" s="179" customFormat="1" x14ac:dyDescent="0.25">
      <c r="I11187" s="186"/>
      <c r="J11187" s="186"/>
      <c r="K11187" s="186"/>
      <c r="L11187" s="186"/>
      <c r="M11187" s="186"/>
      <c r="N11187" s="187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183"/>
      <c r="AF11187" s="183"/>
      <c r="AG11187" s="183"/>
      <c r="AH11187" s="6"/>
      <c r="AI11187" s="6"/>
      <c r="AJ11187" s="6"/>
      <c r="AK11187" s="6"/>
      <c r="AL11187" s="6"/>
      <c r="AM11187" s="183"/>
      <c r="AN11187" s="183"/>
      <c r="AO11187" s="183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BR11187" s="185"/>
    </row>
    <row r="11188" spans="9:70" s="179" customFormat="1" x14ac:dyDescent="0.25">
      <c r="I11188" s="186"/>
      <c r="J11188" s="186"/>
      <c r="K11188" s="186"/>
      <c r="L11188" s="186"/>
      <c r="M11188" s="186"/>
      <c r="N11188" s="187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183"/>
      <c r="AF11188" s="183"/>
      <c r="AG11188" s="183"/>
      <c r="AH11188" s="6"/>
      <c r="AI11188" s="6"/>
      <c r="AJ11188" s="6"/>
      <c r="AK11188" s="6"/>
      <c r="AL11188" s="6"/>
      <c r="AM11188" s="183"/>
      <c r="AN11188" s="183"/>
      <c r="AO11188" s="183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BR11188" s="185"/>
    </row>
    <row r="11189" spans="9:70" s="179" customFormat="1" x14ac:dyDescent="0.25">
      <c r="I11189" s="186"/>
      <c r="J11189" s="186"/>
      <c r="K11189" s="186"/>
      <c r="L11189" s="186"/>
      <c r="M11189" s="186"/>
      <c r="N11189" s="187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183"/>
      <c r="AF11189" s="183"/>
      <c r="AG11189" s="183"/>
      <c r="AH11189" s="6"/>
      <c r="AI11189" s="6"/>
      <c r="AJ11189" s="6"/>
      <c r="AK11189" s="6"/>
      <c r="AL11189" s="6"/>
      <c r="AM11189" s="183"/>
      <c r="AN11189" s="183"/>
      <c r="AO11189" s="183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BR11189" s="185"/>
    </row>
    <row r="11190" spans="9:70" s="179" customFormat="1" x14ac:dyDescent="0.25">
      <c r="I11190" s="186"/>
      <c r="J11190" s="186"/>
      <c r="K11190" s="186"/>
      <c r="L11190" s="186"/>
      <c r="M11190" s="186"/>
      <c r="N11190" s="187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183"/>
      <c r="AF11190" s="183"/>
      <c r="AG11190" s="183"/>
      <c r="AH11190" s="6"/>
      <c r="AI11190" s="6"/>
      <c r="AJ11190" s="6"/>
      <c r="AK11190" s="6"/>
      <c r="AL11190" s="6"/>
      <c r="AM11190" s="183"/>
      <c r="AN11190" s="183"/>
      <c r="AO11190" s="183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BR11190" s="185"/>
    </row>
    <row r="11191" spans="9:70" s="179" customFormat="1" x14ac:dyDescent="0.25">
      <c r="I11191" s="186"/>
      <c r="J11191" s="186"/>
      <c r="K11191" s="186"/>
      <c r="L11191" s="186"/>
      <c r="M11191" s="186"/>
      <c r="N11191" s="187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183"/>
      <c r="AF11191" s="183"/>
      <c r="AG11191" s="183"/>
      <c r="AH11191" s="6"/>
      <c r="AI11191" s="6"/>
      <c r="AJ11191" s="6"/>
      <c r="AK11191" s="6"/>
      <c r="AL11191" s="6"/>
      <c r="AM11191" s="183"/>
      <c r="AN11191" s="183"/>
      <c r="AO11191" s="183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BR11191" s="185"/>
    </row>
    <row r="11192" spans="9:70" s="179" customFormat="1" x14ac:dyDescent="0.25">
      <c r="I11192" s="186"/>
      <c r="J11192" s="186"/>
      <c r="K11192" s="186"/>
      <c r="L11192" s="186"/>
      <c r="M11192" s="186"/>
      <c r="N11192" s="187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183"/>
      <c r="AF11192" s="183"/>
      <c r="AG11192" s="183"/>
      <c r="AH11192" s="6"/>
      <c r="AI11192" s="6"/>
      <c r="AJ11192" s="6"/>
      <c r="AK11192" s="6"/>
      <c r="AL11192" s="6"/>
      <c r="AM11192" s="183"/>
      <c r="AN11192" s="183"/>
      <c r="AO11192" s="183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BR11192" s="185"/>
    </row>
    <row r="11193" spans="9:70" s="179" customFormat="1" x14ac:dyDescent="0.25">
      <c r="I11193" s="186"/>
      <c r="J11193" s="186"/>
      <c r="K11193" s="186"/>
      <c r="L11193" s="186"/>
      <c r="M11193" s="186"/>
      <c r="N11193" s="187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183"/>
      <c r="AF11193" s="183"/>
      <c r="AG11193" s="183"/>
      <c r="AH11193" s="6"/>
      <c r="AI11193" s="6"/>
      <c r="AJ11193" s="6"/>
      <c r="AK11193" s="6"/>
      <c r="AL11193" s="6"/>
      <c r="AM11193" s="183"/>
      <c r="AN11193" s="183"/>
      <c r="AO11193" s="183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BR11193" s="185"/>
    </row>
    <row r="11194" spans="9:70" s="179" customFormat="1" x14ac:dyDescent="0.25">
      <c r="I11194" s="186"/>
      <c r="J11194" s="186"/>
      <c r="K11194" s="186"/>
      <c r="L11194" s="186"/>
      <c r="M11194" s="186"/>
      <c r="N11194" s="187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183"/>
      <c r="AF11194" s="183"/>
      <c r="AG11194" s="183"/>
      <c r="AH11194" s="6"/>
      <c r="AI11194" s="6"/>
      <c r="AJ11194" s="6"/>
      <c r="AK11194" s="6"/>
      <c r="AL11194" s="6"/>
      <c r="AM11194" s="183"/>
      <c r="AN11194" s="183"/>
      <c r="AO11194" s="183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BR11194" s="185"/>
    </row>
    <row r="11195" spans="9:70" s="179" customFormat="1" x14ac:dyDescent="0.25">
      <c r="I11195" s="186"/>
      <c r="J11195" s="186"/>
      <c r="K11195" s="186"/>
      <c r="L11195" s="186"/>
      <c r="M11195" s="186"/>
      <c r="N11195" s="187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183"/>
      <c r="AF11195" s="183"/>
      <c r="AG11195" s="183"/>
      <c r="AH11195" s="6"/>
      <c r="AI11195" s="6"/>
      <c r="AJ11195" s="6"/>
      <c r="AK11195" s="6"/>
      <c r="AL11195" s="6"/>
      <c r="AM11195" s="183"/>
      <c r="AN11195" s="183"/>
      <c r="AO11195" s="183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BR11195" s="185"/>
    </row>
    <row r="11196" spans="9:70" s="179" customFormat="1" x14ac:dyDescent="0.25">
      <c r="I11196" s="186"/>
      <c r="J11196" s="186"/>
      <c r="K11196" s="186"/>
      <c r="L11196" s="186"/>
      <c r="M11196" s="186"/>
      <c r="N11196" s="187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183"/>
      <c r="AF11196" s="183"/>
      <c r="AG11196" s="183"/>
      <c r="AH11196" s="6"/>
      <c r="AI11196" s="6"/>
      <c r="AJ11196" s="6"/>
      <c r="AK11196" s="6"/>
      <c r="AL11196" s="6"/>
      <c r="AM11196" s="183"/>
      <c r="AN11196" s="183"/>
      <c r="AO11196" s="183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BR11196" s="185"/>
    </row>
    <row r="11197" spans="9:70" s="179" customFormat="1" x14ac:dyDescent="0.25">
      <c r="I11197" s="186"/>
      <c r="J11197" s="186"/>
      <c r="K11197" s="186"/>
      <c r="L11197" s="186"/>
      <c r="M11197" s="186"/>
      <c r="N11197" s="187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183"/>
      <c r="AF11197" s="183"/>
      <c r="AG11197" s="183"/>
      <c r="AH11197" s="6"/>
      <c r="AI11197" s="6"/>
      <c r="AJ11197" s="6"/>
      <c r="AK11197" s="6"/>
      <c r="AL11197" s="6"/>
      <c r="AM11197" s="183"/>
      <c r="AN11197" s="183"/>
      <c r="AO11197" s="183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BR11197" s="185"/>
    </row>
    <row r="11198" spans="9:70" s="179" customFormat="1" x14ac:dyDescent="0.25">
      <c r="I11198" s="186"/>
      <c r="J11198" s="186"/>
      <c r="K11198" s="186"/>
      <c r="L11198" s="186"/>
      <c r="M11198" s="186"/>
      <c r="N11198" s="187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183"/>
      <c r="AF11198" s="183"/>
      <c r="AG11198" s="183"/>
      <c r="AH11198" s="6"/>
      <c r="AI11198" s="6"/>
      <c r="AJ11198" s="6"/>
      <c r="AK11198" s="6"/>
      <c r="AL11198" s="6"/>
      <c r="AM11198" s="183"/>
      <c r="AN11198" s="183"/>
      <c r="AO11198" s="183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BR11198" s="185"/>
    </row>
    <row r="11199" spans="9:70" s="179" customFormat="1" x14ac:dyDescent="0.25">
      <c r="I11199" s="186"/>
      <c r="J11199" s="186"/>
      <c r="K11199" s="186"/>
      <c r="L11199" s="186"/>
      <c r="M11199" s="186"/>
      <c r="N11199" s="187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183"/>
      <c r="AF11199" s="183"/>
      <c r="AG11199" s="183"/>
      <c r="AH11199" s="6"/>
      <c r="AI11199" s="6"/>
      <c r="AJ11199" s="6"/>
      <c r="AK11199" s="6"/>
      <c r="AL11199" s="6"/>
      <c r="AM11199" s="183"/>
      <c r="AN11199" s="183"/>
      <c r="AO11199" s="183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BR11199" s="185"/>
    </row>
    <row r="11200" spans="9:70" s="179" customFormat="1" x14ac:dyDescent="0.25">
      <c r="I11200" s="186"/>
      <c r="J11200" s="186"/>
      <c r="K11200" s="186"/>
      <c r="L11200" s="186"/>
      <c r="M11200" s="186"/>
      <c r="N11200" s="187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183"/>
      <c r="AF11200" s="183"/>
      <c r="AG11200" s="183"/>
      <c r="AH11200" s="6"/>
      <c r="AI11200" s="6"/>
      <c r="AJ11200" s="6"/>
      <c r="AK11200" s="6"/>
      <c r="AL11200" s="6"/>
      <c r="AM11200" s="183"/>
      <c r="AN11200" s="183"/>
      <c r="AO11200" s="183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BR11200" s="185"/>
    </row>
    <row r="11201" spans="9:70" s="179" customFormat="1" x14ac:dyDescent="0.25">
      <c r="I11201" s="186"/>
      <c r="J11201" s="186"/>
      <c r="K11201" s="186"/>
      <c r="L11201" s="186"/>
      <c r="M11201" s="186"/>
      <c r="N11201" s="187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183"/>
      <c r="AF11201" s="183"/>
      <c r="AG11201" s="183"/>
      <c r="AH11201" s="6"/>
      <c r="AI11201" s="6"/>
      <c r="AJ11201" s="6"/>
      <c r="AK11201" s="6"/>
      <c r="AL11201" s="6"/>
      <c r="AM11201" s="183"/>
      <c r="AN11201" s="183"/>
      <c r="AO11201" s="183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BR11201" s="185"/>
    </row>
    <row r="11202" spans="9:70" s="179" customFormat="1" x14ac:dyDescent="0.25">
      <c r="I11202" s="186"/>
      <c r="J11202" s="186"/>
      <c r="K11202" s="186"/>
      <c r="L11202" s="186"/>
      <c r="M11202" s="186"/>
      <c r="N11202" s="187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183"/>
      <c r="AF11202" s="183"/>
      <c r="AG11202" s="183"/>
      <c r="AH11202" s="6"/>
      <c r="AI11202" s="6"/>
      <c r="AJ11202" s="6"/>
      <c r="AK11202" s="6"/>
      <c r="AL11202" s="6"/>
      <c r="AM11202" s="183"/>
      <c r="AN11202" s="183"/>
      <c r="AO11202" s="183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BR11202" s="185"/>
    </row>
    <row r="11203" spans="9:70" s="179" customFormat="1" x14ac:dyDescent="0.25">
      <c r="I11203" s="186"/>
      <c r="J11203" s="186"/>
      <c r="K11203" s="186"/>
      <c r="L11203" s="186"/>
      <c r="M11203" s="186"/>
      <c r="N11203" s="187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183"/>
      <c r="AF11203" s="183"/>
      <c r="AG11203" s="183"/>
      <c r="AH11203" s="6"/>
      <c r="AI11203" s="6"/>
      <c r="AJ11203" s="6"/>
      <c r="AK11203" s="6"/>
      <c r="AL11203" s="6"/>
      <c r="AM11203" s="183"/>
      <c r="AN11203" s="183"/>
      <c r="AO11203" s="183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BR11203" s="185"/>
    </row>
    <row r="11204" spans="9:70" s="179" customFormat="1" x14ac:dyDescent="0.25">
      <c r="I11204" s="186"/>
      <c r="J11204" s="186"/>
      <c r="K11204" s="186"/>
      <c r="L11204" s="186"/>
      <c r="M11204" s="186"/>
      <c r="N11204" s="187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183"/>
      <c r="AF11204" s="183"/>
      <c r="AG11204" s="183"/>
      <c r="AH11204" s="6"/>
      <c r="AI11204" s="6"/>
      <c r="AJ11204" s="6"/>
      <c r="AK11204" s="6"/>
      <c r="AL11204" s="6"/>
      <c r="AM11204" s="183"/>
      <c r="AN11204" s="183"/>
      <c r="AO11204" s="183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BR11204" s="185"/>
    </row>
    <row r="11205" spans="9:70" s="179" customFormat="1" x14ac:dyDescent="0.25">
      <c r="I11205" s="186"/>
      <c r="J11205" s="186"/>
      <c r="K11205" s="186"/>
      <c r="L11205" s="186"/>
      <c r="M11205" s="186"/>
      <c r="N11205" s="187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183"/>
      <c r="AF11205" s="183"/>
      <c r="AG11205" s="183"/>
      <c r="AH11205" s="6"/>
      <c r="AI11205" s="6"/>
      <c r="AJ11205" s="6"/>
      <c r="AK11205" s="6"/>
      <c r="AL11205" s="6"/>
      <c r="AM11205" s="183"/>
      <c r="AN11205" s="183"/>
      <c r="AO11205" s="183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BR11205" s="185"/>
    </row>
    <row r="11206" spans="9:70" s="179" customFormat="1" x14ac:dyDescent="0.25">
      <c r="I11206" s="186"/>
      <c r="J11206" s="186"/>
      <c r="K11206" s="186"/>
      <c r="L11206" s="186"/>
      <c r="M11206" s="186"/>
      <c r="N11206" s="187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183"/>
      <c r="AF11206" s="183"/>
      <c r="AG11206" s="183"/>
      <c r="AH11206" s="6"/>
      <c r="AI11206" s="6"/>
      <c r="AJ11206" s="6"/>
      <c r="AK11206" s="6"/>
      <c r="AL11206" s="6"/>
      <c r="AM11206" s="183"/>
      <c r="AN11206" s="183"/>
      <c r="AO11206" s="183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BR11206" s="185"/>
    </row>
    <row r="11207" spans="9:70" s="179" customFormat="1" x14ac:dyDescent="0.25">
      <c r="I11207" s="186"/>
      <c r="J11207" s="186"/>
      <c r="K11207" s="186"/>
      <c r="L11207" s="186"/>
      <c r="M11207" s="186"/>
      <c r="N11207" s="187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183"/>
      <c r="AF11207" s="183"/>
      <c r="AG11207" s="183"/>
      <c r="AH11207" s="6"/>
      <c r="AI11207" s="6"/>
      <c r="AJ11207" s="6"/>
      <c r="AK11207" s="6"/>
      <c r="AL11207" s="6"/>
      <c r="AM11207" s="183"/>
      <c r="AN11207" s="183"/>
      <c r="AO11207" s="183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BR11207" s="185"/>
    </row>
    <row r="11208" spans="9:70" s="179" customFormat="1" x14ac:dyDescent="0.25">
      <c r="I11208" s="186"/>
      <c r="J11208" s="186"/>
      <c r="K11208" s="186"/>
      <c r="L11208" s="186"/>
      <c r="M11208" s="186"/>
      <c r="N11208" s="187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183"/>
      <c r="AF11208" s="183"/>
      <c r="AG11208" s="183"/>
      <c r="AH11208" s="6"/>
      <c r="AI11208" s="6"/>
      <c r="AJ11208" s="6"/>
      <c r="AK11208" s="6"/>
      <c r="AL11208" s="6"/>
      <c r="AM11208" s="183"/>
      <c r="AN11208" s="183"/>
      <c r="AO11208" s="183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BR11208" s="185"/>
    </row>
    <row r="11209" spans="9:70" s="179" customFormat="1" x14ac:dyDescent="0.25">
      <c r="I11209" s="186"/>
      <c r="J11209" s="186"/>
      <c r="K11209" s="186"/>
      <c r="L11209" s="186"/>
      <c r="M11209" s="186"/>
      <c r="N11209" s="187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183"/>
      <c r="AF11209" s="183"/>
      <c r="AG11209" s="183"/>
      <c r="AH11209" s="6"/>
      <c r="AI11209" s="6"/>
      <c r="AJ11209" s="6"/>
      <c r="AK11209" s="6"/>
      <c r="AL11209" s="6"/>
      <c r="AM11209" s="183"/>
      <c r="AN11209" s="183"/>
      <c r="AO11209" s="183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BR11209" s="185"/>
    </row>
    <row r="11210" spans="9:70" s="179" customFormat="1" x14ac:dyDescent="0.25">
      <c r="I11210" s="186"/>
      <c r="J11210" s="186"/>
      <c r="K11210" s="186"/>
      <c r="L11210" s="186"/>
      <c r="M11210" s="186"/>
      <c r="N11210" s="187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183"/>
      <c r="AF11210" s="183"/>
      <c r="AG11210" s="183"/>
      <c r="AH11210" s="6"/>
      <c r="AI11210" s="6"/>
      <c r="AJ11210" s="6"/>
      <c r="AK11210" s="6"/>
      <c r="AL11210" s="6"/>
      <c r="AM11210" s="183"/>
      <c r="AN11210" s="183"/>
      <c r="AO11210" s="183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BR11210" s="185"/>
    </row>
    <row r="11211" spans="9:70" s="179" customFormat="1" x14ac:dyDescent="0.25">
      <c r="I11211" s="186"/>
      <c r="J11211" s="186"/>
      <c r="K11211" s="186"/>
      <c r="L11211" s="186"/>
      <c r="M11211" s="186"/>
      <c r="N11211" s="187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183"/>
      <c r="AF11211" s="183"/>
      <c r="AG11211" s="183"/>
      <c r="AH11211" s="6"/>
      <c r="AI11211" s="6"/>
      <c r="AJ11211" s="6"/>
      <c r="AK11211" s="6"/>
      <c r="AL11211" s="6"/>
      <c r="AM11211" s="183"/>
      <c r="AN11211" s="183"/>
      <c r="AO11211" s="183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BR11211" s="185"/>
    </row>
    <row r="11212" spans="9:70" s="179" customFormat="1" x14ac:dyDescent="0.25">
      <c r="I11212" s="186"/>
      <c r="J11212" s="186"/>
      <c r="K11212" s="186"/>
      <c r="L11212" s="186"/>
      <c r="M11212" s="186"/>
      <c r="N11212" s="187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183"/>
      <c r="AF11212" s="183"/>
      <c r="AG11212" s="183"/>
      <c r="AH11212" s="6"/>
      <c r="AI11212" s="6"/>
      <c r="AJ11212" s="6"/>
      <c r="AK11212" s="6"/>
      <c r="AL11212" s="6"/>
      <c r="AM11212" s="183"/>
      <c r="AN11212" s="183"/>
      <c r="AO11212" s="183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BR11212" s="185"/>
    </row>
    <row r="11213" spans="9:70" s="179" customFormat="1" x14ac:dyDescent="0.25">
      <c r="I11213" s="186"/>
      <c r="J11213" s="186"/>
      <c r="K11213" s="186"/>
      <c r="L11213" s="186"/>
      <c r="M11213" s="186"/>
      <c r="N11213" s="187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183"/>
      <c r="AF11213" s="183"/>
      <c r="AG11213" s="183"/>
      <c r="AH11213" s="6"/>
      <c r="AI11213" s="6"/>
      <c r="AJ11213" s="6"/>
      <c r="AK11213" s="6"/>
      <c r="AL11213" s="6"/>
      <c r="AM11213" s="183"/>
      <c r="AN11213" s="183"/>
      <c r="AO11213" s="183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BR11213" s="185"/>
    </row>
    <row r="11214" spans="9:70" s="179" customFormat="1" x14ac:dyDescent="0.25">
      <c r="I11214" s="186"/>
      <c r="J11214" s="186"/>
      <c r="K11214" s="186"/>
      <c r="L11214" s="186"/>
      <c r="M11214" s="186"/>
      <c r="N11214" s="187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183"/>
      <c r="AF11214" s="183"/>
      <c r="AG11214" s="183"/>
      <c r="AH11214" s="6"/>
      <c r="AI11214" s="6"/>
      <c r="AJ11214" s="6"/>
      <c r="AK11214" s="6"/>
      <c r="AL11214" s="6"/>
      <c r="AM11214" s="183"/>
      <c r="AN11214" s="183"/>
      <c r="AO11214" s="183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BR11214" s="185"/>
    </row>
    <row r="11215" spans="9:70" s="179" customFormat="1" x14ac:dyDescent="0.25">
      <c r="I11215" s="186"/>
      <c r="J11215" s="186"/>
      <c r="K11215" s="186"/>
      <c r="L11215" s="186"/>
      <c r="M11215" s="186"/>
      <c r="N11215" s="187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183"/>
      <c r="AF11215" s="183"/>
      <c r="AG11215" s="183"/>
      <c r="AH11215" s="6"/>
      <c r="AI11215" s="6"/>
      <c r="AJ11215" s="6"/>
      <c r="AK11215" s="6"/>
      <c r="AL11215" s="6"/>
      <c r="AM11215" s="183"/>
      <c r="AN11215" s="183"/>
      <c r="AO11215" s="183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BR11215" s="185"/>
    </row>
    <row r="11216" spans="9:70" s="179" customFormat="1" x14ac:dyDescent="0.25">
      <c r="I11216" s="186"/>
      <c r="J11216" s="186"/>
      <c r="K11216" s="186"/>
      <c r="L11216" s="186"/>
      <c r="M11216" s="186"/>
      <c r="N11216" s="187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183"/>
      <c r="AF11216" s="183"/>
      <c r="AG11216" s="183"/>
      <c r="AH11216" s="6"/>
      <c r="AI11216" s="6"/>
      <c r="AJ11216" s="6"/>
      <c r="AK11216" s="6"/>
      <c r="AL11216" s="6"/>
      <c r="AM11216" s="183"/>
      <c r="AN11216" s="183"/>
      <c r="AO11216" s="183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BR11216" s="185"/>
    </row>
    <row r="11217" spans="9:70" s="179" customFormat="1" x14ac:dyDescent="0.25">
      <c r="I11217" s="186"/>
      <c r="J11217" s="186"/>
      <c r="K11217" s="186"/>
      <c r="L11217" s="186"/>
      <c r="M11217" s="186"/>
      <c r="N11217" s="187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183"/>
      <c r="AF11217" s="183"/>
      <c r="AG11217" s="183"/>
      <c r="AH11217" s="6"/>
      <c r="AI11217" s="6"/>
      <c r="AJ11217" s="6"/>
      <c r="AK11217" s="6"/>
      <c r="AL11217" s="6"/>
      <c r="AM11217" s="183"/>
      <c r="AN11217" s="183"/>
      <c r="AO11217" s="183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BR11217" s="185"/>
    </row>
    <row r="11218" spans="9:70" s="179" customFormat="1" x14ac:dyDescent="0.25">
      <c r="I11218" s="186"/>
      <c r="J11218" s="186"/>
      <c r="K11218" s="186"/>
      <c r="L11218" s="186"/>
      <c r="M11218" s="186"/>
      <c r="N11218" s="187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183"/>
      <c r="AF11218" s="183"/>
      <c r="AG11218" s="183"/>
      <c r="AH11218" s="6"/>
      <c r="AI11218" s="6"/>
      <c r="AJ11218" s="6"/>
      <c r="AK11218" s="6"/>
      <c r="AL11218" s="6"/>
      <c r="AM11218" s="183"/>
      <c r="AN11218" s="183"/>
      <c r="AO11218" s="183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BR11218" s="185"/>
    </row>
    <row r="11219" spans="9:70" s="179" customFormat="1" x14ac:dyDescent="0.25">
      <c r="I11219" s="186"/>
      <c r="J11219" s="186"/>
      <c r="K11219" s="186"/>
      <c r="L11219" s="186"/>
      <c r="M11219" s="186"/>
      <c r="N11219" s="187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183"/>
      <c r="AF11219" s="183"/>
      <c r="AG11219" s="183"/>
      <c r="AH11219" s="6"/>
      <c r="AI11219" s="6"/>
      <c r="AJ11219" s="6"/>
      <c r="AK11219" s="6"/>
      <c r="AL11219" s="6"/>
      <c r="AM11219" s="183"/>
      <c r="AN11219" s="183"/>
      <c r="AO11219" s="183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BR11219" s="185"/>
    </row>
    <row r="11220" spans="9:70" s="179" customFormat="1" x14ac:dyDescent="0.25">
      <c r="I11220" s="186"/>
      <c r="J11220" s="186"/>
      <c r="K11220" s="186"/>
      <c r="L11220" s="186"/>
      <c r="M11220" s="186"/>
      <c r="N11220" s="187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183"/>
      <c r="AF11220" s="183"/>
      <c r="AG11220" s="183"/>
      <c r="AH11220" s="6"/>
      <c r="AI11220" s="6"/>
      <c r="AJ11220" s="6"/>
      <c r="AK11220" s="6"/>
      <c r="AL11220" s="6"/>
      <c r="AM11220" s="183"/>
      <c r="AN11220" s="183"/>
      <c r="AO11220" s="183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BR11220" s="185"/>
    </row>
    <row r="11221" spans="9:70" s="179" customFormat="1" x14ac:dyDescent="0.25">
      <c r="I11221" s="186"/>
      <c r="J11221" s="186"/>
      <c r="K11221" s="186"/>
      <c r="L11221" s="186"/>
      <c r="M11221" s="186"/>
      <c r="N11221" s="187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183"/>
      <c r="AF11221" s="183"/>
      <c r="AG11221" s="183"/>
      <c r="AH11221" s="6"/>
      <c r="AI11221" s="6"/>
      <c r="AJ11221" s="6"/>
      <c r="AK11221" s="6"/>
      <c r="AL11221" s="6"/>
      <c r="AM11221" s="183"/>
      <c r="AN11221" s="183"/>
      <c r="AO11221" s="183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BR11221" s="185"/>
    </row>
    <row r="11222" spans="9:70" s="179" customFormat="1" x14ac:dyDescent="0.25">
      <c r="I11222" s="186"/>
      <c r="J11222" s="186"/>
      <c r="K11222" s="186"/>
      <c r="L11222" s="186"/>
      <c r="M11222" s="186"/>
      <c r="N11222" s="187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183"/>
      <c r="AF11222" s="183"/>
      <c r="AG11222" s="183"/>
      <c r="AH11222" s="6"/>
      <c r="AI11222" s="6"/>
      <c r="AJ11222" s="6"/>
      <c r="AK11222" s="6"/>
      <c r="AL11222" s="6"/>
      <c r="AM11222" s="183"/>
      <c r="AN11222" s="183"/>
      <c r="AO11222" s="183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BR11222" s="185"/>
    </row>
    <row r="11223" spans="9:70" s="179" customFormat="1" x14ac:dyDescent="0.25">
      <c r="I11223" s="186"/>
      <c r="J11223" s="186"/>
      <c r="K11223" s="186"/>
      <c r="L11223" s="186"/>
      <c r="M11223" s="186"/>
      <c r="N11223" s="187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183"/>
      <c r="AF11223" s="183"/>
      <c r="AG11223" s="183"/>
      <c r="AH11223" s="6"/>
      <c r="AI11223" s="6"/>
      <c r="AJ11223" s="6"/>
      <c r="AK11223" s="6"/>
      <c r="AL11223" s="6"/>
      <c r="AM11223" s="183"/>
      <c r="AN11223" s="183"/>
      <c r="AO11223" s="183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BR11223" s="185"/>
    </row>
    <row r="11224" spans="9:70" s="179" customFormat="1" x14ac:dyDescent="0.25">
      <c r="I11224" s="186"/>
      <c r="J11224" s="186"/>
      <c r="K11224" s="186"/>
      <c r="L11224" s="186"/>
      <c r="M11224" s="186"/>
      <c r="N11224" s="187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183"/>
      <c r="AF11224" s="183"/>
      <c r="AG11224" s="183"/>
      <c r="AH11224" s="6"/>
      <c r="AI11224" s="6"/>
      <c r="AJ11224" s="6"/>
      <c r="AK11224" s="6"/>
      <c r="AL11224" s="6"/>
      <c r="AM11224" s="183"/>
      <c r="AN11224" s="183"/>
      <c r="AO11224" s="183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BR11224" s="185"/>
    </row>
    <row r="11225" spans="9:70" s="179" customFormat="1" x14ac:dyDescent="0.25">
      <c r="I11225" s="186"/>
      <c r="J11225" s="186"/>
      <c r="K11225" s="186"/>
      <c r="L11225" s="186"/>
      <c r="M11225" s="186"/>
      <c r="N11225" s="187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183"/>
      <c r="AF11225" s="183"/>
      <c r="AG11225" s="183"/>
      <c r="AH11225" s="6"/>
      <c r="AI11225" s="6"/>
      <c r="AJ11225" s="6"/>
      <c r="AK11225" s="6"/>
      <c r="AL11225" s="6"/>
      <c r="AM11225" s="183"/>
      <c r="AN11225" s="183"/>
      <c r="AO11225" s="183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BR11225" s="185"/>
    </row>
    <row r="11226" spans="9:70" s="179" customFormat="1" x14ac:dyDescent="0.25">
      <c r="I11226" s="186"/>
      <c r="J11226" s="186"/>
      <c r="K11226" s="186"/>
      <c r="L11226" s="186"/>
      <c r="M11226" s="186"/>
      <c r="N11226" s="187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183"/>
      <c r="AF11226" s="183"/>
      <c r="AG11226" s="183"/>
      <c r="AH11226" s="6"/>
      <c r="AI11226" s="6"/>
      <c r="AJ11226" s="6"/>
      <c r="AK11226" s="6"/>
      <c r="AL11226" s="6"/>
      <c r="AM11226" s="183"/>
      <c r="AN11226" s="183"/>
      <c r="AO11226" s="183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BR11226" s="185"/>
    </row>
    <row r="11227" spans="9:70" s="179" customFormat="1" x14ac:dyDescent="0.25">
      <c r="I11227" s="186"/>
      <c r="J11227" s="186"/>
      <c r="K11227" s="186"/>
      <c r="L11227" s="186"/>
      <c r="M11227" s="186"/>
      <c r="N11227" s="187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183"/>
      <c r="AF11227" s="183"/>
      <c r="AG11227" s="183"/>
      <c r="AH11227" s="6"/>
      <c r="AI11227" s="6"/>
      <c r="AJ11227" s="6"/>
      <c r="AK11227" s="6"/>
      <c r="AL11227" s="6"/>
      <c r="AM11227" s="183"/>
      <c r="AN11227" s="183"/>
      <c r="AO11227" s="183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BR11227" s="185"/>
    </row>
    <row r="11228" spans="9:70" s="179" customFormat="1" x14ac:dyDescent="0.25">
      <c r="I11228" s="186"/>
      <c r="J11228" s="186"/>
      <c r="K11228" s="186"/>
      <c r="L11228" s="186"/>
      <c r="M11228" s="186"/>
      <c r="N11228" s="187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183"/>
      <c r="AF11228" s="183"/>
      <c r="AG11228" s="183"/>
      <c r="AH11228" s="6"/>
      <c r="AI11228" s="6"/>
      <c r="AJ11228" s="6"/>
      <c r="AK11228" s="6"/>
      <c r="AL11228" s="6"/>
      <c r="AM11228" s="183"/>
      <c r="AN11228" s="183"/>
      <c r="AO11228" s="183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BR11228" s="185"/>
    </row>
    <row r="11229" spans="9:70" s="179" customFormat="1" x14ac:dyDescent="0.25">
      <c r="I11229" s="186"/>
      <c r="J11229" s="186"/>
      <c r="K11229" s="186"/>
      <c r="L11229" s="186"/>
      <c r="M11229" s="186"/>
      <c r="N11229" s="187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183"/>
      <c r="AF11229" s="183"/>
      <c r="AG11229" s="183"/>
      <c r="AH11229" s="6"/>
      <c r="AI11229" s="6"/>
      <c r="AJ11229" s="6"/>
      <c r="AK11229" s="6"/>
      <c r="AL11229" s="6"/>
      <c r="AM11229" s="183"/>
      <c r="AN11229" s="183"/>
      <c r="AO11229" s="183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BR11229" s="185"/>
    </row>
    <row r="11230" spans="9:70" s="179" customFormat="1" x14ac:dyDescent="0.25">
      <c r="I11230" s="186"/>
      <c r="J11230" s="186"/>
      <c r="K11230" s="186"/>
      <c r="L11230" s="186"/>
      <c r="M11230" s="186"/>
      <c r="N11230" s="187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183"/>
      <c r="AF11230" s="183"/>
      <c r="AG11230" s="183"/>
      <c r="AH11230" s="6"/>
      <c r="AI11230" s="6"/>
      <c r="AJ11230" s="6"/>
      <c r="AK11230" s="6"/>
      <c r="AL11230" s="6"/>
      <c r="AM11230" s="183"/>
      <c r="AN11230" s="183"/>
      <c r="AO11230" s="183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BR11230" s="185"/>
    </row>
    <row r="11231" spans="9:70" s="179" customFormat="1" x14ac:dyDescent="0.25">
      <c r="I11231" s="186"/>
      <c r="J11231" s="186"/>
      <c r="K11231" s="186"/>
      <c r="L11231" s="186"/>
      <c r="M11231" s="186"/>
      <c r="N11231" s="187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183"/>
      <c r="AF11231" s="183"/>
      <c r="AG11231" s="183"/>
      <c r="AH11231" s="6"/>
      <c r="AI11231" s="6"/>
      <c r="AJ11231" s="6"/>
      <c r="AK11231" s="6"/>
      <c r="AL11231" s="6"/>
      <c r="AM11231" s="183"/>
      <c r="AN11231" s="183"/>
      <c r="AO11231" s="183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BR11231" s="185"/>
    </row>
    <row r="11232" spans="9:70" s="179" customFormat="1" x14ac:dyDescent="0.25">
      <c r="I11232" s="186"/>
      <c r="J11232" s="186"/>
      <c r="K11232" s="186"/>
      <c r="L11232" s="186"/>
      <c r="M11232" s="186"/>
      <c r="N11232" s="187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183"/>
      <c r="AF11232" s="183"/>
      <c r="AG11232" s="183"/>
      <c r="AH11232" s="6"/>
      <c r="AI11232" s="6"/>
      <c r="AJ11232" s="6"/>
      <c r="AK11232" s="6"/>
      <c r="AL11232" s="6"/>
      <c r="AM11232" s="183"/>
      <c r="AN11232" s="183"/>
      <c r="AO11232" s="183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BR11232" s="185"/>
    </row>
    <row r="11233" spans="9:70" s="179" customFormat="1" x14ac:dyDescent="0.25">
      <c r="I11233" s="186"/>
      <c r="J11233" s="186"/>
      <c r="K11233" s="186"/>
      <c r="L11233" s="186"/>
      <c r="M11233" s="186"/>
      <c r="N11233" s="187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183"/>
      <c r="AF11233" s="183"/>
      <c r="AG11233" s="183"/>
      <c r="AH11233" s="6"/>
      <c r="AI11233" s="6"/>
      <c r="AJ11233" s="6"/>
      <c r="AK11233" s="6"/>
      <c r="AL11233" s="6"/>
      <c r="AM11233" s="183"/>
      <c r="AN11233" s="183"/>
      <c r="AO11233" s="183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BR11233" s="185"/>
    </row>
    <row r="11234" spans="9:70" s="179" customFormat="1" x14ac:dyDescent="0.25">
      <c r="I11234" s="186"/>
      <c r="J11234" s="186"/>
      <c r="K11234" s="186"/>
      <c r="L11234" s="186"/>
      <c r="M11234" s="186"/>
      <c r="N11234" s="187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183"/>
      <c r="AF11234" s="183"/>
      <c r="AG11234" s="183"/>
      <c r="AH11234" s="6"/>
      <c r="AI11234" s="6"/>
      <c r="AJ11234" s="6"/>
      <c r="AK11234" s="6"/>
      <c r="AL11234" s="6"/>
      <c r="AM11234" s="183"/>
      <c r="AN11234" s="183"/>
      <c r="AO11234" s="183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BR11234" s="185"/>
    </row>
    <row r="11235" spans="9:70" s="179" customFormat="1" x14ac:dyDescent="0.25">
      <c r="I11235" s="186"/>
      <c r="J11235" s="186"/>
      <c r="K11235" s="186"/>
      <c r="L11235" s="186"/>
      <c r="M11235" s="186"/>
      <c r="N11235" s="187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183"/>
      <c r="AF11235" s="183"/>
      <c r="AG11235" s="183"/>
      <c r="AH11235" s="6"/>
      <c r="AI11235" s="6"/>
      <c r="AJ11235" s="6"/>
      <c r="AK11235" s="6"/>
      <c r="AL11235" s="6"/>
      <c r="AM11235" s="183"/>
      <c r="AN11235" s="183"/>
      <c r="AO11235" s="183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BR11235" s="185"/>
    </row>
    <row r="11236" spans="9:70" s="179" customFormat="1" x14ac:dyDescent="0.25">
      <c r="I11236" s="186"/>
      <c r="J11236" s="186"/>
      <c r="K11236" s="186"/>
      <c r="L11236" s="186"/>
      <c r="M11236" s="186"/>
      <c r="N11236" s="187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183"/>
      <c r="AF11236" s="183"/>
      <c r="AG11236" s="183"/>
      <c r="AH11236" s="6"/>
      <c r="AI11236" s="6"/>
      <c r="AJ11236" s="6"/>
      <c r="AK11236" s="6"/>
      <c r="AL11236" s="6"/>
      <c r="AM11236" s="183"/>
      <c r="AN11236" s="183"/>
      <c r="AO11236" s="183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BR11236" s="185"/>
    </row>
    <row r="11237" spans="9:70" s="179" customFormat="1" x14ac:dyDescent="0.25">
      <c r="I11237" s="186"/>
      <c r="J11237" s="186"/>
      <c r="K11237" s="186"/>
      <c r="L11237" s="186"/>
      <c r="M11237" s="186"/>
      <c r="N11237" s="187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183"/>
      <c r="AF11237" s="183"/>
      <c r="AG11237" s="183"/>
      <c r="AH11237" s="6"/>
      <c r="AI11237" s="6"/>
      <c r="AJ11237" s="6"/>
      <c r="AK11237" s="6"/>
      <c r="AL11237" s="6"/>
      <c r="AM11237" s="183"/>
      <c r="AN11237" s="183"/>
      <c r="AO11237" s="183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BR11237" s="185"/>
    </row>
    <row r="11238" spans="9:70" s="179" customFormat="1" x14ac:dyDescent="0.25">
      <c r="I11238" s="186"/>
      <c r="J11238" s="186"/>
      <c r="K11238" s="186"/>
      <c r="L11238" s="186"/>
      <c r="M11238" s="186"/>
      <c r="N11238" s="187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183"/>
      <c r="AF11238" s="183"/>
      <c r="AG11238" s="183"/>
      <c r="AH11238" s="6"/>
      <c r="AI11238" s="6"/>
      <c r="AJ11238" s="6"/>
      <c r="AK11238" s="6"/>
      <c r="AL11238" s="6"/>
      <c r="AM11238" s="183"/>
      <c r="AN11238" s="183"/>
      <c r="AO11238" s="183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BR11238" s="185"/>
    </row>
    <row r="11239" spans="9:70" s="179" customFormat="1" x14ac:dyDescent="0.25">
      <c r="I11239" s="186"/>
      <c r="J11239" s="186"/>
      <c r="K11239" s="186"/>
      <c r="L11239" s="186"/>
      <c r="M11239" s="186"/>
      <c r="N11239" s="187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183"/>
      <c r="AF11239" s="183"/>
      <c r="AG11239" s="183"/>
      <c r="AH11239" s="6"/>
      <c r="AI11239" s="6"/>
      <c r="AJ11239" s="6"/>
      <c r="AK11239" s="6"/>
      <c r="AL11239" s="6"/>
      <c r="AM11239" s="183"/>
      <c r="AN11239" s="183"/>
      <c r="AO11239" s="183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BR11239" s="185"/>
    </row>
    <row r="11240" spans="9:70" s="179" customFormat="1" x14ac:dyDescent="0.25">
      <c r="I11240" s="186"/>
      <c r="J11240" s="186"/>
      <c r="K11240" s="186"/>
      <c r="L11240" s="186"/>
      <c r="M11240" s="186"/>
      <c r="N11240" s="187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183"/>
      <c r="AF11240" s="183"/>
      <c r="AG11240" s="183"/>
      <c r="AH11240" s="6"/>
      <c r="AI11240" s="6"/>
      <c r="AJ11240" s="6"/>
      <c r="AK11240" s="6"/>
      <c r="AL11240" s="6"/>
      <c r="AM11240" s="183"/>
      <c r="AN11240" s="183"/>
      <c r="AO11240" s="183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BR11240" s="185"/>
    </row>
    <row r="11241" spans="9:70" s="179" customFormat="1" x14ac:dyDescent="0.25">
      <c r="I11241" s="186"/>
      <c r="J11241" s="186"/>
      <c r="K11241" s="186"/>
      <c r="L11241" s="186"/>
      <c r="M11241" s="186"/>
      <c r="N11241" s="187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183"/>
      <c r="AF11241" s="183"/>
      <c r="AG11241" s="183"/>
      <c r="AH11241" s="6"/>
      <c r="AI11241" s="6"/>
      <c r="AJ11241" s="6"/>
      <c r="AK11241" s="6"/>
      <c r="AL11241" s="6"/>
      <c r="AM11241" s="183"/>
      <c r="AN11241" s="183"/>
      <c r="AO11241" s="183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BR11241" s="185"/>
    </row>
    <row r="11242" spans="9:70" s="179" customFormat="1" x14ac:dyDescent="0.25">
      <c r="I11242" s="186"/>
      <c r="J11242" s="186"/>
      <c r="K11242" s="186"/>
      <c r="L11242" s="186"/>
      <c r="M11242" s="186"/>
      <c r="N11242" s="187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183"/>
      <c r="AF11242" s="183"/>
      <c r="AG11242" s="183"/>
      <c r="AH11242" s="6"/>
      <c r="AI11242" s="6"/>
      <c r="AJ11242" s="6"/>
      <c r="AK11242" s="6"/>
      <c r="AL11242" s="6"/>
      <c r="AM11242" s="183"/>
      <c r="AN11242" s="183"/>
      <c r="AO11242" s="183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BR11242" s="185"/>
    </row>
    <row r="11243" spans="9:70" s="179" customFormat="1" x14ac:dyDescent="0.25">
      <c r="I11243" s="186"/>
      <c r="J11243" s="186"/>
      <c r="K11243" s="186"/>
      <c r="L11243" s="186"/>
      <c r="M11243" s="186"/>
      <c r="N11243" s="187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183"/>
      <c r="AF11243" s="183"/>
      <c r="AG11243" s="183"/>
      <c r="AH11243" s="6"/>
      <c r="AI11243" s="6"/>
      <c r="AJ11243" s="6"/>
      <c r="AK11243" s="6"/>
      <c r="AL11243" s="6"/>
      <c r="AM11243" s="183"/>
      <c r="AN11243" s="183"/>
      <c r="AO11243" s="183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BR11243" s="185"/>
    </row>
    <row r="11244" spans="9:70" s="179" customFormat="1" x14ac:dyDescent="0.25">
      <c r="I11244" s="186"/>
      <c r="J11244" s="186"/>
      <c r="K11244" s="186"/>
      <c r="L11244" s="186"/>
      <c r="M11244" s="186"/>
      <c r="N11244" s="187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183"/>
      <c r="AF11244" s="183"/>
      <c r="AG11244" s="183"/>
      <c r="AH11244" s="6"/>
      <c r="AI11244" s="6"/>
      <c r="AJ11244" s="6"/>
      <c r="AK11244" s="6"/>
      <c r="AL11244" s="6"/>
      <c r="AM11244" s="183"/>
      <c r="AN11244" s="183"/>
      <c r="AO11244" s="183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BR11244" s="185"/>
    </row>
    <row r="11245" spans="9:70" s="179" customFormat="1" x14ac:dyDescent="0.25">
      <c r="I11245" s="186"/>
      <c r="J11245" s="186"/>
      <c r="K11245" s="186"/>
      <c r="L11245" s="186"/>
      <c r="M11245" s="186"/>
      <c r="N11245" s="187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183"/>
      <c r="AF11245" s="183"/>
      <c r="AG11245" s="183"/>
      <c r="AH11245" s="6"/>
      <c r="AI11245" s="6"/>
      <c r="AJ11245" s="6"/>
      <c r="AK11245" s="6"/>
      <c r="AL11245" s="6"/>
      <c r="AM11245" s="183"/>
      <c r="AN11245" s="183"/>
      <c r="AO11245" s="183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BR11245" s="185"/>
    </row>
    <row r="11246" spans="9:70" s="179" customFormat="1" x14ac:dyDescent="0.25">
      <c r="I11246" s="186"/>
      <c r="J11246" s="186"/>
      <c r="K11246" s="186"/>
      <c r="L11246" s="186"/>
      <c r="M11246" s="186"/>
      <c r="N11246" s="187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183"/>
      <c r="AF11246" s="183"/>
      <c r="AG11246" s="183"/>
      <c r="AH11246" s="6"/>
      <c r="AI11246" s="6"/>
      <c r="AJ11246" s="6"/>
      <c r="AK11246" s="6"/>
      <c r="AL11246" s="6"/>
      <c r="AM11246" s="183"/>
      <c r="AN11246" s="183"/>
      <c r="AO11246" s="183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BR11246" s="185"/>
    </row>
    <row r="11247" spans="9:70" s="179" customFormat="1" x14ac:dyDescent="0.25">
      <c r="I11247" s="186"/>
      <c r="J11247" s="186"/>
      <c r="K11247" s="186"/>
      <c r="L11247" s="186"/>
      <c r="M11247" s="186"/>
      <c r="N11247" s="187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183"/>
      <c r="AF11247" s="183"/>
      <c r="AG11247" s="183"/>
      <c r="AH11247" s="6"/>
      <c r="AI11247" s="6"/>
      <c r="AJ11247" s="6"/>
      <c r="AK11247" s="6"/>
      <c r="AL11247" s="6"/>
      <c r="AM11247" s="183"/>
      <c r="AN11247" s="183"/>
      <c r="AO11247" s="183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BR11247" s="185"/>
    </row>
    <row r="11248" spans="9:70" s="179" customFormat="1" x14ac:dyDescent="0.25">
      <c r="I11248" s="186"/>
      <c r="J11248" s="186"/>
      <c r="K11248" s="186"/>
      <c r="L11248" s="186"/>
      <c r="M11248" s="186"/>
      <c r="N11248" s="187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183"/>
      <c r="AF11248" s="183"/>
      <c r="AG11248" s="183"/>
      <c r="AH11248" s="6"/>
      <c r="AI11248" s="6"/>
      <c r="AJ11248" s="6"/>
      <c r="AK11248" s="6"/>
      <c r="AL11248" s="6"/>
      <c r="AM11248" s="183"/>
      <c r="AN11248" s="183"/>
      <c r="AO11248" s="183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BR11248" s="185"/>
    </row>
    <row r="11249" spans="9:70" s="179" customFormat="1" x14ac:dyDescent="0.25">
      <c r="I11249" s="186"/>
      <c r="J11249" s="186"/>
      <c r="K11249" s="186"/>
      <c r="L11249" s="186"/>
      <c r="M11249" s="186"/>
      <c r="N11249" s="187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183"/>
      <c r="AF11249" s="183"/>
      <c r="AG11249" s="183"/>
      <c r="AH11249" s="6"/>
      <c r="AI11249" s="6"/>
      <c r="AJ11249" s="6"/>
      <c r="AK11249" s="6"/>
      <c r="AL11249" s="6"/>
      <c r="AM11249" s="183"/>
      <c r="AN11249" s="183"/>
      <c r="AO11249" s="183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BR11249" s="185"/>
    </row>
    <row r="11250" spans="9:70" s="179" customFormat="1" x14ac:dyDescent="0.25">
      <c r="I11250" s="186"/>
      <c r="J11250" s="186"/>
      <c r="K11250" s="186"/>
      <c r="L11250" s="186"/>
      <c r="M11250" s="186"/>
      <c r="N11250" s="187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183"/>
      <c r="AF11250" s="183"/>
      <c r="AG11250" s="183"/>
      <c r="AH11250" s="6"/>
      <c r="AI11250" s="6"/>
      <c r="AJ11250" s="6"/>
      <c r="AK11250" s="6"/>
      <c r="AL11250" s="6"/>
      <c r="AM11250" s="183"/>
      <c r="AN11250" s="183"/>
      <c r="AO11250" s="183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BR11250" s="185"/>
    </row>
    <row r="11251" spans="9:70" s="179" customFormat="1" x14ac:dyDescent="0.25">
      <c r="I11251" s="186"/>
      <c r="J11251" s="186"/>
      <c r="K11251" s="186"/>
      <c r="L11251" s="186"/>
      <c r="M11251" s="186"/>
      <c r="N11251" s="187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183"/>
      <c r="AF11251" s="183"/>
      <c r="AG11251" s="183"/>
      <c r="AH11251" s="6"/>
      <c r="AI11251" s="6"/>
      <c r="AJ11251" s="6"/>
      <c r="AK11251" s="6"/>
      <c r="AL11251" s="6"/>
      <c r="AM11251" s="183"/>
      <c r="AN11251" s="183"/>
      <c r="AO11251" s="183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BR11251" s="185"/>
    </row>
    <row r="11252" spans="9:70" s="179" customFormat="1" x14ac:dyDescent="0.25">
      <c r="I11252" s="186"/>
      <c r="J11252" s="186"/>
      <c r="K11252" s="186"/>
      <c r="L11252" s="186"/>
      <c r="M11252" s="186"/>
      <c r="N11252" s="187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183"/>
      <c r="AF11252" s="183"/>
      <c r="AG11252" s="183"/>
      <c r="AH11252" s="6"/>
      <c r="AI11252" s="6"/>
      <c r="AJ11252" s="6"/>
      <c r="AK11252" s="6"/>
      <c r="AL11252" s="6"/>
      <c r="AM11252" s="183"/>
      <c r="AN11252" s="183"/>
      <c r="AO11252" s="183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BR11252" s="185"/>
    </row>
    <row r="11253" spans="9:70" s="179" customFormat="1" x14ac:dyDescent="0.25">
      <c r="I11253" s="186"/>
      <c r="J11253" s="186"/>
      <c r="K11253" s="186"/>
      <c r="L11253" s="186"/>
      <c r="M11253" s="186"/>
      <c r="N11253" s="187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183"/>
      <c r="AF11253" s="183"/>
      <c r="AG11253" s="183"/>
      <c r="AH11253" s="6"/>
      <c r="AI11253" s="6"/>
      <c r="AJ11253" s="6"/>
      <c r="AK11253" s="6"/>
      <c r="AL11253" s="6"/>
      <c r="AM11253" s="183"/>
      <c r="AN11253" s="183"/>
      <c r="AO11253" s="183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BR11253" s="185"/>
    </row>
    <row r="11254" spans="9:70" s="179" customFormat="1" x14ac:dyDescent="0.25">
      <c r="I11254" s="186"/>
      <c r="J11254" s="186"/>
      <c r="K11254" s="186"/>
      <c r="L11254" s="186"/>
      <c r="M11254" s="186"/>
      <c r="N11254" s="187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183"/>
      <c r="AF11254" s="183"/>
      <c r="AG11254" s="183"/>
      <c r="AH11254" s="6"/>
      <c r="AI11254" s="6"/>
      <c r="AJ11254" s="6"/>
      <c r="AK11254" s="6"/>
      <c r="AL11254" s="6"/>
      <c r="AM11254" s="183"/>
      <c r="AN11254" s="183"/>
      <c r="AO11254" s="183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BR11254" s="185"/>
    </row>
    <row r="11255" spans="9:70" s="179" customFormat="1" x14ac:dyDescent="0.25">
      <c r="I11255" s="186"/>
      <c r="J11255" s="186"/>
      <c r="K11255" s="186"/>
      <c r="L11255" s="186"/>
      <c r="M11255" s="186"/>
      <c r="N11255" s="187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183"/>
      <c r="AF11255" s="183"/>
      <c r="AG11255" s="183"/>
      <c r="AH11255" s="6"/>
      <c r="AI11255" s="6"/>
      <c r="AJ11255" s="6"/>
      <c r="AK11255" s="6"/>
      <c r="AL11255" s="6"/>
      <c r="AM11255" s="183"/>
      <c r="AN11255" s="183"/>
      <c r="AO11255" s="183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BR11255" s="185"/>
    </row>
    <row r="11256" spans="9:70" s="179" customFormat="1" x14ac:dyDescent="0.25">
      <c r="I11256" s="186"/>
      <c r="J11256" s="186"/>
      <c r="K11256" s="186"/>
      <c r="L11256" s="186"/>
      <c r="M11256" s="186"/>
      <c r="N11256" s="187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183"/>
      <c r="AF11256" s="183"/>
      <c r="AG11256" s="183"/>
      <c r="AH11256" s="6"/>
      <c r="AI11256" s="6"/>
      <c r="AJ11256" s="6"/>
      <c r="AK11256" s="6"/>
      <c r="AL11256" s="6"/>
      <c r="AM11256" s="183"/>
      <c r="AN11256" s="183"/>
      <c r="AO11256" s="183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BR11256" s="185"/>
    </row>
    <row r="11257" spans="9:70" s="179" customFormat="1" x14ac:dyDescent="0.25">
      <c r="I11257" s="186"/>
      <c r="J11257" s="186"/>
      <c r="K11257" s="186"/>
      <c r="L11257" s="186"/>
      <c r="M11257" s="186"/>
      <c r="N11257" s="187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183"/>
      <c r="AF11257" s="183"/>
      <c r="AG11257" s="183"/>
      <c r="AH11257" s="6"/>
      <c r="AI11257" s="6"/>
      <c r="AJ11257" s="6"/>
      <c r="AK11257" s="6"/>
      <c r="AL11257" s="6"/>
      <c r="AM11257" s="183"/>
      <c r="AN11257" s="183"/>
      <c r="AO11257" s="183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BR11257" s="185"/>
    </row>
    <row r="11258" spans="9:70" s="179" customFormat="1" x14ac:dyDescent="0.25">
      <c r="I11258" s="186"/>
      <c r="J11258" s="186"/>
      <c r="K11258" s="186"/>
      <c r="L11258" s="186"/>
      <c r="M11258" s="186"/>
      <c r="N11258" s="187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183"/>
      <c r="AF11258" s="183"/>
      <c r="AG11258" s="183"/>
      <c r="AH11258" s="6"/>
      <c r="AI11258" s="6"/>
      <c r="AJ11258" s="6"/>
      <c r="AK11258" s="6"/>
      <c r="AL11258" s="6"/>
      <c r="AM11258" s="183"/>
      <c r="AN11258" s="183"/>
      <c r="AO11258" s="183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BR11258" s="185"/>
    </row>
    <row r="11259" spans="9:70" s="179" customFormat="1" x14ac:dyDescent="0.25">
      <c r="I11259" s="186"/>
      <c r="J11259" s="186"/>
      <c r="K11259" s="186"/>
      <c r="L11259" s="186"/>
      <c r="M11259" s="186"/>
      <c r="N11259" s="187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183"/>
      <c r="AF11259" s="183"/>
      <c r="AG11259" s="183"/>
      <c r="AH11259" s="6"/>
      <c r="AI11259" s="6"/>
      <c r="AJ11259" s="6"/>
      <c r="AK11259" s="6"/>
      <c r="AL11259" s="6"/>
      <c r="AM11259" s="183"/>
      <c r="AN11259" s="183"/>
      <c r="AO11259" s="183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BR11259" s="185"/>
    </row>
    <row r="11260" spans="9:70" s="179" customFormat="1" x14ac:dyDescent="0.25">
      <c r="I11260" s="186"/>
      <c r="J11260" s="186"/>
      <c r="K11260" s="186"/>
      <c r="L11260" s="186"/>
      <c r="M11260" s="186"/>
      <c r="N11260" s="187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183"/>
      <c r="AF11260" s="183"/>
      <c r="AG11260" s="183"/>
      <c r="AH11260" s="6"/>
      <c r="AI11260" s="6"/>
      <c r="AJ11260" s="6"/>
      <c r="AK11260" s="6"/>
      <c r="AL11260" s="6"/>
      <c r="AM11260" s="183"/>
      <c r="AN11260" s="183"/>
      <c r="AO11260" s="183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BR11260" s="185"/>
    </row>
    <row r="11261" spans="9:70" s="179" customFormat="1" x14ac:dyDescent="0.25">
      <c r="I11261" s="186"/>
      <c r="J11261" s="186"/>
      <c r="K11261" s="186"/>
      <c r="L11261" s="186"/>
      <c r="M11261" s="186"/>
      <c r="N11261" s="187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183"/>
      <c r="AF11261" s="183"/>
      <c r="AG11261" s="183"/>
      <c r="AH11261" s="6"/>
      <c r="AI11261" s="6"/>
      <c r="AJ11261" s="6"/>
      <c r="AK11261" s="6"/>
      <c r="AL11261" s="6"/>
      <c r="AM11261" s="183"/>
      <c r="AN11261" s="183"/>
      <c r="AO11261" s="183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BR11261" s="185"/>
    </row>
    <row r="11262" spans="9:70" s="179" customFormat="1" x14ac:dyDescent="0.25">
      <c r="I11262" s="186"/>
      <c r="J11262" s="186"/>
      <c r="K11262" s="186"/>
      <c r="L11262" s="186"/>
      <c r="M11262" s="186"/>
      <c r="N11262" s="187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183"/>
      <c r="AF11262" s="183"/>
      <c r="AG11262" s="183"/>
      <c r="AH11262" s="6"/>
      <c r="AI11262" s="6"/>
      <c r="AJ11262" s="6"/>
      <c r="AK11262" s="6"/>
      <c r="AL11262" s="6"/>
      <c r="AM11262" s="183"/>
      <c r="AN11262" s="183"/>
      <c r="AO11262" s="183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BR11262" s="185"/>
    </row>
    <row r="11263" spans="9:70" s="179" customFormat="1" x14ac:dyDescent="0.25">
      <c r="I11263" s="186"/>
      <c r="J11263" s="186"/>
      <c r="K11263" s="186"/>
      <c r="L11263" s="186"/>
      <c r="M11263" s="186"/>
      <c r="N11263" s="187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183"/>
      <c r="AF11263" s="183"/>
      <c r="AG11263" s="183"/>
      <c r="AH11263" s="6"/>
      <c r="AI11263" s="6"/>
      <c r="AJ11263" s="6"/>
      <c r="AK11263" s="6"/>
      <c r="AL11263" s="6"/>
      <c r="AM11263" s="183"/>
      <c r="AN11263" s="183"/>
      <c r="AO11263" s="183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BR11263" s="185"/>
    </row>
    <row r="11264" spans="9:70" s="179" customFormat="1" x14ac:dyDescent="0.25">
      <c r="I11264" s="186"/>
      <c r="J11264" s="186"/>
      <c r="K11264" s="186"/>
      <c r="L11264" s="186"/>
      <c r="M11264" s="186"/>
      <c r="N11264" s="187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183"/>
      <c r="AF11264" s="183"/>
      <c r="AG11264" s="183"/>
      <c r="AH11264" s="6"/>
      <c r="AI11264" s="6"/>
      <c r="AJ11264" s="6"/>
      <c r="AK11264" s="6"/>
      <c r="AL11264" s="6"/>
      <c r="AM11264" s="183"/>
      <c r="AN11264" s="183"/>
      <c r="AO11264" s="183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BR11264" s="185"/>
    </row>
    <row r="11265" spans="9:70" s="179" customFormat="1" x14ac:dyDescent="0.25">
      <c r="I11265" s="186"/>
      <c r="J11265" s="186"/>
      <c r="K11265" s="186"/>
      <c r="L11265" s="186"/>
      <c r="M11265" s="186"/>
      <c r="N11265" s="187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183"/>
      <c r="AF11265" s="183"/>
      <c r="AG11265" s="183"/>
      <c r="AH11265" s="6"/>
      <c r="AI11265" s="6"/>
      <c r="AJ11265" s="6"/>
      <c r="AK11265" s="6"/>
      <c r="AL11265" s="6"/>
      <c r="AM11265" s="183"/>
      <c r="AN11265" s="183"/>
      <c r="AO11265" s="183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BR11265" s="185"/>
    </row>
    <row r="11266" spans="9:70" s="179" customFormat="1" x14ac:dyDescent="0.25">
      <c r="I11266" s="186"/>
      <c r="J11266" s="186"/>
      <c r="K11266" s="186"/>
      <c r="L11266" s="186"/>
      <c r="M11266" s="186"/>
      <c r="N11266" s="187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183"/>
      <c r="AF11266" s="183"/>
      <c r="AG11266" s="183"/>
      <c r="AH11266" s="6"/>
      <c r="AI11266" s="6"/>
      <c r="AJ11266" s="6"/>
      <c r="AK11266" s="6"/>
      <c r="AL11266" s="6"/>
      <c r="AM11266" s="183"/>
      <c r="AN11266" s="183"/>
      <c r="AO11266" s="183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BR11266" s="185"/>
    </row>
    <row r="11267" spans="9:70" s="179" customFormat="1" x14ac:dyDescent="0.25">
      <c r="I11267" s="186"/>
      <c r="J11267" s="186"/>
      <c r="K11267" s="186"/>
      <c r="L11267" s="186"/>
      <c r="M11267" s="186"/>
      <c r="N11267" s="187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183"/>
      <c r="AF11267" s="183"/>
      <c r="AG11267" s="183"/>
      <c r="AH11267" s="6"/>
      <c r="AI11267" s="6"/>
      <c r="AJ11267" s="6"/>
      <c r="AK11267" s="6"/>
      <c r="AL11267" s="6"/>
      <c r="AM11267" s="183"/>
      <c r="AN11267" s="183"/>
      <c r="AO11267" s="183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BR11267" s="185"/>
    </row>
    <row r="11268" spans="9:70" s="179" customFormat="1" x14ac:dyDescent="0.25">
      <c r="I11268" s="186"/>
      <c r="J11268" s="186"/>
      <c r="K11268" s="186"/>
      <c r="L11268" s="186"/>
      <c r="M11268" s="186"/>
      <c r="N11268" s="187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183"/>
      <c r="AF11268" s="183"/>
      <c r="AG11268" s="183"/>
      <c r="AH11268" s="6"/>
      <c r="AI11268" s="6"/>
      <c r="AJ11268" s="6"/>
      <c r="AK11268" s="6"/>
      <c r="AL11268" s="6"/>
      <c r="AM11268" s="183"/>
      <c r="AN11268" s="183"/>
      <c r="AO11268" s="183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BR11268" s="185"/>
    </row>
    <row r="11269" spans="9:70" s="179" customFormat="1" x14ac:dyDescent="0.25">
      <c r="I11269" s="186"/>
      <c r="J11269" s="186"/>
      <c r="K11269" s="186"/>
      <c r="L11269" s="186"/>
      <c r="M11269" s="186"/>
      <c r="N11269" s="187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183"/>
      <c r="AF11269" s="183"/>
      <c r="AG11269" s="183"/>
      <c r="AH11269" s="6"/>
      <c r="AI11269" s="6"/>
      <c r="AJ11269" s="6"/>
      <c r="AK11269" s="6"/>
      <c r="AL11269" s="6"/>
      <c r="AM11269" s="183"/>
      <c r="AN11269" s="183"/>
      <c r="AO11269" s="183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BR11269" s="185"/>
    </row>
    <row r="11270" spans="9:70" s="179" customFormat="1" x14ac:dyDescent="0.25">
      <c r="I11270" s="186"/>
      <c r="J11270" s="186"/>
      <c r="K11270" s="186"/>
      <c r="L11270" s="186"/>
      <c r="M11270" s="186"/>
      <c r="N11270" s="187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183"/>
      <c r="AF11270" s="183"/>
      <c r="AG11270" s="183"/>
      <c r="AH11270" s="6"/>
      <c r="AI11270" s="6"/>
      <c r="AJ11270" s="6"/>
      <c r="AK11270" s="6"/>
      <c r="AL11270" s="6"/>
      <c r="AM11270" s="183"/>
      <c r="AN11270" s="183"/>
      <c r="AO11270" s="183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BR11270" s="185"/>
    </row>
    <row r="11271" spans="9:70" s="179" customFormat="1" x14ac:dyDescent="0.25">
      <c r="I11271" s="186"/>
      <c r="J11271" s="186"/>
      <c r="K11271" s="186"/>
      <c r="L11271" s="186"/>
      <c r="M11271" s="186"/>
      <c r="N11271" s="187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183"/>
      <c r="AF11271" s="183"/>
      <c r="AG11271" s="183"/>
      <c r="AH11271" s="6"/>
      <c r="AI11271" s="6"/>
      <c r="AJ11271" s="6"/>
      <c r="AK11271" s="6"/>
      <c r="AL11271" s="6"/>
      <c r="AM11271" s="183"/>
      <c r="AN11271" s="183"/>
      <c r="AO11271" s="183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BR11271" s="185"/>
    </row>
    <row r="11272" spans="9:70" s="179" customFormat="1" x14ac:dyDescent="0.25">
      <c r="I11272" s="186"/>
      <c r="J11272" s="186"/>
      <c r="K11272" s="186"/>
      <c r="L11272" s="186"/>
      <c r="M11272" s="186"/>
      <c r="N11272" s="187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183"/>
      <c r="AF11272" s="183"/>
      <c r="AG11272" s="183"/>
      <c r="AH11272" s="6"/>
      <c r="AI11272" s="6"/>
      <c r="AJ11272" s="6"/>
      <c r="AK11272" s="6"/>
      <c r="AL11272" s="6"/>
      <c r="AM11272" s="183"/>
      <c r="AN11272" s="183"/>
      <c r="AO11272" s="183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BR11272" s="185"/>
    </row>
    <row r="11273" spans="9:70" s="179" customFormat="1" x14ac:dyDescent="0.25">
      <c r="I11273" s="186"/>
      <c r="J11273" s="186"/>
      <c r="K11273" s="186"/>
      <c r="L11273" s="186"/>
      <c r="M11273" s="186"/>
      <c r="N11273" s="187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183"/>
      <c r="AF11273" s="183"/>
      <c r="AG11273" s="183"/>
      <c r="AH11273" s="6"/>
      <c r="AI11273" s="6"/>
      <c r="AJ11273" s="6"/>
      <c r="AK11273" s="6"/>
      <c r="AL11273" s="6"/>
      <c r="AM11273" s="183"/>
      <c r="AN11273" s="183"/>
      <c r="AO11273" s="183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BR11273" s="185"/>
    </row>
    <row r="11274" spans="9:70" s="179" customFormat="1" x14ac:dyDescent="0.25">
      <c r="I11274" s="186"/>
      <c r="J11274" s="186"/>
      <c r="K11274" s="186"/>
      <c r="L11274" s="186"/>
      <c r="M11274" s="186"/>
      <c r="N11274" s="187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183"/>
      <c r="AF11274" s="183"/>
      <c r="AG11274" s="183"/>
      <c r="AH11274" s="6"/>
      <c r="AI11274" s="6"/>
      <c r="AJ11274" s="6"/>
      <c r="AK11274" s="6"/>
      <c r="AL11274" s="6"/>
      <c r="AM11274" s="183"/>
      <c r="AN11274" s="183"/>
      <c r="AO11274" s="183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BR11274" s="185"/>
    </row>
    <row r="11275" spans="9:70" s="179" customFormat="1" x14ac:dyDescent="0.25">
      <c r="I11275" s="186"/>
      <c r="J11275" s="186"/>
      <c r="K11275" s="186"/>
      <c r="L11275" s="186"/>
      <c r="M11275" s="186"/>
      <c r="N11275" s="187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183"/>
      <c r="AF11275" s="183"/>
      <c r="AG11275" s="183"/>
      <c r="AH11275" s="6"/>
      <c r="AI11275" s="6"/>
      <c r="AJ11275" s="6"/>
      <c r="AK11275" s="6"/>
      <c r="AL11275" s="6"/>
      <c r="AM11275" s="183"/>
      <c r="AN11275" s="183"/>
      <c r="AO11275" s="183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BR11275" s="185"/>
    </row>
    <row r="11276" spans="9:70" s="179" customFormat="1" x14ac:dyDescent="0.25">
      <c r="I11276" s="186"/>
      <c r="J11276" s="186"/>
      <c r="K11276" s="186"/>
      <c r="L11276" s="186"/>
      <c r="M11276" s="186"/>
      <c r="N11276" s="187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183"/>
      <c r="AF11276" s="183"/>
      <c r="AG11276" s="183"/>
      <c r="AH11276" s="6"/>
      <c r="AI11276" s="6"/>
      <c r="AJ11276" s="6"/>
      <c r="AK11276" s="6"/>
      <c r="AL11276" s="6"/>
      <c r="AM11276" s="183"/>
      <c r="AN11276" s="183"/>
      <c r="AO11276" s="183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BR11276" s="185"/>
    </row>
    <row r="11277" spans="9:70" s="179" customFormat="1" x14ac:dyDescent="0.25">
      <c r="I11277" s="186"/>
      <c r="J11277" s="186"/>
      <c r="K11277" s="186"/>
      <c r="L11277" s="186"/>
      <c r="M11277" s="186"/>
      <c r="N11277" s="187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183"/>
      <c r="AF11277" s="183"/>
      <c r="AG11277" s="183"/>
      <c r="AH11277" s="6"/>
      <c r="AI11277" s="6"/>
      <c r="AJ11277" s="6"/>
      <c r="AK11277" s="6"/>
      <c r="AL11277" s="6"/>
      <c r="AM11277" s="183"/>
      <c r="AN11277" s="183"/>
      <c r="AO11277" s="183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BR11277" s="185"/>
    </row>
    <row r="11278" spans="9:70" s="179" customFormat="1" x14ac:dyDescent="0.25">
      <c r="I11278" s="186"/>
      <c r="J11278" s="186"/>
      <c r="K11278" s="186"/>
      <c r="L11278" s="186"/>
      <c r="M11278" s="186"/>
      <c r="N11278" s="187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183"/>
      <c r="AF11278" s="183"/>
      <c r="AG11278" s="183"/>
      <c r="AH11278" s="6"/>
      <c r="AI11278" s="6"/>
      <c r="AJ11278" s="6"/>
      <c r="AK11278" s="6"/>
      <c r="AL11278" s="6"/>
      <c r="AM11278" s="183"/>
      <c r="AN11278" s="183"/>
      <c r="AO11278" s="183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BR11278" s="185"/>
    </row>
    <row r="11279" spans="9:70" s="179" customFormat="1" x14ac:dyDescent="0.25">
      <c r="I11279" s="186"/>
      <c r="J11279" s="186"/>
      <c r="K11279" s="186"/>
      <c r="L11279" s="186"/>
      <c r="M11279" s="186"/>
      <c r="N11279" s="187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183"/>
      <c r="AF11279" s="183"/>
      <c r="AG11279" s="183"/>
      <c r="AH11279" s="6"/>
      <c r="AI11279" s="6"/>
      <c r="AJ11279" s="6"/>
      <c r="AK11279" s="6"/>
      <c r="AL11279" s="6"/>
      <c r="AM11279" s="183"/>
      <c r="AN11279" s="183"/>
      <c r="AO11279" s="183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BR11279" s="185"/>
    </row>
    <row r="11280" spans="9:70" s="179" customFormat="1" x14ac:dyDescent="0.25">
      <c r="I11280" s="186"/>
      <c r="J11280" s="186"/>
      <c r="K11280" s="186"/>
      <c r="L11280" s="186"/>
      <c r="M11280" s="186"/>
      <c r="N11280" s="187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183"/>
      <c r="AF11280" s="183"/>
      <c r="AG11280" s="183"/>
      <c r="AH11280" s="6"/>
      <c r="AI11280" s="6"/>
      <c r="AJ11280" s="6"/>
      <c r="AK11280" s="6"/>
      <c r="AL11280" s="6"/>
      <c r="AM11280" s="183"/>
      <c r="AN11280" s="183"/>
      <c r="AO11280" s="183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BR11280" s="185"/>
    </row>
    <row r="11281" spans="9:70" s="179" customFormat="1" x14ac:dyDescent="0.25">
      <c r="I11281" s="186"/>
      <c r="J11281" s="186"/>
      <c r="K11281" s="186"/>
      <c r="L11281" s="186"/>
      <c r="M11281" s="186"/>
      <c r="N11281" s="187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183"/>
      <c r="AF11281" s="183"/>
      <c r="AG11281" s="183"/>
      <c r="AH11281" s="6"/>
      <c r="AI11281" s="6"/>
      <c r="AJ11281" s="6"/>
      <c r="AK11281" s="6"/>
      <c r="AL11281" s="6"/>
      <c r="AM11281" s="183"/>
      <c r="AN11281" s="183"/>
      <c r="AO11281" s="183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BR11281" s="185"/>
    </row>
    <row r="11282" spans="9:70" s="179" customFormat="1" x14ac:dyDescent="0.25">
      <c r="I11282" s="186"/>
      <c r="J11282" s="186"/>
      <c r="K11282" s="186"/>
      <c r="L11282" s="186"/>
      <c r="M11282" s="186"/>
      <c r="N11282" s="187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183"/>
      <c r="AF11282" s="183"/>
      <c r="AG11282" s="183"/>
      <c r="AH11282" s="6"/>
      <c r="AI11282" s="6"/>
      <c r="AJ11282" s="6"/>
      <c r="AK11282" s="6"/>
      <c r="AL11282" s="6"/>
      <c r="AM11282" s="183"/>
      <c r="AN11282" s="183"/>
      <c r="AO11282" s="183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BR11282" s="185"/>
    </row>
    <row r="11283" spans="9:70" s="179" customFormat="1" x14ac:dyDescent="0.25">
      <c r="I11283" s="186"/>
      <c r="J11283" s="186"/>
      <c r="K11283" s="186"/>
      <c r="L11283" s="186"/>
      <c r="M11283" s="186"/>
      <c r="N11283" s="187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183"/>
      <c r="AF11283" s="183"/>
      <c r="AG11283" s="183"/>
      <c r="AH11283" s="6"/>
      <c r="AI11283" s="6"/>
      <c r="AJ11283" s="6"/>
      <c r="AK11283" s="6"/>
      <c r="AL11283" s="6"/>
      <c r="AM11283" s="183"/>
      <c r="AN11283" s="183"/>
      <c r="AO11283" s="183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BR11283" s="185"/>
    </row>
    <row r="11284" spans="9:70" s="179" customFormat="1" x14ac:dyDescent="0.25">
      <c r="I11284" s="186"/>
      <c r="J11284" s="186"/>
      <c r="K11284" s="186"/>
      <c r="L11284" s="186"/>
      <c r="M11284" s="186"/>
      <c r="N11284" s="187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183"/>
      <c r="AF11284" s="183"/>
      <c r="AG11284" s="183"/>
      <c r="AH11284" s="6"/>
      <c r="AI11284" s="6"/>
      <c r="AJ11284" s="6"/>
      <c r="AK11284" s="6"/>
      <c r="AL11284" s="6"/>
      <c r="AM11284" s="183"/>
      <c r="AN11284" s="183"/>
      <c r="AO11284" s="183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BR11284" s="185"/>
    </row>
    <row r="11285" spans="9:70" s="179" customFormat="1" x14ac:dyDescent="0.25">
      <c r="I11285" s="186"/>
      <c r="J11285" s="186"/>
      <c r="K11285" s="186"/>
      <c r="L11285" s="186"/>
      <c r="M11285" s="186"/>
      <c r="N11285" s="187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183"/>
      <c r="AF11285" s="183"/>
      <c r="AG11285" s="183"/>
      <c r="AH11285" s="6"/>
      <c r="AI11285" s="6"/>
      <c r="AJ11285" s="6"/>
      <c r="AK11285" s="6"/>
      <c r="AL11285" s="6"/>
      <c r="AM11285" s="183"/>
      <c r="AN11285" s="183"/>
      <c r="AO11285" s="183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BR11285" s="185"/>
    </row>
    <row r="11286" spans="9:70" s="179" customFormat="1" x14ac:dyDescent="0.25">
      <c r="I11286" s="186"/>
      <c r="J11286" s="186"/>
      <c r="K11286" s="186"/>
      <c r="L11286" s="186"/>
      <c r="M11286" s="186"/>
      <c r="N11286" s="187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183"/>
      <c r="AF11286" s="183"/>
      <c r="AG11286" s="183"/>
      <c r="AH11286" s="6"/>
      <c r="AI11286" s="6"/>
      <c r="AJ11286" s="6"/>
      <c r="AK11286" s="6"/>
      <c r="AL11286" s="6"/>
      <c r="AM11286" s="183"/>
      <c r="AN11286" s="183"/>
      <c r="AO11286" s="183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BR11286" s="185"/>
    </row>
    <row r="11287" spans="9:70" s="179" customFormat="1" x14ac:dyDescent="0.25">
      <c r="I11287" s="186"/>
      <c r="J11287" s="186"/>
      <c r="K11287" s="186"/>
      <c r="L11287" s="186"/>
      <c r="M11287" s="186"/>
      <c r="N11287" s="187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183"/>
      <c r="AF11287" s="183"/>
      <c r="AG11287" s="183"/>
      <c r="AH11287" s="6"/>
      <c r="AI11287" s="6"/>
      <c r="AJ11287" s="6"/>
      <c r="AK11287" s="6"/>
      <c r="AL11287" s="6"/>
      <c r="AM11287" s="183"/>
      <c r="AN11287" s="183"/>
      <c r="AO11287" s="183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BR11287" s="185"/>
    </row>
    <row r="11288" spans="9:70" s="179" customFormat="1" x14ac:dyDescent="0.25">
      <c r="I11288" s="186"/>
      <c r="J11288" s="186"/>
      <c r="K11288" s="186"/>
      <c r="L11288" s="186"/>
      <c r="M11288" s="186"/>
      <c r="N11288" s="187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183"/>
      <c r="AF11288" s="183"/>
      <c r="AG11288" s="183"/>
      <c r="AH11288" s="6"/>
      <c r="AI11288" s="6"/>
      <c r="AJ11288" s="6"/>
      <c r="AK11288" s="6"/>
      <c r="AL11288" s="6"/>
      <c r="AM11288" s="183"/>
      <c r="AN11288" s="183"/>
      <c r="AO11288" s="183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BR11288" s="185"/>
    </row>
    <row r="11289" spans="9:70" s="179" customFormat="1" x14ac:dyDescent="0.25">
      <c r="I11289" s="186"/>
      <c r="J11289" s="186"/>
      <c r="K11289" s="186"/>
      <c r="L11289" s="186"/>
      <c r="M11289" s="186"/>
      <c r="N11289" s="187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183"/>
      <c r="AF11289" s="183"/>
      <c r="AG11289" s="183"/>
      <c r="AH11289" s="6"/>
      <c r="AI11289" s="6"/>
      <c r="AJ11289" s="6"/>
      <c r="AK11289" s="6"/>
      <c r="AL11289" s="6"/>
      <c r="AM11289" s="183"/>
      <c r="AN11289" s="183"/>
      <c r="AO11289" s="183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BR11289" s="185"/>
    </row>
    <row r="11290" spans="9:70" s="179" customFormat="1" x14ac:dyDescent="0.25">
      <c r="I11290" s="186"/>
      <c r="J11290" s="186"/>
      <c r="K11290" s="186"/>
      <c r="L11290" s="186"/>
      <c r="M11290" s="186"/>
      <c r="N11290" s="187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183"/>
      <c r="AF11290" s="183"/>
      <c r="AG11290" s="183"/>
      <c r="AH11290" s="6"/>
      <c r="AI11290" s="6"/>
      <c r="AJ11290" s="6"/>
      <c r="AK11290" s="6"/>
      <c r="AL11290" s="6"/>
      <c r="AM11290" s="183"/>
      <c r="AN11290" s="183"/>
      <c r="AO11290" s="183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BR11290" s="185"/>
    </row>
    <row r="11291" spans="9:70" s="179" customFormat="1" x14ac:dyDescent="0.25">
      <c r="I11291" s="186"/>
      <c r="J11291" s="186"/>
      <c r="K11291" s="186"/>
      <c r="L11291" s="186"/>
      <c r="M11291" s="186"/>
      <c r="N11291" s="187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183"/>
      <c r="AF11291" s="183"/>
      <c r="AG11291" s="183"/>
      <c r="AH11291" s="6"/>
      <c r="AI11291" s="6"/>
      <c r="AJ11291" s="6"/>
      <c r="AK11291" s="6"/>
      <c r="AL11291" s="6"/>
      <c r="AM11291" s="183"/>
      <c r="AN11291" s="183"/>
      <c r="AO11291" s="183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BR11291" s="185"/>
    </row>
    <row r="11292" spans="9:70" s="179" customFormat="1" x14ac:dyDescent="0.25">
      <c r="I11292" s="186"/>
      <c r="J11292" s="186"/>
      <c r="K11292" s="186"/>
      <c r="L11292" s="186"/>
      <c r="M11292" s="186"/>
      <c r="N11292" s="187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183"/>
      <c r="AF11292" s="183"/>
      <c r="AG11292" s="183"/>
      <c r="AH11292" s="6"/>
      <c r="AI11292" s="6"/>
      <c r="AJ11292" s="6"/>
      <c r="AK11292" s="6"/>
      <c r="AL11292" s="6"/>
      <c r="AM11292" s="183"/>
      <c r="AN11292" s="183"/>
      <c r="AO11292" s="183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BR11292" s="185"/>
    </row>
    <row r="11293" spans="9:70" s="179" customFormat="1" x14ac:dyDescent="0.25">
      <c r="I11293" s="186"/>
      <c r="J11293" s="186"/>
      <c r="K11293" s="186"/>
      <c r="L11293" s="186"/>
      <c r="M11293" s="186"/>
      <c r="N11293" s="187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183"/>
      <c r="AF11293" s="183"/>
      <c r="AG11293" s="183"/>
      <c r="AH11293" s="6"/>
      <c r="AI11293" s="6"/>
      <c r="AJ11293" s="6"/>
      <c r="AK11293" s="6"/>
      <c r="AL11293" s="6"/>
      <c r="AM11293" s="183"/>
      <c r="AN11293" s="183"/>
      <c r="AO11293" s="183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BR11293" s="185"/>
    </row>
    <row r="11294" spans="9:70" s="179" customFormat="1" x14ac:dyDescent="0.25">
      <c r="I11294" s="186"/>
      <c r="J11294" s="186"/>
      <c r="K11294" s="186"/>
      <c r="L11294" s="186"/>
      <c r="M11294" s="186"/>
      <c r="N11294" s="187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183"/>
      <c r="AF11294" s="183"/>
      <c r="AG11294" s="183"/>
      <c r="AH11294" s="6"/>
      <c r="AI11294" s="6"/>
      <c r="AJ11294" s="6"/>
      <c r="AK11294" s="6"/>
      <c r="AL11294" s="6"/>
      <c r="AM11294" s="183"/>
      <c r="AN11294" s="183"/>
      <c r="AO11294" s="183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BR11294" s="185"/>
    </row>
    <row r="11295" spans="9:70" s="179" customFormat="1" x14ac:dyDescent="0.25">
      <c r="I11295" s="186"/>
      <c r="J11295" s="186"/>
      <c r="K11295" s="186"/>
      <c r="L11295" s="186"/>
      <c r="M11295" s="186"/>
      <c r="N11295" s="187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183"/>
      <c r="AF11295" s="183"/>
      <c r="AG11295" s="183"/>
      <c r="AH11295" s="6"/>
      <c r="AI11295" s="6"/>
      <c r="AJ11295" s="6"/>
      <c r="AK11295" s="6"/>
      <c r="AL11295" s="6"/>
      <c r="AM11295" s="183"/>
      <c r="AN11295" s="183"/>
      <c r="AO11295" s="183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BR11295" s="185"/>
    </row>
    <row r="11296" spans="9:70" s="179" customFormat="1" x14ac:dyDescent="0.25">
      <c r="I11296" s="186"/>
      <c r="J11296" s="186"/>
      <c r="K11296" s="186"/>
      <c r="L11296" s="186"/>
      <c r="M11296" s="186"/>
      <c r="N11296" s="187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183"/>
      <c r="AF11296" s="183"/>
      <c r="AG11296" s="183"/>
      <c r="AH11296" s="6"/>
      <c r="AI11296" s="6"/>
      <c r="AJ11296" s="6"/>
      <c r="AK11296" s="6"/>
      <c r="AL11296" s="6"/>
      <c r="AM11296" s="183"/>
      <c r="AN11296" s="183"/>
      <c r="AO11296" s="183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BR11296" s="185"/>
    </row>
    <row r="11297" spans="9:70" s="179" customFormat="1" x14ac:dyDescent="0.25">
      <c r="I11297" s="186"/>
      <c r="J11297" s="186"/>
      <c r="K11297" s="186"/>
      <c r="L11297" s="186"/>
      <c r="M11297" s="186"/>
      <c r="N11297" s="187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183"/>
      <c r="AF11297" s="183"/>
      <c r="AG11297" s="183"/>
      <c r="AH11297" s="6"/>
      <c r="AI11297" s="6"/>
      <c r="AJ11297" s="6"/>
      <c r="AK11297" s="6"/>
      <c r="AL11297" s="6"/>
      <c r="AM11297" s="183"/>
      <c r="AN11297" s="183"/>
      <c r="AO11297" s="183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BR11297" s="185"/>
    </row>
    <row r="11298" spans="9:70" s="179" customFormat="1" x14ac:dyDescent="0.25">
      <c r="I11298" s="186"/>
      <c r="J11298" s="186"/>
      <c r="K11298" s="186"/>
      <c r="L11298" s="186"/>
      <c r="M11298" s="186"/>
      <c r="N11298" s="187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183"/>
      <c r="AF11298" s="183"/>
      <c r="AG11298" s="183"/>
      <c r="AH11298" s="6"/>
      <c r="AI11298" s="6"/>
      <c r="AJ11298" s="6"/>
      <c r="AK11298" s="6"/>
      <c r="AL11298" s="6"/>
      <c r="AM11298" s="183"/>
      <c r="AN11298" s="183"/>
      <c r="AO11298" s="183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BR11298" s="185"/>
    </row>
    <row r="11299" spans="9:70" s="179" customFormat="1" x14ac:dyDescent="0.25">
      <c r="I11299" s="186"/>
      <c r="J11299" s="186"/>
      <c r="K11299" s="186"/>
      <c r="L11299" s="186"/>
      <c r="M11299" s="186"/>
      <c r="N11299" s="187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183"/>
      <c r="AF11299" s="183"/>
      <c r="AG11299" s="183"/>
      <c r="AH11299" s="6"/>
      <c r="AI11299" s="6"/>
      <c r="AJ11299" s="6"/>
      <c r="AK11299" s="6"/>
      <c r="AL11299" s="6"/>
      <c r="AM11299" s="183"/>
      <c r="AN11299" s="183"/>
      <c r="AO11299" s="183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BR11299" s="185"/>
    </row>
    <row r="11300" spans="9:70" s="179" customFormat="1" x14ac:dyDescent="0.25">
      <c r="I11300" s="186"/>
      <c r="J11300" s="186"/>
      <c r="K11300" s="186"/>
      <c r="L11300" s="186"/>
      <c r="M11300" s="186"/>
      <c r="N11300" s="187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183"/>
      <c r="AF11300" s="183"/>
      <c r="AG11300" s="183"/>
      <c r="AH11300" s="6"/>
      <c r="AI11300" s="6"/>
      <c r="AJ11300" s="6"/>
      <c r="AK11300" s="6"/>
      <c r="AL11300" s="6"/>
      <c r="AM11300" s="183"/>
      <c r="AN11300" s="183"/>
      <c r="AO11300" s="183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BR11300" s="185"/>
    </row>
    <row r="11301" spans="9:70" s="179" customFormat="1" x14ac:dyDescent="0.25">
      <c r="I11301" s="186"/>
      <c r="J11301" s="186"/>
      <c r="K11301" s="186"/>
      <c r="L11301" s="186"/>
      <c r="M11301" s="186"/>
      <c r="N11301" s="187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183"/>
      <c r="AF11301" s="183"/>
      <c r="AG11301" s="183"/>
      <c r="AH11301" s="6"/>
      <c r="AI11301" s="6"/>
      <c r="AJ11301" s="6"/>
      <c r="AK11301" s="6"/>
      <c r="AL11301" s="6"/>
      <c r="AM11301" s="183"/>
      <c r="AN11301" s="183"/>
      <c r="AO11301" s="183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BR11301" s="185"/>
    </row>
    <row r="11302" spans="9:70" s="179" customFormat="1" x14ac:dyDescent="0.25">
      <c r="I11302" s="186"/>
      <c r="J11302" s="186"/>
      <c r="K11302" s="186"/>
      <c r="L11302" s="186"/>
      <c r="M11302" s="186"/>
      <c r="N11302" s="187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183"/>
      <c r="AF11302" s="183"/>
      <c r="AG11302" s="183"/>
      <c r="AH11302" s="6"/>
      <c r="AI11302" s="6"/>
      <c r="AJ11302" s="6"/>
      <c r="AK11302" s="6"/>
      <c r="AL11302" s="6"/>
      <c r="AM11302" s="183"/>
      <c r="AN11302" s="183"/>
      <c r="AO11302" s="183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BR11302" s="185"/>
    </row>
    <row r="11303" spans="9:70" s="179" customFormat="1" x14ac:dyDescent="0.25">
      <c r="I11303" s="186"/>
      <c r="J11303" s="186"/>
      <c r="K11303" s="186"/>
      <c r="L11303" s="186"/>
      <c r="M11303" s="186"/>
      <c r="N11303" s="187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183"/>
      <c r="AF11303" s="183"/>
      <c r="AG11303" s="183"/>
      <c r="AH11303" s="6"/>
      <c r="AI11303" s="6"/>
      <c r="AJ11303" s="6"/>
      <c r="AK11303" s="6"/>
      <c r="AL11303" s="6"/>
      <c r="AM11303" s="183"/>
      <c r="AN11303" s="183"/>
      <c r="AO11303" s="183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BR11303" s="185"/>
    </row>
    <row r="11304" spans="9:70" s="179" customFormat="1" x14ac:dyDescent="0.25">
      <c r="I11304" s="186"/>
      <c r="J11304" s="186"/>
      <c r="K11304" s="186"/>
      <c r="L11304" s="186"/>
      <c r="M11304" s="186"/>
      <c r="N11304" s="187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183"/>
      <c r="AF11304" s="183"/>
      <c r="AG11304" s="183"/>
      <c r="AH11304" s="6"/>
      <c r="AI11304" s="6"/>
      <c r="AJ11304" s="6"/>
      <c r="AK11304" s="6"/>
      <c r="AL11304" s="6"/>
      <c r="AM11304" s="183"/>
      <c r="AN11304" s="183"/>
      <c r="AO11304" s="183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BR11304" s="185"/>
    </row>
    <row r="11305" spans="9:70" s="179" customFormat="1" x14ac:dyDescent="0.25">
      <c r="I11305" s="186"/>
      <c r="J11305" s="186"/>
      <c r="K11305" s="186"/>
      <c r="L11305" s="186"/>
      <c r="M11305" s="186"/>
      <c r="N11305" s="187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183"/>
      <c r="AF11305" s="183"/>
      <c r="AG11305" s="183"/>
      <c r="AH11305" s="6"/>
      <c r="AI11305" s="6"/>
      <c r="AJ11305" s="6"/>
      <c r="AK11305" s="6"/>
      <c r="AL11305" s="6"/>
      <c r="AM11305" s="183"/>
      <c r="AN11305" s="183"/>
      <c r="AO11305" s="183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BR11305" s="185"/>
    </row>
    <row r="11306" spans="9:70" s="179" customFormat="1" x14ac:dyDescent="0.25">
      <c r="I11306" s="186"/>
      <c r="J11306" s="186"/>
      <c r="K11306" s="186"/>
      <c r="L11306" s="186"/>
      <c r="M11306" s="186"/>
      <c r="N11306" s="187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183"/>
      <c r="AF11306" s="183"/>
      <c r="AG11306" s="183"/>
      <c r="AH11306" s="6"/>
      <c r="AI11306" s="6"/>
      <c r="AJ11306" s="6"/>
      <c r="AK11306" s="6"/>
      <c r="AL11306" s="6"/>
      <c r="AM11306" s="183"/>
      <c r="AN11306" s="183"/>
      <c r="AO11306" s="183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BR11306" s="185"/>
    </row>
    <row r="11307" spans="9:70" s="179" customFormat="1" x14ac:dyDescent="0.25">
      <c r="I11307" s="186"/>
      <c r="J11307" s="186"/>
      <c r="K11307" s="186"/>
      <c r="L11307" s="186"/>
      <c r="M11307" s="186"/>
      <c r="N11307" s="187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183"/>
      <c r="AF11307" s="183"/>
      <c r="AG11307" s="183"/>
      <c r="AH11307" s="6"/>
      <c r="AI11307" s="6"/>
      <c r="AJ11307" s="6"/>
      <c r="AK11307" s="6"/>
      <c r="AL11307" s="6"/>
      <c r="AM11307" s="183"/>
      <c r="AN11307" s="183"/>
      <c r="AO11307" s="183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BR11307" s="185"/>
    </row>
    <row r="11308" spans="9:70" s="179" customFormat="1" x14ac:dyDescent="0.25">
      <c r="I11308" s="186"/>
      <c r="J11308" s="186"/>
      <c r="K11308" s="186"/>
      <c r="L11308" s="186"/>
      <c r="M11308" s="186"/>
      <c r="N11308" s="187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183"/>
      <c r="AF11308" s="183"/>
      <c r="AG11308" s="183"/>
      <c r="AH11308" s="6"/>
      <c r="AI11308" s="6"/>
      <c r="AJ11308" s="6"/>
      <c r="AK11308" s="6"/>
      <c r="AL11308" s="6"/>
      <c r="AM11308" s="183"/>
      <c r="AN11308" s="183"/>
      <c r="AO11308" s="183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BR11308" s="185"/>
    </row>
    <row r="11309" spans="9:70" s="179" customFormat="1" x14ac:dyDescent="0.25">
      <c r="I11309" s="186"/>
      <c r="J11309" s="186"/>
      <c r="K11309" s="186"/>
      <c r="L11309" s="186"/>
      <c r="M11309" s="186"/>
      <c r="N11309" s="187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183"/>
      <c r="AF11309" s="183"/>
      <c r="AG11309" s="183"/>
      <c r="AH11309" s="6"/>
      <c r="AI11309" s="6"/>
      <c r="AJ11309" s="6"/>
      <c r="AK11309" s="6"/>
      <c r="AL11309" s="6"/>
      <c r="AM11309" s="183"/>
      <c r="AN11309" s="183"/>
      <c r="AO11309" s="183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BR11309" s="185"/>
    </row>
    <row r="11310" spans="9:70" s="179" customFormat="1" x14ac:dyDescent="0.25">
      <c r="I11310" s="186"/>
      <c r="J11310" s="186"/>
      <c r="K11310" s="186"/>
      <c r="L11310" s="186"/>
      <c r="M11310" s="186"/>
      <c r="N11310" s="187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183"/>
      <c r="AF11310" s="183"/>
      <c r="AG11310" s="183"/>
      <c r="AH11310" s="6"/>
      <c r="AI11310" s="6"/>
      <c r="AJ11310" s="6"/>
      <c r="AK11310" s="6"/>
      <c r="AL11310" s="6"/>
      <c r="AM11310" s="183"/>
      <c r="AN11310" s="183"/>
      <c r="AO11310" s="183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BR11310" s="185"/>
    </row>
    <row r="11311" spans="9:70" s="179" customFormat="1" x14ac:dyDescent="0.25">
      <c r="I11311" s="186"/>
      <c r="J11311" s="186"/>
      <c r="K11311" s="186"/>
      <c r="L11311" s="186"/>
      <c r="M11311" s="186"/>
      <c r="N11311" s="187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183"/>
      <c r="AF11311" s="183"/>
      <c r="AG11311" s="183"/>
      <c r="AH11311" s="6"/>
      <c r="AI11311" s="6"/>
      <c r="AJ11311" s="6"/>
      <c r="AK11311" s="6"/>
      <c r="AL11311" s="6"/>
      <c r="AM11311" s="183"/>
      <c r="AN11311" s="183"/>
      <c r="AO11311" s="183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BR11311" s="185"/>
    </row>
    <row r="11312" spans="9:70" s="179" customFormat="1" x14ac:dyDescent="0.25">
      <c r="I11312" s="186"/>
      <c r="J11312" s="186"/>
      <c r="K11312" s="186"/>
      <c r="L11312" s="186"/>
      <c r="M11312" s="186"/>
      <c r="N11312" s="187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183"/>
      <c r="AF11312" s="183"/>
      <c r="AG11312" s="183"/>
      <c r="AH11312" s="6"/>
      <c r="AI11312" s="6"/>
      <c r="AJ11312" s="6"/>
      <c r="AK11312" s="6"/>
      <c r="AL11312" s="6"/>
      <c r="AM11312" s="183"/>
      <c r="AN11312" s="183"/>
      <c r="AO11312" s="183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BR11312" s="185"/>
    </row>
    <row r="11313" spans="9:70" s="179" customFormat="1" x14ac:dyDescent="0.25">
      <c r="I11313" s="186"/>
      <c r="J11313" s="186"/>
      <c r="K11313" s="186"/>
      <c r="L11313" s="186"/>
      <c r="M11313" s="186"/>
      <c r="N11313" s="187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183"/>
      <c r="AF11313" s="183"/>
      <c r="AG11313" s="183"/>
      <c r="AH11313" s="6"/>
      <c r="AI11313" s="6"/>
      <c r="AJ11313" s="6"/>
      <c r="AK11313" s="6"/>
      <c r="AL11313" s="6"/>
      <c r="AM11313" s="183"/>
      <c r="AN11313" s="183"/>
      <c r="AO11313" s="183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BR11313" s="185"/>
    </row>
    <row r="11314" spans="9:70" s="179" customFormat="1" x14ac:dyDescent="0.25">
      <c r="I11314" s="186"/>
      <c r="J11314" s="186"/>
      <c r="K11314" s="186"/>
      <c r="L11314" s="186"/>
      <c r="M11314" s="186"/>
      <c r="N11314" s="187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183"/>
      <c r="AF11314" s="183"/>
      <c r="AG11314" s="183"/>
      <c r="AH11314" s="6"/>
      <c r="AI11314" s="6"/>
      <c r="AJ11314" s="6"/>
      <c r="AK11314" s="6"/>
      <c r="AL11314" s="6"/>
      <c r="AM11314" s="183"/>
      <c r="AN11314" s="183"/>
      <c r="AO11314" s="183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BR11314" s="185"/>
    </row>
    <row r="11315" spans="9:70" s="179" customFormat="1" x14ac:dyDescent="0.25">
      <c r="I11315" s="186"/>
      <c r="J11315" s="186"/>
      <c r="K11315" s="186"/>
      <c r="L11315" s="186"/>
      <c r="M11315" s="186"/>
      <c r="N11315" s="187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183"/>
      <c r="AF11315" s="183"/>
      <c r="AG11315" s="183"/>
      <c r="AH11315" s="6"/>
      <c r="AI11315" s="6"/>
      <c r="AJ11315" s="6"/>
      <c r="AK11315" s="6"/>
      <c r="AL11315" s="6"/>
      <c r="AM11315" s="183"/>
      <c r="AN11315" s="183"/>
      <c r="AO11315" s="183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BR11315" s="185"/>
    </row>
    <row r="11316" spans="9:70" s="179" customFormat="1" x14ac:dyDescent="0.25">
      <c r="I11316" s="186"/>
      <c r="J11316" s="186"/>
      <c r="K11316" s="186"/>
      <c r="L11316" s="186"/>
      <c r="M11316" s="186"/>
      <c r="N11316" s="187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183"/>
      <c r="AF11316" s="183"/>
      <c r="AG11316" s="183"/>
      <c r="AH11316" s="6"/>
      <c r="AI11316" s="6"/>
      <c r="AJ11316" s="6"/>
      <c r="AK11316" s="6"/>
      <c r="AL11316" s="6"/>
      <c r="AM11316" s="183"/>
      <c r="AN11316" s="183"/>
      <c r="AO11316" s="183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BR11316" s="185"/>
    </row>
    <row r="11317" spans="9:70" s="179" customFormat="1" x14ac:dyDescent="0.25">
      <c r="I11317" s="186"/>
      <c r="J11317" s="186"/>
      <c r="K11317" s="186"/>
      <c r="L11317" s="186"/>
      <c r="M11317" s="186"/>
      <c r="N11317" s="187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183"/>
      <c r="AF11317" s="183"/>
      <c r="AG11317" s="183"/>
      <c r="AH11317" s="6"/>
      <c r="AI11317" s="6"/>
      <c r="AJ11317" s="6"/>
      <c r="AK11317" s="6"/>
      <c r="AL11317" s="6"/>
      <c r="AM11317" s="183"/>
      <c r="AN11317" s="183"/>
      <c r="AO11317" s="183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BR11317" s="185"/>
    </row>
    <row r="11318" spans="9:70" s="179" customFormat="1" x14ac:dyDescent="0.25">
      <c r="I11318" s="186"/>
      <c r="J11318" s="186"/>
      <c r="K11318" s="186"/>
      <c r="L11318" s="186"/>
      <c r="M11318" s="186"/>
      <c r="N11318" s="187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183"/>
      <c r="AF11318" s="183"/>
      <c r="AG11318" s="183"/>
      <c r="AH11318" s="6"/>
      <c r="AI11318" s="6"/>
      <c r="AJ11318" s="6"/>
      <c r="AK11318" s="6"/>
      <c r="AL11318" s="6"/>
      <c r="AM11318" s="183"/>
      <c r="AN11318" s="183"/>
      <c r="AO11318" s="183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BR11318" s="185"/>
    </row>
    <row r="11319" spans="9:70" s="179" customFormat="1" x14ac:dyDescent="0.25">
      <c r="I11319" s="186"/>
      <c r="J11319" s="186"/>
      <c r="K11319" s="186"/>
      <c r="L11319" s="186"/>
      <c r="M11319" s="186"/>
      <c r="N11319" s="187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183"/>
      <c r="AF11319" s="183"/>
      <c r="AG11319" s="183"/>
      <c r="AH11319" s="6"/>
      <c r="AI11319" s="6"/>
      <c r="AJ11319" s="6"/>
      <c r="AK11319" s="6"/>
      <c r="AL11319" s="6"/>
      <c r="AM11319" s="183"/>
      <c r="AN11319" s="183"/>
      <c r="AO11319" s="183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BR11319" s="185"/>
    </row>
    <row r="11320" spans="9:70" s="179" customFormat="1" x14ac:dyDescent="0.25">
      <c r="I11320" s="186"/>
      <c r="J11320" s="186"/>
      <c r="K11320" s="186"/>
      <c r="L11320" s="186"/>
      <c r="M11320" s="186"/>
      <c r="N11320" s="187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183"/>
      <c r="AF11320" s="183"/>
      <c r="AG11320" s="183"/>
      <c r="AH11320" s="6"/>
      <c r="AI11320" s="6"/>
      <c r="AJ11320" s="6"/>
      <c r="AK11320" s="6"/>
      <c r="AL11320" s="6"/>
      <c r="AM11320" s="183"/>
      <c r="AN11320" s="183"/>
      <c r="AO11320" s="183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BR11320" s="185"/>
    </row>
    <row r="11321" spans="9:70" s="179" customFormat="1" x14ac:dyDescent="0.25">
      <c r="I11321" s="186"/>
      <c r="J11321" s="186"/>
      <c r="K11321" s="186"/>
      <c r="L11321" s="186"/>
      <c r="M11321" s="186"/>
      <c r="N11321" s="187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183"/>
      <c r="AF11321" s="183"/>
      <c r="AG11321" s="183"/>
      <c r="AH11321" s="6"/>
      <c r="AI11321" s="6"/>
      <c r="AJ11321" s="6"/>
      <c r="AK11321" s="6"/>
      <c r="AL11321" s="6"/>
      <c r="AM11321" s="183"/>
      <c r="AN11321" s="183"/>
      <c r="AO11321" s="183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BR11321" s="185"/>
    </row>
    <row r="11322" spans="9:70" s="179" customFormat="1" x14ac:dyDescent="0.25">
      <c r="I11322" s="186"/>
      <c r="J11322" s="186"/>
      <c r="K11322" s="186"/>
      <c r="L11322" s="186"/>
      <c r="M11322" s="186"/>
      <c r="N11322" s="187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183"/>
      <c r="AF11322" s="183"/>
      <c r="AG11322" s="183"/>
      <c r="AH11322" s="6"/>
      <c r="AI11322" s="6"/>
      <c r="AJ11322" s="6"/>
      <c r="AK11322" s="6"/>
      <c r="AL11322" s="6"/>
      <c r="AM11322" s="183"/>
      <c r="AN11322" s="183"/>
      <c r="AO11322" s="183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BR11322" s="185"/>
    </row>
    <row r="11323" spans="9:70" s="179" customFormat="1" x14ac:dyDescent="0.25">
      <c r="I11323" s="186"/>
      <c r="J11323" s="186"/>
      <c r="K11323" s="186"/>
      <c r="L11323" s="186"/>
      <c r="M11323" s="186"/>
      <c r="N11323" s="187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183"/>
      <c r="AF11323" s="183"/>
      <c r="AG11323" s="183"/>
      <c r="AH11323" s="6"/>
      <c r="AI11323" s="6"/>
      <c r="AJ11323" s="6"/>
      <c r="AK11323" s="6"/>
      <c r="AL11323" s="6"/>
      <c r="AM11323" s="183"/>
      <c r="AN11323" s="183"/>
      <c r="AO11323" s="183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BR11323" s="185"/>
    </row>
    <row r="11324" spans="9:70" s="179" customFormat="1" x14ac:dyDescent="0.25">
      <c r="I11324" s="186"/>
      <c r="J11324" s="186"/>
      <c r="K11324" s="186"/>
      <c r="L11324" s="186"/>
      <c r="M11324" s="186"/>
      <c r="N11324" s="187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183"/>
      <c r="AF11324" s="183"/>
      <c r="AG11324" s="183"/>
      <c r="AH11324" s="6"/>
      <c r="AI11324" s="6"/>
      <c r="AJ11324" s="6"/>
      <c r="AK11324" s="6"/>
      <c r="AL11324" s="6"/>
      <c r="AM11324" s="183"/>
      <c r="AN11324" s="183"/>
      <c r="AO11324" s="183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BR11324" s="185"/>
    </row>
    <row r="11325" spans="9:70" s="179" customFormat="1" x14ac:dyDescent="0.25">
      <c r="I11325" s="186"/>
      <c r="J11325" s="186"/>
      <c r="K11325" s="186"/>
      <c r="L11325" s="186"/>
      <c r="M11325" s="186"/>
      <c r="N11325" s="187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183"/>
      <c r="AF11325" s="183"/>
      <c r="AG11325" s="183"/>
      <c r="AH11325" s="6"/>
      <c r="AI11325" s="6"/>
      <c r="AJ11325" s="6"/>
      <c r="AK11325" s="6"/>
      <c r="AL11325" s="6"/>
      <c r="AM11325" s="183"/>
      <c r="AN11325" s="183"/>
      <c r="AO11325" s="183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BR11325" s="185"/>
    </row>
    <row r="11326" spans="9:70" s="179" customFormat="1" x14ac:dyDescent="0.25">
      <c r="I11326" s="186"/>
      <c r="J11326" s="186"/>
      <c r="K11326" s="186"/>
      <c r="L11326" s="186"/>
      <c r="M11326" s="186"/>
      <c r="N11326" s="187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183"/>
      <c r="AF11326" s="183"/>
      <c r="AG11326" s="183"/>
      <c r="AH11326" s="6"/>
      <c r="AI11326" s="6"/>
      <c r="AJ11326" s="6"/>
      <c r="AK11326" s="6"/>
      <c r="AL11326" s="6"/>
      <c r="AM11326" s="183"/>
      <c r="AN11326" s="183"/>
      <c r="AO11326" s="183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BR11326" s="185"/>
    </row>
    <row r="11327" spans="9:70" s="179" customFormat="1" x14ac:dyDescent="0.25">
      <c r="I11327" s="186"/>
      <c r="J11327" s="186"/>
      <c r="K11327" s="186"/>
      <c r="L11327" s="186"/>
      <c r="M11327" s="186"/>
      <c r="N11327" s="187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183"/>
      <c r="AF11327" s="183"/>
      <c r="AG11327" s="183"/>
      <c r="AH11327" s="6"/>
      <c r="AI11327" s="6"/>
      <c r="AJ11327" s="6"/>
      <c r="AK11327" s="6"/>
      <c r="AL11327" s="6"/>
      <c r="AM11327" s="183"/>
      <c r="AN11327" s="183"/>
      <c r="AO11327" s="183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BR11327" s="185"/>
    </row>
    <row r="11328" spans="9:70" s="179" customFormat="1" x14ac:dyDescent="0.25">
      <c r="I11328" s="186"/>
      <c r="J11328" s="186"/>
      <c r="K11328" s="186"/>
      <c r="L11328" s="186"/>
      <c r="M11328" s="186"/>
      <c r="N11328" s="187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183"/>
      <c r="AF11328" s="183"/>
      <c r="AG11328" s="183"/>
      <c r="AH11328" s="6"/>
      <c r="AI11328" s="6"/>
      <c r="AJ11328" s="6"/>
      <c r="AK11328" s="6"/>
      <c r="AL11328" s="6"/>
      <c r="AM11328" s="183"/>
      <c r="AN11328" s="183"/>
      <c r="AO11328" s="183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BR11328" s="185"/>
    </row>
    <row r="11329" spans="9:70" s="179" customFormat="1" x14ac:dyDescent="0.25">
      <c r="I11329" s="186"/>
      <c r="J11329" s="186"/>
      <c r="K11329" s="186"/>
      <c r="L11329" s="186"/>
      <c r="M11329" s="186"/>
      <c r="N11329" s="187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183"/>
      <c r="AF11329" s="183"/>
      <c r="AG11329" s="183"/>
      <c r="AH11329" s="6"/>
      <c r="AI11329" s="6"/>
      <c r="AJ11329" s="6"/>
      <c r="AK11329" s="6"/>
      <c r="AL11329" s="6"/>
      <c r="AM11329" s="183"/>
      <c r="AN11329" s="183"/>
      <c r="AO11329" s="183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BR11329" s="185"/>
    </row>
    <row r="11330" spans="9:70" s="179" customFormat="1" x14ac:dyDescent="0.25">
      <c r="I11330" s="186"/>
      <c r="J11330" s="186"/>
      <c r="K11330" s="186"/>
      <c r="L11330" s="186"/>
      <c r="M11330" s="186"/>
      <c r="N11330" s="187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183"/>
      <c r="AF11330" s="183"/>
      <c r="AG11330" s="183"/>
      <c r="AH11330" s="6"/>
      <c r="AI11330" s="6"/>
      <c r="AJ11330" s="6"/>
      <c r="AK11330" s="6"/>
      <c r="AL11330" s="6"/>
      <c r="AM11330" s="183"/>
      <c r="AN11330" s="183"/>
      <c r="AO11330" s="183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BR11330" s="185"/>
    </row>
    <row r="11331" spans="9:70" s="179" customFormat="1" x14ac:dyDescent="0.25">
      <c r="I11331" s="186"/>
      <c r="J11331" s="186"/>
      <c r="K11331" s="186"/>
      <c r="L11331" s="186"/>
      <c r="M11331" s="186"/>
      <c r="N11331" s="187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183"/>
      <c r="AF11331" s="183"/>
      <c r="AG11331" s="183"/>
      <c r="AH11331" s="6"/>
      <c r="AI11331" s="6"/>
      <c r="AJ11331" s="6"/>
      <c r="AK11331" s="6"/>
      <c r="AL11331" s="6"/>
      <c r="AM11331" s="183"/>
      <c r="AN11331" s="183"/>
      <c r="AO11331" s="183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BR11331" s="185"/>
    </row>
    <row r="11332" spans="9:70" s="179" customFormat="1" x14ac:dyDescent="0.25">
      <c r="I11332" s="186"/>
      <c r="J11332" s="186"/>
      <c r="K11332" s="186"/>
      <c r="L11332" s="186"/>
      <c r="M11332" s="186"/>
      <c r="N11332" s="187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183"/>
      <c r="AF11332" s="183"/>
      <c r="AG11332" s="183"/>
      <c r="AH11332" s="6"/>
      <c r="AI11332" s="6"/>
      <c r="AJ11332" s="6"/>
      <c r="AK11332" s="6"/>
      <c r="AL11332" s="6"/>
      <c r="AM11332" s="183"/>
      <c r="AN11332" s="183"/>
      <c r="AO11332" s="183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BR11332" s="185"/>
    </row>
    <row r="11333" spans="9:70" s="179" customFormat="1" x14ac:dyDescent="0.25">
      <c r="I11333" s="186"/>
      <c r="J11333" s="186"/>
      <c r="K11333" s="186"/>
      <c r="L11333" s="186"/>
      <c r="M11333" s="186"/>
      <c r="N11333" s="187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183"/>
      <c r="AF11333" s="183"/>
      <c r="AG11333" s="183"/>
      <c r="AH11333" s="6"/>
      <c r="AI11333" s="6"/>
      <c r="AJ11333" s="6"/>
      <c r="AK11333" s="6"/>
      <c r="AL11333" s="6"/>
      <c r="AM11333" s="183"/>
      <c r="AN11333" s="183"/>
      <c r="AO11333" s="183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BR11333" s="185"/>
    </row>
    <row r="11334" spans="9:70" s="179" customFormat="1" x14ac:dyDescent="0.25">
      <c r="I11334" s="186"/>
      <c r="J11334" s="186"/>
      <c r="K11334" s="186"/>
      <c r="L11334" s="186"/>
      <c r="M11334" s="186"/>
      <c r="N11334" s="187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183"/>
      <c r="AF11334" s="183"/>
      <c r="AG11334" s="183"/>
      <c r="AH11334" s="6"/>
      <c r="AI11334" s="6"/>
      <c r="AJ11334" s="6"/>
      <c r="AK11334" s="6"/>
      <c r="AL11334" s="6"/>
      <c r="AM11334" s="183"/>
      <c r="AN11334" s="183"/>
      <c r="AO11334" s="183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BR11334" s="185"/>
    </row>
    <row r="11335" spans="9:70" s="179" customFormat="1" x14ac:dyDescent="0.25">
      <c r="I11335" s="186"/>
      <c r="J11335" s="186"/>
      <c r="K11335" s="186"/>
      <c r="L11335" s="186"/>
      <c r="M11335" s="186"/>
      <c r="N11335" s="187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183"/>
      <c r="AF11335" s="183"/>
      <c r="AG11335" s="183"/>
      <c r="AH11335" s="6"/>
      <c r="AI11335" s="6"/>
      <c r="AJ11335" s="6"/>
      <c r="AK11335" s="6"/>
      <c r="AL11335" s="6"/>
      <c r="AM11335" s="183"/>
      <c r="AN11335" s="183"/>
      <c r="AO11335" s="183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BR11335" s="185"/>
    </row>
    <row r="11336" spans="9:70" s="179" customFormat="1" x14ac:dyDescent="0.25">
      <c r="I11336" s="186"/>
      <c r="J11336" s="186"/>
      <c r="K11336" s="186"/>
      <c r="L11336" s="186"/>
      <c r="M11336" s="186"/>
      <c r="N11336" s="187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183"/>
      <c r="AF11336" s="183"/>
      <c r="AG11336" s="183"/>
      <c r="AH11336" s="6"/>
      <c r="AI11336" s="6"/>
      <c r="AJ11336" s="6"/>
      <c r="AK11336" s="6"/>
      <c r="AL11336" s="6"/>
      <c r="AM11336" s="183"/>
      <c r="AN11336" s="183"/>
      <c r="AO11336" s="183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BR11336" s="185"/>
    </row>
    <row r="11337" spans="9:70" s="179" customFormat="1" x14ac:dyDescent="0.25">
      <c r="I11337" s="186"/>
      <c r="J11337" s="186"/>
      <c r="K11337" s="186"/>
      <c r="L11337" s="186"/>
      <c r="M11337" s="186"/>
      <c r="N11337" s="187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183"/>
      <c r="AF11337" s="183"/>
      <c r="AG11337" s="183"/>
      <c r="AH11337" s="6"/>
      <c r="AI11337" s="6"/>
      <c r="AJ11337" s="6"/>
      <c r="AK11337" s="6"/>
      <c r="AL11337" s="6"/>
      <c r="AM11337" s="183"/>
      <c r="AN11337" s="183"/>
      <c r="AO11337" s="183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BR11337" s="185"/>
    </row>
    <row r="11338" spans="9:70" s="179" customFormat="1" x14ac:dyDescent="0.25">
      <c r="I11338" s="186"/>
      <c r="J11338" s="186"/>
      <c r="K11338" s="186"/>
      <c r="L11338" s="186"/>
      <c r="M11338" s="186"/>
      <c r="N11338" s="187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183"/>
      <c r="AF11338" s="183"/>
      <c r="AG11338" s="183"/>
      <c r="AH11338" s="6"/>
      <c r="AI11338" s="6"/>
      <c r="AJ11338" s="6"/>
      <c r="AK11338" s="6"/>
      <c r="AL11338" s="6"/>
      <c r="AM11338" s="183"/>
      <c r="AN11338" s="183"/>
      <c r="AO11338" s="183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BR11338" s="185"/>
    </row>
    <row r="11339" spans="9:70" s="179" customFormat="1" x14ac:dyDescent="0.25">
      <c r="I11339" s="186"/>
      <c r="J11339" s="186"/>
      <c r="K11339" s="186"/>
      <c r="L11339" s="186"/>
      <c r="M11339" s="186"/>
      <c r="N11339" s="187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183"/>
      <c r="AF11339" s="183"/>
      <c r="AG11339" s="183"/>
      <c r="AH11339" s="6"/>
      <c r="AI11339" s="6"/>
      <c r="AJ11339" s="6"/>
      <c r="AK11339" s="6"/>
      <c r="AL11339" s="6"/>
      <c r="AM11339" s="183"/>
      <c r="AN11339" s="183"/>
      <c r="AO11339" s="183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BR11339" s="185"/>
    </row>
    <row r="11340" spans="9:70" s="179" customFormat="1" x14ac:dyDescent="0.25">
      <c r="I11340" s="186"/>
      <c r="J11340" s="186"/>
      <c r="K11340" s="186"/>
      <c r="L11340" s="186"/>
      <c r="M11340" s="186"/>
      <c r="N11340" s="187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183"/>
      <c r="AF11340" s="183"/>
      <c r="AG11340" s="183"/>
      <c r="AH11340" s="6"/>
      <c r="AI11340" s="6"/>
      <c r="AJ11340" s="6"/>
      <c r="AK11340" s="6"/>
      <c r="AL11340" s="6"/>
      <c r="AM11340" s="183"/>
      <c r="AN11340" s="183"/>
      <c r="AO11340" s="183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BR11340" s="185"/>
    </row>
    <row r="11341" spans="9:70" s="179" customFormat="1" x14ac:dyDescent="0.25">
      <c r="I11341" s="186"/>
      <c r="J11341" s="186"/>
      <c r="K11341" s="186"/>
      <c r="L11341" s="186"/>
      <c r="M11341" s="186"/>
      <c r="N11341" s="187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183"/>
      <c r="AF11341" s="183"/>
      <c r="AG11341" s="183"/>
      <c r="AH11341" s="6"/>
      <c r="AI11341" s="6"/>
      <c r="AJ11341" s="6"/>
      <c r="AK11341" s="6"/>
      <c r="AL11341" s="6"/>
      <c r="AM11341" s="183"/>
      <c r="AN11341" s="183"/>
      <c r="AO11341" s="183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BR11341" s="185"/>
    </row>
    <row r="11342" spans="9:70" s="179" customFormat="1" x14ac:dyDescent="0.25">
      <c r="I11342" s="186"/>
      <c r="J11342" s="186"/>
      <c r="K11342" s="186"/>
      <c r="L11342" s="186"/>
      <c r="M11342" s="186"/>
      <c r="N11342" s="187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183"/>
      <c r="AF11342" s="183"/>
      <c r="AG11342" s="183"/>
      <c r="AH11342" s="6"/>
      <c r="AI11342" s="6"/>
      <c r="AJ11342" s="6"/>
      <c r="AK11342" s="6"/>
      <c r="AL11342" s="6"/>
      <c r="AM11342" s="183"/>
      <c r="AN11342" s="183"/>
      <c r="AO11342" s="183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BR11342" s="185"/>
    </row>
    <row r="11343" spans="9:70" s="179" customFormat="1" x14ac:dyDescent="0.25">
      <c r="I11343" s="186"/>
      <c r="J11343" s="186"/>
      <c r="K11343" s="186"/>
      <c r="L11343" s="186"/>
      <c r="M11343" s="186"/>
      <c r="N11343" s="187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183"/>
      <c r="AF11343" s="183"/>
      <c r="AG11343" s="183"/>
      <c r="AH11343" s="6"/>
      <c r="AI11343" s="6"/>
      <c r="AJ11343" s="6"/>
      <c r="AK11343" s="6"/>
      <c r="AL11343" s="6"/>
      <c r="AM11343" s="183"/>
      <c r="AN11343" s="183"/>
      <c r="AO11343" s="183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BR11343" s="185"/>
    </row>
    <row r="11344" spans="9:70" s="179" customFormat="1" x14ac:dyDescent="0.25">
      <c r="I11344" s="186"/>
      <c r="J11344" s="186"/>
      <c r="K11344" s="186"/>
      <c r="L11344" s="186"/>
      <c r="M11344" s="186"/>
      <c r="N11344" s="187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183"/>
      <c r="AF11344" s="183"/>
      <c r="AG11344" s="183"/>
      <c r="AH11344" s="6"/>
      <c r="AI11344" s="6"/>
      <c r="AJ11344" s="6"/>
      <c r="AK11344" s="6"/>
      <c r="AL11344" s="6"/>
      <c r="AM11344" s="183"/>
      <c r="AN11344" s="183"/>
      <c r="AO11344" s="183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BR11344" s="185"/>
    </row>
    <row r="11345" spans="9:70" s="179" customFormat="1" x14ac:dyDescent="0.25">
      <c r="I11345" s="186"/>
      <c r="J11345" s="186"/>
      <c r="K11345" s="186"/>
      <c r="L11345" s="186"/>
      <c r="M11345" s="186"/>
      <c r="N11345" s="187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183"/>
      <c r="AF11345" s="183"/>
      <c r="AG11345" s="183"/>
      <c r="AH11345" s="6"/>
      <c r="AI11345" s="6"/>
      <c r="AJ11345" s="6"/>
      <c r="AK11345" s="6"/>
      <c r="AL11345" s="6"/>
      <c r="AM11345" s="183"/>
      <c r="AN11345" s="183"/>
      <c r="AO11345" s="183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BR11345" s="185"/>
    </row>
    <row r="11346" spans="9:70" s="179" customFormat="1" x14ac:dyDescent="0.25">
      <c r="I11346" s="186"/>
      <c r="J11346" s="186"/>
      <c r="K11346" s="186"/>
      <c r="L11346" s="186"/>
      <c r="M11346" s="186"/>
      <c r="N11346" s="187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183"/>
      <c r="AF11346" s="183"/>
      <c r="AG11346" s="183"/>
      <c r="AH11346" s="6"/>
      <c r="AI11346" s="6"/>
      <c r="AJ11346" s="6"/>
      <c r="AK11346" s="6"/>
      <c r="AL11346" s="6"/>
      <c r="AM11346" s="183"/>
      <c r="AN11346" s="183"/>
      <c r="AO11346" s="183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BR11346" s="185"/>
    </row>
    <row r="11347" spans="9:70" s="179" customFormat="1" x14ac:dyDescent="0.25">
      <c r="I11347" s="186"/>
      <c r="J11347" s="186"/>
      <c r="K11347" s="186"/>
      <c r="L11347" s="186"/>
      <c r="M11347" s="186"/>
      <c r="N11347" s="187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183"/>
      <c r="AF11347" s="183"/>
      <c r="AG11347" s="183"/>
      <c r="AH11347" s="6"/>
      <c r="AI11347" s="6"/>
      <c r="AJ11347" s="6"/>
      <c r="AK11347" s="6"/>
      <c r="AL11347" s="6"/>
      <c r="AM11347" s="183"/>
      <c r="AN11347" s="183"/>
      <c r="AO11347" s="183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BR11347" s="185"/>
    </row>
    <row r="11348" spans="9:70" s="179" customFormat="1" x14ac:dyDescent="0.25">
      <c r="I11348" s="186"/>
      <c r="J11348" s="186"/>
      <c r="K11348" s="186"/>
      <c r="L11348" s="186"/>
      <c r="M11348" s="186"/>
      <c r="N11348" s="187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183"/>
      <c r="AF11348" s="183"/>
      <c r="AG11348" s="183"/>
      <c r="AH11348" s="6"/>
      <c r="AI11348" s="6"/>
      <c r="AJ11348" s="6"/>
      <c r="AK11348" s="6"/>
      <c r="AL11348" s="6"/>
      <c r="AM11348" s="183"/>
      <c r="AN11348" s="183"/>
      <c r="AO11348" s="183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BR11348" s="185"/>
    </row>
    <row r="11349" spans="9:70" s="179" customFormat="1" x14ac:dyDescent="0.25">
      <c r="I11349" s="186"/>
      <c r="J11349" s="186"/>
      <c r="K11349" s="186"/>
      <c r="L11349" s="186"/>
      <c r="M11349" s="186"/>
      <c r="N11349" s="187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183"/>
      <c r="AF11349" s="183"/>
      <c r="AG11349" s="183"/>
      <c r="AH11349" s="6"/>
      <c r="AI11349" s="6"/>
      <c r="AJ11349" s="6"/>
      <c r="AK11349" s="6"/>
      <c r="AL11349" s="6"/>
      <c r="AM11349" s="183"/>
      <c r="AN11349" s="183"/>
      <c r="AO11349" s="183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BR11349" s="185"/>
    </row>
    <row r="11350" spans="9:70" s="179" customFormat="1" x14ac:dyDescent="0.25">
      <c r="I11350" s="186"/>
      <c r="J11350" s="186"/>
      <c r="K11350" s="186"/>
      <c r="L11350" s="186"/>
      <c r="M11350" s="186"/>
      <c r="N11350" s="187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183"/>
      <c r="AF11350" s="183"/>
      <c r="AG11350" s="183"/>
      <c r="AH11350" s="6"/>
      <c r="AI11350" s="6"/>
      <c r="AJ11350" s="6"/>
      <c r="AK11350" s="6"/>
      <c r="AL11350" s="6"/>
      <c r="AM11350" s="183"/>
      <c r="AN11350" s="183"/>
      <c r="AO11350" s="183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BR11350" s="185"/>
    </row>
    <row r="11351" spans="9:70" s="179" customFormat="1" x14ac:dyDescent="0.25">
      <c r="I11351" s="186"/>
      <c r="J11351" s="186"/>
      <c r="K11351" s="186"/>
      <c r="L11351" s="186"/>
      <c r="M11351" s="186"/>
      <c r="N11351" s="187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183"/>
      <c r="AF11351" s="183"/>
      <c r="AG11351" s="183"/>
      <c r="AH11351" s="6"/>
      <c r="AI11351" s="6"/>
      <c r="AJ11351" s="6"/>
      <c r="AK11351" s="6"/>
      <c r="AL11351" s="6"/>
      <c r="AM11351" s="183"/>
      <c r="AN11351" s="183"/>
      <c r="AO11351" s="183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BR11351" s="185"/>
    </row>
    <row r="11352" spans="9:70" s="179" customFormat="1" x14ac:dyDescent="0.25">
      <c r="I11352" s="186"/>
      <c r="J11352" s="186"/>
      <c r="K11352" s="186"/>
      <c r="L11352" s="186"/>
      <c r="M11352" s="186"/>
      <c r="N11352" s="187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183"/>
      <c r="AF11352" s="183"/>
      <c r="AG11352" s="183"/>
      <c r="AH11352" s="6"/>
      <c r="AI11352" s="6"/>
      <c r="AJ11352" s="6"/>
      <c r="AK11352" s="6"/>
      <c r="AL11352" s="6"/>
      <c r="AM11352" s="183"/>
      <c r="AN11352" s="183"/>
      <c r="AO11352" s="183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BR11352" s="185"/>
    </row>
    <row r="11353" spans="9:70" s="179" customFormat="1" x14ac:dyDescent="0.25">
      <c r="I11353" s="186"/>
      <c r="J11353" s="186"/>
      <c r="K11353" s="186"/>
      <c r="L11353" s="186"/>
      <c r="M11353" s="186"/>
      <c r="N11353" s="187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183"/>
      <c r="AF11353" s="183"/>
      <c r="AG11353" s="183"/>
      <c r="AH11353" s="6"/>
      <c r="AI11353" s="6"/>
      <c r="AJ11353" s="6"/>
      <c r="AK11353" s="6"/>
      <c r="AL11353" s="6"/>
      <c r="AM11353" s="183"/>
      <c r="AN11353" s="183"/>
      <c r="AO11353" s="183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BR11353" s="185"/>
    </row>
    <row r="11354" spans="9:70" s="179" customFormat="1" x14ac:dyDescent="0.25">
      <c r="I11354" s="186"/>
      <c r="J11354" s="186"/>
      <c r="K11354" s="186"/>
      <c r="L11354" s="186"/>
      <c r="M11354" s="186"/>
      <c r="N11354" s="187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183"/>
      <c r="AF11354" s="183"/>
      <c r="AG11354" s="183"/>
      <c r="AH11354" s="6"/>
      <c r="AI11354" s="6"/>
      <c r="AJ11354" s="6"/>
      <c r="AK11354" s="6"/>
      <c r="AL11354" s="6"/>
      <c r="AM11354" s="183"/>
      <c r="AN11354" s="183"/>
      <c r="AO11354" s="183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BR11354" s="185"/>
    </row>
    <row r="11355" spans="9:70" s="179" customFormat="1" x14ac:dyDescent="0.25">
      <c r="I11355" s="186"/>
      <c r="J11355" s="186"/>
      <c r="K11355" s="186"/>
      <c r="L11355" s="186"/>
      <c r="M11355" s="186"/>
      <c r="N11355" s="187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183"/>
      <c r="AF11355" s="183"/>
      <c r="AG11355" s="183"/>
      <c r="AH11355" s="6"/>
      <c r="AI11355" s="6"/>
      <c r="AJ11355" s="6"/>
      <c r="AK11355" s="6"/>
      <c r="AL11355" s="6"/>
      <c r="AM11355" s="183"/>
      <c r="AN11355" s="183"/>
      <c r="AO11355" s="183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BR11355" s="185"/>
    </row>
    <row r="11356" spans="9:70" s="179" customFormat="1" x14ac:dyDescent="0.25">
      <c r="I11356" s="186"/>
      <c r="J11356" s="186"/>
      <c r="K11356" s="186"/>
      <c r="L11356" s="186"/>
      <c r="M11356" s="186"/>
      <c r="N11356" s="187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183"/>
      <c r="AF11356" s="183"/>
      <c r="AG11356" s="183"/>
      <c r="AH11356" s="6"/>
      <c r="AI11356" s="6"/>
      <c r="AJ11356" s="6"/>
      <c r="AK11356" s="6"/>
      <c r="AL11356" s="6"/>
      <c r="AM11356" s="183"/>
      <c r="AN11356" s="183"/>
      <c r="AO11356" s="183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BR11356" s="185"/>
    </row>
    <row r="11357" spans="9:70" s="179" customFormat="1" x14ac:dyDescent="0.25">
      <c r="I11357" s="186"/>
      <c r="J11357" s="186"/>
      <c r="K11357" s="186"/>
      <c r="L11357" s="186"/>
      <c r="M11357" s="186"/>
      <c r="N11357" s="187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183"/>
      <c r="AF11357" s="183"/>
      <c r="AG11357" s="183"/>
      <c r="AH11357" s="6"/>
      <c r="AI11357" s="6"/>
      <c r="AJ11357" s="6"/>
      <c r="AK11357" s="6"/>
      <c r="AL11357" s="6"/>
      <c r="AM11357" s="183"/>
      <c r="AN11357" s="183"/>
      <c r="AO11357" s="183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BR11357" s="185"/>
    </row>
    <row r="11358" spans="9:70" s="179" customFormat="1" x14ac:dyDescent="0.25">
      <c r="I11358" s="186"/>
      <c r="J11358" s="186"/>
      <c r="K11358" s="186"/>
      <c r="L11358" s="186"/>
      <c r="M11358" s="186"/>
      <c r="N11358" s="187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183"/>
      <c r="AF11358" s="183"/>
      <c r="AG11358" s="183"/>
      <c r="AH11358" s="6"/>
      <c r="AI11358" s="6"/>
      <c r="AJ11358" s="6"/>
      <c r="AK11358" s="6"/>
      <c r="AL11358" s="6"/>
      <c r="AM11358" s="183"/>
      <c r="AN11358" s="183"/>
      <c r="AO11358" s="183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BR11358" s="185"/>
    </row>
    <row r="11359" spans="9:70" s="179" customFormat="1" x14ac:dyDescent="0.25">
      <c r="I11359" s="186"/>
      <c r="J11359" s="186"/>
      <c r="K11359" s="186"/>
      <c r="L11359" s="186"/>
      <c r="M11359" s="186"/>
      <c r="N11359" s="187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183"/>
      <c r="AF11359" s="183"/>
      <c r="AG11359" s="183"/>
      <c r="AH11359" s="6"/>
      <c r="AI11359" s="6"/>
      <c r="AJ11359" s="6"/>
      <c r="AK11359" s="6"/>
      <c r="AL11359" s="6"/>
      <c r="AM11359" s="183"/>
      <c r="AN11359" s="183"/>
      <c r="AO11359" s="183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BR11359" s="185"/>
    </row>
    <row r="11360" spans="9:70" s="179" customFormat="1" x14ac:dyDescent="0.25">
      <c r="I11360" s="186"/>
      <c r="J11360" s="186"/>
      <c r="K11360" s="186"/>
      <c r="L11360" s="186"/>
      <c r="M11360" s="186"/>
      <c r="N11360" s="187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183"/>
      <c r="AF11360" s="183"/>
      <c r="AG11360" s="183"/>
      <c r="AH11360" s="6"/>
      <c r="AI11360" s="6"/>
      <c r="AJ11360" s="6"/>
      <c r="AK11360" s="6"/>
      <c r="AL11360" s="6"/>
      <c r="AM11360" s="183"/>
      <c r="AN11360" s="183"/>
      <c r="AO11360" s="183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BR11360" s="185"/>
    </row>
    <row r="11361" spans="9:70" s="179" customFormat="1" x14ac:dyDescent="0.25">
      <c r="I11361" s="186"/>
      <c r="J11361" s="186"/>
      <c r="K11361" s="186"/>
      <c r="L11361" s="186"/>
      <c r="M11361" s="186"/>
      <c r="N11361" s="187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183"/>
      <c r="AF11361" s="183"/>
      <c r="AG11361" s="183"/>
      <c r="AH11361" s="6"/>
      <c r="AI11361" s="6"/>
      <c r="AJ11361" s="6"/>
      <c r="AK11361" s="6"/>
      <c r="AL11361" s="6"/>
      <c r="AM11361" s="183"/>
      <c r="AN11361" s="183"/>
      <c r="AO11361" s="183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BR11361" s="185"/>
    </row>
    <row r="11362" spans="9:70" s="179" customFormat="1" x14ac:dyDescent="0.25">
      <c r="I11362" s="186"/>
      <c r="J11362" s="186"/>
      <c r="K11362" s="186"/>
      <c r="L11362" s="186"/>
      <c r="M11362" s="186"/>
      <c r="N11362" s="187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183"/>
      <c r="AF11362" s="183"/>
      <c r="AG11362" s="183"/>
      <c r="AH11362" s="6"/>
      <c r="AI11362" s="6"/>
      <c r="AJ11362" s="6"/>
      <c r="AK11362" s="6"/>
      <c r="AL11362" s="6"/>
      <c r="AM11362" s="183"/>
      <c r="AN11362" s="183"/>
      <c r="AO11362" s="183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BR11362" s="185"/>
    </row>
    <row r="11363" spans="9:70" s="179" customFormat="1" x14ac:dyDescent="0.25">
      <c r="I11363" s="186"/>
      <c r="J11363" s="186"/>
      <c r="K11363" s="186"/>
      <c r="L11363" s="186"/>
      <c r="M11363" s="186"/>
      <c r="N11363" s="187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183"/>
      <c r="AF11363" s="183"/>
      <c r="AG11363" s="183"/>
      <c r="AH11363" s="6"/>
      <c r="AI11363" s="6"/>
      <c r="AJ11363" s="6"/>
      <c r="AK11363" s="6"/>
      <c r="AL11363" s="6"/>
      <c r="AM11363" s="183"/>
      <c r="AN11363" s="183"/>
      <c r="AO11363" s="183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BR11363" s="185"/>
    </row>
    <row r="11364" spans="9:70" s="179" customFormat="1" x14ac:dyDescent="0.25">
      <c r="I11364" s="186"/>
      <c r="J11364" s="186"/>
      <c r="K11364" s="186"/>
      <c r="L11364" s="186"/>
      <c r="M11364" s="186"/>
      <c r="N11364" s="187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183"/>
      <c r="AF11364" s="183"/>
      <c r="AG11364" s="183"/>
      <c r="AH11364" s="6"/>
      <c r="AI11364" s="6"/>
      <c r="AJ11364" s="6"/>
      <c r="AK11364" s="6"/>
      <c r="AL11364" s="6"/>
      <c r="AM11364" s="183"/>
      <c r="AN11364" s="183"/>
      <c r="AO11364" s="183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BR11364" s="185"/>
    </row>
    <row r="11365" spans="9:70" s="179" customFormat="1" x14ac:dyDescent="0.25">
      <c r="I11365" s="186"/>
      <c r="J11365" s="186"/>
      <c r="K11365" s="186"/>
      <c r="L11365" s="186"/>
      <c r="M11365" s="186"/>
      <c r="N11365" s="187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183"/>
      <c r="AF11365" s="183"/>
      <c r="AG11365" s="183"/>
      <c r="AH11365" s="6"/>
      <c r="AI11365" s="6"/>
      <c r="AJ11365" s="6"/>
      <c r="AK11365" s="6"/>
      <c r="AL11365" s="6"/>
      <c r="AM11365" s="183"/>
      <c r="AN11365" s="183"/>
      <c r="AO11365" s="183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BR11365" s="185"/>
    </row>
    <row r="11366" spans="9:70" s="179" customFormat="1" x14ac:dyDescent="0.25">
      <c r="I11366" s="186"/>
      <c r="J11366" s="186"/>
      <c r="K11366" s="186"/>
      <c r="L11366" s="186"/>
      <c r="M11366" s="186"/>
      <c r="N11366" s="187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183"/>
      <c r="AF11366" s="183"/>
      <c r="AG11366" s="183"/>
      <c r="AH11366" s="6"/>
      <c r="AI11366" s="6"/>
      <c r="AJ11366" s="6"/>
      <c r="AK11366" s="6"/>
      <c r="AL11366" s="6"/>
      <c r="AM11366" s="183"/>
      <c r="AN11366" s="183"/>
      <c r="AO11366" s="183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BR11366" s="185"/>
    </row>
    <row r="11367" spans="9:70" s="179" customFormat="1" x14ac:dyDescent="0.25">
      <c r="I11367" s="186"/>
      <c r="J11367" s="186"/>
      <c r="K11367" s="186"/>
      <c r="L11367" s="186"/>
      <c r="M11367" s="186"/>
      <c r="N11367" s="187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183"/>
      <c r="AF11367" s="183"/>
      <c r="AG11367" s="183"/>
      <c r="AH11367" s="6"/>
      <c r="AI11367" s="6"/>
      <c r="AJ11367" s="6"/>
      <c r="AK11367" s="6"/>
      <c r="AL11367" s="6"/>
      <c r="AM11367" s="183"/>
      <c r="AN11367" s="183"/>
      <c r="AO11367" s="183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BR11367" s="185"/>
    </row>
    <row r="11368" spans="9:70" s="179" customFormat="1" x14ac:dyDescent="0.25">
      <c r="I11368" s="186"/>
      <c r="J11368" s="186"/>
      <c r="K11368" s="186"/>
      <c r="L11368" s="186"/>
      <c r="M11368" s="186"/>
      <c r="N11368" s="187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183"/>
      <c r="AF11368" s="183"/>
      <c r="AG11368" s="183"/>
      <c r="AH11368" s="6"/>
      <c r="AI11368" s="6"/>
      <c r="AJ11368" s="6"/>
      <c r="AK11368" s="6"/>
      <c r="AL11368" s="6"/>
      <c r="AM11368" s="183"/>
      <c r="AN11368" s="183"/>
      <c r="AO11368" s="183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BR11368" s="185"/>
    </row>
    <row r="11369" spans="9:70" s="179" customFormat="1" x14ac:dyDescent="0.25">
      <c r="I11369" s="186"/>
      <c r="J11369" s="186"/>
      <c r="K11369" s="186"/>
      <c r="L11369" s="186"/>
      <c r="M11369" s="186"/>
      <c r="N11369" s="187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183"/>
      <c r="AF11369" s="183"/>
      <c r="AG11369" s="183"/>
      <c r="AH11369" s="6"/>
      <c r="AI11369" s="6"/>
      <c r="AJ11369" s="6"/>
      <c r="AK11369" s="6"/>
      <c r="AL11369" s="6"/>
      <c r="AM11369" s="183"/>
      <c r="AN11369" s="183"/>
      <c r="AO11369" s="183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BR11369" s="185"/>
    </row>
    <row r="11370" spans="9:70" s="179" customFormat="1" x14ac:dyDescent="0.25">
      <c r="I11370" s="186"/>
      <c r="J11370" s="186"/>
      <c r="K11370" s="186"/>
      <c r="L11370" s="186"/>
      <c r="M11370" s="186"/>
      <c r="N11370" s="187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183"/>
      <c r="AF11370" s="183"/>
      <c r="AG11370" s="183"/>
      <c r="AH11370" s="6"/>
      <c r="AI11370" s="6"/>
      <c r="AJ11370" s="6"/>
      <c r="AK11370" s="6"/>
      <c r="AL11370" s="6"/>
      <c r="AM11370" s="183"/>
      <c r="AN11370" s="183"/>
      <c r="AO11370" s="183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BR11370" s="185"/>
    </row>
    <row r="11371" spans="9:70" s="179" customFormat="1" x14ac:dyDescent="0.25">
      <c r="I11371" s="186"/>
      <c r="J11371" s="186"/>
      <c r="K11371" s="186"/>
      <c r="L11371" s="186"/>
      <c r="M11371" s="186"/>
      <c r="N11371" s="187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183"/>
      <c r="AF11371" s="183"/>
      <c r="AG11371" s="183"/>
      <c r="AH11371" s="6"/>
      <c r="AI11371" s="6"/>
      <c r="AJ11371" s="6"/>
      <c r="AK11371" s="6"/>
      <c r="AL11371" s="6"/>
      <c r="AM11371" s="183"/>
      <c r="AN11371" s="183"/>
      <c r="AO11371" s="183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BR11371" s="185"/>
    </row>
    <row r="11372" spans="9:70" s="179" customFormat="1" x14ac:dyDescent="0.25">
      <c r="I11372" s="186"/>
      <c r="J11372" s="186"/>
      <c r="K11372" s="186"/>
      <c r="L11372" s="186"/>
      <c r="M11372" s="186"/>
      <c r="N11372" s="187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183"/>
      <c r="AF11372" s="183"/>
      <c r="AG11372" s="183"/>
      <c r="AH11372" s="6"/>
      <c r="AI11372" s="6"/>
      <c r="AJ11372" s="6"/>
      <c r="AK11372" s="6"/>
      <c r="AL11372" s="6"/>
      <c r="AM11372" s="183"/>
      <c r="AN11372" s="183"/>
      <c r="AO11372" s="183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BR11372" s="185"/>
    </row>
    <row r="11373" spans="9:70" s="179" customFormat="1" x14ac:dyDescent="0.25">
      <c r="I11373" s="186"/>
      <c r="J11373" s="186"/>
      <c r="K11373" s="186"/>
      <c r="L11373" s="186"/>
      <c r="M11373" s="186"/>
      <c r="N11373" s="187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183"/>
      <c r="AF11373" s="183"/>
      <c r="AG11373" s="183"/>
      <c r="AH11373" s="6"/>
      <c r="AI11373" s="6"/>
      <c r="AJ11373" s="6"/>
      <c r="AK11373" s="6"/>
      <c r="AL11373" s="6"/>
      <c r="AM11373" s="183"/>
      <c r="AN11373" s="183"/>
      <c r="AO11373" s="183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BR11373" s="185"/>
    </row>
    <row r="11374" spans="9:70" s="179" customFormat="1" x14ac:dyDescent="0.25">
      <c r="I11374" s="186"/>
      <c r="J11374" s="186"/>
      <c r="K11374" s="186"/>
      <c r="L11374" s="186"/>
      <c r="M11374" s="186"/>
      <c r="N11374" s="187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183"/>
      <c r="AF11374" s="183"/>
      <c r="AG11374" s="183"/>
      <c r="AH11374" s="6"/>
      <c r="AI11374" s="6"/>
      <c r="AJ11374" s="6"/>
      <c r="AK11374" s="6"/>
      <c r="AL11374" s="6"/>
      <c r="AM11374" s="183"/>
      <c r="AN11374" s="183"/>
      <c r="AO11374" s="183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BR11374" s="185"/>
    </row>
    <row r="11375" spans="9:70" s="179" customFormat="1" x14ac:dyDescent="0.25">
      <c r="I11375" s="186"/>
      <c r="J11375" s="186"/>
      <c r="K11375" s="186"/>
      <c r="L11375" s="186"/>
      <c r="M11375" s="186"/>
      <c r="N11375" s="187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183"/>
      <c r="AF11375" s="183"/>
      <c r="AG11375" s="183"/>
      <c r="AH11375" s="6"/>
      <c r="AI11375" s="6"/>
      <c r="AJ11375" s="6"/>
      <c r="AK11375" s="6"/>
      <c r="AL11375" s="6"/>
      <c r="AM11375" s="183"/>
      <c r="AN11375" s="183"/>
      <c r="AO11375" s="183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BR11375" s="185"/>
    </row>
    <row r="11376" spans="9:70" s="179" customFormat="1" x14ac:dyDescent="0.25">
      <c r="I11376" s="186"/>
      <c r="J11376" s="186"/>
      <c r="K11376" s="186"/>
      <c r="L11376" s="186"/>
      <c r="M11376" s="186"/>
      <c r="N11376" s="187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183"/>
      <c r="AF11376" s="183"/>
      <c r="AG11376" s="183"/>
      <c r="AH11376" s="6"/>
      <c r="AI11376" s="6"/>
      <c r="AJ11376" s="6"/>
      <c r="AK11376" s="6"/>
      <c r="AL11376" s="6"/>
      <c r="AM11376" s="183"/>
      <c r="AN11376" s="183"/>
      <c r="AO11376" s="183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BR11376" s="185"/>
    </row>
    <row r="11377" spans="9:70" s="179" customFormat="1" x14ac:dyDescent="0.25">
      <c r="I11377" s="186"/>
      <c r="J11377" s="186"/>
      <c r="K11377" s="186"/>
      <c r="L11377" s="186"/>
      <c r="M11377" s="186"/>
      <c r="N11377" s="187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183"/>
      <c r="AF11377" s="183"/>
      <c r="AG11377" s="183"/>
      <c r="AH11377" s="6"/>
      <c r="AI11377" s="6"/>
      <c r="AJ11377" s="6"/>
      <c r="AK11377" s="6"/>
      <c r="AL11377" s="6"/>
      <c r="AM11377" s="183"/>
      <c r="AN11377" s="183"/>
      <c r="AO11377" s="183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BR11377" s="185"/>
    </row>
    <row r="11378" spans="9:70" s="179" customFormat="1" x14ac:dyDescent="0.25">
      <c r="I11378" s="186"/>
      <c r="J11378" s="186"/>
      <c r="K11378" s="186"/>
      <c r="L11378" s="186"/>
      <c r="M11378" s="186"/>
      <c r="N11378" s="187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183"/>
      <c r="AF11378" s="183"/>
      <c r="AG11378" s="183"/>
      <c r="AH11378" s="6"/>
      <c r="AI11378" s="6"/>
      <c r="AJ11378" s="6"/>
      <c r="AK11378" s="6"/>
      <c r="AL11378" s="6"/>
      <c r="AM11378" s="183"/>
      <c r="AN11378" s="183"/>
      <c r="AO11378" s="183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BR11378" s="185"/>
    </row>
    <row r="11379" spans="9:70" s="179" customFormat="1" x14ac:dyDescent="0.25">
      <c r="I11379" s="186"/>
      <c r="J11379" s="186"/>
      <c r="K11379" s="186"/>
      <c r="L11379" s="186"/>
      <c r="M11379" s="186"/>
      <c r="N11379" s="187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183"/>
      <c r="AF11379" s="183"/>
      <c r="AG11379" s="183"/>
      <c r="AH11379" s="6"/>
      <c r="AI11379" s="6"/>
      <c r="AJ11379" s="6"/>
      <c r="AK11379" s="6"/>
      <c r="AL11379" s="6"/>
      <c r="AM11379" s="183"/>
      <c r="AN11379" s="183"/>
      <c r="AO11379" s="183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BR11379" s="185"/>
    </row>
    <row r="11380" spans="9:70" s="179" customFormat="1" x14ac:dyDescent="0.25">
      <c r="I11380" s="186"/>
      <c r="J11380" s="186"/>
      <c r="K11380" s="186"/>
      <c r="L11380" s="186"/>
      <c r="M11380" s="186"/>
      <c r="N11380" s="187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183"/>
      <c r="AF11380" s="183"/>
      <c r="AG11380" s="183"/>
      <c r="AH11380" s="6"/>
      <c r="AI11380" s="6"/>
      <c r="AJ11380" s="6"/>
      <c r="AK11380" s="6"/>
      <c r="AL11380" s="6"/>
      <c r="AM11380" s="183"/>
      <c r="AN11380" s="183"/>
      <c r="AO11380" s="183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BR11380" s="185"/>
    </row>
    <row r="11381" spans="9:70" s="179" customFormat="1" x14ac:dyDescent="0.25">
      <c r="I11381" s="186"/>
      <c r="J11381" s="186"/>
      <c r="K11381" s="186"/>
      <c r="L11381" s="186"/>
      <c r="M11381" s="186"/>
      <c r="N11381" s="187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183"/>
      <c r="AF11381" s="183"/>
      <c r="AG11381" s="183"/>
      <c r="AH11381" s="6"/>
      <c r="AI11381" s="6"/>
      <c r="AJ11381" s="6"/>
      <c r="AK11381" s="6"/>
      <c r="AL11381" s="6"/>
      <c r="AM11381" s="183"/>
      <c r="AN11381" s="183"/>
      <c r="AO11381" s="183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BR11381" s="185"/>
    </row>
    <row r="11382" spans="9:70" s="179" customFormat="1" x14ac:dyDescent="0.25">
      <c r="I11382" s="186"/>
      <c r="J11382" s="186"/>
      <c r="K11382" s="186"/>
      <c r="L11382" s="186"/>
      <c r="M11382" s="186"/>
      <c r="N11382" s="187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183"/>
      <c r="AF11382" s="183"/>
      <c r="AG11382" s="183"/>
      <c r="AH11382" s="6"/>
      <c r="AI11382" s="6"/>
      <c r="AJ11382" s="6"/>
      <c r="AK11382" s="6"/>
      <c r="AL11382" s="6"/>
      <c r="AM11382" s="183"/>
      <c r="AN11382" s="183"/>
      <c r="AO11382" s="183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BR11382" s="185"/>
    </row>
    <row r="11383" spans="9:70" s="179" customFormat="1" x14ac:dyDescent="0.25">
      <c r="I11383" s="186"/>
      <c r="J11383" s="186"/>
      <c r="K11383" s="186"/>
      <c r="L11383" s="186"/>
      <c r="M11383" s="186"/>
      <c r="N11383" s="187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183"/>
      <c r="AF11383" s="183"/>
      <c r="AG11383" s="183"/>
      <c r="AH11383" s="6"/>
      <c r="AI11383" s="6"/>
      <c r="AJ11383" s="6"/>
      <c r="AK11383" s="6"/>
      <c r="AL11383" s="6"/>
      <c r="AM11383" s="183"/>
      <c r="AN11383" s="183"/>
      <c r="AO11383" s="183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BR11383" s="185"/>
    </row>
    <row r="11384" spans="9:70" s="179" customFormat="1" x14ac:dyDescent="0.25">
      <c r="I11384" s="186"/>
      <c r="J11384" s="186"/>
      <c r="K11384" s="186"/>
      <c r="L11384" s="186"/>
      <c r="M11384" s="186"/>
      <c r="N11384" s="187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183"/>
      <c r="AF11384" s="183"/>
      <c r="AG11384" s="183"/>
      <c r="AH11384" s="6"/>
      <c r="AI11384" s="6"/>
      <c r="AJ11384" s="6"/>
      <c r="AK11384" s="6"/>
      <c r="AL11384" s="6"/>
      <c r="AM11384" s="183"/>
      <c r="AN11384" s="183"/>
      <c r="AO11384" s="183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BR11384" s="185"/>
    </row>
    <row r="11385" spans="9:70" s="179" customFormat="1" x14ac:dyDescent="0.25">
      <c r="I11385" s="186"/>
      <c r="J11385" s="186"/>
      <c r="K11385" s="186"/>
      <c r="L11385" s="186"/>
      <c r="M11385" s="186"/>
      <c r="N11385" s="187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183"/>
      <c r="AF11385" s="183"/>
      <c r="AG11385" s="183"/>
      <c r="AH11385" s="6"/>
      <c r="AI11385" s="6"/>
      <c r="AJ11385" s="6"/>
      <c r="AK11385" s="6"/>
      <c r="AL11385" s="6"/>
      <c r="AM11385" s="183"/>
      <c r="AN11385" s="183"/>
      <c r="AO11385" s="183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BR11385" s="185"/>
    </row>
    <row r="11386" spans="9:70" s="179" customFormat="1" x14ac:dyDescent="0.25">
      <c r="I11386" s="186"/>
      <c r="J11386" s="186"/>
      <c r="K11386" s="186"/>
      <c r="L11386" s="186"/>
      <c r="M11386" s="186"/>
      <c r="N11386" s="187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183"/>
      <c r="AF11386" s="183"/>
      <c r="AG11386" s="183"/>
      <c r="AH11386" s="6"/>
      <c r="AI11386" s="6"/>
      <c r="AJ11386" s="6"/>
      <c r="AK11386" s="6"/>
      <c r="AL11386" s="6"/>
      <c r="AM11386" s="183"/>
      <c r="AN11386" s="183"/>
      <c r="AO11386" s="183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BR11386" s="185"/>
    </row>
    <row r="11387" spans="9:70" s="179" customFormat="1" x14ac:dyDescent="0.25">
      <c r="I11387" s="186"/>
      <c r="J11387" s="186"/>
      <c r="K11387" s="186"/>
      <c r="L11387" s="186"/>
      <c r="M11387" s="186"/>
      <c r="N11387" s="187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183"/>
      <c r="AF11387" s="183"/>
      <c r="AG11387" s="183"/>
      <c r="AH11387" s="6"/>
      <c r="AI11387" s="6"/>
      <c r="AJ11387" s="6"/>
      <c r="AK11387" s="6"/>
      <c r="AL11387" s="6"/>
      <c r="AM11387" s="183"/>
      <c r="AN11387" s="183"/>
      <c r="AO11387" s="183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BR11387" s="185"/>
    </row>
    <row r="11388" spans="9:70" s="179" customFormat="1" x14ac:dyDescent="0.25">
      <c r="I11388" s="186"/>
      <c r="J11388" s="186"/>
      <c r="K11388" s="186"/>
      <c r="L11388" s="186"/>
      <c r="M11388" s="186"/>
      <c r="N11388" s="187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183"/>
      <c r="AF11388" s="183"/>
      <c r="AG11388" s="183"/>
      <c r="AH11388" s="6"/>
      <c r="AI11388" s="6"/>
      <c r="AJ11388" s="6"/>
      <c r="AK11388" s="6"/>
      <c r="AL11388" s="6"/>
      <c r="AM11388" s="183"/>
      <c r="AN11388" s="183"/>
      <c r="AO11388" s="183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BR11388" s="185"/>
    </row>
    <row r="11389" spans="9:70" s="179" customFormat="1" x14ac:dyDescent="0.25">
      <c r="I11389" s="186"/>
      <c r="J11389" s="186"/>
      <c r="K11389" s="186"/>
      <c r="L11389" s="186"/>
      <c r="M11389" s="186"/>
      <c r="N11389" s="187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183"/>
      <c r="AF11389" s="183"/>
      <c r="AG11389" s="183"/>
      <c r="AH11389" s="6"/>
      <c r="AI11389" s="6"/>
      <c r="AJ11389" s="6"/>
      <c r="AK11389" s="6"/>
      <c r="AL11389" s="6"/>
      <c r="AM11389" s="183"/>
      <c r="AN11389" s="183"/>
      <c r="AO11389" s="183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BR11389" s="185"/>
    </row>
    <row r="11390" spans="9:70" s="179" customFormat="1" x14ac:dyDescent="0.25">
      <c r="I11390" s="186"/>
      <c r="J11390" s="186"/>
      <c r="K11390" s="186"/>
      <c r="L11390" s="186"/>
      <c r="M11390" s="186"/>
      <c r="N11390" s="187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183"/>
      <c r="AF11390" s="183"/>
      <c r="AG11390" s="183"/>
      <c r="AH11390" s="6"/>
      <c r="AI11390" s="6"/>
      <c r="AJ11390" s="6"/>
      <c r="AK11390" s="6"/>
      <c r="AL11390" s="6"/>
      <c r="AM11390" s="183"/>
      <c r="AN11390" s="183"/>
      <c r="AO11390" s="183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BR11390" s="185"/>
    </row>
    <row r="11391" spans="9:70" s="179" customFormat="1" x14ac:dyDescent="0.25">
      <c r="I11391" s="186"/>
      <c r="J11391" s="186"/>
      <c r="K11391" s="186"/>
      <c r="L11391" s="186"/>
      <c r="M11391" s="186"/>
      <c r="N11391" s="187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183"/>
      <c r="AF11391" s="183"/>
      <c r="AG11391" s="183"/>
      <c r="AH11391" s="6"/>
      <c r="AI11391" s="6"/>
      <c r="AJ11391" s="6"/>
      <c r="AK11391" s="6"/>
      <c r="AL11391" s="6"/>
      <c r="AM11391" s="183"/>
      <c r="AN11391" s="183"/>
      <c r="AO11391" s="183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BR11391" s="185"/>
    </row>
    <row r="11392" spans="9:70" s="179" customFormat="1" x14ac:dyDescent="0.25">
      <c r="I11392" s="186"/>
      <c r="J11392" s="186"/>
      <c r="K11392" s="186"/>
      <c r="L11392" s="186"/>
      <c r="M11392" s="186"/>
      <c r="N11392" s="187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183"/>
      <c r="AF11392" s="183"/>
      <c r="AG11392" s="183"/>
      <c r="AH11392" s="6"/>
      <c r="AI11392" s="6"/>
      <c r="AJ11392" s="6"/>
      <c r="AK11392" s="6"/>
      <c r="AL11392" s="6"/>
      <c r="AM11392" s="183"/>
      <c r="AN11392" s="183"/>
      <c r="AO11392" s="183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BR11392" s="185"/>
    </row>
    <row r="11393" spans="9:70" s="179" customFormat="1" x14ac:dyDescent="0.25">
      <c r="I11393" s="186"/>
      <c r="J11393" s="186"/>
      <c r="K11393" s="186"/>
      <c r="L11393" s="186"/>
      <c r="M11393" s="186"/>
      <c r="N11393" s="187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183"/>
      <c r="AF11393" s="183"/>
      <c r="AG11393" s="183"/>
      <c r="AH11393" s="6"/>
      <c r="AI11393" s="6"/>
      <c r="AJ11393" s="6"/>
      <c r="AK11393" s="6"/>
      <c r="AL11393" s="6"/>
      <c r="AM11393" s="183"/>
      <c r="AN11393" s="183"/>
      <c r="AO11393" s="183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BR11393" s="185"/>
    </row>
    <row r="11394" spans="9:70" s="179" customFormat="1" x14ac:dyDescent="0.25">
      <c r="I11394" s="186"/>
      <c r="J11394" s="186"/>
      <c r="K11394" s="186"/>
      <c r="L11394" s="186"/>
      <c r="M11394" s="186"/>
      <c r="N11394" s="187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183"/>
      <c r="AF11394" s="183"/>
      <c r="AG11394" s="183"/>
      <c r="AH11394" s="6"/>
      <c r="AI11394" s="6"/>
      <c r="AJ11394" s="6"/>
      <c r="AK11394" s="6"/>
      <c r="AL11394" s="6"/>
      <c r="AM11394" s="183"/>
      <c r="AN11394" s="183"/>
      <c r="AO11394" s="183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BR11394" s="185"/>
    </row>
    <row r="11395" spans="9:70" s="179" customFormat="1" x14ac:dyDescent="0.25">
      <c r="I11395" s="186"/>
      <c r="J11395" s="186"/>
      <c r="K11395" s="186"/>
      <c r="L11395" s="186"/>
      <c r="M11395" s="186"/>
      <c r="N11395" s="187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183"/>
      <c r="AF11395" s="183"/>
      <c r="AG11395" s="183"/>
      <c r="AH11395" s="6"/>
      <c r="AI11395" s="6"/>
      <c r="AJ11395" s="6"/>
      <c r="AK11395" s="6"/>
      <c r="AL11395" s="6"/>
      <c r="AM11395" s="183"/>
      <c r="AN11395" s="183"/>
      <c r="AO11395" s="183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BR11395" s="185"/>
    </row>
    <row r="11396" spans="9:70" s="179" customFormat="1" x14ac:dyDescent="0.25">
      <c r="I11396" s="186"/>
      <c r="J11396" s="186"/>
      <c r="K11396" s="186"/>
      <c r="L11396" s="186"/>
      <c r="M11396" s="186"/>
      <c r="N11396" s="187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183"/>
      <c r="AF11396" s="183"/>
      <c r="AG11396" s="183"/>
      <c r="AH11396" s="6"/>
      <c r="AI11396" s="6"/>
      <c r="AJ11396" s="6"/>
      <c r="AK11396" s="6"/>
      <c r="AL11396" s="6"/>
      <c r="AM11396" s="183"/>
      <c r="AN11396" s="183"/>
      <c r="AO11396" s="183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BR11396" s="185"/>
    </row>
    <row r="11397" spans="9:70" s="179" customFormat="1" x14ac:dyDescent="0.25">
      <c r="I11397" s="186"/>
      <c r="J11397" s="186"/>
      <c r="K11397" s="186"/>
      <c r="L11397" s="186"/>
      <c r="M11397" s="186"/>
      <c r="N11397" s="187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183"/>
      <c r="AF11397" s="183"/>
      <c r="AG11397" s="183"/>
      <c r="AH11397" s="6"/>
      <c r="AI11397" s="6"/>
      <c r="AJ11397" s="6"/>
      <c r="AK11397" s="6"/>
      <c r="AL11397" s="6"/>
      <c r="AM11397" s="183"/>
      <c r="AN11397" s="183"/>
      <c r="AO11397" s="183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BR11397" s="185"/>
    </row>
    <row r="11398" spans="9:70" s="179" customFormat="1" x14ac:dyDescent="0.25">
      <c r="I11398" s="186"/>
      <c r="J11398" s="186"/>
      <c r="K11398" s="186"/>
      <c r="L11398" s="186"/>
      <c r="M11398" s="186"/>
      <c r="N11398" s="187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183"/>
      <c r="AF11398" s="183"/>
      <c r="AG11398" s="183"/>
      <c r="AH11398" s="6"/>
      <c r="AI11398" s="6"/>
      <c r="AJ11398" s="6"/>
      <c r="AK11398" s="6"/>
      <c r="AL11398" s="6"/>
      <c r="AM11398" s="183"/>
      <c r="AN11398" s="183"/>
      <c r="AO11398" s="183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BR11398" s="185"/>
    </row>
    <row r="11399" spans="9:70" s="179" customFormat="1" x14ac:dyDescent="0.25">
      <c r="I11399" s="186"/>
      <c r="J11399" s="186"/>
      <c r="K11399" s="186"/>
      <c r="L11399" s="186"/>
      <c r="M11399" s="186"/>
      <c r="N11399" s="187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183"/>
      <c r="AF11399" s="183"/>
      <c r="AG11399" s="183"/>
      <c r="AH11399" s="6"/>
      <c r="AI11399" s="6"/>
      <c r="AJ11399" s="6"/>
      <c r="AK11399" s="6"/>
      <c r="AL11399" s="6"/>
      <c r="AM11399" s="183"/>
      <c r="AN11399" s="183"/>
      <c r="AO11399" s="183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BR11399" s="185"/>
    </row>
    <row r="11400" spans="9:70" s="179" customFormat="1" x14ac:dyDescent="0.25">
      <c r="I11400" s="186"/>
      <c r="J11400" s="186"/>
      <c r="K11400" s="186"/>
      <c r="L11400" s="186"/>
      <c r="M11400" s="186"/>
      <c r="N11400" s="187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183"/>
      <c r="AF11400" s="183"/>
      <c r="AG11400" s="183"/>
      <c r="AH11400" s="6"/>
      <c r="AI11400" s="6"/>
      <c r="AJ11400" s="6"/>
      <c r="AK11400" s="6"/>
      <c r="AL11400" s="6"/>
      <c r="AM11400" s="183"/>
      <c r="AN11400" s="183"/>
      <c r="AO11400" s="183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BR11400" s="185"/>
    </row>
    <row r="11401" spans="9:70" s="179" customFormat="1" x14ac:dyDescent="0.25">
      <c r="I11401" s="186"/>
      <c r="J11401" s="186"/>
      <c r="K11401" s="186"/>
      <c r="L11401" s="186"/>
      <c r="M11401" s="186"/>
      <c r="N11401" s="187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183"/>
      <c r="AF11401" s="183"/>
      <c r="AG11401" s="183"/>
      <c r="AH11401" s="6"/>
      <c r="AI11401" s="6"/>
      <c r="AJ11401" s="6"/>
      <c r="AK11401" s="6"/>
      <c r="AL11401" s="6"/>
      <c r="AM11401" s="183"/>
      <c r="AN11401" s="183"/>
      <c r="AO11401" s="183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BR11401" s="185"/>
    </row>
    <row r="11402" spans="9:70" s="179" customFormat="1" x14ac:dyDescent="0.25">
      <c r="I11402" s="186"/>
      <c r="J11402" s="186"/>
      <c r="K11402" s="186"/>
      <c r="L11402" s="186"/>
      <c r="M11402" s="186"/>
      <c r="N11402" s="187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183"/>
      <c r="AF11402" s="183"/>
      <c r="AG11402" s="183"/>
      <c r="AH11402" s="6"/>
      <c r="AI11402" s="6"/>
      <c r="AJ11402" s="6"/>
      <c r="AK11402" s="6"/>
      <c r="AL11402" s="6"/>
      <c r="AM11402" s="183"/>
      <c r="AN11402" s="183"/>
      <c r="AO11402" s="183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BR11402" s="185"/>
    </row>
    <row r="11403" spans="9:70" s="179" customFormat="1" x14ac:dyDescent="0.25">
      <c r="I11403" s="186"/>
      <c r="J11403" s="186"/>
      <c r="K11403" s="186"/>
      <c r="L11403" s="186"/>
      <c r="M11403" s="186"/>
      <c r="N11403" s="187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183"/>
      <c r="AF11403" s="183"/>
      <c r="AG11403" s="183"/>
      <c r="AH11403" s="6"/>
      <c r="AI11403" s="6"/>
      <c r="AJ11403" s="6"/>
      <c r="AK11403" s="6"/>
      <c r="AL11403" s="6"/>
      <c r="AM11403" s="183"/>
      <c r="AN11403" s="183"/>
      <c r="AO11403" s="183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BR11403" s="185"/>
    </row>
    <row r="11404" spans="9:70" s="179" customFormat="1" x14ac:dyDescent="0.25">
      <c r="I11404" s="186"/>
      <c r="J11404" s="186"/>
      <c r="K11404" s="186"/>
      <c r="L11404" s="186"/>
      <c r="M11404" s="186"/>
      <c r="N11404" s="187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183"/>
      <c r="AF11404" s="183"/>
      <c r="AG11404" s="183"/>
      <c r="AH11404" s="6"/>
      <c r="AI11404" s="6"/>
      <c r="AJ11404" s="6"/>
      <c r="AK11404" s="6"/>
      <c r="AL11404" s="6"/>
      <c r="AM11404" s="183"/>
      <c r="AN11404" s="183"/>
      <c r="AO11404" s="183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BR11404" s="185"/>
    </row>
    <row r="11405" spans="9:70" s="179" customFormat="1" x14ac:dyDescent="0.25">
      <c r="I11405" s="186"/>
      <c r="J11405" s="186"/>
      <c r="K11405" s="186"/>
      <c r="L11405" s="186"/>
      <c r="M11405" s="186"/>
      <c r="N11405" s="187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183"/>
      <c r="AF11405" s="183"/>
      <c r="AG11405" s="183"/>
      <c r="AH11405" s="6"/>
      <c r="AI11405" s="6"/>
      <c r="AJ11405" s="6"/>
      <c r="AK11405" s="6"/>
      <c r="AL11405" s="6"/>
      <c r="AM11405" s="183"/>
      <c r="AN11405" s="183"/>
      <c r="AO11405" s="183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BR11405" s="185"/>
    </row>
    <row r="11406" spans="9:70" s="179" customFormat="1" x14ac:dyDescent="0.25">
      <c r="I11406" s="186"/>
      <c r="J11406" s="186"/>
      <c r="K11406" s="186"/>
      <c r="L11406" s="186"/>
      <c r="M11406" s="186"/>
      <c r="N11406" s="187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183"/>
      <c r="AF11406" s="183"/>
      <c r="AG11406" s="183"/>
      <c r="AH11406" s="6"/>
      <c r="AI11406" s="6"/>
      <c r="AJ11406" s="6"/>
      <c r="AK11406" s="6"/>
      <c r="AL11406" s="6"/>
      <c r="AM11406" s="183"/>
      <c r="AN11406" s="183"/>
      <c r="AO11406" s="183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BR11406" s="185"/>
    </row>
    <row r="11407" spans="9:70" s="179" customFormat="1" x14ac:dyDescent="0.25">
      <c r="I11407" s="186"/>
      <c r="J11407" s="186"/>
      <c r="K11407" s="186"/>
      <c r="L11407" s="186"/>
      <c r="M11407" s="186"/>
      <c r="N11407" s="187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183"/>
      <c r="AF11407" s="183"/>
      <c r="AG11407" s="183"/>
      <c r="AH11407" s="6"/>
      <c r="AI11407" s="6"/>
      <c r="AJ11407" s="6"/>
      <c r="AK11407" s="6"/>
      <c r="AL11407" s="6"/>
      <c r="AM11407" s="183"/>
      <c r="AN11407" s="183"/>
      <c r="AO11407" s="183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BR11407" s="185"/>
    </row>
    <row r="11408" spans="9:70" s="179" customFormat="1" x14ac:dyDescent="0.25">
      <c r="I11408" s="186"/>
      <c r="J11408" s="186"/>
      <c r="K11408" s="186"/>
      <c r="L11408" s="186"/>
      <c r="M11408" s="186"/>
      <c r="N11408" s="187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183"/>
      <c r="AF11408" s="183"/>
      <c r="AG11408" s="183"/>
      <c r="AH11408" s="6"/>
      <c r="AI11408" s="6"/>
      <c r="AJ11408" s="6"/>
      <c r="AK11408" s="6"/>
      <c r="AL11408" s="6"/>
      <c r="AM11408" s="183"/>
      <c r="AN11408" s="183"/>
      <c r="AO11408" s="183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BR11408" s="185"/>
    </row>
    <row r="11409" spans="9:70" s="179" customFormat="1" x14ac:dyDescent="0.25">
      <c r="I11409" s="186"/>
      <c r="J11409" s="186"/>
      <c r="K11409" s="186"/>
      <c r="L11409" s="186"/>
      <c r="M11409" s="186"/>
      <c r="N11409" s="187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183"/>
      <c r="AF11409" s="183"/>
      <c r="AG11409" s="183"/>
      <c r="AH11409" s="6"/>
      <c r="AI11409" s="6"/>
      <c r="AJ11409" s="6"/>
      <c r="AK11409" s="6"/>
      <c r="AL11409" s="6"/>
      <c r="AM11409" s="183"/>
      <c r="AN11409" s="183"/>
      <c r="AO11409" s="183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BR11409" s="185"/>
    </row>
    <row r="11410" spans="9:70" s="179" customFormat="1" x14ac:dyDescent="0.25">
      <c r="I11410" s="186"/>
      <c r="J11410" s="186"/>
      <c r="K11410" s="186"/>
      <c r="L11410" s="186"/>
      <c r="M11410" s="186"/>
      <c r="N11410" s="187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183"/>
      <c r="AF11410" s="183"/>
      <c r="AG11410" s="183"/>
      <c r="AH11410" s="6"/>
      <c r="AI11410" s="6"/>
      <c r="AJ11410" s="6"/>
      <c r="AK11410" s="6"/>
      <c r="AL11410" s="6"/>
      <c r="AM11410" s="183"/>
      <c r="AN11410" s="183"/>
      <c r="AO11410" s="183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BR11410" s="185"/>
    </row>
    <row r="11411" spans="9:70" s="179" customFormat="1" x14ac:dyDescent="0.25">
      <c r="I11411" s="186"/>
      <c r="J11411" s="186"/>
      <c r="K11411" s="186"/>
      <c r="L11411" s="186"/>
      <c r="M11411" s="186"/>
      <c r="N11411" s="187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183"/>
      <c r="AF11411" s="183"/>
      <c r="AG11411" s="183"/>
      <c r="AH11411" s="6"/>
      <c r="AI11411" s="6"/>
      <c r="AJ11411" s="6"/>
      <c r="AK11411" s="6"/>
      <c r="AL11411" s="6"/>
      <c r="AM11411" s="183"/>
      <c r="AN11411" s="183"/>
      <c r="AO11411" s="183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BR11411" s="185"/>
    </row>
    <row r="11412" spans="9:70" s="179" customFormat="1" x14ac:dyDescent="0.25">
      <c r="I11412" s="186"/>
      <c r="J11412" s="186"/>
      <c r="K11412" s="186"/>
      <c r="L11412" s="186"/>
      <c r="M11412" s="186"/>
      <c r="N11412" s="187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183"/>
      <c r="AF11412" s="183"/>
      <c r="AG11412" s="183"/>
      <c r="AH11412" s="6"/>
      <c r="AI11412" s="6"/>
      <c r="AJ11412" s="6"/>
      <c r="AK11412" s="6"/>
      <c r="AL11412" s="6"/>
      <c r="AM11412" s="183"/>
      <c r="AN11412" s="183"/>
      <c r="AO11412" s="183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BR11412" s="185"/>
    </row>
    <row r="11413" spans="9:70" s="179" customFormat="1" x14ac:dyDescent="0.25">
      <c r="I11413" s="186"/>
      <c r="J11413" s="186"/>
      <c r="K11413" s="186"/>
      <c r="L11413" s="186"/>
      <c r="M11413" s="186"/>
      <c r="N11413" s="187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183"/>
      <c r="AF11413" s="183"/>
      <c r="AG11413" s="183"/>
      <c r="AH11413" s="6"/>
      <c r="AI11413" s="6"/>
      <c r="AJ11413" s="6"/>
      <c r="AK11413" s="6"/>
      <c r="AL11413" s="6"/>
      <c r="AM11413" s="183"/>
      <c r="AN11413" s="183"/>
      <c r="AO11413" s="183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BR11413" s="185"/>
    </row>
    <row r="11414" spans="9:70" s="179" customFormat="1" x14ac:dyDescent="0.25">
      <c r="I11414" s="186"/>
      <c r="J11414" s="186"/>
      <c r="K11414" s="186"/>
      <c r="L11414" s="186"/>
      <c r="M11414" s="186"/>
      <c r="N11414" s="187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183"/>
      <c r="AF11414" s="183"/>
      <c r="AG11414" s="183"/>
      <c r="AH11414" s="6"/>
      <c r="AI11414" s="6"/>
      <c r="AJ11414" s="6"/>
      <c r="AK11414" s="6"/>
      <c r="AL11414" s="6"/>
      <c r="AM11414" s="183"/>
      <c r="AN11414" s="183"/>
      <c r="AO11414" s="183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BR11414" s="185"/>
    </row>
    <row r="11415" spans="9:70" s="179" customFormat="1" x14ac:dyDescent="0.25">
      <c r="I11415" s="186"/>
      <c r="J11415" s="186"/>
      <c r="K11415" s="186"/>
      <c r="L11415" s="186"/>
      <c r="M11415" s="186"/>
      <c r="N11415" s="187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183"/>
      <c r="AF11415" s="183"/>
      <c r="AG11415" s="183"/>
      <c r="AH11415" s="6"/>
      <c r="AI11415" s="6"/>
      <c r="AJ11415" s="6"/>
      <c r="AK11415" s="6"/>
      <c r="AL11415" s="6"/>
      <c r="AM11415" s="183"/>
      <c r="AN11415" s="183"/>
      <c r="AO11415" s="183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BR11415" s="185"/>
    </row>
    <row r="11416" spans="9:70" s="179" customFormat="1" x14ac:dyDescent="0.25">
      <c r="I11416" s="186"/>
      <c r="J11416" s="186"/>
      <c r="K11416" s="186"/>
      <c r="L11416" s="186"/>
      <c r="M11416" s="186"/>
      <c r="N11416" s="187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183"/>
      <c r="AF11416" s="183"/>
      <c r="AG11416" s="183"/>
      <c r="AH11416" s="6"/>
      <c r="AI11416" s="6"/>
      <c r="AJ11416" s="6"/>
      <c r="AK11416" s="6"/>
      <c r="AL11416" s="6"/>
      <c r="AM11416" s="183"/>
      <c r="AN11416" s="183"/>
      <c r="AO11416" s="183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BR11416" s="185"/>
    </row>
    <row r="11417" spans="9:70" s="179" customFormat="1" x14ac:dyDescent="0.25">
      <c r="I11417" s="186"/>
      <c r="J11417" s="186"/>
      <c r="K11417" s="186"/>
      <c r="L11417" s="186"/>
      <c r="M11417" s="186"/>
      <c r="N11417" s="187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183"/>
      <c r="AF11417" s="183"/>
      <c r="AG11417" s="183"/>
      <c r="AH11417" s="6"/>
      <c r="AI11417" s="6"/>
      <c r="AJ11417" s="6"/>
      <c r="AK11417" s="6"/>
      <c r="AL11417" s="6"/>
      <c r="AM11417" s="183"/>
      <c r="AN11417" s="183"/>
      <c r="AO11417" s="183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BR11417" s="185"/>
    </row>
    <row r="11418" spans="9:70" s="179" customFormat="1" x14ac:dyDescent="0.25">
      <c r="I11418" s="186"/>
      <c r="J11418" s="186"/>
      <c r="K11418" s="186"/>
      <c r="L11418" s="186"/>
      <c r="M11418" s="186"/>
      <c r="N11418" s="187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183"/>
      <c r="AF11418" s="183"/>
      <c r="AG11418" s="183"/>
      <c r="AH11418" s="6"/>
      <c r="AI11418" s="6"/>
      <c r="AJ11418" s="6"/>
      <c r="AK11418" s="6"/>
      <c r="AL11418" s="6"/>
      <c r="AM11418" s="183"/>
      <c r="AN11418" s="183"/>
      <c r="AO11418" s="183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BR11418" s="185"/>
    </row>
    <row r="11419" spans="9:70" s="179" customFormat="1" x14ac:dyDescent="0.25">
      <c r="I11419" s="186"/>
      <c r="J11419" s="186"/>
      <c r="K11419" s="186"/>
      <c r="L11419" s="186"/>
      <c r="M11419" s="186"/>
      <c r="N11419" s="187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183"/>
      <c r="AF11419" s="183"/>
      <c r="AG11419" s="183"/>
      <c r="AH11419" s="6"/>
      <c r="AI11419" s="6"/>
      <c r="AJ11419" s="6"/>
      <c r="AK11419" s="6"/>
      <c r="AL11419" s="6"/>
      <c r="AM11419" s="183"/>
      <c r="AN11419" s="183"/>
      <c r="AO11419" s="183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BR11419" s="185"/>
    </row>
    <row r="11420" spans="9:70" s="179" customFormat="1" x14ac:dyDescent="0.25">
      <c r="I11420" s="186"/>
      <c r="J11420" s="186"/>
      <c r="K11420" s="186"/>
      <c r="L11420" s="186"/>
      <c r="M11420" s="186"/>
      <c r="N11420" s="187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183"/>
      <c r="AF11420" s="183"/>
      <c r="AG11420" s="183"/>
      <c r="AH11420" s="6"/>
      <c r="AI11420" s="6"/>
      <c r="AJ11420" s="6"/>
      <c r="AK11420" s="6"/>
      <c r="AL11420" s="6"/>
      <c r="AM11420" s="183"/>
      <c r="AN11420" s="183"/>
      <c r="AO11420" s="183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BR11420" s="185"/>
    </row>
    <row r="11421" spans="9:70" s="179" customFormat="1" x14ac:dyDescent="0.25">
      <c r="I11421" s="186"/>
      <c r="J11421" s="186"/>
      <c r="K11421" s="186"/>
      <c r="L11421" s="186"/>
      <c r="M11421" s="186"/>
      <c r="N11421" s="187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183"/>
      <c r="AF11421" s="183"/>
      <c r="AG11421" s="183"/>
      <c r="AH11421" s="6"/>
      <c r="AI11421" s="6"/>
      <c r="AJ11421" s="6"/>
      <c r="AK11421" s="6"/>
      <c r="AL11421" s="6"/>
      <c r="AM11421" s="183"/>
      <c r="AN11421" s="183"/>
      <c r="AO11421" s="183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BR11421" s="185"/>
    </row>
    <row r="11422" spans="9:70" s="179" customFormat="1" x14ac:dyDescent="0.25">
      <c r="I11422" s="186"/>
      <c r="J11422" s="186"/>
      <c r="K11422" s="186"/>
      <c r="L11422" s="186"/>
      <c r="M11422" s="186"/>
      <c r="N11422" s="187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183"/>
      <c r="AF11422" s="183"/>
      <c r="AG11422" s="183"/>
      <c r="AH11422" s="6"/>
      <c r="AI11422" s="6"/>
      <c r="AJ11422" s="6"/>
      <c r="AK11422" s="6"/>
      <c r="AL11422" s="6"/>
      <c r="AM11422" s="183"/>
      <c r="AN11422" s="183"/>
      <c r="AO11422" s="183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BR11422" s="185"/>
    </row>
    <row r="11423" spans="9:70" s="179" customFormat="1" x14ac:dyDescent="0.25">
      <c r="I11423" s="186"/>
      <c r="J11423" s="186"/>
      <c r="K11423" s="186"/>
      <c r="L11423" s="186"/>
      <c r="M11423" s="186"/>
      <c r="N11423" s="187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183"/>
      <c r="AF11423" s="183"/>
      <c r="AG11423" s="183"/>
      <c r="AH11423" s="6"/>
      <c r="AI11423" s="6"/>
      <c r="AJ11423" s="6"/>
      <c r="AK11423" s="6"/>
      <c r="AL11423" s="6"/>
      <c r="AM11423" s="183"/>
      <c r="AN11423" s="183"/>
      <c r="AO11423" s="183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BR11423" s="185"/>
    </row>
    <row r="11424" spans="9:70" s="179" customFormat="1" x14ac:dyDescent="0.25">
      <c r="I11424" s="186"/>
      <c r="J11424" s="186"/>
      <c r="K11424" s="186"/>
      <c r="L11424" s="186"/>
      <c r="M11424" s="186"/>
      <c r="N11424" s="187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183"/>
      <c r="AF11424" s="183"/>
      <c r="AG11424" s="183"/>
      <c r="AH11424" s="6"/>
      <c r="AI11424" s="6"/>
      <c r="AJ11424" s="6"/>
      <c r="AK11424" s="6"/>
      <c r="AL11424" s="6"/>
      <c r="AM11424" s="183"/>
      <c r="AN11424" s="183"/>
      <c r="AO11424" s="183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BR11424" s="185"/>
    </row>
    <row r="11425" spans="9:70" s="179" customFormat="1" x14ac:dyDescent="0.25">
      <c r="I11425" s="186"/>
      <c r="J11425" s="186"/>
      <c r="K11425" s="186"/>
      <c r="L11425" s="186"/>
      <c r="M11425" s="186"/>
      <c r="N11425" s="187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183"/>
      <c r="AF11425" s="183"/>
      <c r="AG11425" s="183"/>
      <c r="AH11425" s="6"/>
      <c r="AI11425" s="6"/>
      <c r="AJ11425" s="6"/>
      <c r="AK11425" s="6"/>
      <c r="AL11425" s="6"/>
      <c r="AM11425" s="183"/>
      <c r="AN11425" s="183"/>
      <c r="AO11425" s="183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BR11425" s="185"/>
    </row>
    <row r="11426" spans="9:70" s="179" customFormat="1" x14ac:dyDescent="0.25">
      <c r="I11426" s="186"/>
      <c r="J11426" s="186"/>
      <c r="K11426" s="186"/>
      <c r="L11426" s="186"/>
      <c r="M11426" s="186"/>
      <c r="N11426" s="187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183"/>
      <c r="AF11426" s="183"/>
      <c r="AG11426" s="183"/>
      <c r="AH11426" s="6"/>
      <c r="AI11426" s="6"/>
      <c r="AJ11426" s="6"/>
      <c r="AK11426" s="6"/>
      <c r="AL11426" s="6"/>
      <c r="AM11426" s="183"/>
      <c r="AN11426" s="183"/>
      <c r="AO11426" s="183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BR11426" s="185"/>
    </row>
    <row r="11427" spans="9:70" s="179" customFormat="1" x14ac:dyDescent="0.25">
      <c r="I11427" s="186"/>
      <c r="J11427" s="186"/>
      <c r="K11427" s="186"/>
      <c r="L11427" s="186"/>
      <c r="M11427" s="186"/>
      <c r="N11427" s="187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183"/>
      <c r="AF11427" s="183"/>
      <c r="AG11427" s="183"/>
      <c r="AH11427" s="6"/>
      <c r="AI11427" s="6"/>
      <c r="AJ11427" s="6"/>
      <c r="AK11427" s="6"/>
      <c r="AL11427" s="6"/>
      <c r="AM11427" s="183"/>
      <c r="AN11427" s="183"/>
      <c r="AO11427" s="183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BR11427" s="185"/>
    </row>
    <row r="11428" spans="9:70" s="179" customFormat="1" x14ac:dyDescent="0.25">
      <c r="I11428" s="186"/>
      <c r="J11428" s="186"/>
      <c r="K11428" s="186"/>
      <c r="L11428" s="186"/>
      <c r="M11428" s="186"/>
      <c r="N11428" s="187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183"/>
      <c r="AF11428" s="183"/>
      <c r="AG11428" s="183"/>
      <c r="AH11428" s="6"/>
      <c r="AI11428" s="6"/>
      <c r="AJ11428" s="6"/>
      <c r="AK11428" s="6"/>
      <c r="AL11428" s="6"/>
      <c r="AM11428" s="183"/>
      <c r="AN11428" s="183"/>
      <c r="AO11428" s="183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BR11428" s="185"/>
    </row>
    <row r="11429" spans="9:70" s="179" customFormat="1" x14ac:dyDescent="0.25">
      <c r="I11429" s="186"/>
      <c r="J11429" s="186"/>
      <c r="K11429" s="186"/>
      <c r="L11429" s="186"/>
      <c r="M11429" s="186"/>
      <c r="N11429" s="187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183"/>
      <c r="AF11429" s="183"/>
      <c r="AG11429" s="183"/>
      <c r="AH11429" s="6"/>
      <c r="AI11429" s="6"/>
      <c r="AJ11429" s="6"/>
      <c r="AK11429" s="6"/>
      <c r="AL11429" s="6"/>
      <c r="AM11429" s="183"/>
      <c r="AN11429" s="183"/>
      <c r="AO11429" s="183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BR11429" s="185"/>
    </row>
    <row r="11430" spans="9:70" s="179" customFormat="1" x14ac:dyDescent="0.25">
      <c r="I11430" s="186"/>
      <c r="J11430" s="186"/>
      <c r="K11430" s="186"/>
      <c r="L11430" s="186"/>
      <c r="M11430" s="186"/>
      <c r="N11430" s="187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183"/>
      <c r="AF11430" s="183"/>
      <c r="AG11430" s="183"/>
      <c r="AH11430" s="6"/>
      <c r="AI11430" s="6"/>
      <c r="AJ11430" s="6"/>
      <c r="AK11430" s="6"/>
      <c r="AL11430" s="6"/>
      <c r="AM11430" s="183"/>
      <c r="AN11430" s="183"/>
      <c r="AO11430" s="183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BR11430" s="185"/>
    </row>
    <row r="11431" spans="9:70" s="179" customFormat="1" x14ac:dyDescent="0.25">
      <c r="I11431" s="186"/>
      <c r="J11431" s="186"/>
      <c r="K11431" s="186"/>
      <c r="L11431" s="186"/>
      <c r="M11431" s="186"/>
      <c r="N11431" s="187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183"/>
      <c r="AF11431" s="183"/>
      <c r="AG11431" s="183"/>
      <c r="AH11431" s="6"/>
      <c r="AI11431" s="6"/>
      <c r="AJ11431" s="6"/>
      <c r="AK11431" s="6"/>
      <c r="AL11431" s="6"/>
      <c r="AM11431" s="183"/>
      <c r="AN11431" s="183"/>
      <c r="AO11431" s="183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BR11431" s="185"/>
    </row>
    <row r="11432" spans="9:70" s="179" customFormat="1" x14ac:dyDescent="0.25">
      <c r="I11432" s="186"/>
      <c r="J11432" s="186"/>
      <c r="K11432" s="186"/>
      <c r="L11432" s="186"/>
      <c r="M11432" s="186"/>
      <c r="N11432" s="187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183"/>
      <c r="AF11432" s="183"/>
      <c r="AG11432" s="183"/>
      <c r="AH11432" s="6"/>
      <c r="AI11432" s="6"/>
      <c r="AJ11432" s="6"/>
      <c r="AK11432" s="6"/>
      <c r="AL11432" s="6"/>
      <c r="AM11432" s="183"/>
      <c r="AN11432" s="183"/>
      <c r="AO11432" s="183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BR11432" s="185"/>
    </row>
    <row r="11433" spans="9:70" s="179" customFormat="1" x14ac:dyDescent="0.25">
      <c r="I11433" s="186"/>
      <c r="J11433" s="186"/>
      <c r="K11433" s="186"/>
      <c r="L11433" s="186"/>
      <c r="M11433" s="186"/>
      <c r="N11433" s="187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183"/>
      <c r="AF11433" s="183"/>
      <c r="AG11433" s="183"/>
      <c r="AH11433" s="6"/>
      <c r="AI11433" s="6"/>
      <c r="AJ11433" s="6"/>
      <c r="AK11433" s="6"/>
      <c r="AL11433" s="6"/>
      <c r="AM11433" s="183"/>
      <c r="AN11433" s="183"/>
      <c r="AO11433" s="183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BR11433" s="185"/>
    </row>
    <row r="11434" spans="9:70" s="179" customFormat="1" x14ac:dyDescent="0.25">
      <c r="I11434" s="186"/>
      <c r="J11434" s="186"/>
      <c r="K11434" s="186"/>
      <c r="L11434" s="186"/>
      <c r="M11434" s="186"/>
      <c r="N11434" s="187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183"/>
      <c r="AF11434" s="183"/>
      <c r="AG11434" s="183"/>
      <c r="AH11434" s="6"/>
      <c r="AI11434" s="6"/>
      <c r="AJ11434" s="6"/>
      <c r="AK11434" s="6"/>
      <c r="AL11434" s="6"/>
      <c r="AM11434" s="183"/>
      <c r="AN11434" s="183"/>
      <c r="AO11434" s="183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BR11434" s="185"/>
    </row>
    <row r="11435" spans="9:70" s="179" customFormat="1" x14ac:dyDescent="0.25">
      <c r="I11435" s="186"/>
      <c r="J11435" s="186"/>
      <c r="K11435" s="186"/>
      <c r="L11435" s="186"/>
      <c r="M11435" s="186"/>
      <c r="N11435" s="187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183"/>
      <c r="AF11435" s="183"/>
      <c r="AG11435" s="183"/>
      <c r="AH11435" s="6"/>
      <c r="AI11435" s="6"/>
      <c r="AJ11435" s="6"/>
      <c r="AK11435" s="6"/>
      <c r="AL11435" s="6"/>
      <c r="AM11435" s="183"/>
      <c r="AN11435" s="183"/>
      <c r="AO11435" s="183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BR11435" s="185"/>
    </row>
    <row r="11436" spans="9:70" s="179" customFormat="1" x14ac:dyDescent="0.25">
      <c r="I11436" s="186"/>
      <c r="J11436" s="186"/>
      <c r="K11436" s="186"/>
      <c r="L11436" s="186"/>
      <c r="M11436" s="186"/>
      <c r="N11436" s="187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183"/>
      <c r="AF11436" s="183"/>
      <c r="AG11436" s="183"/>
      <c r="AH11436" s="6"/>
      <c r="AI11436" s="6"/>
      <c r="AJ11436" s="6"/>
      <c r="AK11436" s="6"/>
      <c r="AL11436" s="6"/>
      <c r="AM11436" s="183"/>
      <c r="AN11436" s="183"/>
      <c r="AO11436" s="183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BR11436" s="185"/>
    </row>
    <row r="11437" spans="9:70" s="179" customFormat="1" x14ac:dyDescent="0.25">
      <c r="I11437" s="186"/>
      <c r="J11437" s="186"/>
      <c r="K11437" s="186"/>
      <c r="L11437" s="186"/>
      <c r="M11437" s="186"/>
      <c r="N11437" s="187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183"/>
      <c r="AF11437" s="183"/>
      <c r="AG11437" s="183"/>
      <c r="AH11437" s="6"/>
      <c r="AI11437" s="6"/>
      <c r="AJ11437" s="6"/>
      <c r="AK11437" s="6"/>
      <c r="AL11437" s="6"/>
      <c r="AM11437" s="183"/>
      <c r="AN11437" s="183"/>
      <c r="AO11437" s="183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BR11437" s="185"/>
    </row>
    <row r="11438" spans="9:70" s="179" customFormat="1" x14ac:dyDescent="0.25">
      <c r="I11438" s="186"/>
      <c r="J11438" s="186"/>
      <c r="K11438" s="186"/>
      <c r="L11438" s="186"/>
      <c r="M11438" s="186"/>
      <c r="N11438" s="187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183"/>
      <c r="AF11438" s="183"/>
      <c r="AG11438" s="183"/>
      <c r="AH11438" s="6"/>
      <c r="AI11438" s="6"/>
      <c r="AJ11438" s="6"/>
      <c r="AK11438" s="6"/>
      <c r="AL11438" s="6"/>
      <c r="AM11438" s="183"/>
      <c r="AN11438" s="183"/>
      <c r="AO11438" s="183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BR11438" s="185"/>
    </row>
    <row r="11439" spans="9:70" s="179" customFormat="1" x14ac:dyDescent="0.25">
      <c r="I11439" s="186"/>
      <c r="J11439" s="186"/>
      <c r="K11439" s="186"/>
      <c r="L11439" s="186"/>
      <c r="M11439" s="186"/>
      <c r="N11439" s="187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183"/>
      <c r="AF11439" s="183"/>
      <c r="AG11439" s="183"/>
      <c r="AH11439" s="6"/>
      <c r="AI11439" s="6"/>
      <c r="AJ11439" s="6"/>
      <c r="AK11439" s="6"/>
      <c r="AL11439" s="6"/>
      <c r="AM11439" s="183"/>
      <c r="AN11439" s="183"/>
      <c r="AO11439" s="183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BR11439" s="185"/>
    </row>
    <row r="11440" spans="9:70" s="179" customFormat="1" x14ac:dyDescent="0.25">
      <c r="I11440" s="186"/>
      <c r="J11440" s="186"/>
      <c r="K11440" s="186"/>
      <c r="L11440" s="186"/>
      <c r="M11440" s="186"/>
      <c r="N11440" s="187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183"/>
      <c r="AF11440" s="183"/>
      <c r="AG11440" s="183"/>
      <c r="AH11440" s="6"/>
      <c r="AI11440" s="6"/>
      <c r="AJ11440" s="6"/>
      <c r="AK11440" s="6"/>
      <c r="AL11440" s="6"/>
      <c r="AM11440" s="183"/>
      <c r="AN11440" s="183"/>
      <c r="AO11440" s="183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BR11440" s="185"/>
    </row>
    <row r="11441" spans="9:70" s="179" customFormat="1" x14ac:dyDescent="0.25">
      <c r="I11441" s="186"/>
      <c r="J11441" s="186"/>
      <c r="K11441" s="186"/>
      <c r="L11441" s="186"/>
      <c r="M11441" s="186"/>
      <c r="N11441" s="187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183"/>
      <c r="AF11441" s="183"/>
      <c r="AG11441" s="183"/>
      <c r="AH11441" s="6"/>
      <c r="AI11441" s="6"/>
      <c r="AJ11441" s="6"/>
      <c r="AK11441" s="6"/>
      <c r="AL11441" s="6"/>
      <c r="AM11441" s="183"/>
      <c r="AN11441" s="183"/>
      <c r="AO11441" s="183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BR11441" s="185"/>
    </row>
    <row r="11442" spans="9:70" s="179" customFormat="1" x14ac:dyDescent="0.25">
      <c r="I11442" s="186"/>
      <c r="J11442" s="186"/>
      <c r="K11442" s="186"/>
      <c r="L11442" s="186"/>
      <c r="M11442" s="186"/>
      <c r="N11442" s="187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183"/>
      <c r="AF11442" s="183"/>
      <c r="AG11442" s="183"/>
      <c r="AH11442" s="6"/>
      <c r="AI11442" s="6"/>
      <c r="AJ11442" s="6"/>
      <c r="AK11442" s="6"/>
      <c r="AL11442" s="6"/>
      <c r="AM11442" s="183"/>
      <c r="AN11442" s="183"/>
      <c r="AO11442" s="183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BR11442" s="185"/>
    </row>
    <row r="11443" spans="9:70" s="179" customFormat="1" x14ac:dyDescent="0.25">
      <c r="I11443" s="186"/>
      <c r="J11443" s="186"/>
      <c r="K11443" s="186"/>
      <c r="L11443" s="186"/>
      <c r="M11443" s="186"/>
      <c r="N11443" s="187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183"/>
      <c r="AF11443" s="183"/>
      <c r="AG11443" s="183"/>
      <c r="AH11443" s="6"/>
      <c r="AI11443" s="6"/>
      <c r="AJ11443" s="6"/>
      <c r="AK11443" s="6"/>
      <c r="AL11443" s="6"/>
      <c r="AM11443" s="183"/>
      <c r="AN11443" s="183"/>
      <c r="AO11443" s="183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BR11443" s="185"/>
    </row>
    <row r="11444" spans="9:70" s="179" customFormat="1" x14ac:dyDescent="0.25">
      <c r="I11444" s="186"/>
      <c r="J11444" s="186"/>
      <c r="K11444" s="186"/>
      <c r="L11444" s="186"/>
      <c r="M11444" s="186"/>
      <c r="N11444" s="187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183"/>
      <c r="AF11444" s="183"/>
      <c r="AG11444" s="183"/>
      <c r="AH11444" s="6"/>
      <c r="AI11444" s="6"/>
      <c r="AJ11444" s="6"/>
      <c r="AK11444" s="6"/>
      <c r="AL11444" s="6"/>
      <c r="AM11444" s="183"/>
      <c r="AN11444" s="183"/>
      <c r="AO11444" s="183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BR11444" s="185"/>
    </row>
    <row r="11445" spans="9:70" s="179" customFormat="1" x14ac:dyDescent="0.25">
      <c r="I11445" s="186"/>
      <c r="J11445" s="186"/>
      <c r="K11445" s="186"/>
      <c r="L11445" s="186"/>
      <c r="M11445" s="186"/>
      <c r="N11445" s="187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183"/>
      <c r="AF11445" s="183"/>
      <c r="AG11445" s="183"/>
      <c r="AH11445" s="6"/>
      <c r="AI11445" s="6"/>
      <c r="AJ11445" s="6"/>
      <c r="AK11445" s="6"/>
      <c r="AL11445" s="6"/>
      <c r="AM11445" s="183"/>
      <c r="AN11445" s="183"/>
      <c r="AO11445" s="183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BR11445" s="185"/>
    </row>
    <row r="11446" spans="9:70" s="179" customFormat="1" x14ac:dyDescent="0.25">
      <c r="I11446" s="186"/>
      <c r="J11446" s="186"/>
      <c r="K11446" s="186"/>
      <c r="L11446" s="186"/>
      <c r="M11446" s="186"/>
      <c r="N11446" s="187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183"/>
      <c r="AF11446" s="183"/>
      <c r="AG11446" s="183"/>
      <c r="AH11446" s="6"/>
      <c r="AI11446" s="6"/>
      <c r="AJ11446" s="6"/>
      <c r="AK11446" s="6"/>
      <c r="AL11446" s="6"/>
      <c r="AM11446" s="183"/>
      <c r="AN11446" s="183"/>
      <c r="AO11446" s="183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BR11446" s="185"/>
    </row>
    <row r="11447" spans="9:70" s="179" customFormat="1" x14ac:dyDescent="0.25">
      <c r="I11447" s="186"/>
      <c r="J11447" s="186"/>
      <c r="K11447" s="186"/>
      <c r="L11447" s="186"/>
      <c r="M11447" s="186"/>
      <c r="N11447" s="187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183"/>
      <c r="AF11447" s="183"/>
      <c r="AG11447" s="183"/>
      <c r="AH11447" s="6"/>
      <c r="AI11447" s="6"/>
      <c r="AJ11447" s="6"/>
      <c r="AK11447" s="6"/>
      <c r="AL11447" s="6"/>
      <c r="AM11447" s="183"/>
      <c r="AN11447" s="183"/>
      <c r="AO11447" s="183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BR11447" s="185"/>
    </row>
    <row r="11448" spans="9:70" s="179" customFormat="1" x14ac:dyDescent="0.25">
      <c r="I11448" s="186"/>
      <c r="J11448" s="186"/>
      <c r="K11448" s="186"/>
      <c r="L11448" s="186"/>
      <c r="M11448" s="186"/>
      <c r="N11448" s="187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183"/>
      <c r="AF11448" s="183"/>
      <c r="AG11448" s="183"/>
      <c r="AH11448" s="6"/>
      <c r="AI11448" s="6"/>
      <c r="AJ11448" s="6"/>
      <c r="AK11448" s="6"/>
      <c r="AL11448" s="6"/>
      <c r="AM11448" s="183"/>
      <c r="AN11448" s="183"/>
      <c r="AO11448" s="183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BR11448" s="185"/>
    </row>
    <row r="11449" spans="9:70" s="179" customFormat="1" x14ac:dyDescent="0.25">
      <c r="I11449" s="186"/>
      <c r="J11449" s="186"/>
      <c r="K11449" s="186"/>
      <c r="L11449" s="186"/>
      <c r="M11449" s="186"/>
      <c r="N11449" s="187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183"/>
      <c r="AF11449" s="183"/>
      <c r="AG11449" s="183"/>
      <c r="AH11449" s="6"/>
      <c r="AI11449" s="6"/>
      <c r="AJ11449" s="6"/>
      <c r="AK11449" s="6"/>
      <c r="AL11449" s="6"/>
      <c r="AM11449" s="183"/>
      <c r="AN11449" s="183"/>
      <c r="AO11449" s="183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BR11449" s="185"/>
    </row>
    <row r="11450" spans="9:70" s="179" customFormat="1" x14ac:dyDescent="0.25">
      <c r="I11450" s="186"/>
      <c r="J11450" s="186"/>
      <c r="K11450" s="186"/>
      <c r="L11450" s="186"/>
      <c r="M11450" s="186"/>
      <c r="N11450" s="187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183"/>
      <c r="AF11450" s="183"/>
      <c r="AG11450" s="183"/>
      <c r="AH11450" s="6"/>
      <c r="AI11450" s="6"/>
      <c r="AJ11450" s="6"/>
      <c r="AK11450" s="6"/>
      <c r="AL11450" s="6"/>
      <c r="AM11450" s="183"/>
      <c r="AN11450" s="183"/>
      <c r="AO11450" s="183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BR11450" s="185"/>
    </row>
    <row r="11451" spans="9:70" s="179" customFormat="1" x14ac:dyDescent="0.25">
      <c r="I11451" s="186"/>
      <c r="J11451" s="186"/>
      <c r="K11451" s="186"/>
      <c r="L11451" s="186"/>
      <c r="M11451" s="186"/>
      <c r="N11451" s="187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183"/>
      <c r="AF11451" s="183"/>
      <c r="AG11451" s="183"/>
      <c r="AH11451" s="6"/>
      <c r="AI11451" s="6"/>
      <c r="AJ11451" s="6"/>
      <c r="AK11451" s="6"/>
      <c r="AL11451" s="6"/>
      <c r="AM11451" s="183"/>
      <c r="AN11451" s="183"/>
      <c r="AO11451" s="183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BR11451" s="185"/>
    </row>
    <row r="11452" spans="9:70" s="179" customFormat="1" x14ac:dyDescent="0.25">
      <c r="I11452" s="186"/>
      <c r="J11452" s="186"/>
      <c r="K11452" s="186"/>
      <c r="L11452" s="186"/>
      <c r="M11452" s="186"/>
      <c r="N11452" s="187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183"/>
      <c r="AF11452" s="183"/>
      <c r="AG11452" s="183"/>
      <c r="AH11452" s="6"/>
      <c r="AI11452" s="6"/>
      <c r="AJ11452" s="6"/>
      <c r="AK11452" s="6"/>
      <c r="AL11452" s="6"/>
      <c r="AM11452" s="183"/>
      <c r="AN11452" s="183"/>
      <c r="AO11452" s="183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BR11452" s="185"/>
    </row>
    <row r="11453" spans="9:70" s="179" customFormat="1" x14ac:dyDescent="0.25">
      <c r="I11453" s="186"/>
      <c r="J11453" s="186"/>
      <c r="K11453" s="186"/>
      <c r="L11453" s="186"/>
      <c r="M11453" s="186"/>
      <c r="N11453" s="187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183"/>
      <c r="AF11453" s="183"/>
      <c r="AG11453" s="183"/>
      <c r="AH11453" s="6"/>
      <c r="AI11453" s="6"/>
      <c r="AJ11453" s="6"/>
      <c r="AK11453" s="6"/>
      <c r="AL11453" s="6"/>
      <c r="AM11453" s="183"/>
      <c r="AN11453" s="183"/>
      <c r="AO11453" s="183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BR11453" s="185"/>
    </row>
    <row r="11454" spans="9:70" s="179" customFormat="1" x14ac:dyDescent="0.25">
      <c r="I11454" s="186"/>
      <c r="J11454" s="186"/>
      <c r="K11454" s="186"/>
      <c r="L11454" s="186"/>
      <c r="M11454" s="186"/>
      <c r="N11454" s="187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183"/>
      <c r="AF11454" s="183"/>
      <c r="AG11454" s="183"/>
      <c r="AH11454" s="6"/>
      <c r="AI11454" s="6"/>
      <c r="AJ11454" s="6"/>
      <c r="AK11454" s="6"/>
      <c r="AL11454" s="6"/>
      <c r="AM11454" s="183"/>
      <c r="AN11454" s="183"/>
      <c r="AO11454" s="183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BR11454" s="185"/>
    </row>
    <row r="11455" spans="9:70" s="179" customFormat="1" x14ac:dyDescent="0.25">
      <c r="I11455" s="186"/>
      <c r="J11455" s="186"/>
      <c r="K11455" s="186"/>
      <c r="L11455" s="186"/>
      <c r="M11455" s="186"/>
      <c r="N11455" s="187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183"/>
      <c r="AF11455" s="183"/>
      <c r="AG11455" s="183"/>
      <c r="AH11455" s="6"/>
      <c r="AI11455" s="6"/>
      <c r="AJ11455" s="6"/>
      <c r="AK11455" s="6"/>
      <c r="AL11455" s="6"/>
      <c r="AM11455" s="183"/>
      <c r="AN11455" s="183"/>
      <c r="AO11455" s="183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BR11455" s="185"/>
    </row>
    <row r="11456" spans="9:70" s="179" customFormat="1" x14ac:dyDescent="0.25">
      <c r="I11456" s="186"/>
      <c r="J11456" s="186"/>
      <c r="K11456" s="186"/>
      <c r="L11456" s="186"/>
      <c r="M11456" s="186"/>
      <c r="N11456" s="187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183"/>
      <c r="AF11456" s="183"/>
      <c r="AG11456" s="183"/>
      <c r="AH11456" s="6"/>
      <c r="AI11456" s="6"/>
      <c r="AJ11456" s="6"/>
      <c r="AK11456" s="6"/>
      <c r="AL11456" s="6"/>
      <c r="AM11456" s="183"/>
      <c r="AN11456" s="183"/>
      <c r="AO11456" s="183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BR11456" s="185"/>
    </row>
    <row r="11457" spans="9:70" s="179" customFormat="1" x14ac:dyDescent="0.25">
      <c r="I11457" s="186"/>
      <c r="J11457" s="186"/>
      <c r="K11457" s="186"/>
      <c r="L11457" s="186"/>
      <c r="M11457" s="186"/>
      <c r="N11457" s="187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183"/>
      <c r="AF11457" s="183"/>
      <c r="AG11457" s="183"/>
      <c r="AH11457" s="6"/>
      <c r="AI11457" s="6"/>
      <c r="AJ11457" s="6"/>
      <c r="AK11457" s="6"/>
      <c r="AL11457" s="6"/>
      <c r="AM11457" s="183"/>
      <c r="AN11457" s="183"/>
      <c r="AO11457" s="183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BR11457" s="185"/>
    </row>
    <row r="11458" spans="9:70" s="179" customFormat="1" x14ac:dyDescent="0.25">
      <c r="I11458" s="186"/>
      <c r="J11458" s="186"/>
      <c r="K11458" s="186"/>
      <c r="L11458" s="186"/>
      <c r="M11458" s="186"/>
      <c r="N11458" s="187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183"/>
      <c r="AF11458" s="183"/>
      <c r="AG11458" s="183"/>
      <c r="AH11458" s="6"/>
      <c r="AI11458" s="6"/>
      <c r="AJ11458" s="6"/>
      <c r="AK11458" s="6"/>
      <c r="AL11458" s="6"/>
      <c r="AM11458" s="183"/>
      <c r="AN11458" s="183"/>
      <c r="AO11458" s="183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BR11458" s="185"/>
    </row>
    <row r="11459" spans="9:70" s="179" customFormat="1" x14ac:dyDescent="0.25">
      <c r="I11459" s="186"/>
      <c r="J11459" s="186"/>
      <c r="K11459" s="186"/>
      <c r="L11459" s="186"/>
      <c r="M11459" s="186"/>
      <c r="N11459" s="187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183"/>
      <c r="AF11459" s="183"/>
      <c r="AG11459" s="183"/>
      <c r="AH11459" s="6"/>
      <c r="AI11459" s="6"/>
      <c r="AJ11459" s="6"/>
      <c r="AK11459" s="6"/>
      <c r="AL11459" s="6"/>
      <c r="AM11459" s="183"/>
      <c r="AN11459" s="183"/>
      <c r="AO11459" s="183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BR11459" s="185"/>
    </row>
    <row r="11460" spans="9:70" s="179" customFormat="1" x14ac:dyDescent="0.25">
      <c r="I11460" s="186"/>
      <c r="J11460" s="186"/>
      <c r="K11460" s="186"/>
      <c r="L11460" s="186"/>
      <c r="M11460" s="186"/>
      <c r="N11460" s="187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183"/>
      <c r="AF11460" s="183"/>
      <c r="AG11460" s="183"/>
      <c r="AH11460" s="6"/>
      <c r="AI11460" s="6"/>
      <c r="AJ11460" s="6"/>
      <c r="AK11460" s="6"/>
      <c r="AL11460" s="6"/>
      <c r="AM11460" s="183"/>
      <c r="AN11460" s="183"/>
      <c r="AO11460" s="183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BR11460" s="185"/>
    </row>
    <row r="11461" spans="9:70" s="179" customFormat="1" x14ac:dyDescent="0.25">
      <c r="I11461" s="186"/>
      <c r="J11461" s="186"/>
      <c r="K11461" s="186"/>
      <c r="L11461" s="186"/>
      <c r="M11461" s="186"/>
      <c r="N11461" s="187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183"/>
      <c r="AF11461" s="183"/>
      <c r="AG11461" s="183"/>
      <c r="AH11461" s="6"/>
      <c r="AI11461" s="6"/>
      <c r="AJ11461" s="6"/>
      <c r="AK11461" s="6"/>
      <c r="AL11461" s="6"/>
      <c r="AM11461" s="183"/>
      <c r="AN11461" s="183"/>
      <c r="AO11461" s="183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BR11461" s="185"/>
    </row>
    <row r="11462" spans="9:70" s="179" customFormat="1" x14ac:dyDescent="0.25">
      <c r="I11462" s="186"/>
      <c r="J11462" s="186"/>
      <c r="K11462" s="186"/>
      <c r="L11462" s="186"/>
      <c r="M11462" s="186"/>
      <c r="N11462" s="187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183"/>
      <c r="AF11462" s="183"/>
      <c r="AG11462" s="183"/>
      <c r="AH11462" s="6"/>
      <c r="AI11462" s="6"/>
      <c r="AJ11462" s="6"/>
      <c r="AK11462" s="6"/>
      <c r="AL11462" s="6"/>
      <c r="AM11462" s="183"/>
      <c r="AN11462" s="183"/>
      <c r="AO11462" s="183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BR11462" s="185"/>
    </row>
    <row r="11463" spans="9:70" s="179" customFormat="1" x14ac:dyDescent="0.25">
      <c r="I11463" s="186"/>
      <c r="J11463" s="186"/>
      <c r="K11463" s="186"/>
      <c r="L11463" s="186"/>
      <c r="M11463" s="186"/>
      <c r="N11463" s="187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183"/>
      <c r="AF11463" s="183"/>
      <c r="AG11463" s="183"/>
      <c r="AH11463" s="6"/>
      <c r="AI11463" s="6"/>
      <c r="AJ11463" s="6"/>
      <c r="AK11463" s="6"/>
      <c r="AL11463" s="6"/>
      <c r="AM11463" s="183"/>
      <c r="AN11463" s="183"/>
      <c r="AO11463" s="183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BR11463" s="185"/>
    </row>
    <row r="11464" spans="9:70" s="179" customFormat="1" x14ac:dyDescent="0.25">
      <c r="I11464" s="186"/>
      <c r="J11464" s="186"/>
      <c r="K11464" s="186"/>
      <c r="L11464" s="186"/>
      <c r="M11464" s="186"/>
      <c r="N11464" s="187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183"/>
      <c r="AF11464" s="183"/>
      <c r="AG11464" s="183"/>
      <c r="AH11464" s="6"/>
      <c r="AI11464" s="6"/>
      <c r="AJ11464" s="6"/>
      <c r="AK11464" s="6"/>
      <c r="AL11464" s="6"/>
      <c r="AM11464" s="183"/>
      <c r="AN11464" s="183"/>
      <c r="AO11464" s="183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BR11464" s="185"/>
    </row>
    <row r="11465" spans="9:70" s="179" customFormat="1" x14ac:dyDescent="0.25">
      <c r="I11465" s="186"/>
      <c r="J11465" s="186"/>
      <c r="K11465" s="186"/>
      <c r="L11465" s="186"/>
      <c r="M11465" s="186"/>
      <c r="N11465" s="187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183"/>
      <c r="AF11465" s="183"/>
      <c r="AG11465" s="183"/>
      <c r="AH11465" s="6"/>
      <c r="AI11465" s="6"/>
      <c r="AJ11465" s="6"/>
      <c r="AK11465" s="6"/>
      <c r="AL11465" s="6"/>
      <c r="AM11465" s="183"/>
      <c r="AN11465" s="183"/>
      <c r="AO11465" s="183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BR11465" s="185"/>
    </row>
    <row r="11466" spans="9:70" s="179" customFormat="1" x14ac:dyDescent="0.25">
      <c r="I11466" s="186"/>
      <c r="J11466" s="186"/>
      <c r="K11466" s="186"/>
      <c r="L11466" s="186"/>
      <c r="M11466" s="186"/>
      <c r="N11466" s="187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183"/>
      <c r="AF11466" s="183"/>
      <c r="AG11466" s="183"/>
      <c r="AH11466" s="6"/>
      <c r="AI11466" s="6"/>
      <c r="AJ11466" s="6"/>
      <c r="AK11466" s="6"/>
      <c r="AL11466" s="6"/>
      <c r="AM11466" s="183"/>
      <c r="AN11466" s="183"/>
      <c r="AO11466" s="183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BR11466" s="185"/>
    </row>
    <row r="11467" spans="9:70" s="179" customFormat="1" x14ac:dyDescent="0.25">
      <c r="I11467" s="186"/>
      <c r="J11467" s="186"/>
      <c r="K11467" s="186"/>
      <c r="L11467" s="186"/>
      <c r="M11467" s="186"/>
      <c r="N11467" s="187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183"/>
      <c r="AF11467" s="183"/>
      <c r="AG11467" s="183"/>
      <c r="AH11467" s="6"/>
      <c r="AI11467" s="6"/>
      <c r="AJ11467" s="6"/>
      <c r="AK11467" s="6"/>
      <c r="AL11467" s="6"/>
      <c r="AM11467" s="183"/>
      <c r="AN11467" s="183"/>
      <c r="AO11467" s="183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BR11467" s="185"/>
    </row>
    <row r="11468" spans="9:70" s="179" customFormat="1" x14ac:dyDescent="0.25">
      <c r="I11468" s="186"/>
      <c r="J11468" s="186"/>
      <c r="K11468" s="186"/>
      <c r="L11468" s="186"/>
      <c r="M11468" s="186"/>
      <c r="N11468" s="187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183"/>
      <c r="AF11468" s="183"/>
      <c r="AG11468" s="183"/>
      <c r="AH11468" s="6"/>
      <c r="AI11468" s="6"/>
      <c r="AJ11468" s="6"/>
      <c r="AK11468" s="6"/>
      <c r="AL11468" s="6"/>
      <c r="AM11468" s="183"/>
      <c r="AN11468" s="183"/>
      <c r="AO11468" s="183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BR11468" s="185"/>
    </row>
    <row r="11469" spans="9:70" s="179" customFormat="1" x14ac:dyDescent="0.25">
      <c r="I11469" s="186"/>
      <c r="J11469" s="186"/>
      <c r="K11469" s="186"/>
      <c r="L11469" s="186"/>
      <c r="M11469" s="186"/>
      <c r="N11469" s="187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183"/>
      <c r="AF11469" s="183"/>
      <c r="AG11469" s="183"/>
      <c r="AH11469" s="6"/>
      <c r="AI11469" s="6"/>
      <c r="AJ11469" s="6"/>
      <c r="AK11469" s="6"/>
      <c r="AL11469" s="6"/>
      <c r="AM11469" s="183"/>
      <c r="AN11469" s="183"/>
      <c r="AO11469" s="183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BR11469" s="185"/>
    </row>
    <row r="11470" spans="9:70" s="179" customFormat="1" x14ac:dyDescent="0.25">
      <c r="I11470" s="186"/>
      <c r="J11470" s="186"/>
      <c r="K11470" s="186"/>
      <c r="L11470" s="186"/>
      <c r="M11470" s="186"/>
      <c r="N11470" s="187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183"/>
      <c r="AF11470" s="183"/>
      <c r="AG11470" s="183"/>
      <c r="AH11470" s="6"/>
      <c r="AI11470" s="6"/>
      <c r="AJ11470" s="6"/>
      <c r="AK11470" s="6"/>
      <c r="AL11470" s="6"/>
      <c r="AM11470" s="183"/>
      <c r="AN11470" s="183"/>
      <c r="AO11470" s="183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BR11470" s="185"/>
    </row>
    <row r="11471" spans="9:70" s="179" customFormat="1" x14ac:dyDescent="0.25">
      <c r="I11471" s="186"/>
      <c r="J11471" s="186"/>
      <c r="K11471" s="186"/>
      <c r="L11471" s="186"/>
      <c r="M11471" s="186"/>
      <c r="N11471" s="187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183"/>
      <c r="AF11471" s="183"/>
      <c r="AG11471" s="183"/>
      <c r="AH11471" s="6"/>
      <c r="AI11471" s="6"/>
      <c r="AJ11471" s="6"/>
      <c r="AK11471" s="6"/>
      <c r="AL11471" s="6"/>
      <c r="AM11471" s="183"/>
      <c r="AN11471" s="183"/>
      <c r="AO11471" s="183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BR11471" s="185"/>
    </row>
    <row r="11472" spans="9:70" s="179" customFormat="1" x14ac:dyDescent="0.25">
      <c r="I11472" s="186"/>
      <c r="J11472" s="186"/>
      <c r="K11472" s="186"/>
      <c r="L11472" s="186"/>
      <c r="M11472" s="186"/>
      <c r="N11472" s="187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183"/>
      <c r="AF11472" s="183"/>
      <c r="AG11472" s="183"/>
      <c r="AH11472" s="6"/>
      <c r="AI11472" s="6"/>
      <c r="AJ11472" s="6"/>
      <c r="AK11472" s="6"/>
      <c r="AL11472" s="6"/>
      <c r="AM11472" s="183"/>
      <c r="AN11472" s="183"/>
      <c r="AO11472" s="183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BR11472" s="185"/>
    </row>
    <row r="11473" spans="9:70" s="179" customFormat="1" x14ac:dyDescent="0.25">
      <c r="I11473" s="186"/>
      <c r="J11473" s="186"/>
      <c r="K11473" s="186"/>
      <c r="L11473" s="186"/>
      <c r="M11473" s="186"/>
      <c r="N11473" s="187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183"/>
      <c r="AF11473" s="183"/>
      <c r="AG11473" s="183"/>
      <c r="AH11473" s="6"/>
      <c r="AI11473" s="6"/>
      <c r="AJ11473" s="6"/>
      <c r="AK11473" s="6"/>
      <c r="AL11473" s="6"/>
      <c r="AM11473" s="183"/>
      <c r="AN11473" s="183"/>
      <c r="AO11473" s="183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BR11473" s="185"/>
    </row>
    <row r="11474" spans="9:70" s="179" customFormat="1" x14ac:dyDescent="0.25">
      <c r="I11474" s="186"/>
      <c r="J11474" s="186"/>
      <c r="K11474" s="186"/>
      <c r="L11474" s="186"/>
      <c r="M11474" s="186"/>
      <c r="N11474" s="187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183"/>
      <c r="AF11474" s="183"/>
      <c r="AG11474" s="183"/>
      <c r="AH11474" s="6"/>
      <c r="AI11474" s="6"/>
      <c r="AJ11474" s="6"/>
      <c r="AK11474" s="6"/>
      <c r="AL11474" s="6"/>
      <c r="AM11474" s="183"/>
      <c r="AN11474" s="183"/>
      <c r="AO11474" s="183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BR11474" s="185"/>
    </row>
    <row r="11475" spans="9:70" s="179" customFormat="1" x14ac:dyDescent="0.25">
      <c r="I11475" s="186"/>
      <c r="J11475" s="186"/>
      <c r="K11475" s="186"/>
      <c r="L11475" s="186"/>
      <c r="M11475" s="186"/>
      <c r="N11475" s="187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183"/>
      <c r="AF11475" s="183"/>
      <c r="AG11475" s="183"/>
      <c r="AH11475" s="6"/>
      <c r="AI11475" s="6"/>
      <c r="AJ11475" s="6"/>
      <c r="AK11475" s="6"/>
      <c r="AL11475" s="6"/>
      <c r="AM11475" s="183"/>
      <c r="AN11475" s="183"/>
      <c r="AO11475" s="183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BR11475" s="185"/>
    </row>
    <row r="11476" spans="9:70" s="179" customFormat="1" x14ac:dyDescent="0.25">
      <c r="I11476" s="186"/>
      <c r="J11476" s="186"/>
      <c r="K11476" s="186"/>
      <c r="L11476" s="186"/>
      <c r="M11476" s="186"/>
      <c r="N11476" s="187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183"/>
      <c r="AF11476" s="183"/>
      <c r="AG11476" s="183"/>
      <c r="AH11476" s="6"/>
      <c r="AI11476" s="6"/>
      <c r="AJ11476" s="6"/>
      <c r="AK11476" s="6"/>
      <c r="AL11476" s="6"/>
      <c r="AM11476" s="183"/>
      <c r="AN11476" s="183"/>
      <c r="AO11476" s="183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BR11476" s="185"/>
    </row>
    <row r="11477" spans="9:70" s="179" customFormat="1" x14ac:dyDescent="0.25">
      <c r="I11477" s="186"/>
      <c r="J11477" s="186"/>
      <c r="K11477" s="186"/>
      <c r="L11477" s="186"/>
      <c r="M11477" s="186"/>
      <c r="N11477" s="187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183"/>
      <c r="AF11477" s="183"/>
      <c r="AG11477" s="183"/>
      <c r="AH11477" s="6"/>
      <c r="AI11477" s="6"/>
      <c r="AJ11477" s="6"/>
      <c r="AK11477" s="6"/>
      <c r="AL11477" s="6"/>
      <c r="AM11477" s="183"/>
      <c r="AN11477" s="183"/>
      <c r="AO11477" s="183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BR11477" s="185"/>
    </row>
    <row r="11478" spans="9:70" s="179" customFormat="1" x14ac:dyDescent="0.25">
      <c r="I11478" s="186"/>
      <c r="J11478" s="186"/>
      <c r="K11478" s="186"/>
      <c r="L11478" s="186"/>
      <c r="M11478" s="186"/>
      <c r="N11478" s="187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183"/>
      <c r="AF11478" s="183"/>
      <c r="AG11478" s="183"/>
      <c r="AH11478" s="6"/>
      <c r="AI11478" s="6"/>
      <c r="AJ11478" s="6"/>
      <c r="AK11478" s="6"/>
      <c r="AL11478" s="6"/>
      <c r="AM11478" s="183"/>
      <c r="AN11478" s="183"/>
      <c r="AO11478" s="183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BR11478" s="185"/>
    </row>
    <row r="11479" spans="9:70" s="179" customFormat="1" x14ac:dyDescent="0.25">
      <c r="I11479" s="186"/>
      <c r="J11479" s="186"/>
      <c r="K11479" s="186"/>
      <c r="L11479" s="186"/>
      <c r="M11479" s="186"/>
      <c r="N11479" s="187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183"/>
      <c r="AF11479" s="183"/>
      <c r="AG11479" s="183"/>
      <c r="AH11479" s="6"/>
      <c r="AI11479" s="6"/>
      <c r="AJ11479" s="6"/>
      <c r="AK11479" s="6"/>
      <c r="AL11479" s="6"/>
      <c r="AM11479" s="183"/>
      <c r="AN11479" s="183"/>
      <c r="AO11479" s="183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BR11479" s="185"/>
    </row>
    <row r="11480" spans="9:70" s="179" customFormat="1" x14ac:dyDescent="0.25">
      <c r="I11480" s="186"/>
      <c r="J11480" s="186"/>
      <c r="K11480" s="186"/>
      <c r="L11480" s="186"/>
      <c r="M11480" s="186"/>
      <c r="N11480" s="187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183"/>
      <c r="AF11480" s="183"/>
      <c r="AG11480" s="183"/>
      <c r="AH11480" s="6"/>
      <c r="AI11480" s="6"/>
      <c r="AJ11480" s="6"/>
      <c r="AK11480" s="6"/>
      <c r="AL11480" s="6"/>
      <c r="AM11480" s="183"/>
      <c r="AN11480" s="183"/>
      <c r="AO11480" s="183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BR11480" s="185"/>
    </row>
    <row r="11481" spans="9:70" s="179" customFormat="1" x14ac:dyDescent="0.25">
      <c r="I11481" s="186"/>
      <c r="J11481" s="186"/>
      <c r="K11481" s="186"/>
      <c r="L11481" s="186"/>
      <c r="M11481" s="186"/>
      <c r="N11481" s="187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183"/>
      <c r="AF11481" s="183"/>
      <c r="AG11481" s="183"/>
      <c r="AH11481" s="6"/>
      <c r="AI11481" s="6"/>
      <c r="AJ11481" s="6"/>
      <c r="AK11481" s="6"/>
      <c r="AL11481" s="6"/>
      <c r="AM11481" s="183"/>
      <c r="AN11481" s="183"/>
      <c r="AO11481" s="183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BR11481" s="185"/>
    </row>
    <row r="11482" spans="9:70" s="179" customFormat="1" x14ac:dyDescent="0.25">
      <c r="I11482" s="186"/>
      <c r="J11482" s="186"/>
      <c r="K11482" s="186"/>
      <c r="L11482" s="186"/>
      <c r="M11482" s="186"/>
      <c r="N11482" s="187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183"/>
      <c r="AF11482" s="183"/>
      <c r="AG11482" s="183"/>
      <c r="AH11482" s="6"/>
      <c r="AI11482" s="6"/>
      <c r="AJ11482" s="6"/>
      <c r="AK11482" s="6"/>
      <c r="AL11482" s="6"/>
      <c r="AM11482" s="183"/>
      <c r="AN11482" s="183"/>
      <c r="AO11482" s="183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BR11482" s="185"/>
    </row>
    <row r="11483" spans="9:70" s="179" customFormat="1" x14ac:dyDescent="0.25">
      <c r="I11483" s="186"/>
      <c r="J11483" s="186"/>
      <c r="K11483" s="186"/>
      <c r="L11483" s="186"/>
      <c r="M11483" s="186"/>
      <c r="N11483" s="187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183"/>
      <c r="AF11483" s="183"/>
      <c r="AG11483" s="183"/>
      <c r="AH11483" s="6"/>
      <c r="AI11483" s="6"/>
      <c r="AJ11483" s="6"/>
      <c r="AK11483" s="6"/>
      <c r="AL11483" s="6"/>
      <c r="AM11483" s="183"/>
      <c r="AN11483" s="183"/>
      <c r="AO11483" s="183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BR11483" s="185"/>
    </row>
    <row r="11484" spans="9:70" s="179" customFormat="1" x14ac:dyDescent="0.25">
      <c r="I11484" s="186"/>
      <c r="J11484" s="186"/>
      <c r="K11484" s="186"/>
      <c r="L11484" s="186"/>
      <c r="M11484" s="186"/>
      <c r="N11484" s="187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183"/>
      <c r="AF11484" s="183"/>
      <c r="AG11484" s="183"/>
      <c r="AH11484" s="6"/>
      <c r="AI11484" s="6"/>
      <c r="AJ11484" s="6"/>
      <c r="AK11484" s="6"/>
      <c r="AL11484" s="6"/>
      <c r="AM11484" s="183"/>
      <c r="AN11484" s="183"/>
      <c r="AO11484" s="183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BR11484" s="185"/>
    </row>
    <row r="11485" spans="9:70" s="179" customFormat="1" x14ac:dyDescent="0.25">
      <c r="I11485" s="186"/>
      <c r="J11485" s="186"/>
      <c r="K11485" s="186"/>
      <c r="L11485" s="186"/>
      <c r="M11485" s="186"/>
      <c r="N11485" s="187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183"/>
      <c r="AF11485" s="183"/>
      <c r="AG11485" s="183"/>
      <c r="AH11485" s="6"/>
      <c r="AI11485" s="6"/>
      <c r="AJ11485" s="6"/>
      <c r="AK11485" s="6"/>
      <c r="AL11485" s="6"/>
      <c r="AM11485" s="183"/>
      <c r="AN11485" s="183"/>
      <c r="AO11485" s="183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BR11485" s="185"/>
    </row>
    <row r="11486" spans="9:70" s="179" customFormat="1" x14ac:dyDescent="0.25">
      <c r="I11486" s="186"/>
      <c r="J11486" s="186"/>
      <c r="K11486" s="186"/>
      <c r="L11486" s="186"/>
      <c r="M11486" s="186"/>
      <c r="N11486" s="187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183"/>
      <c r="AF11486" s="183"/>
      <c r="AG11486" s="183"/>
      <c r="AH11486" s="6"/>
      <c r="AI11486" s="6"/>
      <c r="AJ11486" s="6"/>
      <c r="AK11486" s="6"/>
      <c r="AL11486" s="6"/>
      <c r="AM11486" s="183"/>
      <c r="AN11486" s="183"/>
      <c r="AO11486" s="183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BR11486" s="185"/>
    </row>
    <row r="11487" spans="9:70" s="179" customFormat="1" x14ac:dyDescent="0.25">
      <c r="I11487" s="186"/>
      <c r="J11487" s="186"/>
      <c r="K11487" s="186"/>
      <c r="L11487" s="186"/>
      <c r="M11487" s="186"/>
      <c r="N11487" s="187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183"/>
      <c r="AF11487" s="183"/>
      <c r="AG11487" s="183"/>
      <c r="AH11487" s="6"/>
      <c r="AI11487" s="6"/>
      <c r="AJ11487" s="6"/>
      <c r="AK11487" s="6"/>
      <c r="AL11487" s="6"/>
      <c r="AM11487" s="183"/>
      <c r="AN11487" s="183"/>
      <c r="AO11487" s="183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BR11487" s="185"/>
    </row>
    <row r="11488" spans="9:70" s="179" customFormat="1" x14ac:dyDescent="0.25">
      <c r="I11488" s="186"/>
      <c r="J11488" s="186"/>
      <c r="K11488" s="186"/>
      <c r="L11488" s="186"/>
      <c r="M11488" s="186"/>
      <c r="N11488" s="187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183"/>
      <c r="AF11488" s="183"/>
      <c r="AG11488" s="183"/>
      <c r="AH11488" s="6"/>
      <c r="AI11488" s="6"/>
      <c r="AJ11488" s="6"/>
      <c r="AK11488" s="6"/>
      <c r="AL11488" s="6"/>
      <c r="AM11488" s="183"/>
      <c r="AN11488" s="183"/>
      <c r="AO11488" s="183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BR11488" s="185"/>
    </row>
    <row r="11489" spans="9:70" s="179" customFormat="1" x14ac:dyDescent="0.25">
      <c r="I11489" s="186"/>
      <c r="J11489" s="186"/>
      <c r="K11489" s="186"/>
      <c r="L11489" s="186"/>
      <c r="M11489" s="186"/>
      <c r="N11489" s="187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183"/>
      <c r="AF11489" s="183"/>
      <c r="AG11489" s="183"/>
      <c r="AH11489" s="6"/>
      <c r="AI11489" s="6"/>
      <c r="AJ11489" s="6"/>
      <c r="AK11489" s="6"/>
      <c r="AL11489" s="6"/>
      <c r="AM11489" s="183"/>
      <c r="AN11489" s="183"/>
      <c r="AO11489" s="183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BR11489" s="185"/>
    </row>
    <row r="11490" spans="9:70" s="179" customFormat="1" x14ac:dyDescent="0.25">
      <c r="I11490" s="186"/>
      <c r="J11490" s="186"/>
      <c r="K11490" s="186"/>
      <c r="L11490" s="186"/>
      <c r="M11490" s="186"/>
      <c r="N11490" s="187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183"/>
      <c r="AF11490" s="183"/>
      <c r="AG11490" s="183"/>
      <c r="AH11490" s="6"/>
      <c r="AI11490" s="6"/>
      <c r="AJ11490" s="6"/>
      <c r="AK11490" s="6"/>
      <c r="AL11490" s="6"/>
      <c r="AM11490" s="183"/>
      <c r="AN11490" s="183"/>
      <c r="AO11490" s="183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BR11490" s="185"/>
    </row>
    <row r="11491" spans="9:70" s="179" customFormat="1" x14ac:dyDescent="0.25">
      <c r="I11491" s="186"/>
      <c r="J11491" s="186"/>
      <c r="K11491" s="186"/>
      <c r="L11491" s="186"/>
      <c r="M11491" s="186"/>
      <c r="N11491" s="187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183"/>
      <c r="AF11491" s="183"/>
      <c r="AG11491" s="183"/>
      <c r="AH11491" s="6"/>
      <c r="AI11491" s="6"/>
      <c r="AJ11491" s="6"/>
      <c r="AK11491" s="6"/>
      <c r="AL11491" s="6"/>
      <c r="AM11491" s="183"/>
      <c r="AN11491" s="183"/>
      <c r="AO11491" s="183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BR11491" s="185"/>
    </row>
    <row r="11492" spans="9:70" s="179" customFormat="1" x14ac:dyDescent="0.25">
      <c r="I11492" s="186"/>
      <c r="J11492" s="186"/>
      <c r="K11492" s="186"/>
      <c r="L11492" s="186"/>
      <c r="M11492" s="186"/>
      <c r="N11492" s="187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183"/>
      <c r="AF11492" s="183"/>
      <c r="AG11492" s="183"/>
      <c r="AH11492" s="6"/>
      <c r="AI11492" s="6"/>
      <c r="AJ11492" s="6"/>
      <c r="AK11492" s="6"/>
      <c r="AL11492" s="6"/>
      <c r="AM11492" s="183"/>
      <c r="AN11492" s="183"/>
      <c r="AO11492" s="183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BR11492" s="185"/>
    </row>
    <row r="11493" spans="9:70" s="179" customFormat="1" x14ac:dyDescent="0.25">
      <c r="I11493" s="186"/>
      <c r="J11493" s="186"/>
      <c r="K11493" s="186"/>
      <c r="L11493" s="186"/>
      <c r="M11493" s="186"/>
      <c r="N11493" s="187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183"/>
      <c r="AF11493" s="183"/>
      <c r="AG11493" s="183"/>
      <c r="AH11493" s="6"/>
      <c r="AI11493" s="6"/>
      <c r="AJ11493" s="6"/>
      <c r="AK11493" s="6"/>
      <c r="AL11493" s="6"/>
      <c r="AM11493" s="183"/>
      <c r="AN11493" s="183"/>
      <c r="AO11493" s="183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BR11493" s="185"/>
    </row>
    <row r="11494" spans="9:70" s="179" customFormat="1" x14ac:dyDescent="0.25">
      <c r="I11494" s="186"/>
      <c r="J11494" s="186"/>
      <c r="K11494" s="186"/>
      <c r="L11494" s="186"/>
      <c r="M11494" s="186"/>
      <c r="N11494" s="187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183"/>
      <c r="AF11494" s="183"/>
      <c r="AG11494" s="183"/>
      <c r="AH11494" s="6"/>
      <c r="AI11494" s="6"/>
      <c r="AJ11494" s="6"/>
      <c r="AK11494" s="6"/>
      <c r="AL11494" s="6"/>
      <c r="AM11494" s="183"/>
      <c r="AN11494" s="183"/>
      <c r="AO11494" s="183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BR11494" s="185"/>
    </row>
    <row r="11495" spans="9:70" s="179" customFormat="1" x14ac:dyDescent="0.25">
      <c r="I11495" s="186"/>
      <c r="J11495" s="186"/>
      <c r="K11495" s="186"/>
      <c r="L11495" s="186"/>
      <c r="M11495" s="186"/>
      <c r="N11495" s="187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183"/>
      <c r="AF11495" s="183"/>
      <c r="AG11495" s="183"/>
      <c r="AH11495" s="6"/>
      <c r="AI11495" s="6"/>
      <c r="AJ11495" s="6"/>
      <c r="AK11495" s="6"/>
      <c r="AL11495" s="6"/>
      <c r="AM11495" s="183"/>
      <c r="AN11495" s="183"/>
      <c r="AO11495" s="183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BR11495" s="185"/>
    </row>
    <row r="11496" spans="9:70" s="179" customFormat="1" x14ac:dyDescent="0.25">
      <c r="I11496" s="186"/>
      <c r="J11496" s="186"/>
      <c r="K11496" s="186"/>
      <c r="L11496" s="186"/>
      <c r="M11496" s="186"/>
      <c r="N11496" s="187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183"/>
      <c r="AF11496" s="183"/>
      <c r="AG11496" s="183"/>
      <c r="AH11496" s="6"/>
      <c r="AI11496" s="6"/>
      <c r="AJ11496" s="6"/>
      <c r="AK11496" s="6"/>
      <c r="AL11496" s="6"/>
      <c r="AM11496" s="183"/>
      <c r="AN11496" s="183"/>
      <c r="AO11496" s="183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BR11496" s="185"/>
    </row>
    <row r="11497" spans="9:70" s="179" customFormat="1" x14ac:dyDescent="0.25">
      <c r="I11497" s="186"/>
      <c r="J11497" s="186"/>
      <c r="K11497" s="186"/>
      <c r="L11497" s="186"/>
      <c r="M11497" s="186"/>
      <c r="N11497" s="187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183"/>
      <c r="AF11497" s="183"/>
      <c r="AG11497" s="183"/>
      <c r="AH11497" s="6"/>
      <c r="AI11497" s="6"/>
      <c r="AJ11497" s="6"/>
      <c r="AK11497" s="6"/>
      <c r="AL11497" s="6"/>
      <c r="AM11497" s="183"/>
      <c r="AN11497" s="183"/>
      <c r="AO11497" s="183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BR11497" s="185"/>
    </row>
    <row r="11498" spans="9:70" s="179" customFormat="1" x14ac:dyDescent="0.25">
      <c r="I11498" s="186"/>
      <c r="J11498" s="186"/>
      <c r="K11498" s="186"/>
      <c r="L11498" s="186"/>
      <c r="M11498" s="186"/>
      <c r="N11498" s="187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183"/>
      <c r="AF11498" s="183"/>
      <c r="AG11498" s="183"/>
      <c r="AH11498" s="6"/>
      <c r="AI11498" s="6"/>
      <c r="AJ11498" s="6"/>
      <c r="AK11498" s="6"/>
      <c r="AL11498" s="6"/>
      <c r="AM11498" s="183"/>
      <c r="AN11498" s="183"/>
      <c r="AO11498" s="183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BR11498" s="185"/>
    </row>
    <row r="11499" spans="9:70" s="179" customFormat="1" x14ac:dyDescent="0.25">
      <c r="I11499" s="186"/>
      <c r="J11499" s="186"/>
      <c r="K11499" s="186"/>
      <c r="L11499" s="186"/>
      <c r="M11499" s="186"/>
      <c r="N11499" s="187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183"/>
      <c r="AF11499" s="183"/>
      <c r="AG11499" s="183"/>
      <c r="AH11499" s="6"/>
      <c r="AI11499" s="6"/>
      <c r="AJ11499" s="6"/>
      <c r="AK11499" s="6"/>
      <c r="AL11499" s="6"/>
      <c r="AM11499" s="183"/>
      <c r="AN11499" s="183"/>
      <c r="AO11499" s="183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BR11499" s="185"/>
    </row>
    <row r="11500" spans="9:70" s="179" customFormat="1" x14ac:dyDescent="0.25">
      <c r="I11500" s="186"/>
      <c r="J11500" s="186"/>
      <c r="K11500" s="186"/>
      <c r="L11500" s="186"/>
      <c r="M11500" s="186"/>
      <c r="N11500" s="187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183"/>
      <c r="AF11500" s="183"/>
      <c r="AG11500" s="183"/>
      <c r="AH11500" s="6"/>
      <c r="AI11500" s="6"/>
      <c r="AJ11500" s="6"/>
      <c r="AK11500" s="6"/>
      <c r="AL11500" s="6"/>
      <c r="AM11500" s="183"/>
      <c r="AN11500" s="183"/>
      <c r="AO11500" s="183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BR11500" s="185"/>
    </row>
    <row r="11501" spans="9:70" s="179" customFormat="1" x14ac:dyDescent="0.25">
      <c r="I11501" s="186"/>
      <c r="J11501" s="186"/>
      <c r="K11501" s="186"/>
      <c r="L11501" s="186"/>
      <c r="M11501" s="186"/>
      <c r="N11501" s="187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183"/>
      <c r="AF11501" s="183"/>
      <c r="AG11501" s="183"/>
      <c r="AH11501" s="6"/>
      <c r="AI11501" s="6"/>
      <c r="AJ11501" s="6"/>
      <c r="AK11501" s="6"/>
      <c r="AL11501" s="6"/>
      <c r="AM11501" s="183"/>
      <c r="AN11501" s="183"/>
      <c r="AO11501" s="183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BR11501" s="185"/>
    </row>
    <row r="11502" spans="9:70" s="179" customFormat="1" x14ac:dyDescent="0.25">
      <c r="I11502" s="186"/>
      <c r="J11502" s="186"/>
      <c r="K11502" s="186"/>
      <c r="L11502" s="186"/>
      <c r="M11502" s="186"/>
      <c r="N11502" s="187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183"/>
      <c r="AF11502" s="183"/>
      <c r="AG11502" s="183"/>
      <c r="AH11502" s="6"/>
      <c r="AI11502" s="6"/>
      <c r="AJ11502" s="6"/>
      <c r="AK11502" s="6"/>
      <c r="AL11502" s="6"/>
      <c r="AM11502" s="183"/>
      <c r="AN11502" s="183"/>
      <c r="AO11502" s="183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BR11502" s="185"/>
    </row>
    <row r="11503" spans="9:70" s="179" customFormat="1" x14ac:dyDescent="0.25">
      <c r="I11503" s="186"/>
      <c r="J11503" s="186"/>
      <c r="K11503" s="186"/>
      <c r="L11503" s="186"/>
      <c r="M11503" s="186"/>
      <c r="N11503" s="187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183"/>
      <c r="AF11503" s="183"/>
      <c r="AG11503" s="183"/>
      <c r="AH11503" s="6"/>
      <c r="AI11503" s="6"/>
      <c r="AJ11503" s="6"/>
      <c r="AK11503" s="6"/>
      <c r="AL11503" s="6"/>
      <c r="AM11503" s="183"/>
      <c r="AN11503" s="183"/>
      <c r="AO11503" s="183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BR11503" s="185"/>
    </row>
    <row r="11504" spans="9:70" s="179" customFormat="1" x14ac:dyDescent="0.25">
      <c r="I11504" s="186"/>
      <c r="J11504" s="186"/>
      <c r="K11504" s="186"/>
      <c r="L11504" s="186"/>
      <c r="M11504" s="186"/>
      <c r="N11504" s="187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183"/>
      <c r="AF11504" s="183"/>
      <c r="AG11504" s="183"/>
      <c r="AH11504" s="6"/>
      <c r="AI11504" s="6"/>
      <c r="AJ11504" s="6"/>
      <c r="AK11504" s="6"/>
      <c r="AL11504" s="6"/>
      <c r="AM11504" s="183"/>
      <c r="AN11504" s="183"/>
      <c r="AO11504" s="183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BR11504" s="185"/>
    </row>
    <row r="11505" spans="9:70" s="179" customFormat="1" x14ac:dyDescent="0.25">
      <c r="I11505" s="186"/>
      <c r="J11505" s="186"/>
      <c r="K11505" s="186"/>
      <c r="L11505" s="186"/>
      <c r="M11505" s="186"/>
      <c r="N11505" s="187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183"/>
      <c r="AF11505" s="183"/>
      <c r="AG11505" s="183"/>
      <c r="AH11505" s="6"/>
      <c r="AI11505" s="6"/>
      <c r="AJ11505" s="6"/>
      <c r="AK11505" s="6"/>
      <c r="AL11505" s="6"/>
      <c r="AM11505" s="183"/>
      <c r="AN11505" s="183"/>
      <c r="AO11505" s="183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BR11505" s="185"/>
    </row>
    <row r="11506" spans="9:70" s="179" customFormat="1" x14ac:dyDescent="0.25">
      <c r="I11506" s="186"/>
      <c r="J11506" s="186"/>
      <c r="K11506" s="186"/>
      <c r="L11506" s="186"/>
      <c r="M11506" s="186"/>
      <c r="N11506" s="187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183"/>
      <c r="AF11506" s="183"/>
      <c r="AG11506" s="183"/>
      <c r="AH11506" s="6"/>
      <c r="AI11506" s="6"/>
      <c r="AJ11506" s="6"/>
      <c r="AK11506" s="6"/>
      <c r="AL11506" s="6"/>
      <c r="AM11506" s="183"/>
      <c r="AN11506" s="183"/>
      <c r="AO11506" s="183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BR11506" s="185"/>
    </row>
    <row r="11507" spans="9:70" s="179" customFormat="1" x14ac:dyDescent="0.25">
      <c r="I11507" s="186"/>
      <c r="J11507" s="186"/>
      <c r="K11507" s="186"/>
      <c r="L11507" s="186"/>
      <c r="M11507" s="186"/>
      <c r="N11507" s="187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183"/>
      <c r="AF11507" s="183"/>
      <c r="AG11507" s="183"/>
      <c r="AH11507" s="6"/>
      <c r="AI11507" s="6"/>
      <c r="AJ11507" s="6"/>
      <c r="AK11507" s="6"/>
      <c r="AL11507" s="6"/>
      <c r="AM11507" s="183"/>
      <c r="AN11507" s="183"/>
      <c r="AO11507" s="183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BR11507" s="185"/>
    </row>
    <row r="11508" spans="9:70" s="179" customFormat="1" x14ac:dyDescent="0.25">
      <c r="I11508" s="186"/>
      <c r="J11508" s="186"/>
      <c r="K11508" s="186"/>
      <c r="L11508" s="186"/>
      <c r="M11508" s="186"/>
      <c r="N11508" s="187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183"/>
      <c r="AF11508" s="183"/>
      <c r="AG11508" s="183"/>
      <c r="AH11508" s="6"/>
      <c r="AI11508" s="6"/>
      <c r="AJ11508" s="6"/>
      <c r="AK11508" s="6"/>
      <c r="AL11508" s="6"/>
      <c r="AM11508" s="183"/>
      <c r="AN11508" s="183"/>
      <c r="AO11508" s="183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BR11508" s="185"/>
    </row>
    <row r="11509" spans="9:70" s="179" customFormat="1" x14ac:dyDescent="0.25">
      <c r="I11509" s="186"/>
      <c r="J11509" s="186"/>
      <c r="K11509" s="186"/>
      <c r="L11509" s="186"/>
      <c r="M11509" s="186"/>
      <c r="N11509" s="187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183"/>
      <c r="AF11509" s="183"/>
      <c r="AG11509" s="183"/>
      <c r="AH11509" s="6"/>
      <c r="AI11509" s="6"/>
      <c r="AJ11509" s="6"/>
      <c r="AK11509" s="6"/>
      <c r="AL11509" s="6"/>
      <c r="AM11509" s="183"/>
      <c r="AN11509" s="183"/>
      <c r="AO11509" s="183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BR11509" s="185"/>
    </row>
    <row r="11510" spans="9:70" s="179" customFormat="1" x14ac:dyDescent="0.25">
      <c r="I11510" s="186"/>
      <c r="J11510" s="186"/>
      <c r="K11510" s="186"/>
      <c r="L11510" s="186"/>
      <c r="M11510" s="186"/>
      <c r="N11510" s="187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183"/>
      <c r="AF11510" s="183"/>
      <c r="AG11510" s="183"/>
      <c r="AH11510" s="6"/>
      <c r="AI11510" s="6"/>
      <c r="AJ11510" s="6"/>
      <c r="AK11510" s="6"/>
      <c r="AL11510" s="6"/>
      <c r="AM11510" s="183"/>
      <c r="AN11510" s="183"/>
      <c r="AO11510" s="183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BR11510" s="185"/>
    </row>
    <row r="11511" spans="9:70" s="179" customFormat="1" x14ac:dyDescent="0.25">
      <c r="I11511" s="186"/>
      <c r="J11511" s="186"/>
      <c r="K11511" s="186"/>
      <c r="L11511" s="186"/>
      <c r="M11511" s="186"/>
      <c r="N11511" s="187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183"/>
      <c r="AF11511" s="183"/>
      <c r="AG11511" s="183"/>
      <c r="AH11511" s="6"/>
      <c r="AI11511" s="6"/>
      <c r="AJ11511" s="6"/>
      <c r="AK11511" s="6"/>
      <c r="AL11511" s="6"/>
      <c r="AM11511" s="183"/>
      <c r="AN11511" s="183"/>
      <c r="AO11511" s="183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BR11511" s="185"/>
    </row>
    <row r="11512" spans="9:70" s="179" customFormat="1" x14ac:dyDescent="0.25">
      <c r="I11512" s="186"/>
      <c r="J11512" s="186"/>
      <c r="K11512" s="186"/>
      <c r="L11512" s="186"/>
      <c r="M11512" s="186"/>
      <c r="N11512" s="187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183"/>
      <c r="AF11512" s="183"/>
      <c r="AG11512" s="183"/>
      <c r="AH11512" s="6"/>
      <c r="AI11512" s="6"/>
      <c r="AJ11512" s="6"/>
      <c r="AK11512" s="6"/>
      <c r="AL11512" s="6"/>
      <c r="AM11512" s="183"/>
      <c r="AN11512" s="183"/>
      <c r="AO11512" s="183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BR11512" s="185"/>
    </row>
    <row r="11513" spans="9:70" s="179" customFormat="1" x14ac:dyDescent="0.25">
      <c r="I11513" s="186"/>
      <c r="J11513" s="186"/>
      <c r="K11513" s="186"/>
      <c r="L11513" s="186"/>
      <c r="M11513" s="186"/>
      <c r="N11513" s="187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183"/>
      <c r="AF11513" s="183"/>
      <c r="AG11513" s="183"/>
      <c r="AH11513" s="6"/>
      <c r="AI11513" s="6"/>
      <c r="AJ11513" s="6"/>
      <c r="AK11513" s="6"/>
      <c r="AL11513" s="6"/>
      <c r="AM11513" s="183"/>
      <c r="AN11513" s="183"/>
      <c r="AO11513" s="183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BR11513" s="185"/>
    </row>
    <row r="11514" spans="9:70" s="179" customFormat="1" x14ac:dyDescent="0.25">
      <c r="I11514" s="186"/>
      <c r="J11514" s="186"/>
      <c r="K11514" s="186"/>
      <c r="L11514" s="186"/>
      <c r="M11514" s="186"/>
      <c r="N11514" s="187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183"/>
      <c r="AF11514" s="183"/>
      <c r="AG11514" s="183"/>
      <c r="AH11514" s="6"/>
      <c r="AI11514" s="6"/>
      <c r="AJ11514" s="6"/>
      <c r="AK11514" s="6"/>
      <c r="AL11514" s="6"/>
      <c r="AM11514" s="183"/>
      <c r="AN11514" s="183"/>
      <c r="AO11514" s="183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BR11514" s="185"/>
    </row>
    <row r="11515" spans="9:70" s="179" customFormat="1" x14ac:dyDescent="0.25">
      <c r="I11515" s="186"/>
      <c r="J11515" s="186"/>
      <c r="K11515" s="186"/>
      <c r="L11515" s="186"/>
      <c r="M11515" s="186"/>
      <c r="N11515" s="187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183"/>
      <c r="AF11515" s="183"/>
      <c r="AG11515" s="183"/>
      <c r="AH11515" s="6"/>
      <c r="AI11515" s="6"/>
      <c r="AJ11515" s="6"/>
      <c r="AK11515" s="6"/>
      <c r="AL11515" s="6"/>
      <c r="AM11515" s="183"/>
      <c r="AN11515" s="183"/>
      <c r="AO11515" s="183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BR11515" s="185"/>
    </row>
    <row r="11516" spans="9:70" s="179" customFormat="1" x14ac:dyDescent="0.25">
      <c r="I11516" s="186"/>
      <c r="J11516" s="186"/>
      <c r="K11516" s="186"/>
      <c r="L11516" s="186"/>
      <c r="M11516" s="186"/>
      <c r="N11516" s="187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183"/>
      <c r="AF11516" s="183"/>
      <c r="AG11516" s="183"/>
      <c r="AH11516" s="6"/>
      <c r="AI11516" s="6"/>
      <c r="AJ11516" s="6"/>
      <c r="AK11516" s="6"/>
      <c r="AL11516" s="6"/>
      <c r="AM11516" s="183"/>
      <c r="AN11516" s="183"/>
      <c r="AO11516" s="183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BR11516" s="185"/>
    </row>
    <row r="11517" spans="9:70" s="179" customFormat="1" x14ac:dyDescent="0.25">
      <c r="I11517" s="186"/>
      <c r="J11517" s="186"/>
      <c r="K11517" s="186"/>
      <c r="L11517" s="186"/>
      <c r="M11517" s="186"/>
      <c r="N11517" s="187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183"/>
      <c r="AF11517" s="183"/>
      <c r="AG11517" s="183"/>
      <c r="AH11517" s="6"/>
      <c r="AI11517" s="6"/>
      <c r="AJ11517" s="6"/>
      <c r="AK11517" s="6"/>
      <c r="AL11517" s="6"/>
      <c r="AM11517" s="183"/>
      <c r="AN11517" s="183"/>
      <c r="AO11517" s="183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BR11517" s="185"/>
    </row>
    <row r="11518" spans="9:70" s="179" customFormat="1" x14ac:dyDescent="0.25">
      <c r="I11518" s="186"/>
      <c r="J11518" s="186"/>
      <c r="K11518" s="186"/>
      <c r="L11518" s="186"/>
      <c r="M11518" s="186"/>
      <c r="N11518" s="187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183"/>
      <c r="AF11518" s="183"/>
      <c r="AG11518" s="183"/>
      <c r="AH11518" s="6"/>
      <c r="AI11518" s="6"/>
      <c r="AJ11518" s="6"/>
      <c r="AK11518" s="6"/>
      <c r="AL11518" s="6"/>
      <c r="AM11518" s="183"/>
      <c r="AN11518" s="183"/>
      <c r="AO11518" s="183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BR11518" s="185"/>
    </row>
    <row r="11519" spans="9:70" s="179" customFormat="1" x14ac:dyDescent="0.25">
      <c r="I11519" s="186"/>
      <c r="J11519" s="186"/>
      <c r="K11519" s="186"/>
      <c r="L11519" s="186"/>
      <c r="M11519" s="186"/>
      <c r="N11519" s="187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183"/>
      <c r="AF11519" s="183"/>
      <c r="AG11519" s="183"/>
      <c r="AH11519" s="6"/>
      <c r="AI11519" s="6"/>
      <c r="AJ11519" s="6"/>
      <c r="AK11519" s="6"/>
      <c r="AL11519" s="6"/>
      <c r="AM11519" s="183"/>
      <c r="AN11519" s="183"/>
      <c r="AO11519" s="183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BR11519" s="185"/>
    </row>
    <row r="11520" spans="9:70" s="179" customFormat="1" x14ac:dyDescent="0.25">
      <c r="I11520" s="186"/>
      <c r="J11520" s="186"/>
      <c r="K11520" s="186"/>
      <c r="L11520" s="186"/>
      <c r="M11520" s="186"/>
      <c r="N11520" s="187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183"/>
      <c r="AF11520" s="183"/>
      <c r="AG11520" s="183"/>
      <c r="AH11520" s="6"/>
      <c r="AI11520" s="6"/>
      <c r="AJ11520" s="6"/>
      <c r="AK11520" s="6"/>
      <c r="AL11520" s="6"/>
      <c r="AM11520" s="183"/>
      <c r="AN11520" s="183"/>
      <c r="AO11520" s="183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BR11520" s="185"/>
    </row>
    <row r="11521" spans="9:70" s="179" customFormat="1" x14ac:dyDescent="0.25">
      <c r="I11521" s="186"/>
      <c r="J11521" s="186"/>
      <c r="K11521" s="186"/>
      <c r="L11521" s="186"/>
      <c r="M11521" s="186"/>
      <c r="N11521" s="187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183"/>
      <c r="AF11521" s="183"/>
      <c r="AG11521" s="183"/>
      <c r="AH11521" s="6"/>
      <c r="AI11521" s="6"/>
      <c r="AJ11521" s="6"/>
      <c r="AK11521" s="6"/>
      <c r="AL11521" s="6"/>
      <c r="AM11521" s="183"/>
      <c r="AN11521" s="183"/>
      <c r="AO11521" s="183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BR11521" s="185"/>
    </row>
    <row r="11522" spans="9:70" s="179" customFormat="1" x14ac:dyDescent="0.25">
      <c r="I11522" s="186"/>
      <c r="J11522" s="186"/>
      <c r="K11522" s="186"/>
      <c r="L11522" s="186"/>
      <c r="M11522" s="186"/>
      <c r="N11522" s="187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183"/>
      <c r="AF11522" s="183"/>
      <c r="AG11522" s="183"/>
      <c r="AH11522" s="6"/>
      <c r="AI11522" s="6"/>
      <c r="AJ11522" s="6"/>
      <c r="AK11522" s="6"/>
      <c r="AL11522" s="6"/>
      <c r="AM11522" s="183"/>
      <c r="AN11522" s="183"/>
      <c r="AO11522" s="183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BR11522" s="185"/>
    </row>
    <row r="11523" spans="9:70" s="179" customFormat="1" x14ac:dyDescent="0.25">
      <c r="I11523" s="186"/>
      <c r="J11523" s="186"/>
      <c r="K11523" s="186"/>
      <c r="L11523" s="186"/>
      <c r="M11523" s="186"/>
      <c r="N11523" s="187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183"/>
      <c r="AF11523" s="183"/>
      <c r="AG11523" s="183"/>
      <c r="AH11523" s="6"/>
      <c r="AI11523" s="6"/>
      <c r="AJ11523" s="6"/>
      <c r="AK11523" s="6"/>
      <c r="AL11523" s="6"/>
      <c r="AM11523" s="183"/>
      <c r="AN11523" s="183"/>
      <c r="AO11523" s="183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BR11523" s="185"/>
    </row>
    <row r="11524" spans="9:70" s="179" customFormat="1" x14ac:dyDescent="0.25">
      <c r="I11524" s="186"/>
      <c r="J11524" s="186"/>
      <c r="K11524" s="186"/>
      <c r="L11524" s="186"/>
      <c r="M11524" s="186"/>
      <c r="N11524" s="187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183"/>
      <c r="AF11524" s="183"/>
      <c r="AG11524" s="183"/>
      <c r="AH11524" s="6"/>
      <c r="AI11524" s="6"/>
      <c r="AJ11524" s="6"/>
      <c r="AK11524" s="6"/>
      <c r="AL11524" s="6"/>
      <c r="AM11524" s="183"/>
      <c r="AN11524" s="183"/>
      <c r="AO11524" s="183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BR11524" s="185"/>
    </row>
    <row r="11525" spans="9:70" s="179" customFormat="1" x14ac:dyDescent="0.25">
      <c r="I11525" s="186"/>
      <c r="J11525" s="186"/>
      <c r="K11525" s="186"/>
      <c r="L11525" s="186"/>
      <c r="M11525" s="186"/>
      <c r="N11525" s="187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183"/>
      <c r="AF11525" s="183"/>
      <c r="AG11525" s="183"/>
      <c r="AH11525" s="6"/>
      <c r="AI11525" s="6"/>
      <c r="AJ11525" s="6"/>
      <c r="AK11525" s="6"/>
      <c r="AL11525" s="6"/>
      <c r="AM11525" s="183"/>
      <c r="AN11525" s="183"/>
      <c r="AO11525" s="183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BR11525" s="185"/>
    </row>
    <row r="11526" spans="9:70" s="179" customFormat="1" x14ac:dyDescent="0.25">
      <c r="I11526" s="186"/>
      <c r="J11526" s="186"/>
      <c r="K11526" s="186"/>
      <c r="L11526" s="186"/>
      <c r="M11526" s="186"/>
      <c r="N11526" s="187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183"/>
      <c r="AF11526" s="183"/>
      <c r="AG11526" s="183"/>
      <c r="AH11526" s="6"/>
      <c r="AI11526" s="6"/>
      <c r="AJ11526" s="6"/>
      <c r="AK11526" s="6"/>
      <c r="AL11526" s="6"/>
      <c r="AM11526" s="183"/>
      <c r="AN11526" s="183"/>
      <c r="AO11526" s="183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BR11526" s="185"/>
    </row>
    <row r="11527" spans="9:70" s="179" customFormat="1" x14ac:dyDescent="0.25">
      <c r="I11527" s="186"/>
      <c r="J11527" s="186"/>
      <c r="K11527" s="186"/>
      <c r="L11527" s="186"/>
      <c r="M11527" s="186"/>
      <c r="N11527" s="187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183"/>
      <c r="AF11527" s="183"/>
      <c r="AG11527" s="183"/>
      <c r="AH11527" s="6"/>
      <c r="AI11527" s="6"/>
      <c r="AJ11527" s="6"/>
      <c r="AK11527" s="6"/>
      <c r="AL11527" s="6"/>
      <c r="AM11527" s="183"/>
      <c r="AN11527" s="183"/>
      <c r="AO11527" s="183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BR11527" s="185"/>
    </row>
    <row r="11528" spans="9:70" s="179" customFormat="1" x14ac:dyDescent="0.25">
      <c r="I11528" s="186"/>
      <c r="J11528" s="186"/>
      <c r="K11528" s="186"/>
      <c r="L11528" s="186"/>
      <c r="M11528" s="186"/>
      <c r="N11528" s="187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183"/>
      <c r="AF11528" s="183"/>
      <c r="AG11528" s="183"/>
      <c r="AH11528" s="6"/>
      <c r="AI11528" s="6"/>
      <c r="AJ11528" s="6"/>
      <c r="AK11528" s="6"/>
      <c r="AL11528" s="6"/>
      <c r="AM11528" s="183"/>
      <c r="AN11528" s="183"/>
      <c r="AO11528" s="183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BR11528" s="185"/>
    </row>
    <row r="11529" spans="9:70" s="179" customFormat="1" x14ac:dyDescent="0.25">
      <c r="I11529" s="186"/>
      <c r="J11529" s="186"/>
      <c r="K11529" s="186"/>
      <c r="L11529" s="186"/>
      <c r="M11529" s="186"/>
      <c r="N11529" s="187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183"/>
      <c r="AF11529" s="183"/>
      <c r="AG11529" s="183"/>
      <c r="AH11529" s="6"/>
      <c r="AI11529" s="6"/>
      <c r="AJ11529" s="6"/>
      <c r="AK11529" s="6"/>
      <c r="AL11529" s="6"/>
      <c r="AM11529" s="183"/>
      <c r="AN11529" s="183"/>
      <c r="AO11529" s="183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BR11529" s="185"/>
    </row>
    <row r="11530" spans="9:70" s="179" customFormat="1" x14ac:dyDescent="0.25">
      <c r="I11530" s="186"/>
      <c r="J11530" s="186"/>
      <c r="K11530" s="186"/>
      <c r="L11530" s="186"/>
      <c r="M11530" s="186"/>
      <c r="N11530" s="187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183"/>
      <c r="AF11530" s="183"/>
      <c r="AG11530" s="183"/>
      <c r="AH11530" s="6"/>
      <c r="AI11530" s="6"/>
      <c r="AJ11530" s="6"/>
      <c r="AK11530" s="6"/>
      <c r="AL11530" s="6"/>
      <c r="AM11530" s="183"/>
      <c r="AN11530" s="183"/>
      <c r="AO11530" s="183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BR11530" s="185"/>
    </row>
    <row r="11531" spans="9:70" s="179" customFormat="1" x14ac:dyDescent="0.25">
      <c r="I11531" s="186"/>
      <c r="J11531" s="186"/>
      <c r="K11531" s="186"/>
      <c r="L11531" s="186"/>
      <c r="M11531" s="186"/>
      <c r="N11531" s="187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183"/>
      <c r="AF11531" s="183"/>
      <c r="AG11531" s="183"/>
      <c r="AH11531" s="6"/>
      <c r="AI11531" s="6"/>
      <c r="AJ11531" s="6"/>
      <c r="AK11531" s="6"/>
      <c r="AL11531" s="6"/>
      <c r="AM11531" s="183"/>
      <c r="AN11531" s="183"/>
      <c r="AO11531" s="183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BR11531" s="185"/>
    </row>
    <row r="11532" spans="9:70" s="179" customFormat="1" x14ac:dyDescent="0.25">
      <c r="I11532" s="186"/>
      <c r="J11532" s="186"/>
      <c r="K11532" s="186"/>
      <c r="L11532" s="186"/>
      <c r="M11532" s="186"/>
      <c r="N11532" s="187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183"/>
      <c r="AF11532" s="183"/>
      <c r="AG11532" s="183"/>
      <c r="AH11532" s="6"/>
      <c r="AI11532" s="6"/>
      <c r="AJ11532" s="6"/>
      <c r="AK11532" s="6"/>
      <c r="AL11532" s="6"/>
      <c r="AM11532" s="183"/>
      <c r="AN11532" s="183"/>
      <c r="AO11532" s="183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BR11532" s="185"/>
    </row>
    <row r="11533" spans="9:70" s="179" customFormat="1" x14ac:dyDescent="0.25">
      <c r="I11533" s="186"/>
      <c r="J11533" s="186"/>
      <c r="K11533" s="186"/>
      <c r="L11533" s="186"/>
      <c r="M11533" s="186"/>
      <c r="N11533" s="187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183"/>
      <c r="AF11533" s="183"/>
      <c r="AG11533" s="183"/>
      <c r="AH11533" s="6"/>
      <c r="AI11533" s="6"/>
      <c r="AJ11533" s="6"/>
      <c r="AK11533" s="6"/>
      <c r="AL11533" s="6"/>
      <c r="AM11533" s="183"/>
      <c r="AN11533" s="183"/>
      <c r="AO11533" s="183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BR11533" s="185"/>
    </row>
    <row r="11534" spans="9:70" s="179" customFormat="1" x14ac:dyDescent="0.25">
      <c r="I11534" s="186"/>
      <c r="J11534" s="186"/>
      <c r="K11534" s="186"/>
      <c r="L11534" s="186"/>
      <c r="M11534" s="186"/>
      <c r="N11534" s="187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183"/>
      <c r="AF11534" s="183"/>
      <c r="AG11534" s="183"/>
      <c r="AH11534" s="6"/>
      <c r="AI11534" s="6"/>
      <c r="AJ11534" s="6"/>
      <c r="AK11534" s="6"/>
      <c r="AL11534" s="6"/>
      <c r="AM11534" s="183"/>
      <c r="AN11534" s="183"/>
      <c r="AO11534" s="183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BR11534" s="185"/>
    </row>
    <row r="11535" spans="9:70" s="179" customFormat="1" x14ac:dyDescent="0.25">
      <c r="I11535" s="186"/>
      <c r="J11535" s="186"/>
      <c r="K11535" s="186"/>
      <c r="L11535" s="186"/>
      <c r="M11535" s="186"/>
      <c r="N11535" s="187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183"/>
      <c r="AF11535" s="183"/>
      <c r="AG11535" s="183"/>
      <c r="AH11535" s="6"/>
      <c r="AI11535" s="6"/>
      <c r="AJ11535" s="6"/>
      <c r="AK11535" s="6"/>
      <c r="AL11535" s="6"/>
      <c r="AM11535" s="183"/>
      <c r="AN11535" s="183"/>
      <c r="AO11535" s="183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BR11535" s="185"/>
    </row>
    <row r="11536" spans="9:70" s="179" customFormat="1" x14ac:dyDescent="0.25">
      <c r="I11536" s="186"/>
      <c r="J11536" s="186"/>
      <c r="K11536" s="186"/>
      <c r="L11536" s="186"/>
      <c r="M11536" s="186"/>
      <c r="N11536" s="187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183"/>
      <c r="AF11536" s="183"/>
      <c r="AG11536" s="183"/>
      <c r="AH11536" s="6"/>
      <c r="AI11536" s="6"/>
      <c r="AJ11536" s="6"/>
      <c r="AK11536" s="6"/>
      <c r="AL11536" s="6"/>
      <c r="AM11536" s="183"/>
      <c r="AN11536" s="183"/>
      <c r="AO11536" s="183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BR11536" s="185"/>
    </row>
    <row r="11537" spans="1:78" s="179" customFormat="1" x14ac:dyDescent="0.25">
      <c r="I11537" s="186"/>
      <c r="J11537" s="186"/>
      <c r="K11537" s="186"/>
      <c r="L11537" s="186"/>
      <c r="M11537" s="186"/>
      <c r="N11537" s="187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183"/>
      <c r="AF11537" s="183"/>
      <c r="AG11537" s="183"/>
      <c r="AH11537" s="6"/>
      <c r="AI11537" s="6"/>
      <c r="AJ11537" s="6"/>
      <c r="AK11537" s="6"/>
      <c r="AL11537" s="6"/>
      <c r="AM11537" s="183"/>
      <c r="AN11537" s="183"/>
      <c r="AO11537" s="183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BR11537" s="185"/>
    </row>
    <row r="11538" spans="1:78" s="179" customFormat="1" x14ac:dyDescent="0.25">
      <c r="I11538" s="186"/>
      <c r="J11538" s="186"/>
      <c r="K11538" s="186"/>
      <c r="L11538" s="186"/>
      <c r="M11538" s="186"/>
      <c r="N11538" s="187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183"/>
      <c r="AF11538" s="183"/>
      <c r="AG11538" s="183"/>
      <c r="AH11538" s="6"/>
      <c r="AI11538" s="6"/>
      <c r="AJ11538" s="6"/>
      <c r="AK11538" s="6"/>
      <c r="AL11538" s="6"/>
      <c r="AM11538" s="183"/>
      <c r="AN11538" s="183"/>
      <c r="AO11538" s="183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BR11538" s="185"/>
    </row>
    <row r="11539" spans="1:78" s="179" customFormat="1" x14ac:dyDescent="0.25">
      <c r="I11539" s="186"/>
      <c r="J11539" s="186"/>
      <c r="K11539" s="186"/>
      <c r="L11539" s="186"/>
      <c r="M11539" s="186"/>
      <c r="N11539" s="187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183"/>
      <c r="AF11539" s="183"/>
      <c r="AG11539" s="183"/>
      <c r="AH11539" s="6"/>
      <c r="AI11539" s="6"/>
      <c r="AJ11539" s="6"/>
      <c r="AK11539" s="6"/>
      <c r="AL11539" s="6"/>
      <c r="AM11539" s="183"/>
      <c r="AN11539" s="183"/>
      <c r="AO11539" s="183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BR11539" s="185"/>
    </row>
    <row r="11540" spans="1:78" s="179" customFormat="1" x14ac:dyDescent="0.25">
      <c r="I11540" s="186"/>
      <c r="J11540" s="186"/>
      <c r="K11540" s="186"/>
      <c r="L11540" s="186"/>
      <c r="M11540" s="186"/>
      <c r="N11540" s="187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183"/>
      <c r="AF11540" s="183"/>
      <c r="AG11540" s="183"/>
      <c r="AH11540" s="6"/>
      <c r="AI11540" s="6"/>
      <c r="AJ11540" s="6"/>
      <c r="AK11540" s="6"/>
      <c r="AL11540" s="6"/>
      <c r="AM11540" s="183"/>
      <c r="AN11540" s="183"/>
      <c r="AO11540" s="183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BR11540" s="185"/>
      <c r="BU11540" s="155"/>
    </row>
    <row r="11541" spans="1:78" s="179" customFormat="1" x14ac:dyDescent="0.25">
      <c r="I11541" s="186"/>
      <c r="J11541" s="186"/>
      <c r="K11541" s="186"/>
      <c r="L11541" s="186"/>
      <c r="M11541" s="186"/>
      <c r="N11541" s="187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183"/>
      <c r="AF11541" s="183"/>
      <c r="AG11541" s="183"/>
      <c r="AH11541" s="6"/>
      <c r="AI11541" s="6"/>
      <c r="AJ11541" s="6"/>
      <c r="AK11541" s="6"/>
      <c r="AL11541" s="6"/>
      <c r="AM11541" s="183"/>
      <c r="AN11541" s="183"/>
      <c r="AO11541" s="183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BR11541" s="185"/>
      <c r="BU11541" s="155"/>
    </row>
    <row r="11542" spans="1:78" s="179" customFormat="1" x14ac:dyDescent="0.25">
      <c r="I11542" s="186"/>
      <c r="J11542" s="186"/>
      <c r="K11542" s="186"/>
      <c r="L11542" s="186"/>
      <c r="M11542" s="186"/>
      <c r="N11542" s="187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183"/>
      <c r="AF11542" s="183"/>
      <c r="AG11542" s="183"/>
      <c r="AH11542" s="6"/>
      <c r="AI11542" s="6"/>
      <c r="AJ11542" s="6"/>
      <c r="AK11542" s="6"/>
      <c r="AL11542" s="6"/>
      <c r="AM11542" s="183"/>
      <c r="AN11542" s="183"/>
      <c r="AO11542" s="183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BR11542" s="185"/>
      <c r="BU11542" s="155"/>
    </row>
    <row r="11543" spans="1:78" s="179" customFormat="1" x14ac:dyDescent="0.25">
      <c r="I11543" s="186"/>
      <c r="J11543" s="186"/>
      <c r="K11543" s="186"/>
      <c r="L11543" s="186"/>
      <c r="M11543" s="186"/>
      <c r="N11543" s="187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183"/>
      <c r="AF11543" s="183"/>
      <c r="AG11543" s="183"/>
      <c r="AH11543" s="6"/>
      <c r="AI11543" s="6"/>
      <c r="AJ11543" s="6"/>
      <c r="AK11543" s="6"/>
      <c r="AL11543" s="6"/>
      <c r="AM11543" s="183"/>
      <c r="AN11543" s="183"/>
      <c r="AO11543" s="183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BR11543" s="185"/>
      <c r="BU11543" s="155"/>
    </row>
    <row r="11544" spans="1:78" s="179" customFormat="1" x14ac:dyDescent="0.25">
      <c r="I11544" s="186"/>
      <c r="J11544" s="186"/>
      <c r="K11544" s="186"/>
      <c r="L11544" s="186"/>
      <c r="M11544" s="186"/>
      <c r="N11544" s="187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183"/>
      <c r="AF11544" s="183"/>
      <c r="AG11544" s="183"/>
      <c r="AH11544" s="6"/>
      <c r="AI11544" s="6"/>
      <c r="AJ11544" s="6"/>
      <c r="AK11544" s="6"/>
      <c r="AL11544" s="6"/>
      <c r="AM11544" s="183"/>
      <c r="AN11544" s="183"/>
      <c r="AO11544" s="183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BR11544" s="185"/>
      <c r="BU11544" s="155"/>
    </row>
    <row r="11545" spans="1:78" s="179" customFormat="1" x14ac:dyDescent="0.25">
      <c r="I11545" s="186"/>
      <c r="J11545" s="186"/>
      <c r="K11545" s="186"/>
      <c r="L11545" s="186"/>
      <c r="M11545" s="186"/>
      <c r="N11545" s="187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183"/>
      <c r="AF11545" s="183"/>
      <c r="AG11545" s="183"/>
      <c r="AH11545" s="6"/>
      <c r="AI11545" s="6"/>
      <c r="AJ11545" s="6"/>
      <c r="AK11545" s="6"/>
      <c r="AL11545" s="6"/>
      <c r="AM11545" s="183"/>
      <c r="AN11545" s="183"/>
      <c r="AO11545" s="183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BR11545" s="185"/>
      <c r="BU11545" s="155"/>
    </row>
    <row r="11546" spans="1:78" s="179" customFormat="1" x14ac:dyDescent="0.25">
      <c r="I11546" s="186"/>
      <c r="J11546" s="186"/>
      <c r="K11546" s="186"/>
      <c r="L11546" s="186"/>
      <c r="M11546" s="186"/>
      <c r="N11546" s="187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183"/>
      <c r="AF11546" s="183"/>
      <c r="AG11546" s="183"/>
      <c r="AH11546" s="6"/>
      <c r="AI11546" s="6"/>
      <c r="AJ11546" s="6"/>
      <c r="AK11546" s="6"/>
      <c r="AL11546" s="6"/>
      <c r="AM11546" s="183"/>
      <c r="AN11546" s="183"/>
      <c r="AO11546" s="183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BR11546" s="185"/>
      <c r="BU11546" s="155"/>
    </row>
    <row r="11547" spans="1:78" s="179" customFormat="1" x14ac:dyDescent="0.25">
      <c r="I11547" s="186"/>
      <c r="J11547" s="186"/>
      <c r="K11547" s="186"/>
      <c r="L11547" s="186"/>
      <c r="M11547" s="186"/>
      <c r="N11547" s="187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183"/>
      <c r="AF11547" s="183"/>
      <c r="AG11547" s="183"/>
      <c r="AH11547" s="6"/>
      <c r="AI11547" s="6"/>
      <c r="AJ11547" s="6"/>
      <c r="AK11547" s="6"/>
      <c r="AL11547" s="6"/>
      <c r="AM11547" s="183"/>
      <c r="AN11547" s="183"/>
      <c r="AO11547" s="183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BR11547" s="185"/>
      <c r="BU11547" s="155"/>
    </row>
    <row r="11548" spans="1:78" s="179" customFormat="1" x14ac:dyDescent="0.25">
      <c r="I11548" s="186"/>
      <c r="J11548" s="186"/>
      <c r="K11548" s="186"/>
      <c r="L11548" s="186"/>
      <c r="M11548" s="186"/>
      <c r="N11548" s="187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183"/>
      <c r="AF11548" s="183"/>
      <c r="AG11548" s="183"/>
      <c r="AH11548" s="6"/>
      <c r="AI11548" s="6"/>
      <c r="AJ11548" s="6"/>
      <c r="AK11548" s="6"/>
      <c r="AL11548" s="6"/>
      <c r="AM11548" s="183"/>
      <c r="AN11548" s="183"/>
      <c r="AO11548" s="183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BB11548" s="155"/>
      <c r="BC11548" s="155"/>
      <c r="BF11548" s="155"/>
      <c r="BG11548" s="155"/>
      <c r="BH11548" s="155"/>
      <c r="BI11548" s="155"/>
      <c r="BR11548" s="185"/>
      <c r="BU11548" s="155"/>
    </row>
    <row r="11549" spans="1:78" s="179" customFormat="1" x14ac:dyDescent="0.25">
      <c r="I11549" s="186"/>
      <c r="J11549" s="186"/>
      <c r="K11549" s="186"/>
      <c r="L11549" s="180"/>
      <c r="M11549" s="180"/>
      <c r="N11549" s="187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183"/>
      <c r="AF11549" s="183"/>
      <c r="AG11549" s="183"/>
      <c r="AH11549" s="6"/>
      <c r="AI11549" s="6"/>
      <c r="AJ11549" s="6"/>
      <c r="AK11549" s="6"/>
      <c r="AL11549" s="6"/>
      <c r="AM11549" s="183"/>
      <c r="AN11549" s="183"/>
      <c r="AO11549" s="183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155"/>
      <c r="BA11549" s="155"/>
      <c r="BB11549" s="155"/>
      <c r="BC11549" s="155"/>
      <c r="BD11549" s="155"/>
      <c r="BE11549" s="155"/>
      <c r="BF11549" s="155"/>
      <c r="BG11549" s="155"/>
      <c r="BH11549" s="155"/>
      <c r="BI11549" s="155"/>
      <c r="BJ11549" s="155"/>
      <c r="BK11549" s="155"/>
      <c r="BL11549" s="155"/>
      <c r="BM11549" s="155"/>
      <c r="BR11549" s="185"/>
      <c r="BT11549" s="155"/>
      <c r="BU11549" s="155"/>
    </row>
    <row r="11550" spans="1:78" x14ac:dyDescent="0.25">
      <c r="A11550" s="179"/>
      <c r="B11550" s="179"/>
      <c r="C11550" s="179"/>
      <c r="D11550" s="179"/>
      <c r="E11550" s="179"/>
      <c r="F11550" s="179"/>
      <c r="G11550" s="179"/>
      <c r="H11550" s="179"/>
      <c r="I11550" s="186"/>
      <c r="J11550" s="186"/>
      <c r="K11550" s="186"/>
      <c r="N11550" s="187"/>
      <c r="O11550" s="179"/>
      <c r="P11550" s="179"/>
      <c r="Q11550" s="179"/>
      <c r="R11550" s="179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L11550" s="6"/>
      <c r="AT11550" s="6"/>
      <c r="BZ11550" s="179"/>
    </row>
    <row r="11551" spans="1:78" x14ac:dyDescent="0.25">
      <c r="A11551" s="179"/>
      <c r="B11551" s="179"/>
      <c r="C11551" s="179"/>
      <c r="D11551" s="179"/>
      <c r="E11551" s="179"/>
      <c r="F11551" s="179"/>
      <c r="G11551" s="179"/>
      <c r="H11551" s="179"/>
      <c r="I11551" s="186"/>
      <c r="J11551" s="186"/>
      <c r="K11551" s="186"/>
      <c r="N11551" s="187"/>
      <c r="O11551" s="179"/>
      <c r="P11551" s="179"/>
      <c r="Q11551" s="179"/>
      <c r="R11551" s="179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L11551" s="6"/>
      <c r="AT11551" s="6"/>
    </row>
    <row r="11552" spans="1:78" x14ac:dyDescent="0.25">
      <c r="A11552" s="179"/>
      <c r="B11552" s="179"/>
      <c r="C11552" s="179"/>
      <c r="D11552" s="179"/>
      <c r="E11552" s="179"/>
      <c r="F11552" s="179"/>
      <c r="G11552" s="179"/>
      <c r="H11552" s="179"/>
      <c r="I11552" s="186"/>
      <c r="J11552" s="186"/>
      <c r="K11552" s="186"/>
      <c r="N11552" s="187"/>
      <c r="O11552" s="179"/>
      <c r="P11552" s="179"/>
      <c r="Q11552" s="179"/>
      <c r="R11552" s="179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L11552" s="6"/>
      <c r="AT11552" s="6"/>
    </row>
    <row r="11553" spans="1:46" x14ac:dyDescent="0.25">
      <c r="A11553" s="179"/>
      <c r="B11553" s="179"/>
      <c r="C11553" s="179"/>
      <c r="D11553" s="179"/>
      <c r="E11553" s="179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L11553" s="6"/>
      <c r="AT11553" s="6"/>
    </row>
  </sheetData>
  <sheetProtection password="EFB3" sheet="1" objects="1" scenarios="1" formatColumns="0"/>
  <sortState ref="F61:F89">
    <sortCondition ref="F61:F89"/>
  </sortState>
  <mergeCells count="56">
    <mergeCell ref="BF35:BG35"/>
    <mergeCell ref="BJ35:BK35"/>
    <mergeCell ref="W8:W9"/>
    <mergeCell ref="X8:Y8"/>
    <mergeCell ref="AY8:AY9"/>
    <mergeCell ref="AF8:AG8"/>
    <mergeCell ref="AH8:AK8"/>
    <mergeCell ref="AW8:AW9"/>
    <mergeCell ref="AZ35:BA35"/>
    <mergeCell ref="BB35:BC35"/>
    <mergeCell ref="AM8:AM9"/>
    <mergeCell ref="AZ7:BN7"/>
    <mergeCell ref="BO8:BO9"/>
    <mergeCell ref="BL8:BM8"/>
    <mergeCell ref="B7:B9"/>
    <mergeCell ref="C7:C9"/>
    <mergeCell ref="D7:D9"/>
    <mergeCell ref="I7:I9"/>
    <mergeCell ref="H7:H9"/>
    <mergeCell ref="BD8:BE8"/>
    <mergeCell ref="BF8:BG8"/>
    <mergeCell ref="F7:F9"/>
    <mergeCell ref="G7:G9"/>
    <mergeCell ref="J7:J9"/>
    <mergeCell ref="BQ8:BQ9"/>
    <mergeCell ref="BN8:BN9"/>
    <mergeCell ref="BJ8:BK8"/>
    <mergeCell ref="E7:E9"/>
    <mergeCell ref="AX8:AX9"/>
    <mergeCell ref="AZ8:BA8"/>
    <mergeCell ref="W7:AC7"/>
    <mergeCell ref="R8:U8"/>
    <mergeCell ref="P8:Q8"/>
    <mergeCell ref="Z8:AC8"/>
    <mergeCell ref="AV7:AY7"/>
    <mergeCell ref="AU7:AU9"/>
    <mergeCell ref="AV8:AV9"/>
    <mergeCell ref="N7:N9"/>
    <mergeCell ref="O8:O9"/>
    <mergeCell ref="AE8:AE9"/>
    <mergeCell ref="BR8:BR9"/>
    <mergeCell ref="BS8:BS9"/>
    <mergeCell ref="K7:K9"/>
    <mergeCell ref="BO7:BS7"/>
    <mergeCell ref="Y35:AA35"/>
    <mergeCell ref="BL35:BM35"/>
    <mergeCell ref="BH8:BI8"/>
    <mergeCell ref="BH35:BI35"/>
    <mergeCell ref="L7:M8"/>
    <mergeCell ref="O7:V7"/>
    <mergeCell ref="AE7:AL7"/>
    <mergeCell ref="AM7:AT7"/>
    <mergeCell ref="AN8:AO8"/>
    <mergeCell ref="AP8:AS8"/>
    <mergeCell ref="BP8:BP9"/>
    <mergeCell ref="BB8:BC8"/>
  </mergeCells>
  <conditionalFormatting sqref="AX10:AX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9">
    <dataValidation type="list" allowBlank="1" showInputMessage="1" showErrorMessage="1" sqref="N10:N29">
      <formula1>$N$36:$N$40</formula1>
    </dataValidation>
    <dataValidation type="list" allowBlank="1" showInputMessage="1" showErrorMessage="1" sqref="H10:H29">
      <formula1>$H$36:$H$37</formula1>
    </dataValidation>
    <dataValidation type="list" allowBlank="1" showInputMessage="1" showErrorMessage="1" sqref="G10:G29">
      <formula1>$G$36:$G$54</formula1>
    </dataValidation>
    <dataValidation type="list" allowBlank="1" showInputMessage="1" showErrorMessage="1" sqref="AU10:AU29">
      <formula1>$AU$36:$AU$38</formula1>
    </dataValidation>
    <dataValidation type="list" allowBlank="1" showInputMessage="1" showErrorMessage="1" sqref="BJ10:BJ29">
      <formula1>$BJ$36:$BJ$38</formula1>
    </dataValidation>
    <dataValidation type="list" allowBlank="1" showInputMessage="1" showErrorMessage="1" sqref="O10:O29 W10:W29 AM10:AM29 AE10:AE29">
      <formula1>$O$36:$O$67</formula1>
    </dataValidation>
    <dataValidation type="list" allowBlank="1" showInputMessage="1" showErrorMessage="1" sqref="BB10:BB29">
      <formula1>$BB$36:$BB$47</formula1>
    </dataValidation>
    <dataValidation type="list" allowBlank="1" showInputMessage="1" showErrorMessage="1" sqref="BF10:BF29">
      <formula1>$BF$36:$BF$41</formula1>
    </dataValidation>
    <dataValidation type="list" allowBlank="1" showInputMessage="1" showErrorMessage="1" sqref="K10:K29">
      <formula1>$K$36:$K$38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/>
    </sheetView>
  </sheetViews>
  <sheetFormatPr baseColWidth="10" defaultRowHeight="15" x14ac:dyDescent="0.25"/>
  <cols>
    <col min="1" max="2" width="1.5703125" style="191" customWidth="1"/>
    <col min="3" max="3" width="24.7109375" style="191" customWidth="1"/>
    <col min="4" max="4" width="21.42578125" style="191" customWidth="1"/>
    <col min="5" max="5" width="34.85546875" style="191" customWidth="1"/>
    <col min="6" max="6" width="93.85546875" style="191" customWidth="1"/>
    <col min="7" max="7" width="15.42578125" style="191" bestFit="1" customWidth="1"/>
    <col min="8" max="8" width="13.85546875" style="191" customWidth="1"/>
    <col min="9" max="9" width="47.42578125" style="191" customWidth="1"/>
    <col min="10" max="10" width="38.28515625" style="191" customWidth="1"/>
    <col min="11" max="11" width="3" style="191" customWidth="1"/>
    <col min="12" max="12" width="78.85546875" style="199" customWidth="1"/>
    <col min="13" max="16384" width="11.42578125" style="191"/>
  </cols>
  <sheetData>
    <row r="1" spans="1:12" s="4" customFormat="1" ht="9.9499999999999993" customHeight="1" x14ac:dyDescent="0.25">
      <c r="A1" s="141"/>
      <c r="B1" s="141"/>
      <c r="C1" s="141"/>
      <c r="D1" s="141"/>
      <c r="E1" s="141"/>
      <c r="F1" s="141"/>
      <c r="G1" s="141"/>
      <c r="H1" s="3"/>
      <c r="I1" s="3"/>
      <c r="J1" s="3"/>
      <c r="K1" s="3"/>
      <c r="L1" s="3"/>
    </row>
    <row r="2" spans="1:12" s="144" customFormat="1" ht="21" x14ac:dyDescent="0.35">
      <c r="C2" s="103" t="s">
        <v>342</v>
      </c>
      <c r="D2" s="103"/>
      <c r="E2" s="103"/>
      <c r="F2" s="103"/>
      <c r="G2" s="103"/>
      <c r="H2" s="202"/>
      <c r="I2" s="145"/>
      <c r="J2" s="145"/>
      <c r="K2" s="145"/>
      <c r="L2" s="145"/>
    </row>
    <row r="3" spans="1:12" s="198" customFormat="1" ht="9.9499999999999993" customHeight="1" x14ac:dyDescent="0.25">
      <c r="A3" s="197"/>
      <c r="B3" s="197"/>
      <c r="C3" s="203"/>
      <c r="D3" s="203"/>
      <c r="E3" s="203"/>
      <c r="F3" s="203"/>
      <c r="G3" s="203"/>
      <c r="H3" s="486"/>
      <c r="I3" s="486"/>
      <c r="L3" s="199"/>
    </row>
    <row r="4" spans="1:12" s="198" customFormat="1" ht="15.75" x14ac:dyDescent="0.25">
      <c r="A4" s="197"/>
      <c r="B4" s="197"/>
      <c r="C4" s="397" t="s">
        <v>434</v>
      </c>
      <c r="D4" s="203"/>
      <c r="E4" s="203"/>
      <c r="F4" s="203"/>
      <c r="G4" s="203"/>
      <c r="H4" s="386"/>
      <c r="I4" s="386"/>
      <c r="L4" s="199"/>
    </row>
    <row r="5" spans="1:12" s="198" customFormat="1" ht="15.75" x14ac:dyDescent="0.25">
      <c r="A5" s="197"/>
      <c r="B5" s="197"/>
      <c r="C5" s="397" t="s">
        <v>345</v>
      </c>
      <c r="D5" s="203"/>
      <c r="E5" s="203"/>
      <c r="F5" s="203"/>
      <c r="G5" s="203"/>
      <c r="H5" s="386"/>
      <c r="I5" s="386"/>
      <c r="L5" s="199"/>
    </row>
    <row r="6" spans="1:12" s="198" customFormat="1" ht="15.75" x14ac:dyDescent="0.25">
      <c r="A6" s="197"/>
      <c r="B6" s="197"/>
      <c r="C6" s="398" t="s">
        <v>435</v>
      </c>
      <c r="D6" s="397" t="s">
        <v>436</v>
      </c>
      <c r="E6" s="203"/>
      <c r="F6" s="203"/>
      <c r="G6" s="203"/>
      <c r="H6" s="386"/>
      <c r="I6" s="386"/>
      <c r="L6" s="199"/>
    </row>
    <row r="7" spans="1:12" s="198" customFormat="1" ht="15.75" x14ac:dyDescent="0.25">
      <c r="A7" s="197"/>
      <c r="B7" s="197"/>
      <c r="C7" s="398"/>
      <c r="D7" s="397" t="s">
        <v>438</v>
      </c>
      <c r="E7" s="203"/>
      <c r="F7" s="203"/>
      <c r="G7" s="203"/>
      <c r="H7" s="386"/>
      <c r="I7" s="386"/>
      <c r="L7" s="199"/>
    </row>
    <row r="8" spans="1:12" s="198" customFormat="1" ht="15.75" x14ac:dyDescent="0.25">
      <c r="A8" s="197"/>
      <c r="B8" s="197"/>
      <c r="C8" s="203"/>
      <c r="D8" s="397" t="s">
        <v>437</v>
      </c>
      <c r="E8" s="397"/>
      <c r="F8" s="397"/>
      <c r="G8" s="397"/>
      <c r="H8" s="224"/>
      <c r="I8" s="224"/>
      <c r="L8" s="199"/>
    </row>
    <row r="9" spans="1:12" s="198" customFormat="1" ht="9.9499999999999993" customHeight="1" x14ac:dyDescent="0.25">
      <c r="A9" s="197"/>
      <c r="B9" s="197"/>
      <c r="H9" s="224"/>
      <c r="I9" s="224"/>
      <c r="L9" s="199"/>
    </row>
    <row r="10" spans="1:12" s="17" customFormat="1" ht="31.5" x14ac:dyDescent="0.25">
      <c r="A10" s="3"/>
      <c r="B10" s="3"/>
      <c r="C10" s="400" t="s">
        <v>447</v>
      </c>
      <c r="D10" s="485" t="s">
        <v>341</v>
      </c>
      <c r="E10" s="485"/>
      <c r="F10" s="400" t="s">
        <v>404</v>
      </c>
      <c r="G10" s="400" t="s">
        <v>448</v>
      </c>
      <c r="H10" s="392"/>
      <c r="I10" s="380"/>
      <c r="J10" s="393"/>
      <c r="K10" s="393"/>
      <c r="L10" s="394"/>
    </row>
    <row r="11" spans="1:12" s="170" customFormat="1" ht="20.100000000000001" customHeight="1" x14ac:dyDescent="0.25">
      <c r="C11" s="478">
        <v>1</v>
      </c>
      <c r="D11" s="481" t="s">
        <v>336</v>
      </c>
      <c r="E11" s="396" t="s">
        <v>347</v>
      </c>
      <c r="F11" s="226"/>
      <c r="G11" s="226"/>
      <c r="H11" s="224"/>
      <c r="I11" s="224"/>
      <c r="J11" s="198"/>
      <c r="K11" s="198"/>
      <c r="L11" s="199"/>
    </row>
    <row r="12" spans="1:12" s="170" customFormat="1" ht="20.100000000000001" customHeight="1" x14ac:dyDescent="0.25">
      <c r="C12" s="479"/>
      <c r="D12" s="481"/>
      <c r="E12" s="396" t="s">
        <v>346</v>
      </c>
      <c r="F12" s="226"/>
      <c r="G12" s="226"/>
      <c r="H12" s="224"/>
      <c r="I12" s="224"/>
      <c r="J12" s="198"/>
      <c r="K12" s="198"/>
      <c r="L12" s="199"/>
    </row>
    <row r="13" spans="1:12" s="170" customFormat="1" ht="20.100000000000001" customHeight="1" x14ac:dyDescent="0.25">
      <c r="C13" s="479"/>
      <c r="D13" s="481" t="s">
        <v>337</v>
      </c>
      <c r="E13" s="396" t="s">
        <v>347</v>
      </c>
      <c r="F13" s="226"/>
      <c r="G13" s="226"/>
      <c r="H13" s="224"/>
      <c r="I13" s="224"/>
      <c r="J13" s="198"/>
      <c r="K13" s="198"/>
      <c r="L13" s="199"/>
    </row>
    <row r="14" spans="1:12" s="170" customFormat="1" ht="20.100000000000001" customHeight="1" x14ac:dyDescent="0.25">
      <c r="C14" s="479"/>
      <c r="D14" s="481"/>
      <c r="E14" s="396" t="s">
        <v>346</v>
      </c>
      <c r="F14" s="226"/>
      <c r="G14" s="226"/>
      <c r="H14" s="224"/>
      <c r="I14" s="224"/>
      <c r="J14" s="198"/>
      <c r="K14" s="198"/>
      <c r="L14" s="199"/>
    </row>
    <row r="15" spans="1:12" s="170" customFormat="1" ht="20.100000000000001" customHeight="1" x14ac:dyDescent="0.25">
      <c r="C15" s="479"/>
      <c r="D15" s="481" t="s">
        <v>334</v>
      </c>
      <c r="E15" s="481"/>
      <c r="F15" s="226"/>
      <c r="G15" s="226"/>
      <c r="H15" s="224"/>
      <c r="I15" s="224"/>
      <c r="J15" s="198"/>
      <c r="K15" s="198"/>
      <c r="L15" s="199"/>
    </row>
    <row r="16" spans="1:12" s="170" customFormat="1" ht="20.100000000000001" customHeight="1" x14ac:dyDescent="0.25">
      <c r="C16" s="479"/>
      <c r="D16" s="481" t="s">
        <v>335</v>
      </c>
      <c r="E16" s="481"/>
      <c r="F16" s="226"/>
      <c r="G16" s="226"/>
      <c r="H16" s="224"/>
      <c r="I16" s="224"/>
      <c r="J16" s="198"/>
      <c r="K16" s="198"/>
      <c r="L16" s="199"/>
    </row>
    <row r="17" spans="3:12" s="170" customFormat="1" ht="20.100000000000001" customHeight="1" x14ac:dyDescent="0.25">
      <c r="C17" s="479"/>
      <c r="D17" s="482" t="s">
        <v>344</v>
      </c>
      <c r="E17" s="482"/>
      <c r="F17" s="226"/>
      <c r="G17" s="226"/>
      <c r="H17" s="224"/>
      <c r="I17" s="224"/>
      <c r="J17" s="198"/>
      <c r="K17" s="198"/>
      <c r="L17" s="199"/>
    </row>
    <row r="18" spans="3:12" s="170" customFormat="1" ht="20.100000000000001" customHeight="1" x14ac:dyDescent="0.25">
      <c r="C18" s="479"/>
      <c r="D18" s="481" t="s">
        <v>338</v>
      </c>
      <c r="E18" s="481"/>
      <c r="F18" s="226"/>
      <c r="G18" s="226"/>
      <c r="H18" s="224"/>
      <c r="I18" s="224"/>
      <c r="J18" s="198"/>
      <c r="K18" s="198"/>
      <c r="L18" s="199"/>
    </row>
    <row r="19" spans="3:12" s="170" customFormat="1" ht="20.100000000000001" customHeight="1" thickBot="1" x14ac:dyDescent="0.3">
      <c r="C19" s="480"/>
      <c r="D19" s="483" t="s">
        <v>340</v>
      </c>
      <c r="E19" s="484"/>
      <c r="F19" s="229"/>
      <c r="G19" s="229"/>
      <c r="H19" s="224"/>
      <c r="I19" s="224"/>
      <c r="J19" s="198"/>
      <c r="K19" s="198"/>
      <c r="L19" s="199"/>
    </row>
    <row r="20" spans="3:12" s="170" customFormat="1" ht="20.100000000000001" customHeight="1" x14ac:dyDescent="0.25">
      <c r="C20" s="478">
        <f>C11+1</f>
        <v>2</v>
      </c>
      <c r="D20" s="481" t="s">
        <v>336</v>
      </c>
      <c r="E20" s="396" t="s">
        <v>347</v>
      </c>
      <c r="F20" s="226"/>
      <c r="G20" s="226"/>
      <c r="H20" s="224"/>
      <c r="I20" s="224"/>
      <c r="J20" s="198"/>
      <c r="K20" s="198"/>
      <c r="L20" s="225"/>
    </row>
    <row r="21" spans="3:12" ht="20.100000000000001" customHeight="1" x14ac:dyDescent="0.25">
      <c r="C21" s="479"/>
      <c r="D21" s="481"/>
      <c r="E21" s="396" t="s">
        <v>346</v>
      </c>
      <c r="F21" s="226"/>
      <c r="G21" s="226"/>
    </row>
    <row r="22" spans="3:12" ht="20.100000000000001" customHeight="1" x14ac:dyDescent="0.25">
      <c r="C22" s="479"/>
      <c r="D22" s="481" t="s">
        <v>337</v>
      </c>
      <c r="E22" s="396" t="s">
        <v>347</v>
      </c>
      <c r="F22" s="226"/>
      <c r="G22" s="226"/>
    </row>
    <row r="23" spans="3:12" ht="20.100000000000001" customHeight="1" x14ac:dyDescent="0.25">
      <c r="C23" s="479"/>
      <c r="D23" s="481"/>
      <c r="E23" s="396" t="s">
        <v>346</v>
      </c>
      <c r="F23" s="226"/>
      <c r="G23" s="226"/>
    </row>
    <row r="24" spans="3:12" ht="20.100000000000001" customHeight="1" x14ac:dyDescent="0.25">
      <c r="C24" s="479"/>
      <c r="D24" s="481" t="s">
        <v>334</v>
      </c>
      <c r="E24" s="481"/>
      <c r="F24" s="226"/>
      <c r="G24" s="226"/>
    </row>
    <row r="25" spans="3:12" ht="20.100000000000001" customHeight="1" x14ac:dyDescent="0.25">
      <c r="C25" s="479"/>
      <c r="D25" s="481" t="s">
        <v>335</v>
      </c>
      <c r="E25" s="481"/>
      <c r="F25" s="226"/>
      <c r="G25" s="226"/>
    </row>
    <row r="26" spans="3:12" ht="20.100000000000001" customHeight="1" x14ac:dyDescent="0.25">
      <c r="C26" s="479"/>
      <c r="D26" s="482" t="s">
        <v>344</v>
      </c>
      <c r="E26" s="482"/>
      <c r="F26" s="226"/>
      <c r="G26" s="226"/>
    </row>
    <row r="27" spans="3:12" ht="20.100000000000001" customHeight="1" x14ac:dyDescent="0.25">
      <c r="C27" s="479"/>
      <c r="D27" s="481" t="s">
        <v>338</v>
      </c>
      <c r="E27" s="481"/>
      <c r="F27" s="226"/>
      <c r="G27" s="226"/>
    </row>
    <row r="28" spans="3:12" ht="20.100000000000001" customHeight="1" thickBot="1" x14ac:dyDescent="0.3">
      <c r="C28" s="480"/>
      <c r="D28" s="483" t="s">
        <v>340</v>
      </c>
      <c r="E28" s="484"/>
      <c r="F28" s="229"/>
      <c r="G28" s="229"/>
    </row>
    <row r="29" spans="3:12" ht="20.100000000000001" customHeight="1" x14ac:dyDescent="0.25">
      <c r="C29" s="478">
        <f t="shared" ref="C29" si="0">C20+1</f>
        <v>3</v>
      </c>
      <c r="D29" s="481" t="s">
        <v>336</v>
      </c>
      <c r="E29" s="396" t="s">
        <v>347</v>
      </c>
      <c r="F29" s="226"/>
      <c r="G29" s="226"/>
    </row>
    <row r="30" spans="3:12" ht="20.100000000000001" customHeight="1" x14ac:dyDescent="0.25">
      <c r="C30" s="479"/>
      <c r="D30" s="481"/>
      <c r="E30" s="396" t="s">
        <v>346</v>
      </c>
      <c r="F30" s="226"/>
      <c r="G30" s="226"/>
      <c r="L30" s="191"/>
    </row>
    <row r="31" spans="3:12" ht="20.100000000000001" customHeight="1" x14ac:dyDescent="0.25">
      <c r="C31" s="479"/>
      <c r="D31" s="481" t="s">
        <v>337</v>
      </c>
      <c r="E31" s="396" t="s">
        <v>347</v>
      </c>
      <c r="F31" s="226"/>
      <c r="G31" s="226"/>
      <c r="L31" s="191"/>
    </row>
    <row r="32" spans="3:12" ht="20.100000000000001" customHeight="1" x14ac:dyDescent="0.25">
      <c r="C32" s="479"/>
      <c r="D32" s="481"/>
      <c r="E32" s="396" t="s">
        <v>346</v>
      </c>
      <c r="F32" s="226"/>
      <c r="G32" s="226"/>
      <c r="L32" s="191"/>
    </row>
    <row r="33" spans="3:12" ht="20.100000000000001" customHeight="1" x14ac:dyDescent="0.25">
      <c r="C33" s="479"/>
      <c r="D33" s="481" t="s">
        <v>334</v>
      </c>
      <c r="E33" s="481"/>
      <c r="F33" s="226"/>
      <c r="G33" s="226"/>
      <c r="L33" s="191"/>
    </row>
    <row r="34" spans="3:12" ht="20.100000000000001" customHeight="1" x14ac:dyDescent="0.25">
      <c r="C34" s="479"/>
      <c r="D34" s="481" t="s">
        <v>335</v>
      </c>
      <c r="E34" s="481"/>
      <c r="F34" s="226"/>
      <c r="G34" s="226"/>
      <c r="L34" s="191"/>
    </row>
    <row r="35" spans="3:12" ht="20.100000000000001" customHeight="1" x14ac:dyDescent="0.25">
      <c r="C35" s="479"/>
      <c r="D35" s="482" t="s">
        <v>344</v>
      </c>
      <c r="E35" s="482"/>
      <c r="F35" s="226"/>
      <c r="G35" s="226"/>
      <c r="L35" s="191"/>
    </row>
    <row r="36" spans="3:12" ht="20.100000000000001" customHeight="1" x14ac:dyDescent="0.25">
      <c r="C36" s="479"/>
      <c r="D36" s="481" t="s">
        <v>338</v>
      </c>
      <c r="E36" s="481"/>
      <c r="F36" s="226"/>
      <c r="G36" s="226"/>
      <c r="L36" s="191"/>
    </row>
    <row r="37" spans="3:12" ht="20.100000000000001" customHeight="1" thickBot="1" x14ac:dyDescent="0.3">
      <c r="C37" s="480"/>
      <c r="D37" s="483" t="s">
        <v>340</v>
      </c>
      <c r="E37" s="484"/>
      <c r="F37" s="229"/>
      <c r="G37" s="229"/>
      <c r="L37" s="191"/>
    </row>
    <row r="38" spans="3:12" ht="20.100000000000001" customHeight="1" x14ac:dyDescent="0.25">
      <c r="C38" s="478">
        <f t="shared" ref="C38" si="1">C29+1</f>
        <v>4</v>
      </c>
      <c r="D38" s="481" t="s">
        <v>336</v>
      </c>
      <c r="E38" s="396" t="s">
        <v>347</v>
      </c>
      <c r="F38" s="226"/>
      <c r="G38" s="226"/>
      <c r="L38" s="191"/>
    </row>
    <row r="39" spans="3:12" ht="20.100000000000001" customHeight="1" x14ac:dyDescent="0.25">
      <c r="C39" s="479"/>
      <c r="D39" s="481"/>
      <c r="E39" s="396" t="s">
        <v>346</v>
      </c>
      <c r="F39" s="226"/>
      <c r="G39" s="226"/>
      <c r="L39" s="191"/>
    </row>
    <row r="40" spans="3:12" ht="20.100000000000001" customHeight="1" x14ac:dyDescent="0.25">
      <c r="C40" s="479"/>
      <c r="D40" s="481" t="s">
        <v>337</v>
      </c>
      <c r="E40" s="396" t="s">
        <v>347</v>
      </c>
      <c r="F40" s="226"/>
      <c r="G40" s="226"/>
      <c r="L40" s="191"/>
    </row>
    <row r="41" spans="3:12" ht="20.100000000000001" customHeight="1" x14ac:dyDescent="0.25">
      <c r="C41" s="479"/>
      <c r="D41" s="481"/>
      <c r="E41" s="396" t="s">
        <v>346</v>
      </c>
      <c r="F41" s="226"/>
      <c r="G41" s="226"/>
      <c r="L41" s="191"/>
    </row>
    <row r="42" spans="3:12" ht="20.100000000000001" customHeight="1" x14ac:dyDescent="0.25">
      <c r="C42" s="479"/>
      <c r="D42" s="481" t="s">
        <v>334</v>
      </c>
      <c r="E42" s="481"/>
      <c r="F42" s="226"/>
      <c r="G42" s="226"/>
      <c r="L42" s="191"/>
    </row>
    <row r="43" spans="3:12" ht="20.100000000000001" customHeight="1" x14ac:dyDescent="0.25">
      <c r="C43" s="479"/>
      <c r="D43" s="481" t="s">
        <v>335</v>
      </c>
      <c r="E43" s="481"/>
      <c r="F43" s="226"/>
      <c r="G43" s="226"/>
      <c r="L43" s="191"/>
    </row>
    <row r="44" spans="3:12" ht="20.100000000000001" customHeight="1" x14ac:dyDescent="0.25">
      <c r="C44" s="479"/>
      <c r="D44" s="482" t="s">
        <v>344</v>
      </c>
      <c r="E44" s="482"/>
      <c r="F44" s="226"/>
      <c r="G44" s="226"/>
      <c r="L44" s="191"/>
    </row>
    <row r="45" spans="3:12" ht="20.100000000000001" customHeight="1" x14ac:dyDescent="0.25">
      <c r="C45" s="479"/>
      <c r="D45" s="481" t="s">
        <v>338</v>
      </c>
      <c r="E45" s="481"/>
      <c r="F45" s="226"/>
      <c r="G45" s="226"/>
      <c r="L45" s="191"/>
    </row>
    <row r="46" spans="3:12" ht="20.100000000000001" customHeight="1" thickBot="1" x14ac:dyDescent="0.3">
      <c r="C46" s="480"/>
      <c r="D46" s="483" t="s">
        <v>340</v>
      </c>
      <c r="E46" s="484"/>
      <c r="F46" s="229"/>
      <c r="G46" s="229"/>
      <c r="L46" s="191"/>
    </row>
    <row r="47" spans="3:12" ht="20.100000000000001" customHeight="1" x14ac:dyDescent="0.25">
      <c r="C47" s="478">
        <f t="shared" ref="C47" si="2">C38+1</f>
        <v>5</v>
      </c>
      <c r="D47" s="481" t="s">
        <v>336</v>
      </c>
      <c r="E47" s="396" t="s">
        <v>347</v>
      </c>
      <c r="F47" s="226"/>
      <c r="G47" s="226"/>
      <c r="L47" s="191"/>
    </row>
    <row r="48" spans="3:12" ht="20.100000000000001" customHeight="1" x14ac:dyDescent="0.25">
      <c r="C48" s="479"/>
      <c r="D48" s="481"/>
      <c r="E48" s="396" t="s">
        <v>346</v>
      </c>
      <c r="F48" s="226"/>
      <c r="G48" s="226"/>
      <c r="L48" s="191"/>
    </row>
    <row r="49" spans="3:12" ht="20.100000000000001" customHeight="1" x14ac:dyDescent="0.25">
      <c r="C49" s="479"/>
      <c r="D49" s="481" t="s">
        <v>337</v>
      </c>
      <c r="E49" s="396" t="s">
        <v>347</v>
      </c>
      <c r="F49" s="226"/>
      <c r="G49" s="226"/>
      <c r="L49" s="191"/>
    </row>
    <row r="50" spans="3:12" ht="20.100000000000001" customHeight="1" x14ac:dyDescent="0.25">
      <c r="C50" s="479"/>
      <c r="D50" s="481"/>
      <c r="E50" s="396" t="s">
        <v>346</v>
      </c>
      <c r="F50" s="226"/>
      <c r="G50" s="226"/>
      <c r="L50" s="191"/>
    </row>
    <row r="51" spans="3:12" ht="20.100000000000001" customHeight="1" x14ac:dyDescent="0.25">
      <c r="C51" s="479"/>
      <c r="D51" s="481" t="s">
        <v>334</v>
      </c>
      <c r="E51" s="481"/>
      <c r="F51" s="226"/>
      <c r="G51" s="226"/>
      <c r="L51" s="191"/>
    </row>
    <row r="52" spans="3:12" ht="20.100000000000001" customHeight="1" x14ac:dyDescent="0.25">
      <c r="C52" s="479"/>
      <c r="D52" s="481" t="s">
        <v>335</v>
      </c>
      <c r="E52" s="481"/>
      <c r="F52" s="226"/>
      <c r="G52" s="226"/>
      <c r="L52" s="191"/>
    </row>
    <row r="53" spans="3:12" ht="20.100000000000001" customHeight="1" x14ac:dyDescent="0.25">
      <c r="C53" s="479"/>
      <c r="D53" s="482" t="s">
        <v>344</v>
      </c>
      <c r="E53" s="482"/>
      <c r="F53" s="226"/>
      <c r="G53" s="226"/>
      <c r="L53" s="191"/>
    </row>
    <row r="54" spans="3:12" ht="20.100000000000001" customHeight="1" x14ac:dyDescent="0.25">
      <c r="C54" s="479"/>
      <c r="D54" s="481" t="s">
        <v>338</v>
      </c>
      <c r="E54" s="481"/>
      <c r="F54" s="226"/>
      <c r="G54" s="226"/>
      <c r="L54" s="191"/>
    </row>
    <row r="55" spans="3:12" ht="20.100000000000001" customHeight="1" thickBot="1" x14ac:dyDescent="0.3">
      <c r="C55" s="480"/>
      <c r="D55" s="483" t="s">
        <v>340</v>
      </c>
      <c r="E55" s="484"/>
      <c r="F55" s="229"/>
      <c r="G55" s="229"/>
      <c r="L55" s="191"/>
    </row>
    <row r="56" spans="3:12" ht="20.100000000000001" customHeight="1" x14ac:dyDescent="0.25">
      <c r="C56" s="478">
        <f t="shared" ref="C56" si="3">C47+1</f>
        <v>6</v>
      </c>
      <c r="D56" s="481" t="s">
        <v>336</v>
      </c>
      <c r="E56" s="396" t="s">
        <v>347</v>
      </c>
      <c r="F56" s="226"/>
      <c r="G56" s="226"/>
      <c r="L56" s="191"/>
    </row>
    <row r="57" spans="3:12" ht="20.100000000000001" customHeight="1" x14ac:dyDescent="0.25">
      <c r="C57" s="479"/>
      <c r="D57" s="481"/>
      <c r="E57" s="396" t="s">
        <v>346</v>
      </c>
      <c r="F57" s="226"/>
      <c r="G57" s="226"/>
      <c r="L57" s="191"/>
    </row>
    <row r="58" spans="3:12" ht="20.100000000000001" customHeight="1" x14ac:dyDescent="0.25">
      <c r="C58" s="479"/>
      <c r="D58" s="481" t="s">
        <v>337</v>
      </c>
      <c r="E58" s="396" t="s">
        <v>347</v>
      </c>
      <c r="F58" s="226"/>
      <c r="G58" s="226"/>
      <c r="L58" s="191"/>
    </row>
    <row r="59" spans="3:12" ht="20.100000000000001" customHeight="1" x14ac:dyDescent="0.25">
      <c r="C59" s="479"/>
      <c r="D59" s="481"/>
      <c r="E59" s="396" t="s">
        <v>346</v>
      </c>
      <c r="F59" s="226"/>
      <c r="G59" s="226"/>
      <c r="L59" s="191"/>
    </row>
    <row r="60" spans="3:12" ht="20.100000000000001" customHeight="1" x14ac:dyDescent="0.25">
      <c r="C60" s="479"/>
      <c r="D60" s="481" t="s">
        <v>334</v>
      </c>
      <c r="E60" s="481"/>
      <c r="F60" s="226"/>
      <c r="G60" s="226"/>
      <c r="L60" s="191"/>
    </row>
    <row r="61" spans="3:12" ht="20.100000000000001" customHeight="1" x14ac:dyDescent="0.25">
      <c r="C61" s="479"/>
      <c r="D61" s="481" t="s">
        <v>335</v>
      </c>
      <c r="E61" s="481"/>
      <c r="F61" s="226"/>
      <c r="G61" s="226"/>
      <c r="L61" s="191"/>
    </row>
    <row r="62" spans="3:12" ht="20.100000000000001" customHeight="1" x14ac:dyDescent="0.25">
      <c r="C62" s="479"/>
      <c r="D62" s="482" t="s">
        <v>344</v>
      </c>
      <c r="E62" s="482"/>
      <c r="F62" s="226"/>
      <c r="G62" s="226"/>
      <c r="L62" s="191"/>
    </row>
    <row r="63" spans="3:12" ht="20.100000000000001" customHeight="1" x14ac:dyDescent="0.25">
      <c r="C63" s="479"/>
      <c r="D63" s="481" t="s">
        <v>338</v>
      </c>
      <c r="E63" s="481"/>
      <c r="F63" s="226"/>
      <c r="G63" s="226"/>
      <c r="L63" s="191"/>
    </row>
    <row r="64" spans="3:12" ht="20.100000000000001" customHeight="1" thickBot="1" x14ac:dyDescent="0.3">
      <c r="C64" s="480"/>
      <c r="D64" s="483" t="s">
        <v>340</v>
      </c>
      <c r="E64" s="484"/>
      <c r="F64" s="229"/>
      <c r="G64" s="229"/>
      <c r="L64" s="191"/>
    </row>
    <row r="65" spans="3:12" ht="20.100000000000001" customHeight="1" x14ac:dyDescent="0.25">
      <c r="C65" s="478">
        <f t="shared" ref="C65" si="4">C56+1</f>
        <v>7</v>
      </c>
      <c r="D65" s="481" t="s">
        <v>336</v>
      </c>
      <c r="E65" s="396" t="s">
        <v>347</v>
      </c>
      <c r="F65" s="226"/>
      <c r="G65" s="226"/>
      <c r="L65" s="191"/>
    </row>
    <row r="66" spans="3:12" ht="20.100000000000001" customHeight="1" x14ac:dyDescent="0.25">
      <c r="C66" s="479"/>
      <c r="D66" s="481"/>
      <c r="E66" s="396" t="s">
        <v>346</v>
      </c>
      <c r="F66" s="226"/>
      <c r="G66" s="226"/>
      <c r="L66" s="191"/>
    </row>
    <row r="67" spans="3:12" ht="20.100000000000001" customHeight="1" x14ac:dyDescent="0.25">
      <c r="C67" s="479"/>
      <c r="D67" s="481" t="s">
        <v>337</v>
      </c>
      <c r="E67" s="396" t="s">
        <v>347</v>
      </c>
      <c r="F67" s="226"/>
      <c r="G67" s="226"/>
      <c r="L67" s="191"/>
    </row>
    <row r="68" spans="3:12" ht="20.100000000000001" customHeight="1" x14ac:dyDescent="0.25">
      <c r="C68" s="479"/>
      <c r="D68" s="481"/>
      <c r="E68" s="396" t="s">
        <v>346</v>
      </c>
      <c r="F68" s="226"/>
      <c r="G68" s="226"/>
      <c r="L68" s="191"/>
    </row>
    <row r="69" spans="3:12" ht="20.100000000000001" customHeight="1" x14ac:dyDescent="0.25">
      <c r="C69" s="479"/>
      <c r="D69" s="481" t="s">
        <v>334</v>
      </c>
      <c r="E69" s="481"/>
      <c r="F69" s="226"/>
      <c r="G69" s="226"/>
      <c r="L69" s="191"/>
    </row>
    <row r="70" spans="3:12" ht="20.100000000000001" customHeight="1" x14ac:dyDescent="0.25">
      <c r="C70" s="479"/>
      <c r="D70" s="481" t="s">
        <v>335</v>
      </c>
      <c r="E70" s="481"/>
      <c r="F70" s="226"/>
      <c r="G70" s="226"/>
      <c r="L70" s="191"/>
    </row>
    <row r="71" spans="3:12" ht="20.100000000000001" customHeight="1" x14ac:dyDescent="0.25">
      <c r="C71" s="479"/>
      <c r="D71" s="482" t="s">
        <v>344</v>
      </c>
      <c r="E71" s="482"/>
      <c r="F71" s="226"/>
      <c r="G71" s="226"/>
      <c r="L71" s="191"/>
    </row>
    <row r="72" spans="3:12" ht="20.100000000000001" customHeight="1" x14ac:dyDescent="0.25">
      <c r="C72" s="479"/>
      <c r="D72" s="481" t="s">
        <v>338</v>
      </c>
      <c r="E72" s="481"/>
      <c r="F72" s="226"/>
      <c r="G72" s="226"/>
      <c r="L72" s="191"/>
    </row>
    <row r="73" spans="3:12" ht="20.100000000000001" customHeight="1" thickBot="1" x14ac:dyDescent="0.3">
      <c r="C73" s="480"/>
      <c r="D73" s="483" t="s">
        <v>340</v>
      </c>
      <c r="E73" s="484"/>
      <c r="F73" s="229"/>
      <c r="G73" s="229"/>
      <c r="L73" s="191"/>
    </row>
    <row r="74" spans="3:12" ht="20.100000000000001" customHeight="1" x14ac:dyDescent="0.25">
      <c r="C74" s="478">
        <f t="shared" ref="C74" si="5">C65+1</f>
        <v>8</v>
      </c>
      <c r="D74" s="481" t="s">
        <v>336</v>
      </c>
      <c r="E74" s="396" t="s">
        <v>347</v>
      </c>
      <c r="F74" s="226"/>
      <c r="G74" s="226"/>
      <c r="L74" s="191"/>
    </row>
    <row r="75" spans="3:12" ht="20.100000000000001" customHeight="1" x14ac:dyDescent="0.25">
      <c r="C75" s="479"/>
      <c r="D75" s="481"/>
      <c r="E75" s="396" t="s">
        <v>346</v>
      </c>
      <c r="F75" s="226"/>
      <c r="G75" s="226"/>
      <c r="L75" s="191"/>
    </row>
    <row r="76" spans="3:12" ht="20.100000000000001" customHeight="1" x14ac:dyDescent="0.25">
      <c r="C76" s="479"/>
      <c r="D76" s="481" t="s">
        <v>337</v>
      </c>
      <c r="E76" s="396" t="s">
        <v>347</v>
      </c>
      <c r="F76" s="226"/>
      <c r="G76" s="226"/>
      <c r="L76" s="191"/>
    </row>
    <row r="77" spans="3:12" ht="20.100000000000001" customHeight="1" x14ac:dyDescent="0.25">
      <c r="C77" s="479"/>
      <c r="D77" s="481"/>
      <c r="E77" s="396" t="s">
        <v>346</v>
      </c>
      <c r="F77" s="226"/>
      <c r="G77" s="226"/>
      <c r="L77" s="191"/>
    </row>
    <row r="78" spans="3:12" ht="20.100000000000001" customHeight="1" x14ac:dyDescent="0.25">
      <c r="C78" s="479"/>
      <c r="D78" s="481" t="s">
        <v>334</v>
      </c>
      <c r="E78" s="481"/>
      <c r="F78" s="226"/>
      <c r="G78" s="226"/>
      <c r="L78" s="191"/>
    </row>
    <row r="79" spans="3:12" ht="20.100000000000001" customHeight="1" x14ac:dyDescent="0.25">
      <c r="C79" s="479"/>
      <c r="D79" s="481" t="s">
        <v>335</v>
      </c>
      <c r="E79" s="481"/>
      <c r="F79" s="226"/>
      <c r="G79" s="226"/>
      <c r="L79" s="191"/>
    </row>
    <row r="80" spans="3:12" ht="20.100000000000001" customHeight="1" x14ac:dyDescent="0.25">
      <c r="C80" s="479"/>
      <c r="D80" s="482" t="s">
        <v>344</v>
      </c>
      <c r="E80" s="482"/>
      <c r="F80" s="226"/>
      <c r="G80" s="226"/>
      <c r="L80" s="191"/>
    </row>
    <row r="81" spans="3:12" ht="20.100000000000001" customHeight="1" x14ac:dyDescent="0.25">
      <c r="C81" s="479"/>
      <c r="D81" s="481" t="s">
        <v>338</v>
      </c>
      <c r="E81" s="481"/>
      <c r="F81" s="226"/>
      <c r="G81" s="226"/>
      <c r="L81" s="191"/>
    </row>
    <row r="82" spans="3:12" ht="20.100000000000001" customHeight="1" thickBot="1" x14ac:dyDescent="0.3">
      <c r="C82" s="480"/>
      <c r="D82" s="483" t="s">
        <v>340</v>
      </c>
      <c r="E82" s="484"/>
      <c r="F82" s="229"/>
      <c r="G82" s="229"/>
      <c r="L82" s="191"/>
    </row>
    <row r="83" spans="3:12" ht="20.100000000000001" customHeight="1" x14ac:dyDescent="0.25">
      <c r="C83" s="478">
        <f t="shared" ref="C83" si="6">C74+1</f>
        <v>9</v>
      </c>
      <c r="D83" s="481" t="s">
        <v>336</v>
      </c>
      <c r="E83" s="396" t="s">
        <v>347</v>
      </c>
      <c r="F83" s="226"/>
      <c r="G83" s="226"/>
      <c r="L83" s="191"/>
    </row>
    <row r="84" spans="3:12" ht="20.100000000000001" customHeight="1" x14ac:dyDescent="0.25">
      <c r="C84" s="479"/>
      <c r="D84" s="481"/>
      <c r="E84" s="396" t="s">
        <v>346</v>
      </c>
      <c r="F84" s="226"/>
      <c r="G84" s="226"/>
      <c r="L84" s="191"/>
    </row>
    <row r="85" spans="3:12" ht="20.100000000000001" customHeight="1" x14ac:dyDescent="0.25">
      <c r="C85" s="479"/>
      <c r="D85" s="481" t="s">
        <v>337</v>
      </c>
      <c r="E85" s="396" t="s">
        <v>347</v>
      </c>
      <c r="F85" s="226"/>
      <c r="G85" s="226"/>
      <c r="L85" s="191"/>
    </row>
    <row r="86" spans="3:12" ht="20.100000000000001" customHeight="1" x14ac:dyDescent="0.25">
      <c r="C86" s="479"/>
      <c r="D86" s="481"/>
      <c r="E86" s="396" t="s">
        <v>346</v>
      </c>
      <c r="F86" s="226"/>
      <c r="G86" s="226"/>
      <c r="L86" s="191"/>
    </row>
    <row r="87" spans="3:12" ht="20.100000000000001" customHeight="1" x14ac:dyDescent="0.25">
      <c r="C87" s="479"/>
      <c r="D87" s="481" t="s">
        <v>334</v>
      </c>
      <c r="E87" s="481"/>
      <c r="F87" s="226"/>
      <c r="G87" s="226"/>
      <c r="L87" s="191"/>
    </row>
    <row r="88" spans="3:12" ht="20.100000000000001" customHeight="1" x14ac:dyDescent="0.25">
      <c r="C88" s="479"/>
      <c r="D88" s="481" t="s">
        <v>335</v>
      </c>
      <c r="E88" s="481"/>
      <c r="F88" s="226"/>
      <c r="G88" s="226"/>
      <c r="L88" s="191"/>
    </row>
    <row r="89" spans="3:12" ht="20.100000000000001" customHeight="1" x14ac:dyDescent="0.25">
      <c r="C89" s="479"/>
      <c r="D89" s="482" t="s">
        <v>344</v>
      </c>
      <c r="E89" s="482"/>
      <c r="F89" s="226"/>
      <c r="G89" s="226"/>
      <c r="L89" s="191"/>
    </row>
    <row r="90" spans="3:12" ht="20.100000000000001" customHeight="1" x14ac:dyDescent="0.25">
      <c r="C90" s="479"/>
      <c r="D90" s="481" t="s">
        <v>338</v>
      </c>
      <c r="E90" s="481"/>
      <c r="F90" s="226"/>
      <c r="G90" s="226"/>
      <c r="L90" s="191"/>
    </row>
    <row r="91" spans="3:12" ht="20.100000000000001" customHeight="1" thickBot="1" x14ac:dyDescent="0.3">
      <c r="C91" s="480"/>
      <c r="D91" s="483" t="s">
        <v>340</v>
      </c>
      <c r="E91" s="484"/>
      <c r="F91" s="229"/>
      <c r="G91" s="229"/>
      <c r="L91" s="191"/>
    </row>
    <row r="92" spans="3:12" ht="20.100000000000001" customHeight="1" x14ac:dyDescent="0.25">
      <c r="C92" s="478">
        <f t="shared" ref="C92" si="7">C83+1</f>
        <v>10</v>
      </c>
      <c r="D92" s="481" t="s">
        <v>336</v>
      </c>
      <c r="E92" s="396" t="s">
        <v>347</v>
      </c>
      <c r="F92" s="226"/>
      <c r="G92" s="226"/>
      <c r="L92" s="191"/>
    </row>
    <row r="93" spans="3:12" ht="20.100000000000001" customHeight="1" x14ac:dyDescent="0.25">
      <c r="C93" s="479"/>
      <c r="D93" s="481"/>
      <c r="E93" s="396" t="s">
        <v>346</v>
      </c>
      <c r="F93" s="226"/>
      <c r="G93" s="226"/>
      <c r="L93" s="191"/>
    </row>
    <row r="94" spans="3:12" ht="20.100000000000001" customHeight="1" x14ac:dyDescent="0.25">
      <c r="C94" s="479"/>
      <c r="D94" s="481" t="s">
        <v>337</v>
      </c>
      <c r="E94" s="396" t="s">
        <v>347</v>
      </c>
      <c r="F94" s="226"/>
      <c r="G94" s="226"/>
      <c r="L94" s="191"/>
    </row>
    <row r="95" spans="3:12" ht="20.100000000000001" customHeight="1" x14ac:dyDescent="0.25">
      <c r="C95" s="479"/>
      <c r="D95" s="481"/>
      <c r="E95" s="396" t="s">
        <v>346</v>
      </c>
      <c r="F95" s="226"/>
      <c r="G95" s="226"/>
      <c r="L95" s="191"/>
    </row>
    <row r="96" spans="3:12" ht="20.100000000000001" customHeight="1" x14ac:dyDescent="0.25">
      <c r="C96" s="479"/>
      <c r="D96" s="481" t="s">
        <v>334</v>
      </c>
      <c r="E96" s="481"/>
      <c r="F96" s="226"/>
      <c r="G96" s="226"/>
      <c r="L96" s="191"/>
    </row>
    <row r="97" spans="1:16384" ht="20.100000000000001" customHeight="1" x14ac:dyDescent="0.25">
      <c r="C97" s="479"/>
      <c r="D97" s="481" t="s">
        <v>335</v>
      </c>
      <c r="E97" s="481"/>
      <c r="F97" s="226"/>
      <c r="G97" s="226"/>
      <c r="L97" s="191"/>
    </row>
    <row r="98" spans="1:16384" ht="20.100000000000001" customHeight="1" x14ac:dyDescent="0.25">
      <c r="C98" s="479"/>
      <c r="D98" s="482" t="s">
        <v>344</v>
      </c>
      <c r="E98" s="482"/>
      <c r="F98" s="226"/>
      <c r="G98" s="226"/>
      <c r="L98" s="191"/>
    </row>
    <row r="99" spans="1:16384" ht="20.100000000000001" customHeight="1" x14ac:dyDescent="0.25">
      <c r="C99" s="479"/>
      <c r="D99" s="481" t="s">
        <v>338</v>
      </c>
      <c r="E99" s="481"/>
      <c r="F99" s="226"/>
      <c r="G99" s="226"/>
      <c r="L99" s="191"/>
    </row>
    <row r="100" spans="1:16384" ht="20.100000000000001" customHeight="1" thickBot="1" x14ac:dyDescent="0.3">
      <c r="C100" s="480"/>
      <c r="D100" s="483" t="s">
        <v>340</v>
      </c>
      <c r="E100" s="484"/>
      <c r="F100" s="229"/>
      <c r="G100" s="229"/>
      <c r="L100" s="191"/>
    </row>
    <row r="101" spans="1:16384" s="389" customFormat="1" x14ac:dyDescent="0.25">
      <c r="B101" s="390"/>
      <c r="C101" s="478">
        <f t="shared" ref="C101" si="8">C92+1</f>
        <v>11</v>
      </c>
      <c r="D101" s="481" t="s">
        <v>336</v>
      </c>
      <c r="E101" s="396" t="s">
        <v>347</v>
      </c>
      <c r="F101" s="226"/>
      <c r="G101" s="226"/>
      <c r="H101" s="391"/>
    </row>
    <row r="102" spans="1:16384" s="228" customFormat="1" ht="30" x14ac:dyDescent="0.25">
      <c r="A102" s="387"/>
      <c r="B102" s="388"/>
      <c r="C102" s="479"/>
      <c r="D102" s="481"/>
      <c r="E102" s="396" t="s">
        <v>346</v>
      </c>
      <c r="F102" s="226"/>
      <c r="G102" s="226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87"/>
      <c r="AV102" s="387"/>
      <c r="AW102" s="387"/>
      <c r="AX102" s="387"/>
      <c r="AY102" s="387"/>
      <c r="AZ102" s="387"/>
      <c r="BA102" s="387"/>
      <c r="BB102" s="387"/>
      <c r="BC102" s="387"/>
      <c r="BD102" s="387"/>
      <c r="BE102" s="387"/>
      <c r="BF102" s="387"/>
      <c r="BG102" s="387"/>
      <c r="BH102" s="387"/>
      <c r="BI102" s="387"/>
      <c r="BJ102" s="387"/>
      <c r="BK102" s="387"/>
      <c r="BL102" s="387"/>
      <c r="BM102" s="387"/>
      <c r="BN102" s="387"/>
      <c r="BO102" s="387"/>
      <c r="BP102" s="387"/>
      <c r="BQ102" s="387"/>
      <c r="BR102" s="387"/>
      <c r="BS102" s="387"/>
      <c r="BT102" s="387"/>
      <c r="BU102" s="387"/>
      <c r="BV102" s="387"/>
      <c r="BW102" s="387"/>
      <c r="BX102" s="387"/>
      <c r="BY102" s="387"/>
      <c r="BZ102" s="387"/>
      <c r="CA102" s="387"/>
      <c r="CB102" s="387"/>
      <c r="CC102" s="387"/>
      <c r="CD102" s="387"/>
      <c r="CE102" s="387"/>
      <c r="CF102" s="387"/>
      <c r="CG102" s="387"/>
      <c r="CH102" s="387"/>
      <c r="CI102" s="387"/>
      <c r="CJ102" s="387"/>
      <c r="CK102" s="387"/>
      <c r="CL102" s="387"/>
      <c r="CM102" s="387"/>
      <c r="CN102" s="387"/>
      <c r="CO102" s="387"/>
      <c r="CP102" s="387"/>
      <c r="CQ102" s="387"/>
      <c r="CR102" s="387"/>
      <c r="CS102" s="387"/>
      <c r="CT102" s="387"/>
      <c r="CU102" s="387"/>
      <c r="CV102" s="387"/>
      <c r="CW102" s="387"/>
      <c r="CX102" s="387"/>
      <c r="CY102" s="387"/>
      <c r="CZ102" s="387"/>
      <c r="DA102" s="387"/>
      <c r="DB102" s="387"/>
      <c r="DC102" s="387"/>
      <c r="DD102" s="387"/>
      <c r="DE102" s="387"/>
      <c r="DF102" s="387"/>
      <c r="DG102" s="387"/>
      <c r="DH102" s="387"/>
      <c r="DI102" s="387"/>
      <c r="DJ102" s="387"/>
      <c r="DK102" s="387"/>
      <c r="DL102" s="387"/>
      <c r="DM102" s="387"/>
      <c r="DN102" s="387"/>
      <c r="DO102" s="387"/>
      <c r="DP102" s="387"/>
      <c r="DQ102" s="387"/>
      <c r="DR102" s="387"/>
      <c r="DS102" s="387"/>
      <c r="DT102" s="387"/>
      <c r="DU102" s="387"/>
      <c r="DV102" s="387"/>
      <c r="DW102" s="387"/>
      <c r="DX102" s="387"/>
      <c r="DY102" s="387"/>
      <c r="DZ102" s="387"/>
      <c r="EA102" s="387"/>
      <c r="EB102" s="387"/>
      <c r="EC102" s="387"/>
      <c r="ED102" s="387"/>
      <c r="EE102" s="387"/>
      <c r="EF102" s="387"/>
      <c r="EG102" s="387"/>
      <c r="EH102" s="387"/>
      <c r="EI102" s="387"/>
      <c r="EJ102" s="387"/>
      <c r="EK102" s="387"/>
      <c r="EL102" s="387"/>
      <c r="EM102" s="387"/>
      <c r="EN102" s="387"/>
      <c r="EO102" s="387"/>
      <c r="EP102" s="387"/>
      <c r="EQ102" s="387"/>
      <c r="ER102" s="387"/>
      <c r="ES102" s="387"/>
      <c r="ET102" s="387"/>
      <c r="EU102" s="387"/>
      <c r="EV102" s="387"/>
      <c r="EW102" s="387"/>
      <c r="EX102" s="387"/>
      <c r="EY102" s="387"/>
      <c r="EZ102" s="387"/>
      <c r="FA102" s="387"/>
      <c r="FB102" s="387"/>
      <c r="FC102" s="387"/>
      <c r="FD102" s="387"/>
      <c r="FE102" s="387"/>
      <c r="FF102" s="387"/>
      <c r="FG102" s="387"/>
      <c r="FH102" s="387"/>
      <c r="FI102" s="387"/>
      <c r="FJ102" s="387"/>
      <c r="FK102" s="387"/>
      <c r="FL102" s="387"/>
      <c r="FM102" s="387"/>
      <c r="FN102" s="387"/>
      <c r="FO102" s="387"/>
      <c r="FP102" s="387"/>
      <c r="FQ102" s="387"/>
      <c r="FR102" s="387"/>
      <c r="FS102" s="387"/>
      <c r="FT102" s="387"/>
      <c r="FU102" s="387"/>
      <c r="FV102" s="387"/>
      <c r="FW102" s="387"/>
      <c r="FX102" s="387"/>
      <c r="FY102" s="387"/>
      <c r="FZ102" s="387"/>
      <c r="GA102" s="387"/>
      <c r="GB102" s="387"/>
      <c r="GC102" s="387"/>
      <c r="GD102" s="387"/>
      <c r="GE102" s="387"/>
      <c r="GF102" s="387"/>
      <c r="GG102" s="387"/>
      <c r="GH102" s="387"/>
      <c r="GI102" s="387"/>
      <c r="GJ102" s="387"/>
      <c r="GK102" s="387"/>
      <c r="GL102" s="387"/>
      <c r="GM102" s="387"/>
      <c r="GN102" s="387"/>
      <c r="GO102" s="387"/>
      <c r="GP102" s="387"/>
      <c r="GQ102" s="387"/>
      <c r="GR102" s="387"/>
      <c r="GS102" s="387"/>
      <c r="GT102" s="387"/>
      <c r="GU102" s="387"/>
      <c r="GV102" s="387"/>
      <c r="GW102" s="387"/>
      <c r="GX102" s="387"/>
      <c r="GY102" s="387"/>
      <c r="GZ102" s="387"/>
      <c r="HA102" s="387"/>
      <c r="HB102" s="387"/>
      <c r="HC102" s="387"/>
      <c r="HD102" s="387"/>
      <c r="HE102" s="387"/>
      <c r="HF102" s="387"/>
      <c r="HG102" s="387"/>
      <c r="HH102" s="387"/>
      <c r="HI102" s="387"/>
      <c r="HJ102" s="387"/>
      <c r="HK102" s="387"/>
      <c r="HL102" s="387"/>
      <c r="HM102" s="387"/>
      <c r="HN102" s="387"/>
      <c r="HO102" s="387"/>
      <c r="HP102" s="387"/>
      <c r="HQ102" s="387"/>
      <c r="HR102" s="387"/>
      <c r="HS102" s="387"/>
      <c r="HT102" s="387"/>
      <c r="HU102" s="387"/>
      <c r="HV102" s="387"/>
      <c r="HW102" s="387"/>
      <c r="HX102" s="387"/>
      <c r="HY102" s="387"/>
      <c r="HZ102" s="387"/>
      <c r="IA102" s="387"/>
      <c r="IB102" s="387"/>
      <c r="IC102" s="387"/>
      <c r="ID102" s="387"/>
      <c r="IE102" s="387"/>
      <c r="IF102" s="387"/>
      <c r="IG102" s="387"/>
      <c r="IH102" s="387"/>
      <c r="II102" s="387"/>
      <c r="IJ102" s="387"/>
      <c r="IK102" s="387"/>
      <c r="IL102" s="387"/>
      <c r="IM102" s="387"/>
      <c r="IN102" s="387"/>
      <c r="IO102" s="387"/>
      <c r="IP102" s="387"/>
      <c r="IQ102" s="387"/>
      <c r="IR102" s="387"/>
      <c r="IS102" s="387"/>
      <c r="IT102" s="387"/>
      <c r="IU102" s="387"/>
      <c r="IV102" s="387"/>
      <c r="IW102" s="387"/>
      <c r="IX102" s="387"/>
      <c r="IY102" s="387"/>
      <c r="IZ102" s="387"/>
      <c r="JA102" s="387"/>
      <c r="JB102" s="387"/>
      <c r="JC102" s="387"/>
      <c r="JD102" s="387"/>
      <c r="JE102" s="387"/>
      <c r="JF102" s="387"/>
      <c r="JG102" s="387"/>
      <c r="JH102" s="387"/>
      <c r="JI102" s="387"/>
      <c r="JJ102" s="387"/>
      <c r="JK102" s="387"/>
      <c r="JL102" s="387"/>
      <c r="JM102" s="387"/>
      <c r="JN102" s="387"/>
      <c r="JO102" s="387"/>
      <c r="JP102" s="387"/>
      <c r="JQ102" s="387"/>
      <c r="JR102" s="387"/>
      <c r="JS102" s="387"/>
      <c r="JT102" s="387"/>
      <c r="JU102" s="387"/>
      <c r="JV102" s="387"/>
      <c r="JW102" s="387"/>
      <c r="JX102" s="387"/>
      <c r="JY102" s="387"/>
      <c r="JZ102" s="387"/>
      <c r="KA102" s="387"/>
      <c r="KB102" s="387"/>
      <c r="KC102" s="387"/>
      <c r="KD102" s="387"/>
      <c r="KE102" s="387"/>
      <c r="KF102" s="387"/>
      <c r="KG102" s="387"/>
      <c r="KH102" s="387"/>
      <c r="KI102" s="387"/>
      <c r="KJ102" s="387"/>
      <c r="KK102" s="387"/>
      <c r="KL102" s="387"/>
      <c r="KM102" s="387"/>
      <c r="KN102" s="387"/>
      <c r="KO102" s="387"/>
      <c r="KP102" s="387"/>
      <c r="KQ102" s="387"/>
      <c r="KR102" s="387"/>
      <c r="KS102" s="387"/>
      <c r="KT102" s="387"/>
      <c r="KU102" s="387"/>
      <c r="KV102" s="387"/>
      <c r="KW102" s="387"/>
      <c r="KX102" s="387"/>
      <c r="KY102" s="387"/>
      <c r="KZ102" s="387"/>
      <c r="LA102" s="387"/>
      <c r="LB102" s="387"/>
      <c r="LC102" s="387"/>
      <c r="LD102" s="387"/>
      <c r="LE102" s="387"/>
      <c r="LF102" s="387"/>
      <c r="LG102" s="387"/>
      <c r="LH102" s="387"/>
      <c r="LI102" s="387"/>
      <c r="LJ102" s="387"/>
      <c r="LK102" s="387"/>
      <c r="LL102" s="387"/>
      <c r="LM102" s="387"/>
      <c r="LN102" s="387"/>
      <c r="LO102" s="387"/>
      <c r="LP102" s="387"/>
      <c r="LQ102" s="387"/>
      <c r="LR102" s="387"/>
      <c r="LS102" s="387"/>
      <c r="LT102" s="387"/>
      <c r="LU102" s="387"/>
      <c r="LV102" s="387"/>
      <c r="LW102" s="387"/>
      <c r="LX102" s="387"/>
      <c r="LY102" s="387"/>
      <c r="LZ102" s="387"/>
      <c r="MA102" s="387"/>
      <c r="MB102" s="387"/>
      <c r="MC102" s="387"/>
      <c r="MD102" s="387"/>
      <c r="ME102" s="387"/>
      <c r="MF102" s="387"/>
      <c r="MG102" s="387"/>
      <c r="MH102" s="387"/>
      <c r="MI102" s="387"/>
      <c r="MJ102" s="387"/>
      <c r="MK102" s="387"/>
      <c r="ML102" s="387"/>
      <c r="MM102" s="387"/>
      <c r="MN102" s="387"/>
      <c r="MO102" s="387"/>
      <c r="MP102" s="387"/>
      <c r="MQ102" s="387"/>
      <c r="MR102" s="387"/>
      <c r="MS102" s="387"/>
      <c r="MT102" s="387"/>
      <c r="MU102" s="387"/>
      <c r="MV102" s="387"/>
      <c r="MW102" s="387"/>
      <c r="MX102" s="387"/>
      <c r="MY102" s="387"/>
      <c r="MZ102" s="387"/>
      <c r="NA102" s="387"/>
      <c r="NB102" s="387"/>
      <c r="NC102" s="387"/>
      <c r="ND102" s="387"/>
      <c r="NE102" s="387"/>
      <c r="NF102" s="387"/>
      <c r="NG102" s="387"/>
      <c r="NH102" s="387"/>
      <c r="NI102" s="387"/>
      <c r="NJ102" s="387"/>
      <c r="NK102" s="387"/>
      <c r="NL102" s="387"/>
      <c r="NM102" s="387"/>
      <c r="NN102" s="387"/>
      <c r="NO102" s="387"/>
      <c r="NP102" s="387"/>
      <c r="NQ102" s="387"/>
      <c r="NR102" s="387"/>
      <c r="NS102" s="387"/>
      <c r="NT102" s="387"/>
      <c r="NU102" s="387"/>
      <c r="NV102" s="387"/>
      <c r="NW102" s="387"/>
      <c r="NX102" s="387"/>
      <c r="NY102" s="387"/>
      <c r="NZ102" s="387"/>
      <c r="OA102" s="387"/>
      <c r="OB102" s="387"/>
      <c r="OC102" s="387"/>
      <c r="OD102" s="387"/>
      <c r="OE102" s="387"/>
      <c r="OF102" s="387"/>
      <c r="OG102" s="387"/>
      <c r="OH102" s="387"/>
      <c r="OI102" s="387"/>
      <c r="OJ102" s="387"/>
      <c r="OK102" s="387"/>
      <c r="OL102" s="387"/>
      <c r="OM102" s="387"/>
      <c r="ON102" s="387"/>
      <c r="OO102" s="387"/>
      <c r="OP102" s="387"/>
      <c r="OQ102" s="387"/>
      <c r="OR102" s="387"/>
      <c r="OS102" s="387"/>
      <c r="OT102" s="387"/>
      <c r="OU102" s="387"/>
      <c r="OV102" s="387"/>
      <c r="OW102" s="387"/>
      <c r="OX102" s="387"/>
      <c r="OY102" s="387"/>
      <c r="OZ102" s="387"/>
      <c r="PA102" s="387"/>
      <c r="PB102" s="387"/>
      <c r="PC102" s="387"/>
      <c r="PD102" s="387"/>
      <c r="PE102" s="387"/>
      <c r="PF102" s="387"/>
      <c r="PG102" s="387"/>
      <c r="PH102" s="387"/>
      <c r="PI102" s="387"/>
      <c r="PJ102" s="387"/>
      <c r="PK102" s="387"/>
      <c r="PL102" s="387"/>
      <c r="PM102" s="387"/>
      <c r="PN102" s="387"/>
      <c r="PO102" s="387"/>
      <c r="PP102" s="387"/>
      <c r="PQ102" s="387"/>
      <c r="PR102" s="387"/>
      <c r="PS102" s="387"/>
      <c r="PT102" s="387"/>
      <c r="PU102" s="387"/>
      <c r="PV102" s="387"/>
      <c r="PW102" s="387"/>
      <c r="PX102" s="387"/>
      <c r="PY102" s="387"/>
      <c r="PZ102" s="387"/>
      <c r="QA102" s="387"/>
      <c r="QB102" s="387"/>
      <c r="QC102" s="387"/>
      <c r="QD102" s="387"/>
      <c r="QE102" s="387"/>
      <c r="QF102" s="387"/>
      <c r="QG102" s="387"/>
      <c r="QH102" s="387"/>
      <c r="QI102" s="387"/>
      <c r="QJ102" s="387"/>
      <c r="QK102" s="387"/>
      <c r="QL102" s="387"/>
      <c r="QM102" s="387"/>
      <c r="QN102" s="387"/>
      <c r="QO102" s="387"/>
      <c r="QP102" s="387"/>
      <c r="QQ102" s="387"/>
      <c r="QR102" s="387"/>
      <c r="QS102" s="387"/>
      <c r="QT102" s="387"/>
      <c r="QU102" s="387"/>
      <c r="QV102" s="387"/>
      <c r="QW102" s="387"/>
      <c r="QX102" s="387"/>
      <c r="QY102" s="387"/>
      <c r="QZ102" s="387"/>
      <c r="RA102" s="387"/>
      <c r="RB102" s="387"/>
      <c r="RC102" s="387"/>
      <c r="RD102" s="387"/>
      <c r="RE102" s="387"/>
      <c r="RF102" s="387"/>
      <c r="RG102" s="387"/>
      <c r="RH102" s="387"/>
      <c r="RI102" s="387"/>
      <c r="RJ102" s="387"/>
      <c r="RK102" s="387"/>
      <c r="RL102" s="387"/>
      <c r="RM102" s="387"/>
      <c r="RN102" s="387"/>
      <c r="RO102" s="387"/>
      <c r="RP102" s="387"/>
      <c r="RQ102" s="387"/>
      <c r="RR102" s="387"/>
      <c r="RS102" s="387"/>
      <c r="RT102" s="387"/>
      <c r="RU102" s="387"/>
      <c r="RV102" s="387"/>
      <c r="RW102" s="387"/>
      <c r="RX102" s="387"/>
      <c r="RY102" s="387"/>
      <c r="RZ102" s="387"/>
      <c r="SA102" s="387"/>
      <c r="SB102" s="387"/>
      <c r="SC102" s="387"/>
      <c r="SD102" s="387"/>
      <c r="SE102" s="387"/>
      <c r="SF102" s="387"/>
      <c r="SG102" s="387"/>
      <c r="SH102" s="387"/>
      <c r="SI102" s="387"/>
      <c r="SJ102" s="387"/>
      <c r="SK102" s="387"/>
      <c r="SL102" s="387"/>
      <c r="SM102" s="387"/>
      <c r="SN102" s="387"/>
      <c r="SO102" s="387"/>
      <c r="SP102" s="387"/>
      <c r="SQ102" s="387"/>
      <c r="SR102" s="387"/>
      <c r="SS102" s="387"/>
      <c r="ST102" s="387"/>
      <c r="SU102" s="387"/>
      <c r="SV102" s="387"/>
      <c r="SW102" s="387"/>
      <c r="SX102" s="387"/>
      <c r="SY102" s="387"/>
      <c r="SZ102" s="387"/>
      <c r="TA102" s="387"/>
      <c r="TB102" s="387"/>
      <c r="TC102" s="387"/>
      <c r="TD102" s="387"/>
      <c r="TE102" s="387"/>
      <c r="TF102" s="387"/>
      <c r="TG102" s="387"/>
      <c r="TH102" s="387"/>
      <c r="TI102" s="387"/>
      <c r="TJ102" s="387"/>
      <c r="TK102" s="387"/>
      <c r="TL102" s="387"/>
      <c r="TM102" s="387"/>
      <c r="TN102" s="387"/>
      <c r="TO102" s="387"/>
      <c r="TP102" s="387"/>
      <c r="TQ102" s="387"/>
      <c r="TR102" s="387"/>
      <c r="TS102" s="387"/>
      <c r="TT102" s="387"/>
      <c r="TU102" s="387"/>
      <c r="TV102" s="387"/>
      <c r="TW102" s="387"/>
      <c r="TX102" s="387"/>
      <c r="TY102" s="387"/>
      <c r="TZ102" s="387"/>
      <c r="UA102" s="387"/>
      <c r="UB102" s="387"/>
      <c r="UC102" s="387"/>
      <c r="UD102" s="387"/>
      <c r="UE102" s="387"/>
      <c r="UF102" s="387"/>
      <c r="UG102" s="387"/>
      <c r="UH102" s="387"/>
      <c r="UI102" s="387"/>
      <c r="UJ102" s="387"/>
      <c r="UK102" s="387"/>
      <c r="UL102" s="387"/>
      <c r="UM102" s="387"/>
      <c r="UN102" s="387"/>
      <c r="UO102" s="387"/>
      <c r="UP102" s="387"/>
      <c r="UQ102" s="387"/>
      <c r="UR102" s="387"/>
      <c r="US102" s="387"/>
      <c r="UT102" s="387"/>
      <c r="UU102" s="387"/>
      <c r="UV102" s="387"/>
      <c r="UW102" s="387"/>
      <c r="UX102" s="387"/>
      <c r="UY102" s="387"/>
      <c r="UZ102" s="387"/>
      <c r="VA102" s="387"/>
      <c r="VB102" s="387"/>
      <c r="VC102" s="387"/>
      <c r="VD102" s="387"/>
      <c r="VE102" s="387"/>
      <c r="VF102" s="387"/>
      <c r="VG102" s="387"/>
      <c r="VH102" s="387"/>
      <c r="VI102" s="387"/>
      <c r="VJ102" s="387"/>
      <c r="VK102" s="387"/>
      <c r="VL102" s="387"/>
      <c r="VM102" s="387"/>
      <c r="VN102" s="387"/>
      <c r="VO102" s="387"/>
      <c r="VP102" s="387"/>
      <c r="VQ102" s="387"/>
      <c r="VR102" s="387"/>
      <c r="VS102" s="387"/>
      <c r="VT102" s="387"/>
      <c r="VU102" s="387"/>
      <c r="VV102" s="387"/>
      <c r="VW102" s="387"/>
      <c r="VX102" s="387"/>
      <c r="VY102" s="387"/>
      <c r="VZ102" s="387"/>
      <c r="WA102" s="387"/>
      <c r="WB102" s="387"/>
      <c r="WC102" s="387"/>
      <c r="WD102" s="387"/>
      <c r="WE102" s="387"/>
      <c r="WF102" s="387"/>
      <c r="WG102" s="387"/>
      <c r="WH102" s="387"/>
      <c r="WI102" s="387"/>
      <c r="WJ102" s="387"/>
      <c r="WK102" s="387"/>
      <c r="WL102" s="387"/>
      <c r="WM102" s="387"/>
      <c r="WN102" s="387"/>
      <c r="WO102" s="387"/>
      <c r="WP102" s="387"/>
      <c r="WQ102" s="387"/>
      <c r="WR102" s="387"/>
      <c r="WS102" s="387"/>
      <c r="WT102" s="387"/>
      <c r="WU102" s="387"/>
      <c r="WV102" s="387"/>
      <c r="WW102" s="387"/>
      <c r="WX102" s="387"/>
      <c r="WY102" s="387"/>
      <c r="WZ102" s="387"/>
      <c r="XA102" s="387"/>
      <c r="XB102" s="387"/>
      <c r="XC102" s="387"/>
      <c r="XD102" s="387"/>
      <c r="XE102" s="387"/>
      <c r="XF102" s="387"/>
      <c r="XG102" s="387"/>
      <c r="XH102" s="387"/>
      <c r="XI102" s="387"/>
      <c r="XJ102" s="387"/>
      <c r="XK102" s="387"/>
      <c r="XL102" s="387"/>
      <c r="XM102" s="387"/>
      <c r="XN102" s="387"/>
      <c r="XO102" s="387"/>
      <c r="XP102" s="387"/>
      <c r="XQ102" s="387"/>
      <c r="XR102" s="387"/>
      <c r="XS102" s="387"/>
      <c r="XT102" s="387"/>
      <c r="XU102" s="387"/>
      <c r="XV102" s="387"/>
      <c r="XW102" s="387"/>
      <c r="XX102" s="387"/>
      <c r="XY102" s="387"/>
      <c r="XZ102" s="387"/>
      <c r="YA102" s="387"/>
      <c r="YB102" s="387"/>
      <c r="YC102" s="387"/>
      <c r="YD102" s="387"/>
      <c r="YE102" s="387"/>
      <c r="YF102" s="387"/>
      <c r="YG102" s="387"/>
      <c r="YH102" s="387"/>
      <c r="YI102" s="387"/>
      <c r="YJ102" s="387"/>
      <c r="YK102" s="387"/>
      <c r="YL102" s="387"/>
      <c r="YM102" s="387"/>
      <c r="YN102" s="387"/>
      <c r="YO102" s="387"/>
      <c r="YP102" s="387"/>
      <c r="YQ102" s="387"/>
      <c r="YR102" s="387"/>
      <c r="YS102" s="387"/>
      <c r="YT102" s="387"/>
      <c r="YU102" s="387"/>
      <c r="YV102" s="387"/>
      <c r="YW102" s="387"/>
      <c r="YX102" s="387"/>
      <c r="YY102" s="387"/>
      <c r="YZ102" s="387"/>
      <c r="ZA102" s="387"/>
      <c r="ZB102" s="387"/>
      <c r="ZC102" s="387"/>
      <c r="ZD102" s="387"/>
      <c r="ZE102" s="387"/>
      <c r="ZF102" s="387"/>
      <c r="ZG102" s="387"/>
      <c r="ZH102" s="387"/>
      <c r="ZI102" s="387"/>
      <c r="ZJ102" s="387"/>
      <c r="ZK102" s="387"/>
      <c r="ZL102" s="387"/>
      <c r="ZM102" s="387"/>
      <c r="ZN102" s="387"/>
      <c r="ZO102" s="387"/>
      <c r="ZP102" s="387"/>
      <c r="ZQ102" s="387"/>
      <c r="ZR102" s="387"/>
      <c r="ZS102" s="387"/>
      <c r="ZT102" s="387"/>
      <c r="ZU102" s="387"/>
      <c r="ZV102" s="387"/>
      <c r="ZW102" s="387"/>
      <c r="ZX102" s="387"/>
      <c r="ZY102" s="387"/>
      <c r="ZZ102" s="387"/>
      <c r="AAA102" s="387"/>
      <c r="AAB102" s="387"/>
      <c r="AAC102" s="387"/>
      <c r="AAD102" s="387"/>
      <c r="AAE102" s="387"/>
      <c r="AAF102" s="387"/>
      <c r="AAG102" s="387"/>
      <c r="AAH102" s="387"/>
      <c r="AAI102" s="387"/>
      <c r="AAJ102" s="387"/>
      <c r="AAK102" s="387"/>
      <c r="AAL102" s="387"/>
      <c r="AAM102" s="387"/>
      <c r="AAN102" s="387"/>
      <c r="AAO102" s="387"/>
      <c r="AAP102" s="387"/>
      <c r="AAQ102" s="387"/>
      <c r="AAR102" s="387"/>
      <c r="AAS102" s="387"/>
      <c r="AAT102" s="387"/>
      <c r="AAU102" s="387"/>
      <c r="AAV102" s="387"/>
      <c r="AAW102" s="387"/>
      <c r="AAX102" s="387"/>
      <c r="AAY102" s="387"/>
      <c r="AAZ102" s="387"/>
      <c r="ABA102" s="387"/>
      <c r="ABB102" s="387"/>
      <c r="ABC102" s="387"/>
      <c r="ABD102" s="387"/>
      <c r="ABE102" s="387"/>
      <c r="ABF102" s="387"/>
      <c r="ABG102" s="387"/>
      <c r="ABH102" s="387"/>
      <c r="ABI102" s="387"/>
      <c r="ABJ102" s="387"/>
      <c r="ABK102" s="387"/>
      <c r="ABL102" s="387"/>
      <c r="ABM102" s="387"/>
      <c r="ABN102" s="387"/>
      <c r="ABO102" s="387"/>
      <c r="ABP102" s="387"/>
      <c r="ABQ102" s="387"/>
      <c r="ABR102" s="387"/>
      <c r="ABS102" s="387"/>
      <c r="ABT102" s="387"/>
      <c r="ABU102" s="387"/>
      <c r="ABV102" s="387"/>
      <c r="ABW102" s="387"/>
      <c r="ABX102" s="387"/>
      <c r="ABY102" s="387"/>
      <c r="ABZ102" s="387"/>
      <c r="ACA102" s="387"/>
      <c r="ACB102" s="387"/>
      <c r="ACC102" s="387"/>
      <c r="ACD102" s="387"/>
      <c r="ACE102" s="387"/>
      <c r="ACF102" s="387"/>
      <c r="ACG102" s="387"/>
      <c r="ACH102" s="387"/>
      <c r="ACI102" s="387"/>
      <c r="ACJ102" s="387"/>
      <c r="ACK102" s="387"/>
      <c r="ACL102" s="387"/>
      <c r="ACM102" s="387"/>
      <c r="ACN102" s="387"/>
      <c r="ACO102" s="387"/>
      <c r="ACP102" s="387"/>
      <c r="ACQ102" s="387"/>
      <c r="ACR102" s="387"/>
      <c r="ACS102" s="387"/>
      <c r="ACT102" s="387"/>
      <c r="ACU102" s="387"/>
      <c r="ACV102" s="387"/>
      <c r="ACW102" s="387"/>
      <c r="ACX102" s="387"/>
      <c r="ACY102" s="387"/>
      <c r="ACZ102" s="387"/>
      <c r="ADA102" s="387"/>
      <c r="ADB102" s="387"/>
      <c r="ADC102" s="387"/>
      <c r="ADD102" s="387"/>
      <c r="ADE102" s="387"/>
      <c r="ADF102" s="387"/>
      <c r="ADG102" s="387"/>
      <c r="ADH102" s="387"/>
      <c r="ADI102" s="387"/>
      <c r="ADJ102" s="387"/>
      <c r="ADK102" s="387"/>
      <c r="ADL102" s="387"/>
      <c r="ADM102" s="387"/>
      <c r="ADN102" s="387"/>
      <c r="ADO102" s="387"/>
      <c r="ADP102" s="387"/>
      <c r="ADQ102" s="387"/>
      <c r="ADR102" s="387"/>
      <c r="ADS102" s="387"/>
      <c r="ADT102" s="387"/>
      <c r="ADU102" s="387"/>
      <c r="ADV102" s="387"/>
      <c r="ADW102" s="387"/>
      <c r="ADX102" s="387"/>
      <c r="ADY102" s="387"/>
      <c r="ADZ102" s="387"/>
      <c r="AEA102" s="387"/>
      <c r="AEB102" s="387"/>
      <c r="AEC102" s="387"/>
      <c r="AED102" s="387"/>
      <c r="AEE102" s="387"/>
      <c r="AEF102" s="387"/>
      <c r="AEG102" s="387"/>
      <c r="AEH102" s="387"/>
      <c r="AEI102" s="387"/>
      <c r="AEJ102" s="387"/>
      <c r="AEK102" s="387"/>
      <c r="AEL102" s="387"/>
      <c r="AEM102" s="387"/>
      <c r="AEN102" s="387"/>
      <c r="AEO102" s="387"/>
      <c r="AEP102" s="387"/>
      <c r="AEQ102" s="387"/>
      <c r="AER102" s="387"/>
      <c r="AES102" s="387"/>
      <c r="AET102" s="387"/>
      <c r="AEU102" s="387"/>
      <c r="AEV102" s="387"/>
      <c r="AEW102" s="387"/>
      <c r="AEX102" s="387"/>
      <c r="AEY102" s="387"/>
      <c r="AEZ102" s="387"/>
      <c r="AFA102" s="387"/>
      <c r="AFB102" s="387"/>
      <c r="AFC102" s="387"/>
      <c r="AFD102" s="387"/>
      <c r="AFE102" s="387"/>
      <c r="AFF102" s="387"/>
      <c r="AFG102" s="387"/>
      <c r="AFH102" s="387"/>
      <c r="AFI102" s="387"/>
      <c r="AFJ102" s="387"/>
      <c r="AFK102" s="387"/>
      <c r="AFL102" s="387"/>
      <c r="AFM102" s="387"/>
      <c r="AFN102" s="387"/>
      <c r="AFO102" s="387"/>
      <c r="AFP102" s="387"/>
      <c r="AFQ102" s="387"/>
      <c r="AFR102" s="387"/>
      <c r="AFS102" s="387"/>
      <c r="AFT102" s="387"/>
      <c r="AFU102" s="387"/>
      <c r="AFV102" s="387"/>
      <c r="AFW102" s="387"/>
      <c r="AFX102" s="387"/>
      <c r="AFY102" s="387"/>
      <c r="AFZ102" s="387"/>
      <c r="AGA102" s="387"/>
      <c r="AGB102" s="387"/>
      <c r="AGC102" s="387"/>
      <c r="AGD102" s="387"/>
      <c r="AGE102" s="387"/>
      <c r="AGF102" s="387"/>
      <c r="AGG102" s="387"/>
      <c r="AGH102" s="387"/>
      <c r="AGI102" s="387"/>
      <c r="AGJ102" s="387"/>
      <c r="AGK102" s="387"/>
      <c r="AGL102" s="387"/>
      <c r="AGM102" s="387"/>
      <c r="AGN102" s="387"/>
      <c r="AGO102" s="387"/>
      <c r="AGP102" s="387"/>
      <c r="AGQ102" s="387"/>
      <c r="AGR102" s="387"/>
      <c r="AGS102" s="387"/>
      <c r="AGT102" s="387"/>
      <c r="AGU102" s="387"/>
      <c r="AGV102" s="387"/>
      <c r="AGW102" s="387"/>
      <c r="AGX102" s="387"/>
      <c r="AGY102" s="387"/>
      <c r="AGZ102" s="387"/>
      <c r="AHA102" s="387"/>
      <c r="AHB102" s="387"/>
      <c r="AHC102" s="387"/>
      <c r="AHD102" s="387"/>
      <c r="AHE102" s="387"/>
      <c r="AHF102" s="387"/>
      <c r="AHG102" s="387"/>
      <c r="AHH102" s="387"/>
      <c r="AHI102" s="387"/>
      <c r="AHJ102" s="387"/>
      <c r="AHK102" s="387"/>
      <c r="AHL102" s="387"/>
      <c r="AHM102" s="387"/>
      <c r="AHN102" s="387"/>
      <c r="AHO102" s="387"/>
      <c r="AHP102" s="387"/>
      <c r="AHQ102" s="387"/>
      <c r="AHR102" s="387"/>
      <c r="AHS102" s="387"/>
      <c r="AHT102" s="387"/>
      <c r="AHU102" s="387"/>
      <c r="AHV102" s="387"/>
      <c r="AHW102" s="387"/>
      <c r="AHX102" s="387"/>
      <c r="AHY102" s="387"/>
      <c r="AHZ102" s="387"/>
      <c r="AIA102" s="387"/>
      <c r="AIB102" s="387"/>
      <c r="AIC102" s="387"/>
      <c r="AID102" s="387"/>
      <c r="AIE102" s="387"/>
      <c r="AIF102" s="387"/>
      <c r="AIG102" s="387"/>
      <c r="AIH102" s="387"/>
      <c r="AII102" s="387"/>
      <c r="AIJ102" s="387"/>
      <c r="AIK102" s="387"/>
      <c r="AIL102" s="387"/>
      <c r="AIM102" s="387"/>
      <c r="AIN102" s="387"/>
      <c r="AIO102" s="387"/>
      <c r="AIP102" s="387"/>
      <c r="AIQ102" s="387"/>
      <c r="AIR102" s="387"/>
      <c r="AIS102" s="387"/>
      <c r="AIT102" s="387"/>
      <c r="AIU102" s="387"/>
      <c r="AIV102" s="387"/>
      <c r="AIW102" s="387"/>
      <c r="AIX102" s="387"/>
      <c r="AIY102" s="387"/>
      <c r="AIZ102" s="387"/>
      <c r="AJA102" s="387"/>
      <c r="AJB102" s="387"/>
      <c r="AJC102" s="387"/>
      <c r="AJD102" s="387"/>
      <c r="AJE102" s="387"/>
      <c r="AJF102" s="387"/>
      <c r="AJG102" s="387"/>
      <c r="AJH102" s="387"/>
      <c r="AJI102" s="387"/>
      <c r="AJJ102" s="387"/>
      <c r="AJK102" s="387"/>
      <c r="AJL102" s="387"/>
      <c r="AJM102" s="387"/>
      <c r="AJN102" s="387"/>
      <c r="AJO102" s="387"/>
      <c r="AJP102" s="387"/>
      <c r="AJQ102" s="387"/>
      <c r="AJR102" s="387"/>
      <c r="AJS102" s="387"/>
      <c r="AJT102" s="387"/>
      <c r="AJU102" s="387"/>
      <c r="AJV102" s="387"/>
      <c r="AJW102" s="387"/>
      <c r="AJX102" s="387"/>
      <c r="AJY102" s="387"/>
      <c r="AJZ102" s="387"/>
      <c r="AKA102" s="387"/>
      <c r="AKB102" s="387"/>
      <c r="AKC102" s="387"/>
      <c r="AKD102" s="387"/>
      <c r="AKE102" s="387"/>
      <c r="AKF102" s="387"/>
      <c r="AKG102" s="387"/>
      <c r="AKH102" s="387"/>
      <c r="AKI102" s="387"/>
      <c r="AKJ102" s="387"/>
      <c r="AKK102" s="387"/>
      <c r="AKL102" s="387"/>
      <c r="AKM102" s="387"/>
      <c r="AKN102" s="387"/>
      <c r="AKO102" s="387"/>
      <c r="AKP102" s="387"/>
      <c r="AKQ102" s="387"/>
      <c r="AKR102" s="387"/>
      <c r="AKS102" s="387"/>
      <c r="AKT102" s="387"/>
      <c r="AKU102" s="387"/>
      <c r="AKV102" s="387"/>
      <c r="AKW102" s="387"/>
      <c r="AKX102" s="387"/>
      <c r="AKY102" s="387"/>
      <c r="AKZ102" s="387"/>
      <c r="ALA102" s="387"/>
      <c r="ALB102" s="387"/>
      <c r="ALC102" s="387"/>
      <c r="ALD102" s="387"/>
      <c r="ALE102" s="387"/>
      <c r="ALF102" s="387"/>
      <c r="ALG102" s="387"/>
      <c r="ALH102" s="387"/>
      <c r="ALI102" s="387"/>
      <c r="ALJ102" s="387"/>
      <c r="ALK102" s="387"/>
      <c r="ALL102" s="387"/>
      <c r="ALM102" s="387"/>
      <c r="ALN102" s="387"/>
      <c r="ALO102" s="387"/>
      <c r="ALP102" s="387"/>
      <c r="ALQ102" s="387"/>
      <c r="ALR102" s="387"/>
      <c r="ALS102" s="387"/>
      <c r="ALT102" s="387"/>
      <c r="ALU102" s="387"/>
      <c r="ALV102" s="387"/>
      <c r="ALW102" s="387"/>
      <c r="ALX102" s="387"/>
      <c r="ALY102" s="387"/>
      <c r="ALZ102" s="387"/>
      <c r="AMA102" s="387"/>
      <c r="AMB102" s="387"/>
      <c r="AMC102" s="387"/>
      <c r="AMD102" s="387"/>
      <c r="AME102" s="387"/>
      <c r="AMF102" s="387"/>
      <c r="AMG102" s="387"/>
      <c r="AMH102" s="387"/>
      <c r="AMI102" s="387"/>
      <c r="AMJ102" s="387"/>
      <c r="AMK102" s="387"/>
      <c r="AML102" s="387"/>
      <c r="AMM102" s="387"/>
      <c r="AMN102" s="387"/>
      <c r="AMO102" s="387"/>
      <c r="AMP102" s="387"/>
      <c r="AMQ102" s="387"/>
      <c r="AMR102" s="387"/>
      <c r="AMS102" s="387"/>
      <c r="AMT102" s="387"/>
      <c r="AMU102" s="387"/>
      <c r="AMV102" s="387"/>
      <c r="AMW102" s="387"/>
      <c r="AMX102" s="387"/>
      <c r="AMY102" s="387"/>
      <c r="AMZ102" s="387"/>
      <c r="ANA102" s="387"/>
      <c r="ANB102" s="387"/>
      <c r="ANC102" s="387"/>
      <c r="AND102" s="387"/>
      <c r="ANE102" s="387"/>
      <c r="ANF102" s="387"/>
      <c r="ANG102" s="387"/>
      <c r="ANH102" s="387"/>
      <c r="ANI102" s="387"/>
      <c r="ANJ102" s="387"/>
      <c r="ANK102" s="387"/>
      <c r="ANL102" s="387"/>
      <c r="ANM102" s="387"/>
      <c r="ANN102" s="387"/>
      <c r="ANO102" s="387"/>
      <c r="ANP102" s="387"/>
      <c r="ANQ102" s="387"/>
      <c r="ANR102" s="387"/>
      <c r="ANS102" s="387"/>
      <c r="ANT102" s="387"/>
      <c r="ANU102" s="387"/>
      <c r="ANV102" s="387"/>
      <c r="ANW102" s="387"/>
      <c r="ANX102" s="387"/>
      <c r="ANY102" s="387"/>
      <c r="ANZ102" s="387"/>
      <c r="AOA102" s="387"/>
      <c r="AOB102" s="387"/>
      <c r="AOC102" s="387"/>
      <c r="AOD102" s="387"/>
      <c r="AOE102" s="387"/>
      <c r="AOF102" s="387"/>
      <c r="AOG102" s="387"/>
      <c r="AOH102" s="387"/>
      <c r="AOI102" s="387"/>
      <c r="AOJ102" s="387"/>
      <c r="AOK102" s="387"/>
      <c r="AOL102" s="387"/>
      <c r="AOM102" s="387"/>
      <c r="AON102" s="387"/>
      <c r="AOO102" s="387"/>
      <c r="AOP102" s="387"/>
      <c r="AOQ102" s="387"/>
      <c r="AOR102" s="387"/>
      <c r="AOS102" s="387"/>
      <c r="AOT102" s="387"/>
      <c r="AOU102" s="387"/>
      <c r="AOV102" s="387"/>
      <c r="AOW102" s="387"/>
      <c r="AOX102" s="387"/>
      <c r="AOY102" s="387"/>
      <c r="AOZ102" s="387"/>
      <c r="APA102" s="387"/>
      <c r="APB102" s="387"/>
      <c r="APC102" s="387"/>
      <c r="APD102" s="387"/>
      <c r="APE102" s="387"/>
      <c r="APF102" s="387"/>
      <c r="APG102" s="387"/>
      <c r="APH102" s="387"/>
      <c r="API102" s="387"/>
      <c r="APJ102" s="387"/>
      <c r="APK102" s="387"/>
      <c r="APL102" s="387"/>
      <c r="APM102" s="387"/>
      <c r="APN102" s="387"/>
      <c r="APO102" s="387"/>
      <c r="APP102" s="387"/>
      <c r="APQ102" s="387"/>
      <c r="APR102" s="387"/>
      <c r="APS102" s="387"/>
      <c r="APT102" s="387"/>
      <c r="APU102" s="387"/>
      <c r="APV102" s="387"/>
      <c r="APW102" s="387"/>
      <c r="APX102" s="387"/>
      <c r="APY102" s="387"/>
      <c r="APZ102" s="387"/>
      <c r="AQA102" s="387"/>
      <c r="AQB102" s="387"/>
      <c r="AQC102" s="387"/>
      <c r="AQD102" s="387"/>
      <c r="AQE102" s="387"/>
      <c r="AQF102" s="387"/>
      <c r="AQG102" s="387"/>
      <c r="AQH102" s="387"/>
      <c r="AQI102" s="387"/>
      <c r="AQJ102" s="387"/>
      <c r="AQK102" s="387"/>
      <c r="AQL102" s="387"/>
      <c r="AQM102" s="387"/>
      <c r="AQN102" s="387"/>
      <c r="AQO102" s="387"/>
      <c r="AQP102" s="387"/>
      <c r="AQQ102" s="387"/>
      <c r="AQR102" s="387"/>
      <c r="AQS102" s="387"/>
      <c r="AQT102" s="387"/>
      <c r="AQU102" s="387"/>
      <c r="AQV102" s="387"/>
      <c r="AQW102" s="387"/>
      <c r="AQX102" s="387"/>
      <c r="AQY102" s="387"/>
      <c r="AQZ102" s="387"/>
      <c r="ARA102" s="387"/>
      <c r="ARB102" s="387"/>
      <c r="ARC102" s="387"/>
      <c r="ARD102" s="387"/>
      <c r="ARE102" s="387"/>
      <c r="ARF102" s="387"/>
      <c r="ARG102" s="387"/>
      <c r="ARH102" s="387"/>
      <c r="ARI102" s="387"/>
      <c r="ARJ102" s="387"/>
      <c r="ARK102" s="387"/>
      <c r="ARL102" s="387"/>
      <c r="ARM102" s="387"/>
      <c r="ARN102" s="387"/>
      <c r="ARO102" s="387"/>
      <c r="ARP102" s="387"/>
      <c r="ARQ102" s="387"/>
      <c r="ARR102" s="387"/>
      <c r="ARS102" s="387"/>
      <c r="ART102" s="387"/>
      <c r="ARU102" s="387"/>
      <c r="ARV102" s="387"/>
      <c r="ARW102" s="387"/>
      <c r="ARX102" s="387"/>
      <c r="ARY102" s="387"/>
      <c r="ARZ102" s="387"/>
      <c r="ASA102" s="387"/>
      <c r="ASB102" s="387"/>
      <c r="ASC102" s="387"/>
      <c r="ASD102" s="387"/>
      <c r="ASE102" s="387"/>
      <c r="ASF102" s="387"/>
      <c r="ASG102" s="387"/>
      <c r="ASH102" s="387"/>
      <c r="ASI102" s="387"/>
      <c r="ASJ102" s="387"/>
      <c r="ASK102" s="387"/>
      <c r="ASL102" s="387"/>
      <c r="ASM102" s="387"/>
      <c r="ASN102" s="387"/>
      <c r="ASO102" s="387"/>
      <c r="ASP102" s="387"/>
      <c r="ASQ102" s="387"/>
      <c r="ASR102" s="387"/>
      <c r="ASS102" s="387"/>
      <c r="AST102" s="387"/>
      <c r="ASU102" s="387"/>
      <c r="ASV102" s="387"/>
      <c r="ASW102" s="387"/>
      <c r="ASX102" s="387"/>
      <c r="ASY102" s="387"/>
      <c r="ASZ102" s="387"/>
      <c r="ATA102" s="387"/>
      <c r="ATB102" s="387"/>
      <c r="ATC102" s="387"/>
      <c r="ATD102" s="387"/>
      <c r="ATE102" s="387"/>
      <c r="ATF102" s="387"/>
      <c r="ATG102" s="387"/>
      <c r="ATH102" s="387"/>
      <c r="ATI102" s="387"/>
      <c r="ATJ102" s="387"/>
      <c r="ATK102" s="387"/>
      <c r="ATL102" s="387"/>
      <c r="ATM102" s="387"/>
      <c r="ATN102" s="387"/>
      <c r="ATO102" s="387"/>
      <c r="ATP102" s="387"/>
      <c r="ATQ102" s="387"/>
      <c r="ATR102" s="387"/>
      <c r="ATS102" s="387"/>
      <c r="ATT102" s="387"/>
      <c r="ATU102" s="387"/>
      <c r="ATV102" s="387"/>
      <c r="ATW102" s="387"/>
      <c r="ATX102" s="387"/>
      <c r="ATY102" s="387"/>
      <c r="ATZ102" s="387"/>
      <c r="AUA102" s="387"/>
      <c r="AUB102" s="387"/>
      <c r="AUC102" s="387"/>
      <c r="AUD102" s="387"/>
      <c r="AUE102" s="387"/>
      <c r="AUF102" s="387"/>
      <c r="AUG102" s="387"/>
      <c r="AUH102" s="387"/>
      <c r="AUI102" s="387"/>
      <c r="AUJ102" s="387"/>
      <c r="AUK102" s="387"/>
      <c r="AUL102" s="387"/>
      <c r="AUM102" s="387"/>
      <c r="AUN102" s="387"/>
      <c r="AUO102" s="387"/>
      <c r="AUP102" s="387"/>
      <c r="AUQ102" s="387"/>
      <c r="AUR102" s="387"/>
      <c r="AUS102" s="387"/>
      <c r="AUT102" s="387"/>
      <c r="AUU102" s="387"/>
      <c r="AUV102" s="387"/>
      <c r="AUW102" s="387"/>
      <c r="AUX102" s="387"/>
      <c r="AUY102" s="387"/>
      <c r="AUZ102" s="387"/>
      <c r="AVA102" s="387"/>
      <c r="AVB102" s="387"/>
      <c r="AVC102" s="387"/>
      <c r="AVD102" s="387"/>
      <c r="AVE102" s="387"/>
      <c r="AVF102" s="387"/>
      <c r="AVG102" s="387"/>
      <c r="AVH102" s="387"/>
      <c r="AVI102" s="387"/>
      <c r="AVJ102" s="387"/>
      <c r="AVK102" s="387"/>
      <c r="AVL102" s="387"/>
      <c r="AVM102" s="387"/>
      <c r="AVN102" s="387"/>
      <c r="AVO102" s="387"/>
      <c r="AVP102" s="387"/>
      <c r="AVQ102" s="387"/>
      <c r="AVR102" s="387"/>
      <c r="AVS102" s="387"/>
      <c r="AVT102" s="387"/>
      <c r="AVU102" s="387"/>
      <c r="AVV102" s="387"/>
      <c r="AVW102" s="387"/>
      <c r="AVX102" s="387"/>
      <c r="AVY102" s="387"/>
      <c r="AVZ102" s="387"/>
      <c r="AWA102" s="387"/>
      <c r="AWB102" s="387"/>
      <c r="AWC102" s="387"/>
      <c r="AWD102" s="387"/>
      <c r="AWE102" s="387"/>
      <c r="AWF102" s="387"/>
      <c r="AWG102" s="387"/>
      <c r="AWH102" s="387"/>
      <c r="AWI102" s="387"/>
      <c r="AWJ102" s="387"/>
      <c r="AWK102" s="387"/>
      <c r="AWL102" s="387"/>
      <c r="AWM102" s="387"/>
      <c r="AWN102" s="387"/>
      <c r="AWO102" s="387"/>
      <c r="AWP102" s="387"/>
      <c r="AWQ102" s="387"/>
      <c r="AWR102" s="387"/>
      <c r="AWS102" s="387"/>
      <c r="AWT102" s="387"/>
      <c r="AWU102" s="387"/>
      <c r="AWV102" s="387"/>
      <c r="AWW102" s="387"/>
      <c r="AWX102" s="387"/>
      <c r="AWY102" s="387"/>
      <c r="AWZ102" s="387"/>
      <c r="AXA102" s="387"/>
      <c r="AXB102" s="387"/>
      <c r="AXC102" s="387"/>
      <c r="AXD102" s="387"/>
      <c r="AXE102" s="387"/>
      <c r="AXF102" s="387"/>
      <c r="AXG102" s="387"/>
      <c r="AXH102" s="387"/>
      <c r="AXI102" s="387"/>
      <c r="AXJ102" s="387"/>
      <c r="AXK102" s="387"/>
      <c r="AXL102" s="387"/>
      <c r="AXM102" s="387"/>
      <c r="AXN102" s="387"/>
      <c r="AXO102" s="387"/>
      <c r="AXP102" s="387"/>
      <c r="AXQ102" s="387"/>
      <c r="AXR102" s="387"/>
      <c r="AXS102" s="387"/>
      <c r="AXT102" s="387"/>
      <c r="AXU102" s="387"/>
      <c r="AXV102" s="387"/>
      <c r="AXW102" s="387"/>
      <c r="AXX102" s="387"/>
      <c r="AXY102" s="387"/>
      <c r="AXZ102" s="387"/>
      <c r="AYA102" s="387"/>
      <c r="AYB102" s="387"/>
      <c r="AYC102" s="387"/>
      <c r="AYD102" s="387"/>
      <c r="AYE102" s="387"/>
      <c r="AYF102" s="387"/>
      <c r="AYG102" s="387"/>
      <c r="AYH102" s="387"/>
      <c r="AYI102" s="387"/>
      <c r="AYJ102" s="387"/>
      <c r="AYK102" s="387"/>
      <c r="AYL102" s="387"/>
      <c r="AYM102" s="387"/>
      <c r="AYN102" s="387"/>
      <c r="AYO102" s="387"/>
      <c r="AYP102" s="387"/>
      <c r="AYQ102" s="387"/>
      <c r="AYR102" s="387"/>
      <c r="AYS102" s="387"/>
      <c r="AYT102" s="387"/>
      <c r="AYU102" s="387"/>
      <c r="AYV102" s="387"/>
      <c r="AYW102" s="387"/>
      <c r="AYX102" s="387"/>
      <c r="AYY102" s="387"/>
      <c r="AYZ102" s="387"/>
      <c r="AZA102" s="387"/>
      <c r="AZB102" s="387"/>
      <c r="AZC102" s="387"/>
      <c r="AZD102" s="387"/>
      <c r="AZE102" s="387"/>
      <c r="AZF102" s="387"/>
      <c r="AZG102" s="387"/>
      <c r="AZH102" s="387"/>
      <c r="AZI102" s="387"/>
      <c r="AZJ102" s="387"/>
      <c r="AZK102" s="387"/>
      <c r="AZL102" s="387"/>
      <c r="AZM102" s="387"/>
      <c r="AZN102" s="387"/>
      <c r="AZO102" s="387"/>
      <c r="AZP102" s="387"/>
      <c r="AZQ102" s="387"/>
      <c r="AZR102" s="387"/>
      <c r="AZS102" s="387"/>
      <c r="AZT102" s="387"/>
      <c r="AZU102" s="387"/>
      <c r="AZV102" s="387"/>
      <c r="AZW102" s="387"/>
      <c r="AZX102" s="387"/>
      <c r="AZY102" s="387"/>
      <c r="AZZ102" s="387"/>
      <c r="BAA102" s="387"/>
      <c r="BAB102" s="387"/>
      <c r="BAC102" s="387"/>
      <c r="BAD102" s="387"/>
      <c r="BAE102" s="387"/>
      <c r="BAF102" s="387"/>
      <c r="BAG102" s="387"/>
      <c r="BAH102" s="387"/>
      <c r="BAI102" s="387"/>
      <c r="BAJ102" s="387"/>
      <c r="BAK102" s="387"/>
      <c r="BAL102" s="387"/>
      <c r="BAM102" s="387"/>
      <c r="BAN102" s="387"/>
      <c r="BAO102" s="387"/>
      <c r="BAP102" s="387"/>
      <c r="BAQ102" s="387"/>
      <c r="BAR102" s="387"/>
      <c r="BAS102" s="387"/>
      <c r="BAT102" s="387"/>
      <c r="BAU102" s="387"/>
      <c r="BAV102" s="387"/>
      <c r="BAW102" s="387"/>
      <c r="BAX102" s="387"/>
      <c r="BAY102" s="387"/>
      <c r="BAZ102" s="387"/>
      <c r="BBA102" s="387"/>
      <c r="BBB102" s="387"/>
      <c r="BBC102" s="387"/>
      <c r="BBD102" s="387"/>
      <c r="BBE102" s="387"/>
      <c r="BBF102" s="387"/>
      <c r="BBG102" s="387"/>
      <c r="BBH102" s="387"/>
      <c r="BBI102" s="387"/>
      <c r="BBJ102" s="387"/>
      <c r="BBK102" s="387"/>
      <c r="BBL102" s="387"/>
      <c r="BBM102" s="387"/>
      <c r="BBN102" s="387"/>
      <c r="BBO102" s="387"/>
      <c r="BBP102" s="387"/>
      <c r="BBQ102" s="387"/>
      <c r="BBR102" s="387"/>
      <c r="BBS102" s="387"/>
      <c r="BBT102" s="387"/>
      <c r="BBU102" s="387"/>
      <c r="BBV102" s="387"/>
      <c r="BBW102" s="387"/>
      <c r="BBX102" s="387"/>
      <c r="BBY102" s="387"/>
      <c r="BBZ102" s="387"/>
      <c r="BCA102" s="387"/>
      <c r="BCB102" s="387"/>
      <c r="BCC102" s="387"/>
      <c r="BCD102" s="387"/>
      <c r="BCE102" s="387"/>
      <c r="BCF102" s="387"/>
      <c r="BCG102" s="387"/>
      <c r="BCH102" s="387"/>
      <c r="BCI102" s="387"/>
      <c r="BCJ102" s="387"/>
      <c r="BCK102" s="387"/>
      <c r="BCL102" s="387"/>
      <c r="BCM102" s="387"/>
      <c r="BCN102" s="387"/>
      <c r="BCO102" s="387"/>
      <c r="BCP102" s="387"/>
      <c r="BCQ102" s="387"/>
      <c r="BCR102" s="387"/>
      <c r="BCS102" s="387"/>
      <c r="BCT102" s="387"/>
      <c r="BCU102" s="387"/>
      <c r="BCV102" s="387"/>
      <c r="BCW102" s="387"/>
      <c r="BCX102" s="387"/>
      <c r="BCY102" s="387"/>
      <c r="BCZ102" s="387"/>
      <c r="BDA102" s="387"/>
      <c r="BDB102" s="387"/>
      <c r="BDC102" s="387"/>
      <c r="BDD102" s="387"/>
      <c r="BDE102" s="387"/>
      <c r="BDF102" s="387"/>
      <c r="BDG102" s="387"/>
      <c r="BDH102" s="387"/>
      <c r="BDI102" s="387"/>
      <c r="BDJ102" s="387"/>
      <c r="BDK102" s="387"/>
      <c r="BDL102" s="387"/>
      <c r="BDM102" s="387"/>
      <c r="BDN102" s="387"/>
      <c r="BDO102" s="387"/>
      <c r="BDP102" s="387"/>
      <c r="BDQ102" s="387"/>
      <c r="BDR102" s="387"/>
      <c r="BDS102" s="387"/>
      <c r="BDT102" s="387"/>
      <c r="BDU102" s="387"/>
      <c r="BDV102" s="387"/>
      <c r="BDW102" s="387"/>
      <c r="BDX102" s="387"/>
      <c r="BDY102" s="387"/>
      <c r="BDZ102" s="387"/>
      <c r="BEA102" s="387"/>
      <c r="BEB102" s="387"/>
      <c r="BEC102" s="387"/>
      <c r="BED102" s="387"/>
      <c r="BEE102" s="387"/>
      <c r="BEF102" s="387"/>
      <c r="BEG102" s="387"/>
      <c r="BEH102" s="387"/>
      <c r="BEI102" s="387"/>
      <c r="BEJ102" s="387"/>
      <c r="BEK102" s="387"/>
      <c r="BEL102" s="387"/>
      <c r="BEM102" s="387"/>
      <c r="BEN102" s="387"/>
      <c r="BEO102" s="387"/>
      <c r="BEP102" s="387"/>
      <c r="BEQ102" s="387"/>
      <c r="BER102" s="387"/>
      <c r="BES102" s="387"/>
      <c r="BET102" s="387"/>
      <c r="BEU102" s="387"/>
      <c r="BEV102" s="387"/>
      <c r="BEW102" s="387"/>
      <c r="BEX102" s="387"/>
      <c r="BEY102" s="387"/>
      <c r="BEZ102" s="387"/>
      <c r="BFA102" s="387"/>
      <c r="BFB102" s="387"/>
      <c r="BFC102" s="387"/>
      <c r="BFD102" s="387"/>
      <c r="BFE102" s="387"/>
      <c r="BFF102" s="387"/>
      <c r="BFG102" s="387"/>
      <c r="BFH102" s="387"/>
      <c r="BFI102" s="387"/>
      <c r="BFJ102" s="387"/>
      <c r="BFK102" s="387"/>
      <c r="BFL102" s="387"/>
      <c r="BFM102" s="387"/>
      <c r="BFN102" s="387"/>
      <c r="BFO102" s="387"/>
      <c r="BFP102" s="387"/>
      <c r="BFQ102" s="387"/>
      <c r="BFR102" s="387"/>
      <c r="BFS102" s="387"/>
      <c r="BFT102" s="387"/>
      <c r="BFU102" s="387"/>
      <c r="BFV102" s="387"/>
      <c r="BFW102" s="387"/>
      <c r="BFX102" s="387"/>
      <c r="BFY102" s="387"/>
      <c r="BFZ102" s="387"/>
      <c r="BGA102" s="387"/>
      <c r="BGB102" s="387"/>
      <c r="BGC102" s="387"/>
      <c r="BGD102" s="387"/>
      <c r="BGE102" s="387"/>
      <c r="BGF102" s="387"/>
      <c r="BGG102" s="387"/>
      <c r="BGH102" s="387"/>
      <c r="BGI102" s="387"/>
      <c r="BGJ102" s="387"/>
      <c r="BGK102" s="387"/>
      <c r="BGL102" s="387"/>
      <c r="BGM102" s="387"/>
      <c r="BGN102" s="387"/>
      <c r="BGO102" s="387"/>
      <c r="BGP102" s="387"/>
      <c r="BGQ102" s="387"/>
      <c r="BGR102" s="387"/>
      <c r="BGS102" s="387"/>
      <c r="BGT102" s="387"/>
      <c r="BGU102" s="387"/>
      <c r="BGV102" s="387"/>
      <c r="BGW102" s="387"/>
      <c r="BGX102" s="387"/>
      <c r="BGY102" s="387"/>
      <c r="BGZ102" s="387"/>
      <c r="BHA102" s="387"/>
      <c r="BHB102" s="387"/>
      <c r="BHC102" s="387"/>
      <c r="BHD102" s="387"/>
      <c r="BHE102" s="387"/>
      <c r="BHF102" s="387"/>
      <c r="BHG102" s="387"/>
      <c r="BHH102" s="387"/>
      <c r="BHI102" s="387"/>
      <c r="BHJ102" s="387"/>
      <c r="BHK102" s="387"/>
      <c r="BHL102" s="387"/>
      <c r="BHM102" s="387"/>
      <c r="BHN102" s="387"/>
      <c r="BHO102" s="387"/>
      <c r="BHP102" s="387"/>
      <c r="BHQ102" s="387"/>
      <c r="BHR102" s="387"/>
      <c r="BHS102" s="387"/>
      <c r="BHT102" s="387"/>
      <c r="BHU102" s="387"/>
      <c r="BHV102" s="387"/>
      <c r="BHW102" s="387"/>
      <c r="BHX102" s="387"/>
      <c r="BHY102" s="387"/>
      <c r="BHZ102" s="387"/>
      <c r="BIA102" s="387"/>
      <c r="BIB102" s="387"/>
      <c r="BIC102" s="387"/>
      <c r="BID102" s="387"/>
      <c r="BIE102" s="387"/>
      <c r="BIF102" s="387"/>
      <c r="BIG102" s="387"/>
      <c r="BIH102" s="387"/>
      <c r="BII102" s="387"/>
      <c r="BIJ102" s="387"/>
      <c r="BIK102" s="387"/>
      <c r="BIL102" s="387"/>
      <c r="BIM102" s="387"/>
      <c r="BIN102" s="387"/>
      <c r="BIO102" s="387"/>
      <c r="BIP102" s="387"/>
      <c r="BIQ102" s="387"/>
      <c r="BIR102" s="387"/>
      <c r="BIS102" s="387"/>
      <c r="BIT102" s="387"/>
      <c r="BIU102" s="387"/>
      <c r="BIV102" s="387"/>
      <c r="BIW102" s="387"/>
      <c r="BIX102" s="387"/>
      <c r="BIY102" s="387"/>
      <c r="BIZ102" s="387"/>
      <c r="BJA102" s="387"/>
      <c r="BJB102" s="387"/>
      <c r="BJC102" s="387"/>
      <c r="BJD102" s="387"/>
      <c r="BJE102" s="387"/>
      <c r="BJF102" s="387"/>
      <c r="BJG102" s="387"/>
      <c r="BJH102" s="387"/>
      <c r="BJI102" s="387"/>
      <c r="BJJ102" s="387"/>
      <c r="BJK102" s="387"/>
      <c r="BJL102" s="387"/>
      <c r="BJM102" s="387"/>
      <c r="BJN102" s="387"/>
      <c r="BJO102" s="387"/>
      <c r="BJP102" s="387"/>
      <c r="BJQ102" s="387"/>
      <c r="BJR102" s="387"/>
      <c r="BJS102" s="387"/>
      <c r="BJT102" s="387"/>
      <c r="BJU102" s="387"/>
      <c r="BJV102" s="387"/>
      <c r="BJW102" s="387"/>
      <c r="BJX102" s="387"/>
      <c r="BJY102" s="387"/>
      <c r="BJZ102" s="387"/>
      <c r="BKA102" s="387"/>
      <c r="BKB102" s="387"/>
      <c r="BKC102" s="387"/>
      <c r="BKD102" s="387"/>
      <c r="BKE102" s="387"/>
      <c r="BKF102" s="387"/>
      <c r="BKG102" s="387"/>
      <c r="BKH102" s="387"/>
      <c r="BKI102" s="387"/>
      <c r="BKJ102" s="387"/>
      <c r="BKK102" s="387"/>
      <c r="BKL102" s="387"/>
      <c r="BKM102" s="387"/>
      <c r="BKN102" s="387"/>
      <c r="BKO102" s="387"/>
      <c r="BKP102" s="387"/>
      <c r="BKQ102" s="387"/>
      <c r="BKR102" s="387"/>
      <c r="BKS102" s="387"/>
      <c r="BKT102" s="387"/>
      <c r="BKU102" s="387"/>
      <c r="BKV102" s="387"/>
      <c r="BKW102" s="387"/>
      <c r="BKX102" s="387"/>
      <c r="BKY102" s="387"/>
      <c r="BKZ102" s="387"/>
      <c r="BLA102" s="387"/>
      <c r="BLB102" s="387"/>
      <c r="BLC102" s="387"/>
      <c r="BLD102" s="387"/>
      <c r="BLE102" s="387"/>
      <c r="BLF102" s="387"/>
      <c r="BLG102" s="387"/>
      <c r="BLH102" s="387"/>
      <c r="BLI102" s="387"/>
      <c r="BLJ102" s="387"/>
      <c r="BLK102" s="387"/>
      <c r="BLL102" s="387"/>
      <c r="BLM102" s="387"/>
      <c r="BLN102" s="387"/>
      <c r="BLO102" s="387"/>
      <c r="BLP102" s="387"/>
      <c r="BLQ102" s="387"/>
      <c r="BLR102" s="387"/>
      <c r="BLS102" s="387"/>
      <c r="BLT102" s="387"/>
      <c r="BLU102" s="387"/>
      <c r="BLV102" s="387"/>
      <c r="BLW102" s="387"/>
      <c r="BLX102" s="387"/>
      <c r="BLY102" s="387"/>
      <c r="BLZ102" s="387"/>
      <c r="BMA102" s="387"/>
      <c r="BMB102" s="387"/>
      <c r="BMC102" s="387"/>
      <c r="BMD102" s="387"/>
      <c r="BME102" s="387"/>
      <c r="BMF102" s="387"/>
      <c r="BMG102" s="387"/>
      <c r="BMH102" s="387"/>
      <c r="BMI102" s="387"/>
      <c r="BMJ102" s="387"/>
      <c r="BMK102" s="387"/>
      <c r="BML102" s="387"/>
      <c r="BMM102" s="387"/>
      <c r="BMN102" s="387"/>
      <c r="BMO102" s="387"/>
      <c r="BMP102" s="387"/>
      <c r="BMQ102" s="387"/>
      <c r="BMR102" s="387"/>
      <c r="BMS102" s="387"/>
      <c r="BMT102" s="387"/>
      <c r="BMU102" s="387"/>
      <c r="BMV102" s="387"/>
      <c r="BMW102" s="387"/>
      <c r="BMX102" s="387"/>
      <c r="BMY102" s="387"/>
      <c r="BMZ102" s="387"/>
      <c r="BNA102" s="387"/>
      <c r="BNB102" s="387"/>
      <c r="BNC102" s="387"/>
      <c r="BND102" s="387"/>
      <c r="BNE102" s="387"/>
      <c r="BNF102" s="387"/>
      <c r="BNG102" s="387"/>
      <c r="BNH102" s="387"/>
      <c r="BNI102" s="387"/>
      <c r="BNJ102" s="387"/>
      <c r="BNK102" s="387"/>
      <c r="BNL102" s="387"/>
      <c r="BNM102" s="387"/>
      <c r="BNN102" s="387"/>
      <c r="BNO102" s="387"/>
      <c r="BNP102" s="387"/>
      <c r="BNQ102" s="387"/>
      <c r="BNR102" s="387"/>
      <c r="BNS102" s="387"/>
      <c r="BNT102" s="387"/>
      <c r="BNU102" s="387"/>
      <c r="BNV102" s="387"/>
      <c r="BNW102" s="387"/>
      <c r="BNX102" s="387"/>
      <c r="BNY102" s="387"/>
      <c r="BNZ102" s="387"/>
      <c r="BOA102" s="387"/>
      <c r="BOB102" s="387"/>
      <c r="BOC102" s="387"/>
      <c r="BOD102" s="387"/>
      <c r="BOE102" s="387"/>
      <c r="BOF102" s="387"/>
      <c r="BOG102" s="387"/>
      <c r="BOH102" s="387"/>
      <c r="BOI102" s="387"/>
      <c r="BOJ102" s="387"/>
      <c r="BOK102" s="387"/>
      <c r="BOL102" s="387"/>
      <c r="BOM102" s="387"/>
      <c r="BON102" s="387"/>
      <c r="BOO102" s="387"/>
      <c r="BOP102" s="387"/>
      <c r="BOQ102" s="387"/>
      <c r="BOR102" s="387"/>
      <c r="BOS102" s="387"/>
      <c r="BOT102" s="387"/>
      <c r="BOU102" s="387"/>
      <c r="BOV102" s="387"/>
      <c r="BOW102" s="387"/>
      <c r="BOX102" s="387"/>
      <c r="BOY102" s="387"/>
      <c r="BOZ102" s="387"/>
      <c r="BPA102" s="387"/>
      <c r="BPB102" s="387"/>
      <c r="BPC102" s="387"/>
      <c r="BPD102" s="387"/>
      <c r="BPE102" s="387"/>
      <c r="BPF102" s="387"/>
      <c r="BPG102" s="387"/>
      <c r="BPH102" s="387"/>
      <c r="BPI102" s="387"/>
      <c r="BPJ102" s="387"/>
      <c r="BPK102" s="387"/>
      <c r="BPL102" s="387"/>
      <c r="BPM102" s="387"/>
      <c r="BPN102" s="387"/>
      <c r="BPO102" s="387"/>
      <c r="BPP102" s="387"/>
      <c r="BPQ102" s="387"/>
      <c r="BPR102" s="387"/>
      <c r="BPS102" s="387"/>
      <c r="BPT102" s="387"/>
      <c r="BPU102" s="387"/>
      <c r="BPV102" s="387"/>
      <c r="BPW102" s="387"/>
      <c r="BPX102" s="387"/>
      <c r="BPY102" s="387"/>
      <c r="BPZ102" s="387"/>
      <c r="BQA102" s="387"/>
      <c r="BQB102" s="387"/>
      <c r="BQC102" s="387"/>
      <c r="BQD102" s="387"/>
      <c r="BQE102" s="387"/>
      <c r="BQF102" s="387"/>
      <c r="BQG102" s="387"/>
      <c r="BQH102" s="387"/>
      <c r="BQI102" s="387"/>
      <c r="BQJ102" s="387"/>
      <c r="BQK102" s="387"/>
      <c r="BQL102" s="387"/>
      <c r="BQM102" s="387"/>
      <c r="BQN102" s="387"/>
      <c r="BQO102" s="387"/>
      <c r="BQP102" s="387"/>
      <c r="BQQ102" s="387"/>
      <c r="BQR102" s="387"/>
      <c r="BQS102" s="387"/>
      <c r="BQT102" s="387"/>
      <c r="BQU102" s="387"/>
      <c r="BQV102" s="387"/>
      <c r="BQW102" s="387"/>
      <c r="BQX102" s="387"/>
      <c r="BQY102" s="387"/>
      <c r="BQZ102" s="387"/>
      <c r="BRA102" s="387"/>
      <c r="BRB102" s="387"/>
      <c r="BRC102" s="387"/>
      <c r="BRD102" s="387"/>
      <c r="BRE102" s="387"/>
      <c r="BRF102" s="387"/>
      <c r="BRG102" s="387"/>
      <c r="BRH102" s="387"/>
      <c r="BRI102" s="387"/>
      <c r="BRJ102" s="387"/>
      <c r="BRK102" s="387"/>
      <c r="BRL102" s="387"/>
      <c r="BRM102" s="387"/>
      <c r="BRN102" s="387"/>
      <c r="BRO102" s="387"/>
      <c r="BRP102" s="387"/>
      <c r="BRQ102" s="387"/>
      <c r="BRR102" s="387"/>
      <c r="BRS102" s="387"/>
      <c r="BRT102" s="387"/>
      <c r="BRU102" s="387"/>
      <c r="BRV102" s="387"/>
      <c r="BRW102" s="387"/>
      <c r="BRX102" s="387"/>
      <c r="BRY102" s="387"/>
      <c r="BRZ102" s="387"/>
      <c r="BSA102" s="387"/>
      <c r="BSB102" s="387"/>
      <c r="BSC102" s="387"/>
      <c r="BSD102" s="387"/>
      <c r="BSE102" s="387"/>
      <c r="BSF102" s="387"/>
      <c r="BSG102" s="387"/>
      <c r="BSH102" s="387"/>
      <c r="BSI102" s="387"/>
      <c r="BSJ102" s="387"/>
      <c r="BSK102" s="387"/>
      <c r="BSL102" s="387"/>
      <c r="BSM102" s="387"/>
      <c r="BSN102" s="387"/>
      <c r="BSO102" s="387"/>
      <c r="BSP102" s="387"/>
      <c r="BSQ102" s="387"/>
      <c r="BSR102" s="387"/>
      <c r="BSS102" s="387"/>
      <c r="BST102" s="387"/>
      <c r="BSU102" s="387"/>
      <c r="BSV102" s="387"/>
      <c r="BSW102" s="387"/>
      <c r="BSX102" s="387"/>
      <c r="BSY102" s="387"/>
      <c r="BSZ102" s="387"/>
      <c r="BTA102" s="387"/>
      <c r="BTB102" s="387"/>
      <c r="BTC102" s="387"/>
      <c r="BTD102" s="387"/>
      <c r="BTE102" s="387"/>
      <c r="BTF102" s="387"/>
      <c r="BTG102" s="387"/>
      <c r="BTH102" s="387"/>
      <c r="BTI102" s="387"/>
      <c r="BTJ102" s="387"/>
      <c r="BTK102" s="387"/>
      <c r="BTL102" s="387"/>
      <c r="BTM102" s="387"/>
      <c r="BTN102" s="387"/>
      <c r="BTO102" s="387"/>
      <c r="BTP102" s="387"/>
      <c r="BTQ102" s="387"/>
      <c r="BTR102" s="387"/>
      <c r="BTS102" s="387"/>
      <c r="BTT102" s="387"/>
      <c r="BTU102" s="387"/>
      <c r="BTV102" s="387"/>
      <c r="BTW102" s="387"/>
      <c r="BTX102" s="387"/>
      <c r="BTY102" s="387"/>
      <c r="BTZ102" s="387"/>
      <c r="BUA102" s="387"/>
      <c r="BUB102" s="387"/>
      <c r="BUC102" s="387"/>
      <c r="BUD102" s="387"/>
      <c r="BUE102" s="387"/>
      <c r="BUF102" s="387"/>
      <c r="BUG102" s="387"/>
      <c r="BUH102" s="387"/>
      <c r="BUI102" s="387"/>
      <c r="BUJ102" s="387"/>
      <c r="BUK102" s="387"/>
      <c r="BUL102" s="387"/>
      <c r="BUM102" s="387"/>
      <c r="BUN102" s="387"/>
      <c r="BUO102" s="387"/>
      <c r="BUP102" s="387"/>
      <c r="BUQ102" s="387"/>
      <c r="BUR102" s="387"/>
      <c r="BUS102" s="387"/>
      <c r="BUT102" s="387"/>
      <c r="BUU102" s="387"/>
      <c r="BUV102" s="387"/>
      <c r="BUW102" s="387"/>
      <c r="BUX102" s="387"/>
      <c r="BUY102" s="387"/>
      <c r="BUZ102" s="387"/>
      <c r="BVA102" s="387"/>
      <c r="BVB102" s="387"/>
      <c r="BVC102" s="387"/>
      <c r="BVD102" s="387"/>
      <c r="BVE102" s="387"/>
      <c r="BVF102" s="387"/>
      <c r="BVG102" s="387"/>
      <c r="BVH102" s="387"/>
      <c r="BVI102" s="387"/>
      <c r="BVJ102" s="387"/>
      <c r="BVK102" s="387"/>
      <c r="BVL102" s="387"/>
      <c r="BVM102" s="387"/>
      <c r="BVN102" s="387"/>
      <c r="BVO102" s="387"/>
      <c r="BVP102" s="387"/>
      <c r="BVQ102" s="387"/>
      <c r="BVR102" s="387"/>
      <c r="BVS102" s="387"/>
      <c r="BVT102" s="387"/>
      <c r="BVU102" s="387"/>
      <c r="BVV102" s="387"/>
      <c r="BVW102" s="387"/>
      <c r="BVX102" s="387"/>
      <c r="BVY102" s="387"/>
      <c r="BVZ102" s="387"/>
      <c r="BWA102" s="387"/>
      <c r="BWB102" s="387"/>
      <c r="BWC102" s="387"/>
      <c r="BWD102" s="387"/>
      <c r="BWE102" s="387"/>
      <c r="BWF102" s="387"/>
      <c r="BWG102" s="387"/>
      <c r="BWH102" s="387"/>
      <c r="BWI102" s="387"/>
      <c r="BWJ102" s="387"/>
      <c r="BWK102" s="387"/>
      <c r="BWL102" s="387"/>
      <c r="BWM102" s="387"/>
      <c r="BWN102" s="387"/>
      <c r="BWO102" s="387"/>
      <c r="BWP102" s="387"/>
      <c r="BWQ102" s="387"/>
      <c r="BWR102" s="387"/>
      <c r="BWS102" s="387"/>
      <c r="BWT102" s="387"/>
      <c r="BWU102" s="387"/>
      <c r="BWV102" s="387"/>
      <c r="BWW102" s="387"/>
      <c r="BWX102" s="387"/>
      <c r="BWY102" s="387"/>
      <c r="BWZ102" s="387"/>
      <c r="BXA102" s="387"/>
      <c r="BXB102" s="387"/>
      <c r="BXC102" s="387"/>
      <c r="BXD102" s="387"/>
      <c r="BXE102" s="387"/>
      <c r="BXF102" s="387"/>
      <c r="BXG102" s="387"/>
      <c r="BXH102" s="387"/>
      <c r="BXI102" s="387"/>
      <c r="BXJ102" s="387"/>
      <c r="BXK102" s="387"/>
      <c r="BXL102" s="387"/>
      <c r="BXM102" s="387"/>
      <c r="BXN102" s="387"/>
      <c r="BXO102" s="387"/>
      <c r="BXP102" s="387"/>
      <c r="BXQ102" s="387"/>
      <c r="BXR102" s="387"/>
      <c r="BXS102" s="387"/>
      <c r="BXT102" s="387"/>
      <c r="BXU102" s="387"/>
      <c r="BXV102" s="387"/>
      <c r="BXW102" s="387"/>
      <c r="BXX102" s="387"/>
      <c r="BXY102" s="387"/>
      <c r="BXZ102" s="387"/>
      <c r="BYA102" s="387"/>
      <c r="BYB102" s="387"/>
      <c r="BYC102" s="387"/>
      <c r="BYD102" s="387"/>
      <c r="BYE102" s="387"/>
      <c r="BYF102" s="387"/>
      <c r="BYG102" s="387"/>
      <c r="BYH102" s="387"/>
      <c r="BYI102" s="387"/>
      <c r="BYJ102" s="387"/>
      <c r="BYK102" s="387"/>
      <c r="BYL102" s="387"/>
      <c r="BYM102" s="387"/>
      <c r="BYN102" s="387"/>
      <c r="BYO102" s="387"/>
      <c r="BYP102" s="387"/>
      <c r="BYQ102" s="387"/>
      <c r="BYR102" s="387"/>
      <c r="BYS102" s="387"/>
      <c r="BYT102" s="387"/>
      <c r="BYU102" s="387"/>
      <c r="BYV102" s="387"/>
      <c r="BYW102" s="387"/>
      <c r="BYX102" s="387"/>
      <c r="BYY102" s="387"/>
      <c r="BYZ102" s="387"/>
      <c r="BZA102" s="387"/>
      <c r="BZB102" s="387"/>
      <c r="BZC102" s="387"/>
      <c r="BZD102" s="387"/>
      <c r="BZE102" s="387"/>
      <c r="BZF102" s="387"/>
      <c r="BZG102" s="387"/>
      <c r="BZH102" s="387"/>
      <c r="BZI102" s="387"/>
      <c r="BZJ102" s="387"/>
      <c r="BZK102" s="387"/>
      <c r="BZL102" s="387"/>
      <c r="BZM102" s="387"/>
      <c r="BZN102" s="387"/>
      <c r="BZO102" s="387"/>
      <c r="BZP102" s="387"/>
      <c r="BZQ102" s="387"/>
      <c r="BZR102" s="387"/>
      <c r="BZS102" s="387"/>
      <c r="BZT102" s="387"/>
      <c r="BZU102" s="387"/>
      <c r="BZV102" s="387"/>
      <c r="BZW102" s="387"/>
      <c r="BZX102" s="387"/>
      <c r="BZY102" s="387"/>
      <c r="BZZ102" s="387"/>
      <c r="CAA102" s="387"/>
      <c r="CAB102" s="387"/>
      <c r="CAC102" s="387"/>
      <c r="CAD102" s="387"/>
      <c r="CAE102" s="387"/>
      <c r="CAF102" s="387"/>
      <c r="CAG102" s="387"/>
      <c r="CAH102" s="387"/>
      <c r="CAI102" s="387"/>
      <c r="CAJ102" s="387"/>
      <c r="CAK102" s="387"/>
      <c r="CAL102" s="387"/>
      <c r="CAM102" s="387"/>
      <c r="CAN102" s="387"/>
      <c r="CAO102" s="387"/>
      <c r="CAP102" s="387"/>
      <c r="CAQ102" s="387"/>
      <c r="CAR102" s="387"/>
      <c r="CAS102" s="387"/>
      <c r="CAT102" s="387"/>
      <c r="CAU102" s="387"/>
      <c r="CAV102" s="387"/>
      <c r="CAW102" s="387"/>
      <c r="CAX102" s="387"/>
      <c r="CAY102" s="387"/>
      <c r="CAZ102" s="387"/>
      <c r="CBA102" s="387"/>
      <c r="CBB102" s="387"/>
      <c r="CBC102" s="387"/>
      <c r="CBD102" s="387"/>
      <c r="CBE102" s="387"/>
      <c r="CBF102" s="387"/>
      <c r="CBG102" s="387"/>
      <c r="CBH102" s="387"/>
      <c r="CBI102" s="387"/>
      <c r="CBJ102" s="387"/>
      <c r="CBK102" s="387"/>
      <c r="CBL102" s="387"/>
      <c r="CBM102" s="387"/>
      <c r="CBN102" s="387"/>
      <c r="CBO102" s="387"/>
      <c r="CBP102" s="387"/>
      <c r="CBQ102" s="387"/>
      <c r="CBR102" s="387"/>
      <c r="CBS102" s="387"/>
      <c r="CBT102" s="387"/>
      <c r="CBU102" s="387"/>
      <c r="CBV102" s="387"/>
      <c r="CBW102" s="387"/>
      <c r="CBX102" s="387"/>
      <c r="CBY102" s="387"/>
      <c r="CBZ102" s="387"/>
      <c r="CCA102" s="387"/>
      <c r="CCB102" s="387"/>
      <c r="CCC102" s="387"/>
      <c r="CCD102" s="387"/>
      <c r="CCE102" s="387"/>
      <c r="CCF102" s="387"/>
      <c r="CCG102" s="387"/>
      <c r="CCH102" s="387"/>
      <c r="CCI102" s="387"/>
      <c r="CCJ102" s="387"/>
      <c r="CCK102" s="387"/>
      <c r="CCL102" s="387"/>
      <c r="CCM102" s="387"/>
      <c r="CCN102" s="387"/>
      <c r="CCO102" s="387"/>
      <c r="CCP102" s="387"/>
      <c r="CCQ102" s="387"/>
      <c r="CCR102" s="387"/>
      <c r="CCS102" s="387"/>
      <c r="CCT102" s="387"/>
      <c r="CCU102" s="387"/>
      <c r="CCV102" s="387"/>
      <c r="CCW102" s="387"/>
      <c r="CCX102" s="387"/>
      <c r="CCY102" s="387"/>
      <c r="CCZ102" s="387"/>
      <c r="CDA102" s="387"/>
      <c r="CDB102" s="387"/>
      <c r="CDC102" s="387"/>
      <c r="CDD102" s="387"/>
      <c r="CDE102" s="387"/>
      <c r="CDF102" s="387"/>
      <c r="CDG102" s="387"/>
      <c r="CDH102" s="387"/>
      <c r="CDI102" s="387"/>
      <c r="CDJ102" s="387"/>
      <c r="CDK102" s="387"/>
      <c r="CDL102" s="387"/>
      <c r="CDM102" s="387"/>
      <c r="CDN102" s="387"/>
      <c r="CDO102" s="387"/>
      <c r="CDP102" s="387"/>
      <c r="CDQ102" s="387"/>
      <c r="CDR102" s="387"/>
      <c r="CDS102" s="387"/>
      <c r="CDT102" s="387"/>
      <c r="CDU102" s="387"/>
      <c r="CDV102" s="387"/>
      <c r="CDW102" s="387"/>
      <c r="CDX102" s="387"/>
      <c r="CDY102" s="387"/>
      <c r="CDZ102" s="387"/>
      <c r="CEA102" s="387"/>
      <c r="CEB102" s="387"/>
      <c r="CEC102" s="387"/>
      <c r="CED102" s="387"/>
      <c r="CEE102" s="387"/>
      <c r="CEF102" s="387"/>
      <c r="CEG102" s="387"/>
      <c r="CEH102" s="387"/>
      <c r="CEI102" s="387"/>
      <c r="CEJ102" s="387"/>
      <c r="CEK102" s="387"/>
      <c r="CEL102" s="387"/>
      <c r="CEM102" s="387"/>
      <c r="CEN102" s="387"/>
      <c r="CEO102" s="387"/>
      <c r="CEP102" s="387"/>
      <c r="CEQ102" s="387"/>
      <c r="CER102" s="387"/>
      <c r="CES102" s="387"/>
      <c r="CET102" s="387"/>
      <c r="CEU102" s="387"/>
      <c r="CEV102" s="387"/>
      <c r="CEW102" s="387"/>
      <c r="CEX102" s="387"/>
      <c r="CEY102" s="387"/>
      <c r="CEZ102" s="387"/>
      <c r="CFA102" s="387"/>
      <c r="CFB102" s="387"/>
      <c r="CFC102" s="387"/>
      <c r="CFD102" s="387"/>
      <c r="CFE102" s="387"/>
      <c r="CFF102" s="387"/>
      <c r="CFG102" s="387"/>
      <c r="CFH102" s="387"/>
      <c r="CFI102" s="387"/>
      <c r="CFJ102" s="387"/>
      <c r="CFK102" s="387"/>
      <c r="CFL102" s="387"/>
      <c r="CFM102" s="387"/>
      <c r="CFN102" s="387"/>
      <c r="CFO102" s="387"/>
      <c r="CFP102" s="387"/>
      <c r="CFQ102" s="387"/>
      <c r="CFR102" s="387"/>
      <c r="CFS102" s="387"/>
      <c r="CFT102" s="387"/>
      <c r="CFU102" s="387"/>
      <c r="CFV102" s="387"/>
      <c r="CFW102" s="387"/>
      <c r="CFX102" s="387"/>
      <c r="CFY102" s="387"/>
      <c r="CFZ102" s="387"/>
      <c r="CGA102" s="387"/>
      <c r="CGB102" s="387"/>
      <c r="CGC102" s="387"/>
      <c r="CGD102" s="387"/>
      <c r="CGE102" s="387"/>
      <c r="CGF102" s="387"/>
      <c r="CGG102" s="387"/>
      <c r="CGH102" s="387"/>
      <c r="CGI102" s="387"/>
      <c r="CGJ102" s="387"/>
      <c r="CGK102" s="387"/>
      <c r="CGL102" s="387"/>
      <c r="CGM102" s="387"/>
      <c r="CGN102" s="387"/>
      <c r="CGO102" s="387"/>
      <c r="CGP102" s="387"/>
      <c r="CGQ102" s="387"/>
      <c r="CGR102" s="387"/>
      <c r="CGS102" s="387"/>
      <c r="CGT102" s="387"/>
      <c r="CGU102" s="387"/>
      <c r="CGV102" s="387"/>
      <c r="CGW102" s="387"/>
      <c r="CGX102" s="387"/>
      <c r="CGY102" s="387"/>
      <c r="CGZ102" s="387"/>
      <c r="CHA102" s="387"/>
      <c r="CHB102" s="387"/>
      <c r="CHC102" s="387"/>
      <c r="CHD102" s="387"/>
      <c r="CHE102" s="387"/>
      <c r="CHF102" s="387"/>
      <c r="CHG102" s="387"/>
      <c r="CHH102" s="387"/>
      <c r="CHI102" s="387"/>
      <c r="CHJ102" s="387"/>
      <c r="CHK102" s="387"/>
      <c r="CHL102" s="387"/>
      <c r="CHM102" s="387"/>
      <c r="CHN102" s="387"/>
      <c r="CHO102" s="387"/>
      <c r="CHP102" s="387"/>
      <c r="CHQ102" s="387"/>
      <c r="CHR102" s="387"/>
      <c r="CHS102" s="387"/>
      <c r="CHT102" s="387"/>
      <c r="CHU102" s="387"/>
      <c r="CHV102" s="387"/>
      <c r="CHW102" s="387"/>
      <c r="CHX102" s="387"/>
      <c r="CHY102" s="387"/>
      <c r="CHZ102" s="387"/>
      <c r="CIA102" s="387"/>
      <c r="CIB102" s="387"/>
      <c r="CIC102" s="387"/>
      <c r="CID102" s="387"/>
      <c r="CIE102" s="387"/>
      <c r="CIF102" s="387"/>
      <c r="CIG102" s="387"/>
      <c r="CIH102" s="387"/>
      <c r="CII102" s="387"/>
      <c r="CIJ102" s="387"/>
      <c r="CIK102" s="387"/>
      <c r="CIL102" s="387"/>
      <c r="CIM102" s="387"/>
      <c r="CIN102" s="387"/>
      <c r="CIO102" s="387"/>
      <c r="CIP102" s="387"/>
      <c r="CIQ102" s="387"/>
      <c r="CIR102" s="387"/>
      <c r="CIS102" s="387"/>
      <c r="CIT102" s="387"/>
      <c r="CIU102" s="387"/>
      <c r="CIV102" s="387"/>
      <c r="CIW102" s="387"/>
      <c r="CIX102" s="387"/>
      <c r="CIY102" s="387"/>
      <c r="CIZ102" s="387"/>
      <c r="CJA102" s="387"/>
      <c r="CJB102" s="387"/>
      <c r="CJC102" s="387"/>
      <c r="CJD102" s="387"/>
      <c r="CJE102" s="387"/>
      <c r="CJF102" s="387"/>
      <c r="CJG102" s="387"/>
      <c r="CJH102" s="387"/>
      <c r="CJI102" s="387"/>
      <c r="CJJ102" s="387"/>
      <c r="CJK102" s="387"/>
      <c r="CJL102" s="387"/>
      <c r="CJM102" s="387"/>
      <c r="CJN102" s="387"/>
      <c r="CJO102" s="387"/>
      <c r="CJP102" s="387"/>
      <c r="CJQ102" s="387"/>
      <c r="CJR102" s="387"/>
      <c r="CJS102" s="387"/>
      <c r="CJT102" s="387"/>
      <c r="CJU102" s="387"/>
      <c r="CJV102" s="387"/>
      <c r="CJW102" s="387"/>
      <c r="CJX102" s="387"/>
      <c r="CJY102" s="387"/>
      <c r="CJZ102" s="387"/>
      <c r="CKA102" s="387"/>
      <c r="CKB102" s="387"/>
      <c r="CKC102" s="387"/>
      <c r="CKD102" s="387"/>
      <c r="CKE102" s="387"/>
      <c r="CKF102" s="387"/>
      <c r="CKG102" s="387"/>
      <c r="CKH102" s="387"/>
      <c r="CKI102" s="387"/>
      <c r="CKJ102" s="387"/>
      <c r="CKK102" s="387"/>
      <c r="CKL102" s="387"/>
      <c r="CKM102" s="387"/>
      <c r="CKN102" s="387"/>
      <c r="CKO102" s="387"/>
      <c r="CKP102" s="387"/>
      <c r="CKQ102" s="387"/>
      <c r="CKR102" s="387"/>
      <c r="CKS102" s="387"/>
      <c r="CKT102" s="387"/>
      <c r="CKU102" s="387"/>
      <c r="CKV102" s="387"/>
      <c r="CKW102" s="387"/>
      <c r="CKX102" s="387"/>
      <c r="CKY102" s="387"/>
      <c r="CKZ102" s="387"/>
      <c r="CLA102" s="387"/>
      <c r="CLB102" s="387"/>
      <c r="CLC102" s="387"/>
      <c r="CLD102" s="387"/>
      <c r="CLE102" s="387"/>
      <c r="CLF102" s="387"/>
      <c r="CLG102" s="387"/>
      <c r="CLH102" s="387"/>
      <c r="CLI102" s="387"/>
      <c r="CLJ102" s="387"/>
      <c r="CLK102" s="387"/>
      <c r="CLL102" s="387"/>
      <c r="CLM102" s="387"/>
      <c r="CLN102" s="387"/>
      <c r="CLO102" s="387"/>
      <c r="CLP102" s="387"/>
      <c r="CLQ102" s="387"/>
      <c r="CLR102" s="387"/>
      <c r="CLS102" s="387"/>
      <c r="CLT102" s="387"/>
      <c r="CLU102" s="387"/>
      <c r="CLV102" s="387"/>
      <c r="CLW102" s="387"/>
      <c r="CLX102" s="387"/>
      <c r="CLY102" s="387"/>
      <c r="CLZ102" s="387"/>
      <c r="CMA102" s="387"/>
      <c r="CMB102" s="387"/>
      <c r="CMC102" s="387"/>
      <c r="CMD102" s="387"/>
      <c r="CME102" s="387"/>
      <c r="CMF102" s="387"/>
      <c r="CMG102" s="387"/>
      <c r="CMH102" s="387"/>
      <c r="CMI102" s="387"/>
      <c r="CMJ102" s="387"/>
      <c r="CMK102" s="387"/>
      <c r="CML102" s="387"/>
      <c r="CMM102" s="387"/>
      <c r="CMN102" s="387"/>
      <c r="CMO102" s="387"/>
      <c r="CMP102" s="387"/>
      <c r="CMQ102" s="387"/>
      <c r="CMR102" s="387"/>
      <c r="CMS102" s="387"/>
      <c r="CMT102" s="387"/>
      <c r="CMU102" s="387"/>
      <c r="CMV102" s="387"/>
      <c r="CMW102" s="387"/>
      <c r="CMX102" s="387"/>
      <c r="CMY102" s="387"/>
      <c r="CMZ102" s="387"/>
      <c r="CNA102" s="387"/>
      <c r="CNB102" s="387"/>
      <c r="CNC102" s="387"/>
      <c r="CND102" s="387"/>
      <c r="CNE102" s="387"/>
      <c r="CNF102" s="387"/>
      <c r="CNG102" s="387"/>
      <c r="CNH102" s="387"/>
      <c r="CNI102" s="387"/>
      <c r="CNJ102" s="387"/>
      <c r="CNK102" s="387"/>
      <c r="CNL102" s="387"/>
      <c r="CNM102" s="387"/>
      <c r="CNN102" s="387"/>
      <c r="CNO102" s="387"/>
      <c r="CNP102" s="387"/>
      <c r="CNQ102" s="387"/>
      <c r="CNR102" s="387"/>
      <c r="CNS102" s="387"/>
      <c r="CNT102" s="387"/>
      <c r="CNU102" s="387"/>
      <c r="CNV102" s="387"/>
      <c r="CNW102" s="387"/>
      <c r="CNX102" s="387"/>
      <c r="CNY102" s="387"/>
      <c r="CNZ102" s="387"/>
      <c r="COA102" s="387"/>
      <c r="COB102" s="387"/>
      <c r="COC102" s="387"/>
      <c r="COD102" s="387"/>
      <c r="COE102" s="387"/>
      <c r="COF102" s="387"/>
      <c r="COG102" s="387"/>
      <c r="COH102" s="387"/>
      <c r="COI102" s="387"/>
      <c r="COJ102" s="387"/>
      <c r="COK102" s="387"/>
      <c r="COL102" s="387"/>
      <c r="COM102" s="387"/>
      <c r="CON102" s="387"/>
      <c r="COO102" s="387"/>
      <c r="COP102" s="387"/>
      <c r="COQ102" s="387"/>
      <c r="COR102" s="387"/>
      <c r="COS102" s="387"/>
      <c r="COT102" s="387"/>
      <c r="COU102" s="387"/>
      <c r="COV102" s="387"/>
      <c r="COW102" s="387"/>
      <c r="COX102" s="387"/>
      <c r="COY102" s="387"/>
      <c r="COZ102" s="387"/>
      <c r="CPA102" s="387"/>
      <c r="CPB102" s="387"/>
      <c r="CPC102" s="387"/>
      <c r="CPD102" s="387"/>
      <c r="CPE102" s="387"/>
      <c r="CPF102" s="387"/>
      <c r="CPG102" s="387"/>
      <c r="CPH102" s="387"/>
      <c r="CPI102" s="387"/>
      <c r="CPJ102" s="387"/>
      <c r="CPK102" s="387"/>
      <c r="CPL102" s="387"/>
      <c r="CPM102" s="387"/>
      <c r="CPN102" s="387"/>
      <c r="CPO102" s="387"/>
      <c r="CPP102" s="387"/>
      <c r="CPQ102" s="387"/>
      <c r="CPR102" s="387"/>
      <c r="CPS102" s="387"/>
      <c r="CPT102" s="387"/>
      <c r="CPU102" s="387"/>
      <c r="CPV102" s="387"/>
      <c r="CPW102" s="387"/>
      <c r="CPX102" s="387"/>
      <c r="CPY102" s="387"/>
      <c r="CPZ102" s="387"/>
      <c r="CQA102" s="387"/>
      <c r="CQB102" s="387"/>
      <c r="CQC102" s="387"/>
      <c r="CQD102" s="387"/>
      <c r="CQE102" s="387"/>
      <c r="CQF102" s="387"/>
      <c r="CQG102" s="387"/>
      <c r="CQH102" s="387"/>
      <c r="CQI102" s="387"/>
      <c r="CQJ102" s="387"/>
      <c r="CQK102" s="387"/>
      <c r="CQL102" s="387"/>
      <c r="CQM102" s="387"/>
      <c r="CQN102" s="387"/>
      <c r="CQO102" s="387"/>
      <c r="CQP102" s="387"/>
      <c r="CQQ102" s="387"/>
      <c r="CQR102" s="387"/>
      <c r="CQS102" s="387"/>
      <c r="CQT102" s="387"/>
      <c r="CQU102" s="387"/>
      <c r="CQV102" s="387"/>
      <c r="CQW102" s="387"/>
      <c r="CQX102" s="387"/>
      <c r="CQY102" s="387"/>
      <c r="CQZ102" s="387"/>
      <c r="CRA102" s="387"/>
      <c r="CRB102" s="387"/>
      <c r="CRC102" s="387"/>
      <c r="CRD102" s="387"/>
      <c r="CRE102" s="387"/>
      <c r="CRF102" s="387"/>
      <c r="CRG102" s="387"/>
      <c r="CRH102" s="387"/>
      <c r="CRI102" s="387"/>
      <c r="CRJ102" s="387"/>
      <c r="CRK102" s="387"/>
      <c r="CRL102" s="387"/>
      <c r="CRM102" s="387"/>
      <c r="CRN102" s="387"/>
      <c r="CRO102" s="387"/>
      <c r="CRP102" s="387"/>
      <c r="CRQ102" s="387"/>
      <c r="CRR102" s="387"/>
      <c r="CRS102" s="387"/>
      <c r="CRT102" s="387"/>
      <c r="CRU102" s="387"/>
      <c r="CRV102" s="387"/>
      <c r="CRW102" s="387"/>
      <c r="CRX102" s="387"/>
      <c r="CRY102" s="387"/>
      <c r="CRZ102" s="387"/>
      <c r="CSA102" s="387"/>
      <c r="CSB102" s="387"/>
      <c r="CSC102" s="387"/>
      <c r="CSD102" s="387"/>
      <c r="CSE102" s="387"/>
      <c r="CSF102" s="387"/>
      <c r="CSG102" s="387"/>
      <c r="CSH102" s="387"/>
      <c r="CSI102" s="387"/>
      <c r="CSJ102" s="387"/>
      <c r="CSK102" s="387"/>
      <c r="CSL102" s="387"/>
      <c r="CSM102" s="387"/>
      <c r="CSN102" s="387"/>
      <c r="CSO102" s="387"/>
      <c r="CSP102" s="387"/>
      <c r="CSQ102" s="387"/>
      <c r="CSR102" s="387"/>
      <c r="CSS102" s="387"/>
      <c r="CST102" s="387"/>
      <c r="CSU102" s="387"/>
      <c r="CSV102" s="387"/>
      <c r="CSW102" s="387"/>
      <c r="CSX102" s="387"/>
      <c r="CSY102" s="387"/>
      <c r="CSZ102" s="387"/>
      <c r="CTA102" s="387"/>
      <c r="CTB102" s="387"/>
      <c r="CTC102" s="387"/>
      <c r="CTD102" s="387"/>
      <c r="CTE102" s="387"/>
      <c r="CTF102" s="387"/>
      <c r="CTG102" s="387"/>
      <c r="CTH102" s="387"/>
      <c r="CTI102" s="387"/>
      <c r="CTJ102" s="387"/>
      <c r="CTK102" s="387"/>
      <c r="CTL102" s="387"/>
      <c r="CTM102" s="387"/>
      <c r="CTN102" s="387"/>
      <c r="CTO102" s="387"/>
      <c r="CTP102" s="387"/>
      <c r="CTQ102" s="387"/>
      <c r="CTR102" s="387"/>
      <c r="CTS102" s="387"/>
      <c r="CTT102" s="387"/>
      <c r="CTU102" s="387"/>
      <c r="CTV102" s="387"/>
      <c r="CTW102" s="387"/>
      <c r="CTX102" s="387"/>
      <c r="CTY102" s="387"/>
      <c r="CTZ102" s="387"/>
      <c r="CUA102" s="387"/>
      <c r="CUB102" s="387"/>
      <c r="CUC102" s="387"/>
      <c r="CUD102" s="387"/>
      <c r="CUE102" s="387"/>
      <c r="CUF102" s="387"/>
      <c r="CUG102" s="387"/>
      <c r="CUH102" s="387"/>
      <c r="CUI102" s="387"/>
      <c r="CUJ102" s="387"/>
      <c r="CUK102" s="387"/>
      <c r="CUL102" s="387"/>
      <c r="CUM102" s="387"/>
      <c r="CUN102" s="387"/>
      <c r="CUO102" s="387"/>
      <c r="CUP102" s="387"/>
      <c r="CUQ102" s="387"/>
      <c r="CUR102" s="387"/>
      <c r="CUS102" s="387"/>
      <c r="CUT102" s="387"/>
      <c r="CUU102" s="387"/>
      <c r="CUV102" s="387"/>
      <c r="CUW102" s="387"/>
      <c r="CUX102" s="387"/>
      <c r="CUY102" s="387"/>
      <c r="CUZ102" s="387"/>
      <c r="CVA102" s="387"/>
      <c r="CVB102" s="387"/>
      <c r="CVC102" s="387"/>
      <c r="CVD102" s="387"/>
      <c r="CVE102" s="387"/>
      <c r="CVF102" s="387"/>
      <c r="CVG102" s="387"/>
      <c r="CVH102" s="387"/>
      <c r="CVI102" s="387"/>
      <c r="CVJ102" s="387"/>
      <c r="CVK102" s="387"/>
      <c r="CVL102" s="387"/>
      <c r="CVM102" s="387"/>
      <c r="CVN102" s="387"/>
      <c r="CVO102" s="387"/>
      <c r="CVP102" s="387"/>
      <c r="CVQ102" s="387"/>
      <c r="CVR102" s="387"/>
      <c r="CVS102" s="387"/>
      <c r="CVT102" s="387"/>
      <c r="CVU102" s="387"/>
      <c r="CVV102" s="387"/>
      <c r="CVW102" s="387"/>
      <c r="CVX102" s="387"/>
      <c r="CVY102" s="387"/>
      <c r="CVZ102" s="387"/>
      <c r="CWA102" s="387"/>
      <c r="CWB102" s="387"/>
      <c r="CWC102" s="387"/>
      <c r="CWD102" s="387"/>
      <c r="CWE102" s="387"/>
      <c r="CWF102" s="387"/>
      <c r="CWG102" s="387"/>
      <c r="CWH102" s="387"/>
      <c r="CWI102" s="387"/>
      <c r="CWJ102" s="387"/>
      <c r="CWK102" s="387"/>
      <c r="CWL102" s="387"/>
      <c r="CWM102" s="387"/>
      <c r="CWN102" s="387"/>
      <c r="CWO102" s="387"/>
      <c r="CWP102" s="387"/>
      <c r="CWQ102" s="387"/>
      <c r="CWR102" s="387"/>
      <c r="CWS102" s="387"/>
      <c r="CWT102" s="387"/>
      <c r="CWU102" s="387"/>
      <c r="CWV102" s="387"/>
      <c r="CWW102" s="387"/>
      <c r="CWX102" s="387"/>
      <c r="CWY102" s="387"/>
      <c r="CWZ102" s="387"/>
      <c r="CXA102" s="387"/>
      <c r="CXB102" s="387"/>
      <c r="CXC102" s="387"/>
      <c r="CXD102" s="387"/>
      <c r="CXE102" s="387"/>
      <c r="CXF102" s="387"/>
      <c r="CXG102" s="387"/>
      <c r="CXH102" s="387"/>
      <c r="CXI102" s="387"/>
      <c r="CXJ102" s="387"/>
      <c r="CXK102" s="387"/>
      <c r="CXL102" s="387"/>
      <c r="CXM102" s="387"/>
      <c r="CXN102" s="387"/>
      <c r="CXO102" s="387"/>
      <c r="CXP102" s="387"/>
      <c r="CXQ102" s="387"/>
      <c r="CXR102" s="387"/>
      <c r="CXS102" s="387"/>
      <c r="CXT102" s="387"/>
      <c r="CXU102" s="387"/>
      <c r="CXV102" s="387"/>
      <c r="CXW102" s="387"/>
      <c r="CXX102" s="387"/>
      <c r="CXY102" s="387"/>
      <c r="CXZ102" s="387"/>
      <c r="CYA102" s="387"/>
      <c r="CYB102" s="387"/>
      <c r="CYC102" s="387"/>
      <c r="CYD102" s="387"/>
      <c r="CYE102" s="387"/>
      <c r="CYF102" s="387"/>
      <c r="CYG102" s="387"/>
      <c r="CYH102" s="387"/>
      <c r="CYI102" s="387"/>
      <c r="CYJ102" s="387"/>
      <c r="CYK102" s="387"/>
      <c r="CYL102" s="387"/>
      <c r="CYM102" s="387"/>
      <c r="CYN102" s="387"/>
      <c r="CYO102" s="387"/>
      <c r="CYP102" s="387"/>
      <c r="CYQ102" s="387"/>
      <c r="CYR102" s="387"/>
      <c r="CYS102" s="387"/>
      <c r="CYT102" s="387"/>
      <c r="CYU102" s="387"/>
      <c r="CYV102" s="387"/>
      <c r="CYW102" s="387"/>
      <c r="CYX102" s="387"/>
      <c r="CYY102" s="387"/>
      <c r="CYZ102" s="387"/>
      <c r="CZA102" s="387"/>
      <c r="CZB102" s="387"/>
      <c r="CZC102" s="387"/>
      <c r="CZD102" s="387"/>
      <c r="CZE102" s="387"/>
      <c r="CZF102" s="387"/>
      <c r="CZG102" s="387"/>
      <c r="CZH102" s="387"/>
      <c r="CZI102" s="387"/>
      <c r="CZJ102" s="387"/>
      <c r="CZK102" s="387"/>
      <c r="CZL102" s="387"/>
      <c r="CZM102" s="387"/>
      <c r="CZN102" s="387"/>
      <c r="CZO102" s="387"/>
      <c r="CZP102" s="387"/>
      <c r="CZQ102" s="387"/>
      <c r="CZR102" s="387"/>
      <c r="CZS102" s="387"/>
      <c r="CZT102" s="387"/>
      <c r="CZU102" s="387"/>
      <c r="CZV102" s="387"/>
      <c r="CZW102" s="387"/>
      <c r="CZX102" s="387"/>
      <c r="CZY102" s="387"/>
      <c r="CZZ102" s="387"/>
      <c r="DAA102" s="387"/>
      <c r="DAB102" s="387"/>
      <c r="DAC102" s="387"/>
      <c r="DAD102" s="387"/>
      <c r="DAE102" s="387"/>
      <c r="DAF102" s="387"/>
      <c r="DAG102" s="387"/>
      <c r="DAH102" s="387"/>
      <c r="DAI102" s="387"/>
      <c r="DAJ102" s="387"/>
      <c r="DAK102" s="387"/>
      <c r="DAL102" s="387"/>
      <c r="DAM102" s="387"/>
      <c r="DAN102" s="387"/>
      <c r="DAO102" s="387"/>
      <c r="DAP102" s="387"/>
      <c r="DAQ102" s="387"/>
      <c r="DAR102" s="387"/>
      <c r="DAS102" s="387"/>
      <c r="DAT102" s="387"/>
      <c r="DAU102" s="387"/>
      <c r="DAV102" s="387"/>
      <c r="DAW102" s="387"/>
      <c r="DAX102" s="387"/>
      <c r="DAY102" s="387"/>
      <c r="DAZ102" s="387"/>
      <c r="DBA102" s="387"/>
      <c r="DBB102" s="387"/>
      <c r="DBC102" s="387"/>
      <c r="DBD102" s="387"/>
      <c r="DBE102" s="387"/>
      <c r="DBF102" s="387"/>
      <c r="DBG102" s="387"/>
      <c r="DBH102" s="387"/>
      <c r="DBI102" s="387"/>
      <c r="DBJ102" s="387"/>
      <c r="DBK102" s="387"/>
      <c r="DBL102" s="387"/>
      <c r="DBM102" s="387"/>
      <c r="DBN102" s="387"/>
      <c r="DBO102" s="387"/>
      <c r="DBP102" s="387"/>
      <c r="DBQ102" s="387"/>
      <c r="DBR102" s="387"/>
      <c r="DBS102" s="387"/>
      <c r="DBT102" s="387"/>
      <c r="DBU102" s="387"/>
      <c r="DBV102" s="387"/>
      <c r="DBW102" s="387"/>
      <c r="DBX102" s="387"/>
      <c r="DBY102" s="387"/>
      <c r="DBZ102" s="387"/>
      <c r="DCA102" s="387"/>
      <c r="DCB102" s="387"/>
      <c r="DCC102" s="387"/>
      <c r="DCD102" s="387"/>
      <c r="DCE102" s="387"/>
      <c r="DCF102" s="387"/>
      <c r="DCG102" s="387"/>
      <c r="DCH102" s="387"/>
      <c r="DCI102" s="387"/>
      <c r="DCJ102" s="387"/>
      <c r="DCK102" s="387"/>
      <c r="DCL102" s="387"/>
      <c r="DCM102" s="387"/>
      <c r="DCN102" s="387"/>
      <c r="DCO102" s="387"/>
      <c r="DCP102" s="387"/>
      <c r="DCQ102" s="387"/>
      <c r="DCR102" s="387"/>
      <c r="DCS102" s="387"/>
      <c r="DCT102" s="387"/>
      <c r="DCU102" s="387"/>
      <c r="DCV102" s="387"/>
      <c r="DCW102" s="387"/>
      <c r="DCX102" s="387"/>
      <c r="DCY102" s="387"/>
      <c r="DCZ102" s="387"/>
      <c r="DDA102" s="387"/>
      <c r="DDB102" s="387"/>
      <c r="DDC102" s="387"/>
      <c r="DDD102" s="387"/>
      <c r="DDE102" s="387"/>
      <c r="DDF102" s="387"/>
      <c r="DDG102" s="387"/>
      <c r="DDH102" s="387"/>
      <c r="DDI102" s="387"/>
      <c r="DDJ102" s="387"/>
      <c r="DDK102" s="387"/>
      <c r="DDL102" s="387"/>
      <c r="DDM102" s="387"/>
      <c r="DDN102" s="387"/>
      <c r="DDO102" s="387"/>
      <c r="DDP102" s="387"/>
      <c r="DDQ102" s="387"/>
      <c r="DDR102" s="387"/>
      <c r="DDS102" s="387"/>
      <c r="DDT102" s="387"/>
      <c r="DDU102" s="387"/>
      <c r="DDV102" s="387"/>
      <c r="DDW102" s="387"/>
      <c r="DDX102" s="387"/>
      <c r="DDY102" s="387"/>
      <c r="DDZ102" s="387"/>
      <c r="DEA102" s="387"/>
      <c r="DEB102" s="387"/>
      <c r="DEC102" s="387"/>
      <c r="DED102" s="387"/>
      <c r="DEE102" s="387"/>
      <c r="DEF102" s="387"/>
      <c r="DEG102" s="387"/>
      <c r="DEH102" s="387"/>
      <c r="DEI102" s="387"/>
      <c r="DEJ102" s="387"/>
      <c r="DEK102" s="387"/>
      <c r="DEL102" s="387"/>
      <c r="DEM102" s="387"/>
      <c r="DEN102" s="387"/>
      <c r="DEO102" s="387"/>
      <c r="DEP102" s="387"/>
      <c r="DEQ102" s="387"/>
      <c r="DER102" s="387"/>
      <c r="DES102" s="387"/>
      <c r="DET102" s="387"/>
      <c r="DEU102" s="387"/>
      <c r="DEV102" s="387"/>
      <c r="DEW102" s="387"/>
      <c r="DEX102" s="387"/>
      <c r="DEY102" s="387"/>
      <c r="DEZ102" s="387"/>
      <c r="DFA102" s="387"/>
      <c r="DFB102" s="387"/>
      <c r="DFC102" s="387"/>
      <c r="DFD102" s="387"/>
      <c r="DFE102" s="387"/>
      <c r="DFF102" s="387"/>
      <c r="DFG102" s="387"/>
      <c r="DFH102" s="387"/>
      <c r="DFI102" s="387"/>
      <c r="DFJ102" s="387"/>
      <c r="DFK102" s="387"/>
      <c r="DFL102" s="387"/>
      <c r="DFM102" s="387"/>
      <c r="DFN102" s="387"/>
      <c r="DFO102" s="387"/>
      <c r="DFP102" s="387"/>
      <c r="DFQ102" s="387"/>
      <c r="DFR102" s="387"/>
      <c r="DFS102" s="387"/>
      <c r="DFT102" s="387"/>
      <c r="DFU102" s="387"/>
      <c r="DFV102" s="387"/>
      <c r="DFW102" s="387"/>
      <c r="DFX102" s="387"/>
      <c r="DFY102" s="387"/>
      <c r="DFZ102" s="387"/>
      <c r="DGA102" s="387"/>
      <c r="DGB102" s="387"/>
      <c r="DGC102" s="387"/>
      <c r="DGD102" s="387"/>
      <c r="DGE102" s="387"/>
      <c r="DGF102" s="387"/>
      <c r="DGG102" s="387"/>
      <c r="DGH102" s="387"/>
      <c r="DGI102" s="387"/>
      <c r="DGJ102" s="387"/>
      <c r="DGK102" s="387"/>
      <c r="DGL102" s="387"/>
      <c r="DGM102" s="387"/>
      <c r="DGN102" s="387"/>
      <c r="DGO102" s="387"/>
      <c r="DGP102" s="387"/>
      <c r="DGQ102" s="387"/>
      <c r="DGR102" s="387"/>
      <c r="DGS102" s="387"/>
      <c r="DGT102" s="387"/>
      <c r="DGU102" s="387"/>
      <c r="DGV102" s="387"/>
      <c r="DGW102" s="387"/>
      <c r="DGX102" s="387"/>
      <c r="DGY102" s="387"/>
      <c r="DGZ102" s="387"/>
      <c r="DHA102" s="387"/>
      <c r="DHB102" s="387"/>
      <c r="DHC102" s="387"/>
      <c r="DHD102" s="387"/>
      <c r="DHE102" s="387"/>
      <c r="DHF102" s="387"/>
      <c r="DHG102" s="387"/>
      <c r="DHH102" s="387"/>
      <c r="DHI102" s="387"/>
      <c r="DHJ102" s="387"/>
      <c r="DHK102" s="387"/>
      <c r="DHL102" s="387"/>
      <c r="DHM102" s="387"/>
      <c r="DHN102" s="387"/>
      <c r="DHO102" s="387"/>
      <c r="DHP102" s="387"/>
      <c r="DHQ102" s="387"/>
      <c r="DHR102" s="387"/>
      <c r="DHS102" s="387"/>
      <c r="DHT102" s="387"/>
      <c r="DHU102" s="387"/>
      <c r="DHV102" s="387"/>
      <c r="DHW102" s="387"/>
      <c r="DHX102" s="387"/>
      <c r="DHY102" s="387"/>
      <c r="DHZ102" s="387"/>
      <c r="DIA102" s="387"/>
      <c r="DIB102" s="387"/>
      <c r="DIC102" s="387"/>
      <c r="DID102" s="387"/>
      <c r="DIE102" s="387"/>
      <c r="DIF102" s="387"/>
      <c r="DIG102" s="387"/>
      <c r="DIH102" s="387"/>
      <c r="DII102" s="387"/>
      <c r="DIJ102" s="387"/>
      <c r="DIK102" s="387"/>
      <c r="DIL102" s="387"/>
      <c r="DIM102" s="387"/>
      <c r="DIN102" s="387"/>
      <c r="DIO102" s="387"/>
      <c r="DIP102" s="387"/>
      <c r="DIQ102" s="387"/>
      <c r="DIR102" s="387"/>
      <c r="DIS102" s="387"/>
      <c r="DIT102" s="387"/>
      <c r="DIU102" s="387"/>
      <c r="DIV102" s="387"/>
      <c r="DIW102" s="387"/>
      <c r="DIX102" s="387"/>
      <c r="DIY102" s="387"/>
      <c r="DIZ102" s="387"/>
      <c r="DJA102" s="387"/>
      <c r="DJB102" s="387"/>
      <c r="DJC102" s="387"/>
      <c r="DJD102" s="387"/>
      <c r="DJE102" s="387"/>
      <c r="DJF102" s="387"/>
      <c r="DJG102" s="387"/>
      <c r="DJH102" s="387"/>
      <c r="DJI102" s="387"/>
      <c r="DJJ102" s="387"/>
      <c r="DJK102" s="387"/>
      <c r="DJL102" s="387"/>
      <c r="DJM102" s="387"/>
      <c r="DJN102" s="387"/>
      <c r="DJO102" s="387"/>
      <c r="DJP102" s="387"/>
      <c r="DJQ102" s="387"/>
      <c r="DJR102" s="387"/>
      <c r="DJS102" s="387"/>
      <c r="DJT102" s="387"/>
      <c r="DJU102" s="387"/>
      <c r="DJV102" s="387"/>
      <c r="DJW102" s="387"/>
      <c r="DJX102" s="387"/>
      <c r="DJY102" s="387"/>
      <c r="DJZ102" s="387"/>
      <c r="DKA102" s="387"/>
      <c r="DKB102" s="387"/>
      <c r="DKC102" s="387"/>
      <c r="DKD102" s="387"/>
      <c r="DKE102" s="387"/>
      <c r="DKF102" s="387"/>
      <c r="DKG102" s="387"/>
      <c r="DKH102" s="387"/>
      <c r="DKI102" s="387"/>
      <c r="DKJ102" s="387"/>
      <c r="DKK102" s="387"/>
      <c r="DKL102" s="387"/>
      <c r="DKM102" s="387"/>
      <c r="DKN102" s="387"/>
      <c r="DKO102" s="387"/>
      <c r="DKP102" s="387"/>
      <c r="DKQ102" s="387"/>
      <c r="DKR102" s="387"/>
      <c r="DKS102" s="387"/>
      <c r="DKT102" s="387"/>
      <c r="DKU102" s="387"/>
      <c r="DKV102" s="387"/>
      <c r="DKW102" s="387"/>
      <c r="DKX102" s="387"/>
      <c r="DKY102" s="387"/>
      <c r="DKZ102" s="387"/>
      <c r="DLA102" s="387"/>
      <c r="DLB102" s="387"/>
      <c r="DLC102" s="387"/>
      <c r="DLD102" s="387"/>
      <c r="DLE102" s="387"/>
      <c r="DLF102" s="387"/>
      <c r="DLG102" s="387"/>
      <c r="DLH102" s="387"/>
      <c r="DLI102" s="387"/>
      <c r="DLJ102" s="387"/>
      <c r="DLK102" s="387"/>
      <c r="DLL102" s="387"/>
      <c r="DLM102" s="387"/>
      <c r="DLN102" s="387"/>
      <c r="DLO102" s="387"/>
      <c r="DLP102" s="387"/>
      <c r="DLQ102" s="387"/>
      <c r="DLR102" s="387"/>
      <c r="DLS102" s="387"/>
      <c r="DLT102" s="387"/>
      <c r="DLU102" s="387"/>
      <c r="DLV102" s="387"/>
      <c r="DLW102" s="387"/>
      <c r="DLX102" s="387"/>
      <c r="DLY102" s="387"/>
      <c r="DLZ102" s="387"/>
      <c r="DMA102" s="387"/>
      <c r="DMB102" s="387"/>
      <c r="DMC102" s="387"/>
      <c r="DMD102" s="387"/>
      <c r="DME102" s="387"/>
      <c r="DMF102" s="387"/>
      <c r="DMG102" s="387"/>
      <c r="DMH102" s="387"/>
      <c r="DMI102" s="387"/>
      <c r="DMJ102" s="387"/>
      <c r="DMK102" s="387"/>
      <c r="DML102" s="387"/>
      <c r="DMM102" s="387"/>
      <c r="DMN102" s="387"/>
      <c r="DMO102" s="387"/>
      <c r="DMP102" s="387"/>
      <c r="DMQ102" s="387"/>
      <c r="DMR102" s="387"/>
      <c r="DMS102" s="387"/>
      <c r="DMT102" s="387"/>
      <c r="DMU102" s="387"/>
      <c r="DMV102" s="387"/>
      <c r="DMW102" s="387"/>
      <c r="DMX102" s="387"/>
      <c r="DMY102" s="387"/>
      <c r="DMZ102" s="387"/>
      <c r="DNA102" s="387"/>
      <c r="DNB102" s="387"/>
      <c r="DNC102" s="387"/>
      <c r="DND102" s="387"/>
      <c r="DNE102" s="387"/>
      <c r="DNF102" s="387"/>
      <c r="DNG102" s="387"/>
      <c r="DNH102" s="387"/>
      <c r="DNI102" s="387"/>
      <c r="DNJ102" s="387"/>
      <c r="DNK102" s="387"/>
      <c r="DNL102" s="387"/>
      <c r="DNM102" s="387"/>
      <c r="DNN102" s="387"/>
      <c r="DNO102" s="387"/>
      <c r="DNP102" s="387"/>
      <c r="DNQ102" s="387"/>
      <c r="DNR102" s="387"/>
      <c r="DNS102" s="387"/>
      <c r="DNT102" s="387"/>
      <c r="DNU102" s="387"/>
      <c r="DNV102" s="387"/>
      <c r="DNW102" s="387"/>
      <c r="DNX102" s="387"/>
      <c r="DNY102" s="387"/>
      <c r="DNZ102" s="387"/>
      <c r="DOA102" s="387"/>
      <c r="DOB102" s="387"/>
      <c r="DOC102" s="387"/>
      <c r="DOD102" s="387"/>
      <c r="DOE102" s="387"/>
      <c r="DOF102" s="387"/>
      <c r="DOG102" s="387"/>
      <c r="DOH102" s="387"/>
      <c r="DOI102" s="387"/>
      <c r="DOJ102" s="387"/>
      <c r="DOK102" s="387"/>
      <c r="DOL102" s="387"/>
      <c r="DOM102" s="387"/>
      <c r="DON102" s="387"/>
      <c r="DOO102" s="387"/>
      <c r="DOP102" s="387"/>
      <c r="DOQ102" s="387"/>
      <c r="DOR102" s="387"/>
      <c r="DOS102" s="387"/>
      <c r="DOT102" s="387"/>
      <c r="DOU102" s="387"/>
      <c r="DOV102" s="387"/>
      <c r="DOW102" s="387"/>
      <c r="DOX102" s="387"/>
      <c r="DOY102" s="387"/>
      <c r="DOZ102" s="387"/>
      <c r="DPA102" s="387"/>
      <c r="DPB102" s="387"/>
      <c r="DPC102" s="387"/>
      <c r="DPD102" s="387"/>
      <c r="DPE102" s="387"/>
      <c r="DPF102" s="387"/>
      <c r="DPG102" s="387"/>
      <c r="DPH102" s="387"/>
      <c r="DPI102" s="387"/>
      <c r="DPJ102" s="387"/>
      <c r="DPK102" s="387"/>
      <c r="DPL102" s="387"/>
      <c r="DPM102" s="387"/>
      <c r="DPN102" s="387"/>
      <c r="DPO102" s="387"/>
      <c r="DPP102" s="387"/>
      <c r="DPQ102" s="387"/>
      <c r="DPR102" s="387"/>
      <c r="DPS102" s="387"/>
      <c r="DPT102" s="387"/>
      <c r="DPU102" s="387"/>
      <c r="DPV102" s="387"/>
      <c r="DPW102" s="387"/>
      <c r="DPX102" s="387"/>
      <c r="DPY102" s="387"/>
      <c r="DPZ102" s="387"/>
      <c r="DQA102" s="387"/>
      <c r="DQB102" s="387"/>
      <c r="DQC102" s="387"/>
      <c r="DQD102" s="387"/>
      <c r="DQE102" s="387"/>
      <c r="DQF102" s="387"/>
      <c r="DQG102" s="387"/>
      <c r="DQH102" s="387"/>
      <c r="DQI102" s="387"/>
      <c r="DQJ102" s="387"/>
      <c r="DQK102" s="387"/>
      <c r="DQL102" s="387"/>
      <c r="DQM102" s="387"/>
      <c r="DQN102" s="387"/>
      <c r="DQO102" s="387"/>
      <c r="DQP102" s="387"/>
      <c r="DQQ102" s="387"/>
      <c r="DQR102" s="387"/>
      <c r="DQS102" s="387"/>
      <c r="DQT102" s="387"/>
      <c r="DQU102" s="387"/>
      <c r="DQV102" s="387"/>
      <c r="DQW102" s="387"/>
      <c r="DQX102" s="387"/>
      <c r="DQY102" s="387"/>
      <c r="DQZ102" s="387"/>
      <c r="DRA102" s="387"/>
      <c r="DRB102" s="387"/>
      <c r="DRC102" s="387"/>
      <c r="DRD102" s="387"/>
      <c r="DRE102" s="387"/>
      <c r="DRF102" s="387"/>
      <c r="DRG102" s="387"/>
      <c r="DRH102" s="387"/>
      <c r="DRI102" s="387"/>
      <c r="DRJ102" s="387"/>
      <c r="DRK102" s="387"/>
      <c r="DRL102" s="387"/>
      <c r="DRM102" s="387"/>
      <c r="DRN102" s="387"/>
      <c r="DRO102" s="387"/>
      <c r="DRP102" s="387"/>
      <c r="DRQ102" s="387"/>
      <c r="DRR102" s="387"/>
      <c r="DRS102" s="387"/>
      <c r="DRT102" s="387"/>
      <c r="DRU102" s="387"/>
      <c r="DRV102" s="387"/>
      <c r="DRW102" s="387"/>
      <c r="DRX102" s="387"/>
      <c r="DRY102" s="387"/>
      <c r="DRZ102" s="387"/>
      <c r="DSA102" s="387"/>
      <c r="DSB102" s="387"/>
      <c r="DSC102" s="387"/>
      <c r="DSD102" s="387"/>
      <c r="DSE102" s="387"/>
      <c r="DSF102" s="387"/>
      <c r="DSG102" s="387"/>
      <c r="DSH102" s="387"/>
      <c r="DSI102" s="387"/>
      <c r="DSJ102" s="387"/>
      <c r="DSK102" s="387"/>
      <c r="DSL102" s="387"/>
      <c r="DSM102" s="387"/>
      <c r="DSN102" s="387"/>
      <c r="DSO102" s="387"/>
      <c r="DSP102" s="387"/>
      <c r="DSQ102" s="387"/>
      <c r="DSR102" s="387"/>
      <c r="DSS102" s="387"/>
      <c r="DST102" s="387"/>
      <c r="DSU102" s="387"/>
      <c r="DSV102" s="387"/>
      <c r="DSW102" s="387"/>
      <c r="DSX102" s="387"/>
      <c r="DSY102" s="387"/>
      <c r="DSZ102" s="387"/>
      <c r="DTA102" s="387"/>
      <c r="DTB102" s="387"/>
      <c r="DTC102" s="387"/>
      <c r="DTD102" s="387"/>
      <c r="DTE102" s="387"/>
      <c r="DTF102" s="387"/>
      <c r="DTG102" s="387"/>
      <c r="DTH102" s="387"/>
      <c r="DTI102" s="387"/>
      <c r="DTJ102" s="387"/>
      <c r="DTK102" s="387"/>
      <c r="DTL102" s="387"/>
      <c r="DTM102" s="387"/>
      <c r="DTN102" s="387"/>
      <c r="DTO102" s="387"/>
      <c r="DTP102" s="387"/>
      <c r="DTQ102" s="387"/>
      <c r="DTR102" s="387"/>
      <c r="DTS102" s="387"/>
      <c r="DTT102" s="387"/>
      <c r="DTU102" s="387"/>
      <c r="DTV102" s="387"/>
      <c r="DTW102" s="387"/>
      <c r="DTX102" s="387"/>
      <c r="DTY102" s="387"/>
      <c r="DTZ102" s="387"/>
      <c r="DUA102" s="387"/>
      <c r="DUB102" s="387"/>
      <c r="DUC102" s="387"/>
      <c r="DUD102" s="387"/>
      <c r="DUE102" s="387"/>
      <c r="DUF102" s="387"/>
      <c r="DUG102" s="387"/>
      <c r="DUH102" s="387"/>
      <c r="DUI102" s="387"/>
      <c r="DUJ102" s="387"/>
      <c r="DUK102" s="387"/>
      <c r="DUL102" s="387"/>
      <c r="DUM102" s="387"/>
      <c r="DUN102" s="387"/>
      <c r="DUO102" s="387"/>
      <c r="DUP102" s="387"/>
      <c r="DUQ102" s="387"/>
      <c r="DUR102" s="387"/>
      <c r="DUS102" s="387"/>
      <c r="DUT102" s="387"/>
      <c r="DUU102" s="387"/>
      <c r="DUV102" s="387"/>
      <c r="DUW102" s="387"/>
      <c r="DUX102" s="387"/>
      <c r="DUY102" s="387"/>
      <c r="DUZ102" s="387"/>
      <c r="DVA102" s="387"/>
      <c r="DVB102" s="387"/>
      <c r="DVC102" s="387"/>
      <c r="DVD102" s="387"/>
      <c r="DVE102" s="387"/>
      <c r="DVF102" s="387"/>
      <c r="DVG102" s="387"/>
      <c r="DVH102" s="387"/>
      <c r="DVI102" s="387"/>
      <c r="DVJ102" s="387"/>
      <c r="DVK102" s="387"/>
      <c r="DVL102" s="387"/>
      <c r="DVM102" s="387"/>
      <c r="DVN102" s="387"/>
      <c r="DVO102" s="387"/>
      <c r="DVP102" s="387"/>
      <c r="DVQ102" s="387"/>
      <c r="DVR102" s="387"/>
      <c r="DVS102" s="387"/>
      <c r="DVT102" s="387"/>
      <c r="DVU102" s="387"/>
      <c r="DVV102" s="387"/>
      <c r="DVW102" s="387"/>
      <c r="DVX102" s="387"/>
      <c r="DVY102" s="387"/>
      <c r="DVZ102" s="387"/>
      <c r="DWA102" s="387"/>
      <c r="DWB102" s="387"/>
      <c r="DWC102" s="387"/>
      <c r="DWD102" s="387"/>
      <c r="DWE102" s="387"/>
      <c r="DWF102" s="387"/>
      <c r="DWG102" s="387"/>
      <c r="DWH102" s="387"/>
      <c r="DWI102" s="387"/>
      <c r="DWJ102" s="387"/>
      <c r="DWK102" s="387"/>
      <c r="DWL102" s="387"/>
      <c r="DWM102" s="387"/>
      <c r="DWN102" s="387"/>
      <c r="DWO102" s="387"/>
      <c r="DWP102" s="387"/>
      <c r="DWQ102" s="387"/>
      <c r="DWR102" s="387"/>
      <c r="DWS102" s="387"/>
      <c r="DWT102" s="387"/>
      <c r="DWU102" s="387"/>
      <c r="DWV102" s="387"/>
      <c r="DWW102" s="387"/>
      <c r="DWX102" s="387"/>
      <c r="DWY102" s="387"/>
      <c r="DWZ102" s="387"/>
      <c r="DXA102" s="387"/>
      <c r="DXB102" s="387"/>
      <c r="DXC102" s="387"/>
      <c r="DXD102" s="387"/>
      <c r="DXE102" s="387"/>
      <c r="DXF102" s="387"/>
      <c r="DXG102" s="387"/>
      <c r="DXH102" s="387"/>
      <c r="DXI102" s="387"/>
      <c r="DXJ102" s="387"/>
      <c r="DXK102" s="387"/>
      <c r="DXL102" s="387"/>
      <c r="DXM102" s="387"/>
      <c r="DXN102" s="387"/>
      <c r="DXO102" s="387"/>
      <c r="DXP102" s="387"/>
      <c r="DXQ102" s="387"/>
      <c r="DXR102" s="387"/>
      <c r="DXS102" s="387"/>
      <c r="DXT102" s="387"/>
      <c r="DXU102" s="387"/>
      <c r="DXV102" s="387"/>
      <c r="DXW102" s="387"/>
      <c r="DXX102" s="387"/>
      <c r="DXY102" s="387"/>
      <c r="DXZ102" s="387"/>
      <c r="DYA102" s="387"/>
      <c r="DYB102" s="387"/>
      <c r="DYC102" s="387"/>
      <c r="DYD102" s="387"/>
      <c r="DYE102" s="387"/>
      <c r="DYF102" s="387"/>
      <c r="DYG102" s="387"/>
      <c r="DYH102" s="387"/>
      <c r="DYI102" s="387"/>
      <c r="DYJ102" s="387"/>
      <c r="DYK102" s="387"/>
      <c r="DYL102" s="387"/>
      <c r="DYM102" s="387"/>
      <c r="DYN102" s="387"/>
      <c r="DYO102" s="387"/>
      <c r="DYP102" s="387"/>
      <c r="DYQ102" s="387"/>
      <c r="DYR102" s="387"/>
      <c r="DYS102" s="387"/>
      <c r="DYT102" s="387"/>
      <c r="DYU102" s="387"/>
      <c r="DYV102" s="387"/>
      <c r="DYW102" s="387"/>
      <c r="DYX102" s="387"/>
      <c r="DYY102" s="387"/>
      <c r="DYZ102" s="387"/>
      <c r="DZA102" s="387"/>
      <c r="DZB102" s="387"/>
      <c r="DZC102" s="387"/>
      <c r="DZD102" s="387"/>
      <c r="DZE102" s="387"/>
      <c r="DZF102" s="387"/>
      <c r="DZG102" s="387"/>
      <c r="DZH102" s="387"/>
      <c r="DZI102" s="387"/>
      <c r="DZJ102" s="387"/>
      <c r="DZK102" s="387"/>
      <c r="DZL102" s="387"/>
      <c r="DZM102" s="387"/>
      <c r="DZN102" s="387"/>
      <c r="DZO102" s="387"/>
      <c r="DZP102" s="387"/>
      <c r="DZQ102" s="387"/>
      <c r="DZR102" s="387"/>
      <c r="DZS102" s="387"/>
      <c r="DZT102" s="387"/>
      <c r="DZU102" s="387"/>
      <c r="DZV102" s="387"/>
      <c r="DZW102" s="387"/>
      <c r="DZX102" s="387"/>
      <c r="DZY102" s="387"/>
      <c r="DZZ102" s="387"/>
      <c r="EAA102" s="387"/>
      <c r="EAB102" s="387"/>
      <c r="EAC102" s="387"/>
      <c r="EAD102" s="387"/>
      <c r="EAE102" s="387"/>
      <c r="EAF102" s="387"/>
      <c r="EAG102" s="387"/>
      <c r="EAH102" s="387"/>
      <c r="EAI102" s="387"/>
      <c r="EAJ102" s="387"/>
      <c r="EAK102" s="387"/>
      <c r="EAL102" s="387"/>
      <c r="EAM102" s="387"/>
      <c r="EAN102" s="387"/>
      <c r="EAO102" s="387"/>
      <c r="EAP102" s="387"/>
      <c r="EAQ102" s="387"/>
      <c r="EAR102" s="387"/>
      <c r="EAS102" s="387"/>
      <c r="EAT102" s="387"/>
      <c r="EAU102" s="387"/>
      <c r="EAV102" s="387"/>
      <c r="EAW102" s="387"/>
      <c r="EAX102" s="387"/>
      <c r="EAY102" s="387"/>
      <c r="EAZ102" s="387"/>
      <c r="EBA102" s="387"/>
      <c r="EBB102" s="387"/>
      <c r="EBC102" s="387"/>
      <c r="EBD102" s="387"/>
      <c r="EBE102" s="387"/>
      <c r="EBF102" s="387"/>
      <c r="EBG102" s="387"/>
      <c r="EBH102" s="387"/>
      <c r="EBI102" s="387"/>
      <c r="EBJ102" s="387"/>
      <c r="EBK102" s="387"/>
      <c r="EBL102" s="387"/>
      <c r="EBM102" s="387"/>
      <c r="EBN102" s="387"/>
      <c r="EBO102" s="387"/>
      <c r="EBP102" s="387"/>
      <c r="EBQ102" s="387"/>
      <c r="EBR102" s="387"/>
      <c r="EBS102" s="387"/>
      <c r="EBT102" s="387"/>
      <c r="EBU102" s="387"/>
      <c r="EBV102" s="387"/>
      <c r="EBW102" s="387"/>
      <c r="EBX102" s="387"/>
      <c r="EBY102" s="387"/>
      <c r="EBZ102" s="387"/>
      <c r="ECA102" s="387"/>
      <c r="ECB102" s="387"/>
      <c r="ECC102" s="387"/>
      <c r="ECD102" s="387"/>
      <c r="ECE102" s="387"/>
      <c r="ECF102" s="387"/>
      <c r="ECG102" s="387"/>
      <c r="ECH102" s="387"/>
      <c r="ECI102" s="387"/>
      <c r="ECJ102" s="387"/>
      <c r="ECK102" s="387"/>
      <c r="ECL102" s="387"/>
      <c r="ECM102" s="387"/>
      <c r="ECN102" s="387"/>
      <c r="ECO102" s="387"/>
      <c r="ECP102" s="387"/>
      <c r="ECQ102" s="387"/>
      <c r="ECR102" s="387"/>
      <c r="ECS102" s="387"/>
      <c r="ECT102" s="387"/>
      <c r="ECU102" s="387"/>
      <c r="ECV102" s="387"/>
      <c r="ECW102" s="387"/>
      <c r="ECX102" s="387"/>
      <c r="ECY102" s="387"/>
      <c r="ECZ102" s="387"/>
      <c r="EDA102" s="387"/>
      <c r="EDB102" s="387"/>
      <c r="EDC102" s="387"/>
      <c r="EDD102" s="387"/>
      <c r="EDE102" s="387"/>
      <c r="EDF102" s="387"/>
      <c r="EDG102" s="387"/>
      <c r="EDH102" s="387"/>
      <c r="EDI102" s="387"/>
      <c r="EDJ102" s="387"/>
      <c r="EDK102" s="387"/>
      <c r="EDL102" s="387"/>
      <c r="EDM102" s="387"/>
      <c r="EDN102" s="387"/>
      <c r="EDO102" s="387"/>
      <c r="EDP102" s="387"/>
      <c r="EDQ102" s="387"/>
      <c r="EDR102" s="387"/>
      <c r="EDS102" s="387"/>
      <c r="EDT102" s="387"/>
      <c r="EDU102" s="387"/>
      <c r="EDV102" s="387"/>
      <c r="EDW102" s="387"/>
      <c r="EDX102" s="387"/>
      <c r="EDY102" s="387"/>
      <c r="EDZ102" s="387"/>
      <c r="EEA102" s="387"/>
      <c r="EEB102" s="387"/>
      <c r="EEC102" s="387"/>
      <c r="EED102" s="387"/>
      <c r="EEE102" s="387"/>
      <c r="EEF102" s="387"/>
      <c r="EEG102" s="387"/>
      <c r="EEH102" s="387"/>
      <c r="EEI102" s="387"/>
      <c r="EEJ102" s="387"/>
      <c r="EEK102" s="387"/>
      <c r="EEL102" s="387"/>
      <c r="EEM102" s="387"/>
      <c r="EEN102" s="387"/>
      <c r="EEO102" s="387"/>
      <c r="EEP102" s="387"/>
      <c r="EEQ102" s="387"/>
      <c r="EER102" s="387"/>
      <c r="EES102" s="387"/>
      <c r="EET102" s="387"/>
      <c r="EEU102" s="387"/>
      <c r="EEV102" s="387"/>
      <c r="EEW102" s="387"/>
      <c r="EEX102" s="387"/>
      <c r="EEY102" s="387"/>
      <c r="EEZ102" s="387"/>
      <c r="EFA102" s="387"/>
      <c r="EFB102" s="387"/>
      <c r="EFC102" s="387"/>
      <c r="EFD102" s="387"/>
      <c r="EFE102" s="387"/>
      <c r="EFF102" s="387"/>
      <c r="EFG102" s="387"/>
      <c r="EFH102" s="387"/>
      <c r="EFI102" s="387"/>
      <c r="EFJ102" s="387"/>
      <c r="EFK102" s="387"/>
      <c r="EFL102" s="387"/>
      <c r="EFM102" s="387"/>
      <c r="EFN102" s="387"/>
      <c r="EFO102" s="387"/>
      <c r="EFP102" s="387"/>
      <c r="EFQ102" s="387"/>
      <c r="EFR102" s="387"/>
      <c r="EFS102" s="387"/>
      <c r="EFT102" s="387"/>
      <c r="EFU102" s="387"/>
      <c r="EFV102" s="387"/>
      <c r="EFW102" s="387"/>
      <c r="EFX102" s="387"/>
      <c r="EFY102" s="387"/>
      <c r="EFZ102" s="387"/>
      <c r="EGA102" s="387"/>
      <c r="EGB102" s="387"/>
      <c r="EGC102" s="387"/>
      <c r="EGD102" s="387"/>
      <c r="EGE102" s="387"/>
      <c r="EGF102" s="387"/>
      <c r="EGG102" s="387"/>
      <c r="EGH102" s="387"/>
      <c r="EGI102" s="387"/>
      <c r="EGJ102" s="387"/>
      <c r="EGK102" s="387"/>
      <c r="EGL102" s="387"/>
      <c r="EGM102" s="387"/>
      <c r="EGN102" s="387"/>
      <c r="EGO102" s="387"/>
      <c r="EGP102" s="387"/>
      <c r="EGQ102" s="387"/>
      <c r="EGR102" s="387"/>
      <c r="EGS102" s="387"/>
      <c r="EGT102" s="387"/>
      <c r="EGU102" s="387"/>
      <c r="EGV102" s="387"/>
      <c r="EGW102" s="387"/>
      <c r="EGX102" s="387"/>
      <c r="EGY102" s="387"/>
      <c r="EGZ102" s="387"/>
      <c r="EHA102" s="387"/>
      <c r="EHB102" s="387"/>
      <c r="EHC102" s="387"/>
      <c r="EHD102" s="387"/>
      <c r="EHE102" s="387"/>
      <c r="EHF102" s="387"/>
      <c r="EHG102" s="387"/>
      <c r="EHH102" s="387"/>
      <c r="EHI102" s="387"/>
      <c r="EHJ102" s="387"/>
      <c r="EHK102" s="387"/>
      <c r="EHL102" s="387"/>
      <c r="EHM102" s="387"/>
      <c r="EHN102" s="387"/>
      <c r="EHO102" s="387"/>
      <c r="EHP102" s="387"/>
      <c r="EHQ102" s="387"/>
      <c r="EHR102" s="387"/>
      <c r="EHS102" s="387"/>
      <c r="EHT102" s="387"/>
      <c r="EHU102" s="387"/>
      <c r="EHV102" s="387"/>
      <c r="EHW102" s="387"/>
      <c r="EHX102" s="387"/>
      <c r="EHY102" s="387"/>
      <c r="EHZ102" s="387"/>
      <c r="EIA102" s="387"/>
      <c r="EIB102" s="387"/>
      <c r="EIC102" s="387"/>
      <c r="EID102" s="387"/>
      <c r="EIE102" s="387"/>
      <c r="EIF102" s="387"/>
      <c r="EIG102" s="387"/>
      <c r="EIH102" s="387"/>
      <c r="EII102" s="387"/>
      <c r="EIJ102" s="387"/>
      <c r="EIK102" s="387"/>
      <c r="EIL102" s="387"/>
      <c r="EIM102" s="387"/>
      <c r="EIN102" s="387"/>
      <c r="EIO102" s="387"/>
      <c r="EIP102" s="387"/>
      <c r="EIQ102" s="387"/>
      <c r="EIR102" s="387"/>
      <c r="EIS102" s="387"/>
      <c r="EIT102" s="387"/>
      <c r="EIU102" s="387"/>
      <c r="EIV102" s="387"/>
      <c r="EIW102" s="387"/>
      <c r="EIX102" s="387"/>
      <c r="EIY102" s="387"/>
      <c r="EIZ102" s="387"/>
      <c r="EJA102" s="387"/>
      <c r="EJB102" s="387"/>
      <c r="EJC102" s="387"/>
      <c r="EJD102" s="387"/>
      <c r="EJE102" s="387"/>
      <c r="EJF102" s="387"/>
      <c r="EJG102" s="387"/>
      <c r="EJH102" s="387"/>
      <c r="EJI102" s="387"/>
      <c r="EJJ102" s="387"/>
      <c r="EJK102" s="387"/>
      <c r="EJL102" s="387"/>
      <c r="EJM102" s="387"/>
      <c r="EJN102" s="387"/>
      <c r="EJO102" s="387"/>
      <c r="EJP102" s="387"/>
      <c r="EJQ102" s="387"/>
      <c r="EJR102" s="387"/>
      <c r="EJS102" s="387"/>
      <c r="EJT102" s="387"/>
      <c r="EJU102" s="387"/>
      <c r="EJV102" s="387"/>
      <c r="EJW102" s="387"/>
      <c r="EJX102" s="387"/>
      <c r="EJY102" s="387"/>
      <c r="EJZ102" s="387"/>
      <c r="EKA102" s="387"/>
      <c r="EKB102" s="387"/>
      <c r="EKC102" s="387"/>
      <c r="EKD102" s="387"/>
      <c r="EKE102" s="387"/>
      <c r="EKF102" s="387"/>
      <c r="EKG102" s="387"/>
      <c r="EKH102" s="387"/>
      <c r="EKI102" s="387"/>
      <c r="EKJ102" s="387"/>
      <c r="EKK102" s="387"/>
      <c r="EKL102" s="387"/>
      <c r="EKM102" s="387"/>
      <c r="EKN102" s="387"/>
      <c r="EKO102" s="387"/>
      <c r="EKP102" s="387"/>
      <c r="EKQ102" s="387"/>
      <c r="EKR102" s="387"/>
      <c r="EKS102" s="387"/>
      <c r="EKT102" s="387"/>
      <c r="EKU102" s="387"/>
      <c r="EKV102" s="387"/>
      <c r="EKW102" s="387"/>
      <c r="EKX102" s="387"/>
      <c r="EKY102" s="387"/>
      <c r="EKZ102" s="387"/>
      <c r="ELA102" s="387"/>
      <c r="ELB102" s="387"/>
      <c r="ELC102" s="387"/>
      <c r="ELD102" s="387"/>
      <c r="ELE102" s="387"/>
      <c r="ELF102" s="387"/>
      <c r="ELG102" s="387"/>
      <c r="ELH102" s="387"/>
      <c r="ELI102" s="387"/>
      <c r="ELJ102" s="387"/>
      <c r="ELK102" s="387"/>
      <c r="ELL102" s="387"/>
      <c r="ELM102" s="387"/>
      <c r="ELN102" s="387"/>
      <c r="ELO102" s="387"/>
      <c r="ELP102" s="387"/>
      <c r="ELQ102" s="387"/>
      <c r="ELR102" s="387"/>
      <c r="ELS102" s="387"/>
      <c r="ELT102" s="387"/>
      <c r="ELU102" s="387"/>
      <c r="ELV102" s="387"/>
      <c r="ELW102" s="387"/>
      <c r="ELX102" s="387"/>
      <c r="ELY102" s="387"/>
      <c r="ELZ102" s="387"/>
      <c r="EMA102" s="387"/>
      <c r="EMB102" s="387"/>
      <c r="EMC102" s="387"/>
      <c r="EMD102" s="387"/>
      <c r="EME102" s="387"/>
      <c r="EMF102" s="387"/>
      <c r="EMG102" s="387"/>
      <c r="EMH102" s="387"/>
      <c r="EMI102" s="387"/>
      <c r="EMJ102" s="387"/>
      <c r="EMK102" s="387"/>
      <c r="EML102" s="387"/>
      <c r="EMM102" s="387"/>
      <c r="EMN102" s="387"/>
      <c r="EMO102" s="387"/>
      <c r="EMP102" s="387"/>
      <c r="EMQ102" s="387"/>
      <c r="EMR102" s="387"/>
      <c r="EMS102" s="387"/>
      <c r="EMT102" s="387"/>
      <c r="EMU102" s="387"/>
      <c r="EMV102" s="387"/>
      <c r="EMW102" s="387"/>
      <c r="EMX102" s="387"/>
      <c r="EMY102" s="387"/>
      <c r="EMZ102" s="387"/>
      <c r="ENA102" s="387"/>
      <c r="ENB102" s="387"/>
      <c r="ENC102" s="387"/>
      <c r="END102" s="387"/>
      <c r="ENE102" s="387"/>
      <c r="ENF102" s="387"/>
      <c r="ENG102" s="387"/>
      <c r="ENH102" s="387"/>
      <c r="ENI102" s="387"/>
      <c r="ENJ102" s="387"/>
      <c r="ENK102" s="387"/>
      <c r="ENL102" s="387"/>
      <c r="ENM102" s="387"/>
      <c r="ENN102" s="387"/>
      <c r="ENO102" s="387"/>
      <c r="ENP102" s="387"/>
      <c r="ENQ102" s="387"/>
      <c r="ENR102" s="387"/>
      <c r="ENS102" s="387"/>
      <c r="ENT102" s="387"/>
      <c r="ENU102" s="387"/>
      <c r="ENV102" s="387"/>
      <c r="ENW102" s="387"/>
      <c r="ENX102" s="387"/>
      <c r="ENY102" s="387"/>
      <c r="ENZ102" s="387"/>
      <c r="EOA102" s="387"/>
      <c r="EOB102" s="387"/>
      <c r="EOC102" s="387"/>
      <c r="EOD102" s="387"/>
      <c r="EOE102" s="387"/>
      <c r="EOF102" s="387"/>
      <c r="EOG102" s="387"/>
      <c r="EOH102" s="387"/>
      <c r="EOI102" s="387"/>
      <c r="EOJ102" s="387"/>
      <c r="EOK102" s="387"/>
      <c r="EOL102" s="387"/>
      <c r="EOM102" s="387"/>
      <c r="EON102" s="387"/>
      <c r="EOO102" s="387"/>
      <c r="EOP102" s="387"/>
      <c r="EOQ102" s="387"/>
      <c r="EOR102" s="387"/>
      <c r="EOS102" s="387"/>
      <c r="EOT102" s="387"/>
      <c r="EOU102" s="387"/>
      <c r="EOV102" s="387"/>
      <c r="EOW102" s="387"/>
      <c r="EOX102" s="387"/>
      <c r="EOY102" s="387"/>
      <c r="EOZ102" s="387"/>
      <c r="EPA102" s="387"/>
      <c r="EPB102" s="387"/>
      <c r="EPC102" s="387"/>
      <c r="EPD102" s="387"/>
      <c r="EPE102" s="387"/>
      <c r="EPF102" s="387"/>
      <c r="EPG102" s="387"/>
      <c r="EPH102" s="387"/>
      <c r="EPI102" s="387"/>
      <c r="EPJ102" s="387"/>
      <c r="EPK102" s="387"/>
      <c r="EPL102" s="387"/>
      <c r="EPM102" s="387"/>
      <c r="EPN102" s="387"/>
      <c r="EPO102" s="387"/>
      <c r="EPP102" s="387"/>
      <c r="EPQ102" s="387"/>
      <c r="EPR102" s="387"/>
      <c r="EPS102" s="387"/>
      <c r="EPT102" s="387"/>
      <c r="EPU102" s="387"/>
      <c r="EPV102" s="387"/>
      <c r="EPW102" s="387"/>
      <c r="EPX102" s="387"/>
      <c r="EPY102" s="387"/>
      <c r="EPZ102" s="387"/>
      <c r="EQA102" s="387"/>
      <c r="EQB102" s="387"/>
      <c r="EQC102" s="387"/>
      <c r="EQD102" s="387"/>
      <c r="EQE102" s="387"/>
      <c r="EQF102" s="387"/>
      <c r="EQG102" s="387"/>
      <c r="EQH102" s="387"/>
      <c r="EQI102" s="387"/>
      <c r="EQJ102" s="387"/>
      <c r="EQK102" s="387"/>
      <c r="EQL102" s="387"/>
      <c r="EQM102" s="387"/>
      <c r="EQN102" s="387"/>
      <c r="EQO102" s="387"/>
      <c r="EQP102" s="387"/>
      <c r="EQQ102" s="387"/>
      <c r="EQR102" s="387"/>
      <c r="EQS102" s="387"/>
      <c r="EQT102" s="387"/>
      <c r="EQU102" s="387"/>
      <c r="EQV102" s="387"/>
      <c r="EQW102" s="387"/>
      <c r="EQX102" s="387"/>
      <c r="EQY102" s="387"/>
      <c r="EQZ102" s="387"/>
      <c r="ERA102" s="387"/>
      <c r="ERB102" s="387"/>
      <c r="ERC102" s="387"/>
      <c r="ERD102" s="387"/>
      <c r="ERE102" s="387"/>
      <c r="ERF102" s="387"/>
      <c r="ERG102" s="387"/>
      <c r="ERH102" s="387"/>
      <c r="ERI102" s="387"/>
      <c r="ERJ102" s="387"/>
      <c r="ERK102" s="387"/>
      <c r="ERL102" s="387"/>
      <c r="ERM102" s="387"/>
      <c r="ERN102" s="387"/>
      <c r="ERO102" s="387"/>
      <c r="ERP102" s="387"/>
      <c r="ERQ102" s="387"/>
      <c r="ERR102" s="387"/>
      <c r="ERS102" s="387"/>
      <c r="ERT102" s="387"/>
      <c r="ERU102" s="387"/>
      <c r="ERV102" s="387"/>
      <c r="ERW102" s="387"/>
      <c r="ERX102" s="387"/>
      <c r="ERY102" s="387"/>
      <c r="ERZ102" s="387"/>
      <c r="ESA102" s="387"/>
      <c r="ESB102" s="387"/>
      <c r="ESC102" s="387"/>
      <c r="ESD102" s="387"/>
      <c r="ESE102" s="387"/>
      <c r="ESF102" s="387"/>
      <c r="ESG102" s="387"/>
      <c r="ESH102" s="387"/>
      <c r="ESI102" s="387"/>
      <c r="ESJ102" s="387"/>
      <c r="ESK102" s="387"/>
      <c r="ESL102" s="387"/>
      <c r="ESM102" s="387"/>
      <c r="ESN102" s="387"/>
      <c r="ESO102" s="387"/>
      <c r="ESP102" s="387"/>
      <c r="ESQ102" s="387"/>
      <c r="ESR102" s="387"/>
      <c r="ESS102" s="387"/>
      <c r="EST102" s="387"/>
      <c r="ESU102" s="387"/>
      <c r="ESV102" s="387"/>
      <c r="ESW102" s="387"/>
      <c r="ESX102" s="387"/>
      <c r="ESY102" s="387"/>
      <c r="ESZ102" s="387"/>
      <c r="ETA102" s="387"/>
      <c r="ETB102" s="387"/>
      <c r="ETC102" s="387"/>
      <c r="ETD102" s="387"/>
      <c r="ETE102" s="387"/>
      <c r="ETF102" s="387"/>
      <c r="ETG102" s="387"/>
      <c r="ETH102" s="387"/>
      <c r="ETI102" s="387"/>
      <c r="ETJ102" s="387"/>
      <c r="ETK102" s="387"/>
      <c r="ETL102" s="387"/>
      <c r="ETM102" s="387"/>
      <c r="ETN102" s="387"/>
      <c r="ETO102" s="387"/>
      <c r="ETP102" s="387"/>
      <c r="ETQ102" s="387"/>
      <c r="ETR102" s="387"/>
      <c r="ETS102" s="387"/>
      <c r="ETT102" s="387"/>
      <c r="ETU102" s="387"/>
      <c r="ETV102" s="387"/>
      <c r="ETW102" s="387"/>
      <c r="ETX102" s="387"/>
      <c r="ETY102" s="387"/>
      <c r="ETZ102" s="387"/>
      <c r="EUA102" s="387"/>
      <c r="EUB102" s="387"/>
      <c r="EUC102" s="387"/>
      <c r="EUD102" s="387"/>
      <c r="EUE102" s="387"/>
      <c r="EUF102" s="387"/>
      <c r="EUG102" s="387"/>
      <c r="EUH102" s="387"/>
      <c r="EUI102" s="387"/>
      <c r="EUJ102" s="387"/>
      <c r="EUK102" s="387"/>
      <c r="EUL102" s="387"/>
      <c r="EUM102" s="387"/>
      <c r="EUN102" s="387"/>
      <c r="EUO102" s="387"/>
      <c r="EUP102" s="387"/>
      <c r="EUQ102" s="387"/>
      <c r="EUR102" s="387"/>
      <c r="EUS102" s="387"/>
      <c r="EUT102" s="387"/>
      <c r="EUU102" s="387"/>
      <c r="EUV102" s="387"/>
      <c r="EUW102" s="387"/>
      <c r="EUX102" s="387"/>
      <c r="EUY102" s="387"/>
      <c r="EUZ102" s="387"/>
      <c r="EVA102" s="387"/>
      <c r="EVB102" s="387"/>
      <c r="EVC102" s="387"/>
      <c r="EVD102" s="387"/>
      <c r="EVE102" s="387"/>
      <c r="EVF102" s="387"/>
      <c r="EVG102" s="387"/>
      <c r="EVH102" s="387"/>
      <c r="EVI102" s="387"/>
      <c r="EVJ102" s="387"/>
      <c r="EVK102" s="387"/>
      <c r="EVL102" s="387"/>
      <c r="EVM102" s="387"/>
      <c r="EVN102" s="387"/>
      <c r="EVO102" s="387"/>
      <c r="EVP102" s="387"/>
      <c r="EVQ102" s="387"/>
      <c r="EVR102" s="387"/>
      <c r="EVS102" s="387"/>
      <c r="EVT102" s="387"/>
      <c r="EVU102" s="387"/>
      <c r="EVV102" s="387"/>
      <c r="EVW102" s="387"/>
      <c r="EVX102" s="387"/>
      <c r="EVY102" s="387"/>
      <c r="EVZ102" s="387"/>
      <c r="EWA102" s="387"/>
      <c r="EWB102" s="387"/>
      <c r="EWC102" s="387"/>
      <c r="EWD102" s="387"/>
      <c r="EWE102" s="387"/>
      <c r="EWF102" s="387"/>
      <c r="EWG102" s="387"/>
      <c r="EWH102" s="387"/>
      <c r="EWI102" s="387"/>
      <c r="EWJ102" s="387"/>
      <c r="EWK102" s="387"/>
      <c r="EWL102" s="387"/>
      <c r="EWM102" s="387"/>
      <c r="EWN102" s="387"/>
      <c r="EWO102" s="387"/>
      <c r="EWP102" s="387"/>
      <c r="EWQ102" s="387"/>
      <c r="EWR102" s="387"/>
      <c r="EWS102" s="387"/>
      <c r="EWT102" s="387"/>
      <c r="EWU102" s="387"/>
      <c r="EWV102" s="387"/>
      <c r="EWW102" s="387"/>
      <c r="EWX102" s="387"/>
      <c r="EWY102" s="387"/>
      <c r="EWZ102" s="387"/>
      <c r="EXA102" s="387"/>
      <c r="EXB102" s="387"/>
      <c r="EXC102" s="387"/>
      <c r="EXD102" s="387"/>
      <c r="EXE102" s="387"/>
      <c r="EXF102" s="387"/>
      <c r="EXG102" s="387"/>
      <c r="EXH102" s="387"/>
      <c r="EXI102" s="387"/>
      <c r="EXJ102" s="387"/>
      <c r="EXK102" s="387"/>
      <c r="EXL102" s="387"/>
      <c r="EXM102" s="387"/>
      <c r="EXN102" s="387"/>
      <c r="EXO102" s="387"/>
      <c r="EXP102" s="387"/>
      <c r="EXQ102" s="387"/>
      <c r="EXR102" s="387"/>
      <c r="EXS102" s="387"/>
      <c r="EXT102" s="387"/>
      <c r="EXU102" s="387"/>
      <c r="EXV102" s="387"/>
      <c r="EXW102" s="387"/>
      <c r="EXX102" s="387"/>
      <c r="EXY102" s="387"/>
      <c r="EXZ102" s="387"/>
      <c r="EYA102" s="387"/>
      <c r="EYB102" s="387"/>
      <c r="EYC102" s="387"/>
      <c r="EYD102" s="387"/>
      <c r="EYE102" s="387"/>
      <c r="EYF102" s="387"/>
      <c r="EYG102" s="387"/>
      <c r="EYH102" s="387"/>
      <c r="EYI102" s="387"/>
      <c r="EYJ102" s="387"/>
      <c r="EYK102" s="387"/>
      <c r="EYL102" s="387"/>
      <c r="EYM102" s="387"/>
      <c r="EYN102" s="387"/>
      <c r="EYO102" s="387"/>
      <c r="EYP102" s="387"/>
      <c r="EYQ102" s="387"/>
      <c r="EYR102" s="387"/>
      <c r="EYS102" s="387"/>
      <c r="EYT102" s="387"/>
      <c r="EYU102" s="387"/>
      <c r="EYV102" s="387"/>
      <c r="EYW102" s="387"/>
      <c r="EYX102" s="387"/>
      <c r="EYY102" s="387"/>
      <c r="EYZ102" s="387"/>
      <c r="EZA102" s="387"/>
      <c r="EZB102" s="387"/>
      <c r="EZC102" s="387"/>
      <c r="EZD102" s="387"/>
      <c r="EZE102" s="387"/>
      <c r="EZF102" s="387"/>
      <c r="EZG102" s="387"/>
      <c r="EZH102" s="387"/>
      <c r="EZI102" s="387"/>
      <c r="EZJ102" s="387"/>
      <c r="EZK102" s="387"/>
      <c r="EZL102" s="387"/>
      <c r="EZM102" s="387"/>
      <c r="EZN102" s="387"/>
      <c r="EZO102" s="387"/>
      <c r="EZP102" s="387"/>
      <c r="EZQ102" s="387"/>
      <c r="EZR102" s="387"/>
      <c r="EZS102" s="387"/>
      <c r="EZT102" s="387"/>
      <c r="EZU102" s="387"/>
      <c r="EZV102" s="387"/>
      <c r="EZW102" s="387"/>
      <c r="EZX102" s="387"/>
      <c r="EZY102" s="387"/>
      <c r="EZZ102" s="387"/>
      <c r="FAA102" s="387"/>
      <c r="FAB102" s="387"/>
      <c r="FAC102" s="387"/>
      <c r="FAD102" s="387"/>
      <c r="FAE102" s="387"/>
      <c r="FAF102" s="387"/>
      <c r="FAG102" s="387"/>
      <c r="FAH102" s="387"/>
      <c r="FAI102" s="387"/>
      <c r="FAJ102" s="387"/>
      <c r="FAK102" s="387"/>
      <c r="FAL102" s="387"/>
      <c r="FAM102" s="387"/>
      <c r="FAN102" s="387"/>
      <c r="FAO102" s="387"/>
      <c r="FAP102" s="387"/>
      <c r="FAQ102" s="387"/>
      <c r="FAR102" s="387"/>
      <c r="FAS102" s="387"/>
      <c r="FAT102" s="387"/>
      <c r="FAU102" s="387"/>
      <c r="FAV102" s="387"/>
      <c r="FAW102" s="387"/>
      <c r="FAX102" s="387"/>
      <c r="FAY102" s="387"/>
      <c r="FAZ102" s="387"/>
      <c r="FBA102" s="387"/>
      <c r="FBB102" s="387"/>
      <c r="FBC102" s="387"/>
      <c r="FBD102" s="387"/>
      <c r="FBE102" s="387"/>
      <c r="FBF102" s="387"/>
      <c r="FBG102" s="387"/>
      <c r="FBH102" s="387"/>
      <c r="FBI102" s="387"/>
      <c r="FBJ102" s="387"/>
      <c r="FBK102" s="387"/>
      <c r="FBL102" s="387"/>
      <c r="FBM102" s="387"/>
      <c r="FBN102" s="387"/>
      <c r="FBO102" s="387"/>
      <c r="FBP102" s="387"/>
      <c r="FBQ102" s="387"/>
      <c r="FBR102" s="387"/>
      <c r="FBS102" s="387"/>
      <c r="FBT102" s="387"/>
      <c r="FBU102" s="387"/>
      <c r="FBV102" s="387"/>
      <c r="FBW102" s="387"/>
      <c r="FBX102" s="387"/>
      <c r="FBY102" s="387"/>
      <c r="FBZ102" s="387"/>
      <c r="FCA102" s="387"/>
      <c r="FCB102" s="387"/>
      <c r="FCC102" s="387"/>
      <c r="FCD102" s="387"/>
      <c r="FCE102" s="387"/>
      <c r="FCF102" s="387"/>
      <c r="FCG102" s="387"/>
      <c r="FCH102" s="387"/>
      <c r="FCI102" s="387"/>
      <c r="FCJ102" s="387"/>
      <c r="FCK102" s="387"/>
      <c r="FCL102" s="387"/>
      <c r="FCM102" s="387"/>
      <c r="FCN102" s="387"/>
      <c r="FCO102" s="387"/>
      <c r="FCP102" s="387"/>
      <c r="FCQ102" s="387"/>
      <c r="FCR102" s="387"/>
      <c r="FCS102" s="387"/>
      <c r="FCT102" s="387"/>
      <c r="FCU102" s="387"/>
      <c r="FCV102" s="387"/>
      <c r="FCW102" s="387"/>
      <c r="FCX102" s="387"/>
      <c r="FCY102" s="387"/>
      <c r="FCZ102" s="387"/>
      <c r="FDA102" s="387"/>
      <c r="FDB102" s="387"/>
      <c r="FDC102" s="387"/>
      <c r="FDD102" s="387"/>
      <c r="FDE102" s="387"/>
      <c r="FDF102" s="387"/>
      <c r="FDG102" s="387"/>
      <c r="FDH102" s="387"/>
      <c r="FDI102" s="387"/>
      <c r="FDJ102" s="387"/>
      <c r="FDK102" s="387"/>
      <c r="FDL102" s="387"/>
      <c r="FDM102" s="387"/>
      <c r="FDN102" s="387"/>
      <c r="FDO102" s="387"/>
      <c r="FDP102" s="387"/>
      <c r="FDQ102" s="387"/>
      <c r="FDR102" s="387"/>
      <c r="FDS102" s="387"/>
      <c r="FDT102" s="387"/>
      <c r="FDU102" s="387"/>
      <c r="FDV102" s="387"/>
      <c r="FDW102" s="387"/>
      <c r="FDX102" s="387"/>
      <c r="FDY102" s="387"/>
      <c r="FDZ102" s="387"/>
      <c r="FEA102" s="387"/>
      <c r="FEB102" s="387"/>
      <c r="FEC102" s="387"/>
      <c r="FED102" s="387"/>
      <c r="FEE102" s="387"/>
      <c r="FEF102" s="387"/>
      <c r="FEG102" s="387"/>
      <c r="FEH102" s="387"/>
      <c r="FEI102" s="387"/>
      <c r="FEJ102" s="387"/>
      <c r="FEK102" s="387"/>
      <c r="FEL102" s="387"/>
      <c r="FEM102" s="387"/>
      <c r="FEN102" s="387"/>
      <c r="FEO102" s="387"/>
      <c r="FEP102" s="387"/>
      <c r="FEQ102" s="387"/>
      <c r="FER102" s="387"/>
      <c r="FES102" s="387"/>
      <c r="FET102" s="387"/>
      <c r="FEU102" s="387"/>
      <c r="FEV102" s="387"/>
      <c r="FEW102" s="387"/>
      <c r="FEX102" s="387"/>
      <c r="FEY102" s="387"/>
      <c r="FEZ102" s="387"/>
      <c r="FFA102" s="387"/>
      <c r="FFB102" s="387"/>
      <c r="FFC102" s="387"/>
      <c r="FFD102" s="387"/>
      <c r="FFE102" s="387"/>
      <c r="FFF102" s="387"/>
      <c r="FFG102" s="387"/>
      <c r="FFH102" s="387"/>
      <c r="FFI102" s="387"/>
      <c r="FFJ102" s="387"/>
      <c r="FFK102" s="387"/>
      <c r="FFL102" s="387"/>
      <c r="FFM102" s="387"/>
      <c r="FFN102" s="387"/>
      <c r="FFO102" s="387"/>
      <c r="FFP102" s="387"/>
      <c r="FFQ102" s="387"/>
      <c r="FFR102" s="387"/>
      <c r="FFS102" s="387"/>
      <c r="FFT102" s="387"/>
      <c r="FFU102" s="387"/>
      <c r="FFV102" s="387"/>
      <c r="FFW102" s="387"/>
      <c r="FFX102" s="387"/>
      <c r="FFY102" s="387"/>
      <c r="FFZ102" s="387"/>
      <c r="FGA102" s="387"/>
      <c r="FGB102" s="387"/>
      <c r="FGC102" s="387"/>
      <c r="FGD102" s="387"/>
      <c r="FGE102" s="387"/>
      <c r="FGF102" s="387"/>
      <c r="FGG102" s="387"/>
      <c r="FGH102" s="387"/>
      <c r="FGI102" s="387"/>
      <c r="FGJ102" s="387"/>
      <c r="FGK102" s="387"/>
      <c r="FGL102" s="387"/>
      <c r="FGM102" s="387"/>
      <c r="FGN102" s="387"/>
      <c r="FGO102" s="387"/>
      <c r="FGP102" s="387"/>
      <c r="FGQ102" s="387"/>
      <c r="FGR102" s="387"/>
      <c r="FGS102" s="387"/>
      <c r="FGT102" s="387"/>
      <c r="FGU102" s="387"/>
      <c r="FGV102" s="387"/>
      <c r="FGW102" s="387"/>
      <c r="FGX102" s="387"/>
      <c r="FGY102" s="387"/>
      <c r="FGZ102" s="387"/>
      <c r="FHA102" s="387"/>
      <c r="FHB102" s="387"/>
      <c r="FHC102" s="387"/>
      <c r="FHD102" s="387"/>
      <c r="FHE102" s="387"/>
      <c r="FHF102" s="387"/>
      <c r="FHG102" s="387"/>
      <c r="FHH102" s="387"/>
      <c r="FHI102" s="387"/>
      <c r="FHJ102" s="387"/>
      <c r="FHK102" s="387"/>
      <c r="FHL102" s="387"/>
      <c r="FHM102" s="387"/>
      <c r="FHN102" s="387"/>
      <c r="FHO102" s="387"/>
      <c r="FHP102" s="387"/>
      <c r="FHQ102" s="387"/>
      <c r="FHR102" s="387"/>
      <c r="FHS102" s="387"/>
      <c r="FHT102" s="387"/>
      <c r="FHU102" s="387"/>
      <c r="FHV102" s="387"/>
      <c r="FHW102" s="387"/>
      <c r="FHX102" s="387"/>
      <c r="FHY102" s="387"/>
      <c r="FHZ102" s="387"/>
      <c r="FIA102" s="387"/>
      <c r="FIB102" s="387"/>
      <c r="FIC102" s="387"/>
      <c r="FID102" s="387"/>
      <c r="FIE102" s="387"/>
      <c r="FIF102" s="387"/>
      <c r="FIG102" s="387"/>
      <c r="FIH102" s="387"/>
      <c r="FII102" s="387"/>
      <c r="FIJ102" s="387"/>
      <c r="FIK102" s="387"/>
      <c r="FIL102" s="387"/>
      <c r="FIM102" s="387"/>
      <c r="FIN102" s="387"/>
      <c r="FIO102" s="387"/>
      <c r="FIP102" s="387"/>
      <c r="FIQ102" s="387"/>
      <c r="FIR102" s="387"/>
      <c r="FIS102" s="387"/>
      <c r="FIT102" s="387"/>
      <c r="FIU102" s="387"/>
      <c r="FIV102" s="387"/>
      <c r="FIW102" s="387"/>
      <c r="FIX102" s="387"/>
      <c r="FIY102" s="387"/>
      <c r="FIZ102" s="387"/>
      <c r="FJA102" s="387"/>
      <c r="FJB102" s="387"/>
      <c r="FJC102" s="387"/>
      <c r="FJD102" s="387"/>
      <c r="FJE102" s="387"/>
      <c r="FJF102" s="387"/>
      <c r="FJG102" s="387"/>
      <c r="FJH102" s="387"/>
      <c r="FJI102" s="387"/>
      <c r="FJJ102" s="387"/>
      <c r="FJK102" s="387"/>
      <c r="FJL102" s="387"/>
      <c r="FJM102" s="387"/>
      <c r="FJN102" s="387"/>
      <c r="FJO102" s="387"/>
      <c r="FJP102" s="387"/>
      <c r="FJQ102" s="387"/>
      <c r="FJR102" s="387"/>
      <c r="FJS102" s="387"/>
      <c r="FJT102" s="387"/>
      <c r="FJU102" s="387"/>
      <c r="FJV102" s="387"/>
      <c r="FJW102" s="387"/>
      <c r="FJX102" s="387"/>
      <c r="FJY102" s="387"/>
      <c r="FJZ102" s="387"/>
      <c r="FKA102" s="387"/>
      <c r="FKB102" s="387"/>
      <c r="FKC102" s="387"/>
      <c r="FKD102" s="387"/>
      <c r="FKE102" s="387"/>
      <c r="FKF102" s="387"/>
      <c r="FKG102" s="387"/>
      <c r="FKH102" s="387"/>
      <c r="FKI102" s="387"/>
      <c r="FKJ102" s="387"/>
      <c r="FKK102" s="387"/>
      <c r="FKL102" s="387"/>
      <c r="FKM102" s="387"/>
      <c r="FKN102" s="387"/>
      <c r="FKO102" s="387"/>
      <c r="FKP102" s="387"/>
      <c r="FKQ102" s="387"/>
      <c r="FKR102" s="387"/>
      <c r="FKS102" s="387"/>
      <c r="FKT102" s="387"/>
      <c r="FKU102" s="387"/>
      <c r="FKV102" s="387"/>
      <c r="FKW102" s="387"/>
      <c r="FKX102" s="387"/>
      <c r="FKY102" s="387"/>
      <c r="FKZ102" s="387"/>
      <c r="FLA102" s="387"/>
      <c r="FLB102" s="387"/>
      <c r="FLC102" s="387"/>
      <c r="FLD102" s="387"/>
      <c r="FLE102" s="387"/>
      <c r="FLF102" s="387"/>
      <c r="FLG102" s="387"/>
      <c r="FLH102" s="387"/>
      <c r="FLI102" s="387"/>
      <c r="FLJ102" s="387"/>
      <c r="FLK102" s="387"/>
      <c r="FLL102" s="387"/>
      <c r="FLM102" s="387"/>
      <c r="FLN102" s="387"/>
      <c r="FLO102" s="387"/>
      <c r="FLP102" s="387"/>
      <c r="FLQ102" s="387"/>
      <c r="FLR102" s="387"/>
      <c r="FLS102" s="387"/>
      <c r="FLT102" s="387"/>
      <c r="FLU102" s="387"/>
      <c r="FLV102" s="387"/>
      <c r="FLW102" s="387"/>
      <c r="FLX102" s="387"/>
      <c r="FLY102" s="387"/>
      <c r="FLZ102" s="387"/>
      <c r="FMA102" s="387"/>
      <c r="FMB102" s="387"/>
      <c r="FMC102" s="387"/>
      <c r="FMD102" s="387"/>
      <c r="FME102" s="387"/>
      <c r="FMF102" s="387"/>
      <c r="FMG102" s="387"/>
      <c r="FMH102" s="387"/>
      <c r="FMI102" s="387"/>
      <c r="FMJ102" s="387"/>
      <c r="FMK102" s="387"/>
      <c r="FML102" s="387"/>
      <c r="FMM102" s="387"/>
      <c r="FMN102" s="387"/>
      <c r="FMO102" s="387"/>
      <c r="FMP102" s="387"/>
      <c r="FMQ102" s="387"/>
      <c r="FMR102" s="387"/>
      <c r="FMS102" s="387"/>
      <c r="FMT102" s="387"/>
      <c r="FMU102" s="387"/>
      <c r="FMV102" s="387"/>
      <c r="FMW102" s="387"/>
      <c r="FMX102" s="387"/>
      <c r="FMY102" s="387"/>
      <c r="FMZ102" s="387"/>
      <c r="FNA102" s="387"/>
      <c r="FNB102" s="387"/>
      <c r="FNC102" s="387"/>
      <c r="FND102" s="387"/>
      <c r="FNE102" s="387"/>
      <c r="FNF102" s="387"/>
      <c r="FNG102" s="387"/>
      <c r="FNH102" s="387"/>
      <c r="FNI102" s="387"/>
      <c r="FNJ102" s="387"/>
      <c r="FNK102" s="387"/>
      <c r="FNL102" s="387"/>
      <c r="FNM102" s="387"/>
      <c r="FNN102" s="387"/>
      <c r="FNO102" s="387"/>
      <c r="FNP102" s="387"/>
      <c r="FNQ102" s="387"/>
      <c r="FNR102" s="387"/>
      <c r="FNS102" s="387"/>
      <c r="FNT102" s="387"/>
      <c r="FNU102" s="387"/>
      <c r="FNV102" s="387"/>
      <c r="FNW102" s="387"/>
      <c r="FNX102" s="387"/>
      <c r="FNY102" s="387"/>
      <c r="FNZ102" s="387"/>
      <c r="FOA102" s="387"/>
      <c r="FOB102" s="387"/>
      <c r="FOC102" s="387"/>
      <c r="FOD102" s="387"/>
      <c r="FOE102" s="387"/>
      <c r="FOF102" s="387"/>
      <c r="FOG102" s="387"/>
      <c r="FOH102" s="387"/>
      <c r="FOI102" s="387"/>
      <c r="FOJ102" s="387"/>
      <c r="FOK102" s="387"/>
      <c r="FOL102" s="387"/>
      <c r="FOM102" s="387"/>
      <c r="FON102" s="387"/>
      <c r="FOO102" s="387"/>
      <c r="FOP102" s="387"/>
      <c r="FOQ102" s="387"/>
      <c r="FOR102" s="387"/>
      <c r="FOS102" s="387"/>
      <c r="FOT102" s="387"/>
      <c r="FOU102" s="387"/>
      <c r="FOV102" s="387"/>
      <c r="FOW102" s="387"/>
      <c r="FOX102" s="387"/>
      <c r="FOY102" s="387"/>
      <c r="FOZ102" s="387"/>
      <c r="FPA102" s="387"/>
      <c r="FPB102" s="387"/>
      <c r="FPC102" s="387"/>
      <c r="FPD102" s="387"/>
      <c r="FPE102" s="387"/>
      <c r="FPF102" s="387"/>
      <c r="FPG102" s="387"/>
      <c r="FPH102" s="387"/>
      <c r="FPI102" s="387"/>
      <c r="FPJ102" s="387"/>
      <c r="FPK102" s="387"/>
      <c r="FPL102" s="387"/>
      <c r="FPM102" s="387"/>
      <c r="FPN102" s="387"/>
      <c r="FPO102" s="387"/>
      <c r="FPP102" s="387"/>
      <c r="FPQ102" s="387"/>
      <c r="FPR102" s="387"/>
      <c r="FPS102" s="387"/>
      <c r="FPT102" s="387"/>
      <c r="FPU102" s="387"/>
      <c r="FPV102" s="387"/>
      <c r="FPW102" s="387"/>
      <c r="FPX102" s="387"/>
      <c r="FPY102" s="387"/>
      <c r="FPZ102" s="387"/>
      <c r="FQA102" s="387"/>
      <c r="FQB102" s="387"/>
      <c r="FQC102" s="387"/>
      <c r="FQD102" s="387"/>
      <c r="FQE102" s="387"/>
      <c r="FQF102" s="387"/>
      <c r="FQG102" s="387"/>
      <c r="FQH102" s="387"/>
      <c r="FQI102" s="387"/>
      <c r="FQJ102" s="387"/>
      <c r="FQK102" s="387"/>
      <c r="FQL102" s="387"/>
      <c r="FQM102" s="387"/>
      <c r="FQN102" s="387"/>
      <c r="FQO102" s="387"/>
      <c r="FQP102" s="387"/>
      <c r="FQQ102" s="387"/>
      <c r="FQR102" s="387"/>
      <c r="FQS102" s="387"/>
      <c r="FQT102" s="387"/>
      <c r="FQU102" s="387"/>
      <c r="FQV102" s="387"/>
      <c r="FQW102" s="387"/>
      <c r="FQX102" s="387"/>
      <c r="FQY102" s="387"/>
      <c r="FQZ102" s="387"/>
      <c r="FRA102" s="387"/>
      <c r="FRB102" s="387"/>
      <c r="FRC102" s="387"/>
      <c r="FRD102" s="387"/>
      <c r="FRE102" s="387"/>
      <c r="FRF102" s="387"/>
      <c r="FRG102" s="387"/>
      <c r="FRH102" s="387"/>
      <c r="FRI102" s="387"/>
      <c r="FRJ102" s="387"/>
      <c r="FRK102" s="387"/>
      <c r="FRL102" s="387"/>
      <c r="FRM102" s="387"/>
      <c r="FRN102" s="387"/>
      <c r="FRO102" s="387"/>
      <c r="FRP102" s="387"/>
      <c r="FRQ102" s="387"/>
      <c r="FRR102" s="387"/>
      <c r="FRS102" s="387"/>
      <c r="FRT102" s="387"/>
      <c r="FRU102" s="387"/>
      <c r="FRV102" s="387"/>
      <c r="FRW102" s="387"/>
      <c r="FRX102" s="387"/>
      <c r="FRY102" s="387"/>
      <c r="FRZ102" s="387"/>
      <c r="FSA102" s="387"/>
      <c r="FSB102" s="387"/>
      <c r="FSC102" s="387"/>
      <c r="FSD102" s="387"/>
      <c r="FSE102" s="387"/>
      <c r="FSF102" s="387"/>
      <c r="FSG102" s="387"/>
      <c r="FSH102" s="387"/>
      <c r="FSI102" s="387"/>
      <c r="FSJ102" s="387"/>
      <c r="FSK102" s="387"/>
      <c r="FSL102" s="387"/>
      <c r="FSM102" s="387"/>
      <c r="FSN102" s="387"/>
      <c r="FSO102" s="387"/>
      <c r="FSP102" s="387"/>
      <c r="FSQ102" s="387"/>
      <c r="FSR102" s="387"/>
      <c r="FSS102" s="387"/>
      <c r="FST102" s="387"/>
      <c r="FSU102" s="387"/>
      <c r="FSV102" s="387"/>
      <c r="FSW102" s="387"/>
      <c r="FSX102" s="387"/>
      <c r="FSY102" s="387"/>
      <c r="FSZ102" s="387"/>
      <c r="FTA102" s="387"/>
      <c r="FTB102" s="387"/>
      <c r="FTC102" s="387"/>
      <c r="FTD102" s="387"/>
      <c r="FTE102" s="387"/>
      <c r="FTF102" s="387"/>
      <c r="FTG102" s="387"/>
      <c r="FTH102" s="387"/>
      <c r="FTI102" s="387"/>
      <c r="FTJ102" s="387"/>
      <c r="FTK102" s="387"/>
      <c r="FTL102" s="387"/>
      <c r="FTM102" s="387"/>
      <c r="FTN102" s="387"/>
      <c r="FTO102" s="387"/>
      <c r="FTP102" s="387"/>
      <c r="FTQ102" s="387"/>
      <c r="FTR102" s="387"/>
      <c r="FTS102" s="387"/>
      <c r="FTT102" s="387"/>
      <c r="FTU102" s="387"/>
      <c r="FTV102" s="387"/>
      <c r="FTW102" s="387"/>
      <c r="FTX102" s="387"/>
      <c r="FTY102" s="387"/>
      <c r="FTZ102" s="387"/>
      <c r="FUA102" s="387"/>
      <c r="FUB102" s="387"/>
      <c r="FUC102" s="387"/>
      <c r="FUD102" s="387"/>
      <c r="FUE102" s="387"/>
      <c r="FUF102" s="387"/>
      <c r="FUG102" s="387"/>
      <c r="FUH102" s="387"/>
      <c r="FUI102" s="387"/>
      <c r="FUJ102" s="387"/>
      <c r="FUK102" s="387"/>
      <c r="FUL102" s="387"/>
      <c r="FUM102" s="387"/>
      <c r="FUN102" s="387"/>
      <c r="FUO102" s="387"/>
      <c r="FUP102" s="387"/>
      <c r="FUQ102" s="387"/>
      <c r="FUR102" s="387"/>
      <c r="FUS102" s="387"/>
      <c r="FUT102" s="387"/>
      <c r="FUU102" s="387"/>
      <c r="FUV102" s="387"/>
      <c r="FUW102" s="387"/>
      <c r="FUX102" s="387"/>
      <c r="FUY102" s="387"/>
      <c r="FUZ102" s="387"/>
      <c r="FVA102" s="387"/>
      <c r="FVB102" s="387"/>
      <c r="FVC102" s="387"/>
      <c r="FVD102" s="387"/>
      <c r="FVE102" s="387"/>
      <c r="FVF102" s="387"/>
      <c r="FVG102" s="387"/>
      <c r="FVH102" s="387"/>
      <c r="FVI102" s="387"/>
      <c r="FVJ102" s="387"/>
      <c r="FVK102" s="387"/>
      <c r="FVL102" s="387"/>
      <c r="FVM102" s="387"/>
      <c r="FVN102" s="387"/>
      <c r="FVO102" s="387"/>
      <c r="FVP102" s="387"/>
      <c r="FVQ102" s="387"/>
      <c r="FVR102" s="387"/>
      <c r="FVS102" s="387"/>
      <c r="FVT102" s="387"/>
      <c r="FVU102" s="387"/>
      <c r="FVV102" s="387"/>
      <c r="FVW102" s="387"/>
      <c r="FVX102" s="387"/>
      <c r="FVY102" s="387"/>
      <c r="FVZ102" s="387"/>
      <c r="FWA102" s="387"/>
      <c r="FWB102" s="387"/>
      <c r="FWC102" s="387"/>
      <c r="FWD102" s="387"/>
      <c r="FWE102" s="387"/>
      <c r="FWF102" s="387"/>
      <c r="FWG102" s="387"/>
      <c r="FWH102" s="387"/>
      <c r="FWI102" s="387"/>
      <c r="FWJ102" s="387"/>
      <c r="FWK102" s="387"/>
      <c r="FWL102" s="387"/>
      <c r="FWM102" s="387"/>
      <c r="FWN102" s="387"/>
      <c r="FWO102" s="387"/>
      <c r="FWP102" s="387"/>
      <c r="FWQ102" s="387"/>
      <c r="FWR102" s="387"/>
      <c r="FWS102" s="387"/>
      <c r="FWT102" s="387"/>
      <c r="FWU102" s="387"/>
      <c r="FWV102" s="387"/>
      <c r="FWW102" s="387"/>
      <c r="FWX102" s="387"/>
      <c r="FWY102" s="387"/>
      <c r="FWZ102" s="387"/>
      <c r="FXA102" s="387"/>
      <c r="FXB102" s="387"/>
      <c r="FXC102" s="387"/>
      <c r="FXD102" s="387"/>
      <c r="FXE102" s="387"/>
      <c r="FXF102" s="387"/>
      <c r="FXG102" s="387"/>
      <c r="FXH102" s="387"/>
      <c r="FXI102" s="387"/>
      <c r="FXJ102" s="387"/>
      <c r="FXK102" s="387"/>
      <c r="FXL102" s="387"/>
      <c r="FXM102" s="387"/>
      <c r="FXN102" s="387"/>
      <c r="FXO102" s="387"/>
      <c r="FXP102" s="387"/>
      <c r="FXQ102" s="387"/>
      <c r="FXR102" s="387"/>
      <c r="FXS102" s="387"/>
      <c r="FXT102" s="387"/>
      <c r="FXU102" s="387"/>
      <c r="FXV102" s="387"/>
      <c r="FXW102" s="387"/>
      <c r="FXX102" s="387"/>
      <c r="FXY102" s="387"/>
      <c r="FXZ102" s="387"/>
      <c r="FYA102" s="387"/>
      <c r="FYB102" s="387"/>
      <c r="FYC102" s="387"/>
      <c r="FYD102" s="387"/>
      <c r="FYE102" s="387"/>
      <c r="FYF102" s="387"/>
      <c r="FYG102" s="387"/>
      <c r="FYH102" s="387"/>
      <c r="FYI102" s="387"/>
      <c r="FYJ102" s="387"/>
      <c r="FYK102" s="387"/>
      <c r="FYL102" s="387"/>
      <c r="FYM102" s="387"/>
      <c r="FYN102" s="387"/>
      <c r="FYO102" s="387"/>
      <c r="FYP102" s="387"/>
      <c r="FYQ102" s="387"/>
      <c r="FYR102" s="387"/>
      <c r="FYS102" s="387"/>
      <c r="FYT102" s="387"/>
      <c r="FYU102" s="387"/>
      <c r="FYV102" s="387"/>
      <c r="FYW102" s="387"/>
      <c r="FYX102" s="387"/>
      <c r="FYY102" s="387"/>
      <c r="FYZ102" s="387"/>
      <c r="FZA102" s="387"/>
      <c r="FZB102" s="387"/>
      <c r="FZC102" s="387"/>
      <c r="FZD102" s="387"/>
      <c r="FZE102" s="387"/>
      <c r="FZF102" s="387"/>
      <c r="FZG102" s="387"/>
      <c r="FZH102" s="387"/>
      <c r="FZI102" s="387"/>
      <c r="FZJ102" s="387"/>
      <c r="FZK102" s="387"/>
      <c r="FZL102" s="387"/>
      <c r="FZM102" s="387"/>
      <c r="FZN102" s="387"/>
      <c r="FZO102" s="387"/>
      <c r="FZP102" s="387"/>
      <c r="FZQ102" s="387"/>
      <c r="FZR102" s="387"/>
      <c r="FZS102" s="387"/>
      <c r="FZT102" s="387"/>
      <c r="FZU102" s="387"/>
      <c r="FZV102" s="387"/>
      <c r="FZW102" s="387"/>
      <c r="FZX102" s="387"/>
      <c r="FZY102" s="387"/>
      <c r="FZZ102" s="387"/>
      <c r="GAA102" s="387"/>
      <c r="GAB102" s="387"/>
      <c r="GAC102" s="387"/>
      <c r="GAD102" s="387"/>
      <c r="GAE102" s="387"/>
      <c r="GAF102" s="387"/>
      <c r="GAG102" s="387"/>
      <c r="GAH102" s="387"/>
      <c r="GAI102" s="387"/>
      <c r="GAJ102" s="387"/>
      <c r="GAK102" s="387"/>
      <c r="GAL102" s="387"/>
      <c r="GAM102" s="387"/>
      <c r="GAN102" s="387"/>
      <c r="GAO102" s="387"/>
      <c r="GAP102" s="387"/>
      <c r="GAQ102" s="387"/>
      <c r="GAR102" s="387"/>
      <c r="GAS102" s="387"/>
      <c r="GAT102" s="387"/>
      <c r="GAU102" s="387"/>
      <c r="GAV102" s="387"/>
      <c r="GAW102" s="387"/>
      <c r="GAX102" s="387"/>
      <c r="GAY102" s="387"/>
      <c r="GAZ102" s="387"/>
      <c r="GBA102" s="387"/>
      <c r="GBB102" s="387"/>
      <c r="GBC102" s="387"/>
      <c r="GBD102" s="387"/>
      <c r="GBE102" s="387"/>
      <c r="GBF102" s="387"/>
      <c r="GBG102" s="387"/>
      <c r="GBH102" s="387"/>
      <c r="GBI102" s="387"/>
      <c r="GBJ102" s="387"/>
      <c r="GBK102" s="387"/>
      <c r="GBL102" s="387"/>
      <c r="GBM102" s="387"/>
      <c r="GBN102" s="387"/>
      <c r="GBO102" s="387"/>
      <c r="GBP102" s="387"/>
      <c r="GBQ102" s="387"/>
      <c r="GBR102" s="387"/>
      <c r="GBS102" s="387"/>
      <c r="GBT102" s="387"/>
      <c r="GBU102" s="387"/>
      <c r="GBV102" s="387"/>
      <c r="GBW102" s="387"/>
      <c r="GBX102" s="387"/>
      <c r="GBY102" s="387"/>
      <c r="GBZ102" s="387"/>
      <c r="GCA102" s="387"/>
      <c r="GCB102" s="387"/>
      <c r="GCC102" s="387"/>
      <c r="GCD102" s="387"/>
      <c r="GCE102" s="387"/>
      <c r="GCF102" s="387"/>
      <c r="GCG102" s="387"/>
      <c r="GCH102" s="387"/>
      <c r="GCI102" s="387"/>
      <c r="GCJ102" s="387"/>
      <c r="GCK102" s="387"/>
      <c r="GCL102" s="387"/>
      <c r="GCM102" s="387"/>
      <c r="GCN102" s="387"/>
      <c r="GCO102" s="387"/>
      <c r="GCP102" s="387"/>
      <c r="GCQ102" s="387"/>
      <c r="GCR102" s="387"/>
      <c r="GCS102" s="387"/>
      <c r="GCT102" s="387"/>
      <c r="GCU102" s="387"/>
      <c r="GCV102" s="387"/>
      <c r="GCW102" s="387"/>
      <c r="GCX102" s="387"/>
      <c r="GCY102" s="387"/>
      <c r="GCZ102" s="387"/>
      <c r="GDA102" s="387"/>
      <c r="GDB102" s="387"/>
      <c r="GDC102" s="387"/>
      <c r="GDD102" s="387"/>
      <c r="GDE102" s="387"/>
      <c r="GDF102" s="387"/>
      <c r="GDG102" s="387"/>
      <c r="GDH102" s="387"/>
      <c r="GDI102" s="387"/>
      <c r="GDJ102" s="387"/>
      <c r="GDK102" s="387"/>
      <c r="GDL102" s="387"/>
      <c r="GDM102" s="387"/>
      <c r="GDN102" s="387"/>
      <c r="GDO102" s="387"/>
      <c r="GDP102" s="387"/>
      <c r="GDQ102" s="387"/>
      <c r="GDR102" s="387"/>
      <c r="GDS102" s="387"/>
      <c r="GDT102" s="387"/>
      <c r="GDU102" s="387"/>
      <c r="GDV102" s="387"/>
      <c r="GDW102" s="387"/>
      <c r="GDX102" s="387"/>
      <c r="GDY102" s="387"/>
      <c r="GDZ102" s="387"/>
      <c r="GEA102" s="387"/>
      <c r="GEB102" s="387"/>
      <c r="GEC102" s="387"/>
      <c r="GED102" s="387"/>
      <c r="GEE102" s="387"/>
      <c r="GEF102" s="387"/>
      <c r="GEG102" s="387"/>
      <c r="GEH102" s="387"/>
      <c r="GEI102" s="387"/>
      <c r="GEJ102" s="387"/>
      <c r="GEK102" s="387"/>
      <c r="GEL102" s="387"/>
      <c r="GEM102" s="387"/>
      <c r="GEN102" s="387"/>
      <c r="GEO102" s="387"/>
      <c r="GEP102" s="387"/>
      <c r="GEQ102" s="387"/>
      <c r="GER102" s="387"/>
      <c r="GES102" s="387"/>
      <c r="GET102" s="387"/>
      <c r="GEU102" s="387"/>
      <c r="GEV102" s="387"/>
      <c r="GEW102" s="387"/>
      <c r="GEX102" s="387"/>
      <c r="GEY102" s="387"/>
      <c r="GEZ102" s="387"/>
      <c r="GFA102" s="387"/>
      <c r="GFB102" s="387"/>
      <c r="GFC102" s="387"/>
      <c r="GFD102" s="387"/>
      <c r="GFE102" s="387"/>
      <c r="GFF102" s="387"/>
      <c r="GFG102" s="387"/>
      <c r="GFH102" s="387"/>
      <c r="GFI102" s="387"/>
      <c r="GFJ102" s="387"/>
      <c r="GFK102" s="387"/>
      <c r="GFL102" s="387"/>
      <c r="GFM102" s="387"/>
      <c r="GFN102" s="387"/>
      <c r="GFO102" s="387"/>
      <c r="GFP102" s="387"/>
      <c r="GFQ102" s="387"/>
      <c r="GFR102" s="387"/>
      <c r="GFS102" s="387"/>
      <c r="GFT102" s="387"/>
      <c r="GFU102" s="387"/>
      <c r="GFV102" s="387"/>
      <c r="GFW102" s="387"/>
      <c r="GFX102" s="387"/>
      <c r="GFY102" s="387"/>
      <c r="GFZ102" s="387"/>
      <c r="GGA102" s="387"/>
      <c r="GGB102" s="387"/>
      <c r="GGC102" s="387"/>
      <c r="GGD102" s="387"/>
      <c r="GGE102" s="387"/>
      <c r="GGF102" s="387"/>
      <c r="GGG102" s="387"/>
      <c r="GGH102" s="387"/>
      <c r="GGI102" s="387"/>
      <c r="GGJ102" s="387"/>
      <c r="GGK102" s="387"/>
      <c r="GGL102" s="387"/>
      <c r="GGM102" s="387"/>
      <c r="GGN102" s="387"/>
      <c r="GGO102" s="387"/>
      <c r="GGP102" s="387"/>
      <c r="GGQ102" s="387"/>
      <c r="GGR102" s="387"/>
      <c r="GGS102" s="387"/>
      <c r="GGT102" s="387"/>
      <c r="GGU102" s="387"/>
      <c r="GGV102" s="387"/>
      <c r="GGW102" s="387"/>
      <c r="GGX102" s="387"/>
      <c r="GGY102" s="387"/>
      <c r="GGZ102" s="387"/>
      <c r="GHA102" s="387"/>
      <c r="GHB102" s="387"/>
      <c r="GHC102" s="387"/>
      <c r="GHD102" s="387"/>
      <c r="GHE102" s="387"/>
      <c r="GHF102" s="387"/>
      <c r="GHG102" s="387"/>
      <c r="GHH102" s="387"/>
      <c r="GHI102" s="387"/>
      <c r="GHJ102" s="387"/>
      <c r="GHK102" s="387"/>
      <c r="GHL102" s="387"/>
      <c r="GHM102" s="387"/>
      <c r="GHN102" s="387"/>
      <c r="GHO102" s="387"/>
      <c r="GHP102" s="387"/>
      <c r="GHQ102" s="387"/>
      <c r="GHR102" s="387"/>
      <c r="GHS102" s="387"/>
      <c r="GHT102" s="387"/>
      <c r="GHU102" s="387"/>
      <c r="GHV102" s="387"/>
      <c r="GHW102" s="387"/>
      <c r="GHX102" s="387"/>
      <c r="GHY102" s="387"/>
      <c r="GHZ102" s="387"/>
      <c r="GIA102" s="387"/>
      <c r="GIB102" s="387"/>
      <c r="GIC102" s="387"/>
      <c r="GID102" s="387"/>
      <c r="GIE102" s="387"/>
      <c r="GIF102" s="387"/>
      <c r="GIG102" s="387"/>
      <c r="GIH102" s="387"/>
      <c r="GII102" s="387"/>
      <c r="GIJ102" s="387"/>
      <c r="GIK102" s="387"/>
      <c r="GIL102" s="387"/>
      <c r="GIM102" s="387"/>
      <c r="GIN102" s="387"/>
      <c r="GIO102" s="387"/>
      <c r="GIP102" s="387"/>
      <c r="GIQ102" s="387"/>
      <c r="GIR102" s="387"/>
      <c r="GIS102" s="387"/>
      <c r="GIT102" s="387"/>
      <c r="GIU102" s="387"/>
      <c r="GIV102" s="387"/>
      <c r="GIW102" s="387"/>
      <c r="GIX102" s="387"/>
      <c r="GIY102" s="387"/>
      <c r="GIZ102" s="387"/>
      <c r="GJA102" s="387"/>
      <c r="GJB102" s="387"/>
      <c r="GJC102" s="387"/>
      <c r="GJD102" s="387"/>
      <c r="GJE102" s="387"/>
      <c r="GJF102" s="387"/>
      <c r="GJG102" s="387"/>
      <c r="GJH102" s="387"/>
      <c r="GJI102" s="387"/>
      <c r="GJJ102" s="387"/>
      <c r="GJK102" s="387"/>
      <c r="GJL102" s="387"/>
      <c r="GJM102" s="387"/>
      <c r="GJN102" s="387"/>
      <c r="GJO102" s="387"/>
      <c r="GJP102" s="387"/>
      <c r="GJQ102" s="387"/>
      <c r="GJR102" s="387"/>
      <c r="GJS102" s="387"/>
      <c r="GJT102" s="387"/>
      <c r="GJU102" s="387"/>
      <c r="GJV102" s="387"/>
      <c r="GJW102" s="387"/>
      <c r="GJX102" s="387"/>
      <c r="GJY102" s="387"/>
      <c r="GJZ102" s="387"/>
      <c r="GKA102" s="387"/>
      <c r="GKB102" s="387"/>
      <c r="GKC102" s="387"/>
      <c r="GKD102" s="387"/>
      <c r="GKE102" s="387"/>
      <c r="GKF102" s="387"/>
      <c r="GKG102" s="387"/>
      <c r="GKH102" s="387"/>
      <c r="GKI102" s="387"/>
      <c r="GKJ102" s="387"/>
      <c r="GKK102" s="387"/>
      <c r="GKL102" s="387"/>
      <c r="GKM102" s="387"/>
      <c r="GKN102" s="387"/>
      <c r="GKO102" s="387"/>
      <c r="GKP102" s="387"/>
      <c r="GKQ102" s="387"/>
      <c r="GKR102" s="387"/>
      <c r="GKS102" s="387"/>
      <c r="GKT102" s="387"/>
      <c r="GKU102" s="387"/>
      <c r="GKV102" s="387"/>
      <c r="GKW102" s="387"/>
      <c r="GKX102" s="387"/>
      <c r="GKY102" s="387"/>
      <c r="GKZ102" s="387"/>
      <c r="GLA102" s="387"/>
      <c r="GLB102" s="387"/>
      <c r="GLC102" s="387"/>
      <c r="GLD102" s="387"/>
      <c r="GLE102" s="387"/>
      <c r="GLF102" s="387"/>
      <c r="GLG102" s="387"/>
      <c r="GLH102" s="387"/>
      <c r="GLI102" s="387"/>
      <c r="GLJ102" s="387"/>
      <c r="GLK102" s="387"/>
      <c r="GLL102" s="387"/>
      <c r="GLM102" s="387"/>
      <c r="GLN102" s="387"/>
      <c r="GLO102" s="387"/>
      <c r="GLP102" s="387"/>
      <c r="GLQ102" s="387"/>
      <c r="GLR102" s="387"/>
      <c r="GLS102" s="387"/>
      <c r="GLT102" s="387"/>
      <c r="GLU102" s="387"/>
      <c r="GLV102" s="387"/>
      <c r="GLW102" s="387"/>
      <c r="GLX102" s="387"/>
      <c r="GLY102" s="387"/>
      <c r="GLZ102" s="387"/>
      <c r="GMA102" s="387"/>
      <c r="GMB102" s="387"/>
      <c r="GMC102" s="387"/>
      <c r="GMD102" s="387"/>
      <c r="GME102" s="387"/>
      <c r="GMF102" s="387"/>
      <c r="GMG102" s="387"/>
      <c r="GMH102" s="387"/>
      <c r="GMI102" s="387"/>
      <c r="GMJ102" s="387"/>
      <c r="GMK102" s="387"/>
      <c r="GML102" s="387"/>
      <c r="GMM102" s="387"/>
      <c r="GMN102" s="387"/>
      <c r="GMO102" s="387"/>
      <c r="GMP102" s="387"/>
      <c r="GMQ102" s="387"/>
      <c r="GMR102" s="387"/>
      <c r="GMS102" s="387"/>
      <c r="GMT102" s="387"/>
      <c r="GMU102" s="387"/>
      <c r="GMV102" s="387"/>
      <c r="GMW102" s="387"/>
      <c r="GMX102" s="387"/>
      <c r="GMY102" s="387"/>
      <c r="GMZ102" s="387"/>
      <c r="GNA102" s="387"/>
      <c r="GNB102" s="387"/>
      <c r="GNC102" s="387"/>
      <c r="GND102" s="387"/>
      <c r="GNE102" s="387"/>
      <c r="GNF102" s="387"/>
      <c r="GNG102" s="387"/>
      <c r="GNH102" s="387"/>
      <c r="GNI102" s="387"/>
      <c r="GNJ102" s="387"/>
      <c r="GNK102" s="387"/>
      <c r="GNL102" s="387"/>
      <c r="GNM102" s="387"/>
      <c r="GNN102" s="387"/>
      <c r="GNO102" s="387"/>
      <c r="GNP102" s="387"/>
      <c r="GNQ102" s="387"/>
      <c r="GNR102" s="387"/>
      <c r="GNS102" s="387"/>
      <c r="GNT102" s="387"/>
      <c r="GNU102" s="387"/>
      <c r="GNV102" s="387"/>
      <c r="GNW102" s="387"/>
      <c r="GNX102" s="387"/>
      <c r="GNY102" s="387"/>
      <c r="GNZ102" s="387"/>
      <c r="GOA102" s="387"/>
      <c r="GOB102" s="387"/>
      <c r="GOC102" s="387"/>
      <c r="GOD102" s="387"/>
      <c r="GOE102" s="387"/>
      <c r="GOF102" s="387"/>
      <c r="GOG102" s="387"/>
      <c r="GOH102" s="387"/>
      <c r="GOI102" s="387"/>
      <c r="GOJ102" s="387"/>
      <c r="GOK102" s="387"/>
      <c r="GOL102" s="387"/>
      <c r="GOM102" s="387"/>
      <c r="GON102" s="387"/>
      <c r="GOO102" s="387"/>
      <c r="GOP102" s="387"/>
      <c r="GOQ102" s="387"/>
      <c r="GOR102" s="387"/>
      <c r="GOS102" s="387"/>
      <c r="GOT102" s="387"/>
      <c r="GOU102" s="387"/>
      <c r="GOV102" s="387"/>
      <c r="GOW102" s="387"/>
      <c r="GOX102" s="387"/>
      <c r="GOY102" s="387"/>
      <c r="GOZ102" s="387"/>
      <c r="GPA102" s="387"/>
      <c r="GPB102" s="387"/>
      <c r="GPC102" s="387"/>
      <c r="GPD102" s="387"/>
      <c r="GPE102" s="387"/>
      <c r="GPF102" s="387"/>
      <c r="GPG102" s="387"/>
      <c r="GPH102" s="387"/>
      <c r="GPI102" s="387"/>
      <c r="GPJ102" s="387"/>
      <c r="GPK102" s="387"/>
      <c r="GPL102" s="387"/>
      <c r="GPM102" s="387"/>
      <c r="GPN102" s="387"/>
      <c r="GPO102" s="387"/>
      <c r="GPP102" s="387"/>
      <c r="GPQ102" s="387"/>
      <c r="GPR102" s="387"/>
      <c r="GPS102" s="387"/>
      <c r="GPT102" s="387"/>
      <c r="GPU102" s="387"/>
      <c r="GPV102" s="387"/>
      <c r="GPW102" s="387"/>
      <c r="GPX102" s="387"/>
      <c r="GPY102" s="387"/>
      <c r="GPZ102" s="387"/>
      <c r="GQA102" s="387"/>
      <c r="GQB102" s="387"/>
      <c r="GQC102" s="387"/>
      <c r="GQD102" s="387"/>
      <c r="GQE102" s="387"/>
      <c r="GQF102" s="387"/>
      <c r="GQG102" s="387"/>
      <c r="GQH102" s="387"/>
      <c r="GQI102" s="387"/>
      <c r="GQJ102" s="387"/>
      <c r="GQK102" s="387"/>
      <c r="GQL102" s="387"/>
      <c r="GQM102" s="387"/>
      <c r="GQN102" s="387"/>
      <c r="GQO102" s="387"/>
      <c r="GQP102" s="387"/>
      <c r="GQQ102" s="387"/>
      <c r="GQR102" s="387"/>
      <c r="GQS102" s="387"/>
      <c r="GQT102" s="387"/>
      <c r="GQU102" s="387"/>
      <c r="GQV102" s="387"/>
      <c r="GQW102" s="387"/>
      <c r="GQX102" s="387"/>
      <c r="GQY102" s="387"/>
      <c r="GQZ102" s="387"/>
      <c r="GRA102" s="387"/>
      <c r="GRB102" s="387"/>
      <c r="GRC102" s="387"/>
      <c r="GRD102" s="387"/>
      <c r="GRE102" s="387"/>
      <c r="GRF102" s="387"/>
      <c r="GRG102" s="387"/>
      <c r="GRH102" s="387"/>
      <c r="GRI102" s="387"/>
      <c r="GRJ102" s="387"/>
      <c r="GRK102" s="387"/>
      <c r="GRL102" s="387"/>
      <c r="GRM102" s="387"/>
      <c r="GRN102" s="387"/>
      <c r="GRO102" s="387"/>
      <c r="GRP102" s="387"/>
      <c r="GRQ102" s="387"/>
      <c r="GRR102" s="387"/>
      <c r="GRS102" s="387"/>
      <c r="GRT102" s="387"/>
      <c r="GRU102" s="387"/>
      <c r="GRV102" s="387"/>
      <c r="GRW102" s="387"/>
      <c r="GRX102" s="387"/>
      <c r="GRY102" s="387"/>
      <c r="GRZ102" s="387"/>
      <c r="GSA102" s="387"/>
      <c r="GSB102" s="387"/>
      <c r="GSC102" s="387"/>
      <c r="GSD102" s="387"/>
      <c r="GSE102" s="387"/>
      <c r="GSF102" s="387"/>
      <c r="GSG102" s="387"/>
      <c r="GSH102" s="387"/>
      <c r="GSI102" s="387"/>
      <c r="GSJ102" s="387"/>
      <c r="GSK102" s="387"/>
      <c r="GSL102" s="387"/>
      <c r="GSM102" s="387"/>
      <c r="GSN102" s="387"/>
      <c r="GSO102" s="387"/>
      <c r="GSP102" s="387"/>
      <c r="GSQ102" s="387"/>
      <c r="GSR102" s="387"/>
      <c r="GSS102" s="387"/>
      <c r="GST102" s="387"/>
      <c r="GSU102" s="387"/>
      <c r="GSV102" s="387"/>
      <c r="GSW102" s="387"/>
      <c r="GSX102" s="387"/>
      <c r="GSY102" s="387"/>
      <c r="GSZ102" s="387"/>
      <c r="GTA102" s="387"/>
      <c r="GTB102" s="387"/>
      <c r="GTC102" s="387"/>
      <c r="GTD102" s="387"/>
      <c r="GTE102" s="387"/>
      <c r="GTF102" s="387"/>
      <c r="GTG102" s="387"/>
      <c r="GTH102" s="387"/>
      <c r="GTI102" s="387"/>
      <c r="GTJ102" s="387"/>
      <c r="GTK102" s="387"/>
      <c r="GTL102" s="387"/>
      <c r="GTM102" s="387"/>
      <c r="GTN102" s="387"/>
      <c r="GTO102" s="387"/>
      <c r="GTP102" s="387"/>
      <c r="GTQ102" s="387"/>
      <c r="GTR102" s="387"/>
      <c r="GTS102" s="387"/>
      <c r="GTT102" s="387"/>
      <c r="GTU102" s="387"/>
      <c r="GTV102" s="387"/>
      <c r="GTW102" s="387"/>
      <c r="GTX102" s="387"/>
      <c r="GTY102" s="387"/>
      <c r="GTZ102" s="387"/>
      <c r="GUA102" s="387"/>
      <c r="GUB102" s="387"/>
      <c r="GUC102" s="387"/>
      <c r="GUD102" s="387"/>
      <c r="GUE102" s="387"/>
      <c r="GUF102" s="387"/>
      <c r="GUG102" s="387"/>
      <c r="GUH102" s="387"/>
      <c r="GUI102" s="387"/>
      <c r="GUJ102" s="387"/>
      <c r="GUK102" s="387"/>
      <c r="GUL102" s="387"/>
      <c r="GUM102" s="387"/>
      <c r="GUN102" s="387"/>
      <c r="GUO102" s="387"/>
      <c r="GUP102" s="387"/>
      <c r="GUQ102" s="387"/>
      <c r="GUR102" s="387"/>
      <c r="GUS102" s="387"/>
      <c r="GUT102" s="387"/>
      <c r="GUU102" s="387"/>
      <c r="GUV102" s="387"/>
      <c r="GUW102" s="387"/>
      <c r="GUX102" s="387"/>
      <c r="GUY102" s="387"/>
      <c r="GUZ102" s="387"/>
      <c r="GVA102" s="387"/>
      <c r="GVB102" s="387"/>
      <c r="GVC102" s="387"/>
      <c r="GVD102" s="387"/>
      <c r="GVE102" s="387"/>
      <c r="GVF102" s="387"/>
      <c r="GVG102" s="387"/>
      <c r="GVH102" s="387"/>
      <c r="GVI102" s="387"/>
      <c r="GVJ102" s="387"/>
      <c r="GVK102" s="387"/>
      <c r="GVL102" s="387"/>
      <c r="GVM102" s="387"/>
      <c r="GVN102" s="387"/>
      <c r="GVO102" s="387"/>
      <c r="GVP102" s="387"/>
      <c r="GVQ102" s="387"/>
      <c r="GVR102" s="387"/>
      <c r="GVS102" s="387"/>
      <c r="GVT102" s="387"/>
      <c r="GVU102" s="387"/>
      <c r="GVV102" s="387"/>
      <c r="GVW102" s="387"/>
      <c r="GVX102" s="387"/>
      <c r="GVY102" s="387"/>
      <c r="GVZ102" s="387"/>
      <c r="GWA102" s="387"/>
      <c r="GWB102" s="387"/>
      <c r="GWC102" s="387"/>
      <c r="GWD102" s="387"/>
      <c r="GWE102" s="387"/>
      <c r="GWF102" s="387"/>
      <c r="GWG102" s="387"/>
      <c r="GWH102" s="387"/>
      <c r="GWI102" s="387"/>
      <c r="GWJ102" s="387"/>
      <c r="GWK102" s="387"/>
      <c r="GWL102" s="387"/>
      <c r="GWM102" s="387"/>
      <c r="GWN102" s="387"/>
      <c r="GWO102" s="387"/>
      <c r="GWP102" s="387"/>
      <c r="GWQ102" s="387"/>
      <c r="GWR102" s="387"/>
      <c r="GWS102" s="387"/>
      <c r="GWT102" s="387"/>
      <c r="GWU102" s="387"/>
      <c r="GWV102" s="387"/>
      <c r="GWW102" s="387"/>
      <c r="GWX102" s="387"/>
      <c r="GWY102" s="387"/>
      <c r="GWZ102" s="387"/>
      <c r="GXA102" s="387"/>
      <c r="GXB102" s="387"/>
      <c r="GXC102" s="387"/>
      <c r="GXD102" s="387"/>
      <c r="GXE102" s="387"/>
      <c r="GXF102" s="387"/>
      <c r="GXG102" s="387"/>
      <c r="GXH102" s="387"/>
      <c r="GXI102" s="387"/>
      <c r="GXJ102" s="387"/>
      <c r="GXK102" s="387"/>
      <c r="GXL102" s="387"/>
      <c r="GXM102" s="387"/>
      <c r="GXN102" s="387"/>
      <c r="GXO102" s="387"/>
      <c r="GXP102" s="387"/>
      <c r="GXQ102" s="387"/>
      <c r="GXR102" s="387"/>
      <c r="GXS102" s="387"/>
      <c r="GXT102" s="387"/>
      <c r="GXU102" s="387"/>
      <c r="GXV102" s="387"/>
      <c r="GXW102" s="387"/>
      <c r="GXX102" s="387"/>
      <c r="GXY102" s="387"/>
      <c r="GXZ102" s="387"/>
      <c r="GYA102" s="387"/>
      <c r="GYB102" s="387"/>
      <c r="GYC102" s="387"/>
      <c r="GYD102" s="387"/>
      <c r="GYE102" s="387"/>
      <c r="GYF102" s="387"/>
      <c r="GYG102" s="387"/>
      <c r="GYH102" s="387"/>
      <c r="GYI102" s="387"/>
      <c r="GYJ102" s="387"/>
      <c r="GYK102" s="387"/>
      <c r="GYL102" s="387"/>
      <c r="GYM102" s="387"/>
      <c r="GYN102" s="387"/>
      <c r="GYO102" s="387"/>
      <c r="GYP102" s="387"/>
      <c r="GYQ102" s="387"/>
      <c r="GYR102" s="387"/>
      <c r="GYS102" s="387"/>
      <c r="GYT102" s="387"/>
      <c r="GYU102" s="387"/>
      <c r="GYV102" s="387"/>
      <c r="GYW102" s="387"/>
      <c r="GYX102" s="387"/>
      <c r="GYY102" s="387"/>
      <c r="GYZ102" s="387"/>
      <c r="GZA102" s="387"/>
      <c r="GZB102" s="387"/>
      <c r="GZC102" s="387"/>
      <c r="GZD102" s="387"/>
      <c r="GZE102" s="387"/>
      <c r="GZF102" s="387"/>
      <c r="GZG102" s="387"/>
      <c r="GZH102" s="387"/>
      <c r="GZI102" s="387"/>
      <c r="GZJ102" s="387"/>
      <c r="GZK102" s="387"/>
      <c r="GZL102" s="387"/>
      <c r="GZM102" s="387"/>
      <c r="GZN102" s="387"/>
      <c r="GZO102" s="387"/>
      <c r="GZP102" s="387"/>
      <c r="GZQ102" s="387"/>
      <c r="GZR102" s="387"/>
      <c r="GZS102" s="387"/>
      <c r="GZT102" s="387"/>
      <c r="GZU102" s="387"/>
      <c r="GZV102" s="387"/>
      <c r="GZW102" s="387"/>
      <c r="GZX102" s="387"/>
      <c r="GZY102" s="387"/>
      <c r="GZZ102" s="387"/>
      <c r="HAA102" s="387"/>
      <c r="HAB102" s="387"/>
      <c r="HAC102" s="387"/>
      <c r="HAD102" s="387"/>
      <c r="HAE102" s="387"/>
      <c r="HAF102" s="387"/>
      <c r="HAG102" s="387"/>
      <c r="HAH102" s="387"/>
      <c r="HAI102" s="387"/>
      <c r="HAJ102" s="387"/>
      <c r="HAK102" s="387"/>
      <c r="HAL102" s="387"/>
      <c r="HAM102" s="387"/>
      <c r="HAN102" s="387"/>
      <c r="HAO102" s="387"/>
      <c r="HAP102" s="387"/>
      <c r="HAQ102" s="387"/>
      <c r="HAR102" s="387"/>
      <c r="HAS102" s="387"/>
      <c r="HAT102" s="387"/>
      <c r="HAU102" s="387"/>
      <c r="HAV102" s="387"/>
      <c r="HAW102" s="387"/>
      <c r="HAX102" s="387"/>
      <c r="HAY102" s="387"/>
      <c r="HAZ102" s="387"/>
      <c r="HBA102" s="387"/>
      <c r="HBB102" s="387"/>
      <c r="HBC102" s="387"/>
      <c r="HBD102" s="387"/>
      <c r="HBE102" s="387"/>
      <c r="HBF102" s="387"/>
      <c r="HBG102" s="387"/>
      <c r="HBH102" s="387"/>
      <c r="HBI102" s="387"/>
      <c r="HBJ102" s="387"/>
      <c r="HBK102" s="387"/>
      <c r="HBL102" s="387"/>
      <c r="HBM102" s="387"/>
      <c r="HBN102" s="387"/>
      <c r="HBO102" s="387"/>
      <c r="HBP102" s="387"/>
      <c r="HBQ102" s="387"/>
      <c r="HBR102" s="387"/>
      <c r="HBS102" s="387"/>
      <c r="HBT102" s="387"/>
      <c r="HBU102" s="387"/>
      <c r="HBV102" s="387"/>
      <c r="HBW102" s="387"/>
      <c r="HBX102" s="387"/>
      <c r="HBY102" s="387"/>
      <c r="HBZ102" s="387"/>
      <c r="HCA102" s="387"/>
      <c r="HCB102" s="387"/>
      <c r="HCC102" s="387"/>
      <c r="HCD102" s="387"/>
      <c r="HCE102" s="387"/>
      <c r="HCF102" s="387"/>
      <c r="HCG102" s="387"/>
      <c r="HCH102" s="387"/>
      <c r="HCI102" s="387"/>
      <c r="HCJ102" s="387"/>
      <c r="HCK102" s="387"/>
      <c r="HCL102" s="387"/>
      <c r="HCM102" s="387"/>
      <c r="HCN102" s="387"/>
      <c r="HCO102" s="387"/>
      <c r="HCP102" s="387"/>
      <c r="HCQ102" s="387"/>
      <c r="HCR102" s="387"/>
      <c r="HCS102" s="387"/>
      <c r="HCT102" s="387"/>
      <c r="HCU102" s="387"/>
      <c r="HCV102" s="387"/>
      <c r="HCW102" s="387"/>
      <c r="HCX102" s="387"/>
      <c r="HCY102" s="387"/>
      <c r="HCZ102" s="387"/>
      <c r="HDA102" s="387"/>
      <c r="HDB102" s="387"/>
      <c r="HDC102" s="387"/>
      <c r="HDD102" s="387"/>
      <c r="HDE102" s="387"/>
      <c r="HDF102" s="387"/>
      <c r="HDG102" s="387"/>
      <c r="HDH102" s="387"/>
      <c r="HDI102" s="387"/>
      <c r="HDJ102" s="387"/>
      <c r="HDK102" s="387"/>
      <c r="HDL102" s="387"/>
      <c r="HDM102" s="387"/>
      <c r="HDN102" s="387"/>
      <c r="HDO102" s="387"/>
      <c r="HDP102" s="387"/>
      <c r="HDQ102" s="387"/>
      <c r="HDR102" s="387"/>
      <c r="HDS102" s="387"/>
      <c r="HDT102" s="387"/>
      <c r="HDU102" s="387"/>
      <c r="HDV102" s="387"/>
      <c r="HDW102" s="387"/>
      <c r="HDX102" s="387"/>
      <c r="HDY102" s="387"/>
      <c r="HDZ102" s="387"/>
      <c r="HEA102" s="387"/>
      <c r="HEB102" s="387"/>
      <c r="HEC102" s="387"/>
      <c r="HED102" s="387"/>
      <c r="HEE102" s="387"/>
      <c r="HEF102" s="387"/>
      <c r="HEG102" s="387"/>
      <c r="HEH102" s="387"/>
      <c r="HEI102" s="387"/>
      <c r="HEJ102" s="387"/>
      <c r="HEK102" s="387"/>
      <c r="HEL102" s="387"/>
      <c r="HEM102" s="387"/>
      <c r="HEN102" s="387"/>
      <c r="HEO102" s="387"/>
      <c r="HEP102" s="387"/>
      <c r="HEQ102" s="387"/>
      <c r="HER102" s="387"/>
      <c r="HES102" s="387"/>
      <c r="HET102" s="387"/>
      <c r="HEU102" s="387"/>
      <c r="HEV102" s="387"/>
      <c r="HEW102" s="387"/>
      <c r="HEX102" s="387"/>
      <c r="HEY102" s="387"/>
      <c r="HEZ102" s="387"/>
      <c r="HFA102" s="387"/>
      <c r="HFB102" s="387"/>
      <c r="HFC102" s="387"/>
      <c r="HFD102" s="387"/>
      <c r="HFE102" s="387"/>
      <c r="HFF102" s="387"/>
      <c r="HFG102" s="387"/>
      <c r="HFH102" s="387"/>
      <c r="HFI102" s="387"/>
      <c r="HFJ102" s="387"/>
      <c r="HFK102" s="387"/>
      <c r="HFL102" s="387"/>
      <c r="HFM102" s="387"/>
      <c r="HFN102" s="387"/>
      <c r="HFO102" s="387"/>
      <c r="HFP102" s="387"/>
      <c r="HFQ102" s="387"/>
      <c r="HFR102" s="387"/>
      <c r="HFS102" s="387"/>
      <c r="HFT102" s="387"/>
      <c r="HFU102" s="387"/>
      <c r="HFV102" s="387"/>
      <c r="HFW102" s="387"/>
      <c r="HFX102" s="387"/>
      <c r="HFY102" s="387"/>
      <c r="HFZ102" s="387"/>
      <c r="HGA102" s="387"/>
      <c r="HGB102" s="387"/>
      <c r="HGC102" s="387"/>
      <c r="HGD102" s="387"/>
      <c r="HGE102" s="387"/>
      <c r="HGF102" s="387"/>
      <c r="HGG102" s="387"/>
      <c r="HGH102" s="387"/>
      <c r="HGI102" s="387"/>
      <c r="HGJ102" s="387"/>
      <c r="HGK102" s="387"/>
      <c r="HGL102" s="387"/>
      <c r="HGM102" s="387"/>
      <c r="HGN102" s="387"/>
      <c r="HGO102" s="387"/>
      <c r="HGP102" s="387"/>
      <c r="HGQ102" s="387"/>
      <c r="HGR102" s="387"/>
      <c r="HGS102" s="387"/>
      <c r="HGT102" s="387"/>
      <c r="HGU102" s="387"/>
      <c r="HGV102" s="387"/>
      <c r="HGW102" s="387"/>
      <c r="HGX102" s="387"/>
      <c r="HGY102" s="387"/>
      <c r="HGZ102" s="387"/>
      <c r="HHA102" s="387"/>
      <c r="HHB102" s="387"/>
      <c r="HHC102" s="387"/>
      <c r="HHD102" s="387"/>
      <c r="HHE102" s="387"/>
      <c r="HHF102" s="387"/>
      <c r="HHG102" s="387"/>
      <c r="HHH102" s="387"/>
      <c r="HHI102" s="387"/>
      <c r="HHJ102" s="387"/>
      <c r="HHK102" s="387"/>
      <c r="HHL102" s="387"/>
      <c r="HHM102" s="387"/>
      <c r="HHN102" s="387"/>
      <c r="HHO102" s="387"/>
      <c r="HHP102" s="387"/>
      <c r="HHQ102" s="387"/>
      <c r="HHR102" s="387"/>
      <c r="HHS102" s="387"/>
      <c r="HHT102" s="387"/>
      <c r="HHU102" s="387"/>
      <c r="HHV102" s="387"/>
      <c r="HHW102" s="387"/>
      <c r="HHX102" s="387"/>
      <c r="HHY102" s="387"/>
      <c r="HHZ102" s="387"/>
      <c r="HIA102" s="387"/>
      <c r="HIB102" s="387"/>
      <c r="HIC102" s="387"/>
      <c r="HID102" s="387"/>
      <c r="HIE102" s="387"/>
      <c r="HIF102" s="387"/>
      <c r="HIG102" s="387"/>
      <c r="HIH102" s="387"/>
      <c r="HII102" s="387"/>
      <c r="HIJ102" s="387"/>
      <c r="HIK102" s="387"/>
      <c r="HIL102" s="387"/>
      <c r="HIM102" s="387"/>
      <c r="HIN102" s="387"/>
      <c r="HIO102" s="387"/>
      <c r="HIP102" s="387"/>
      <c r="HIQ102" s="387"/>
      <c r="HIR102" s="387"/>
      <c r="HIS102" s="387"/>
      <c r="HIT102" s="387"/>
      <c r="HIU102" s="387"/>
      <c r="HIV102" s="387"/>
      <c r="HIW102" s="387"/>
      <c r="HIX102" s="387"/>
      <c r="HIY102" s="387"/>
      <c r="HIZ102" s="387"/>
      <c r="HJA102" s="387"/>
      <c r="HJB102" s="387"/>
      <c r="HJC102" s="387"/>
      <c r="HJD102" s="387"/>
      <c r="HJE102" s="387"/>
      <c r="HJF102" s="387"/>
      <c r="HJG102" s="387"/>
      <c r="HJH102" s="387"/>
      <c r="HJI102" s="387"/>
      <c r="HJJ102" s="387"/>
      <c r="HJK102" s="387"/>
      <c r="HJL102" s="387"/>
      <c r="HJM102" s="387"/>
      <c r="HJN102" s="387"/>
      <c r="HJO102" s="387"/>
      <c r="HJP102" s="387"/>
      <c r="HJQ102" s="387"/>
      <c r="HJR102" s="387"/>
      <c r="HJS102" s="387"/>
      <c r="HJT102" s="387"/>
      <c r="HJU102" s="387"/>
      <c r="HJV102" s="387"/>
      <c r="HJW102" s="387"/>
      <c r="HJX102" s="387"/>
      <c r="HJY102" s="387"/>
      <c r="HJZ102" s="387"/>
      <c r="HKA102" s="387"/>
      <c r="HKB102" s="387"/>
      <c r="HKC102" s="387"/>
      <c r="HKD102" s="387"/>
      <c r="HKE102" s="387"/>
      <c r="HKF102" s="387"/>
      <c r="HKG102" s="387"/>
      <c r="HKH102" s="387"/>
      <c r="HKI102" s="387"/>
      <c r="HKJ102" s="387"/>
      <c r="HKK102" s="387"/>
      <c r="HKL102" s="387"/>
      <c r="HKM102" s="387"/>
      <c r="HKN102" s="387"/>
      <c r="HKO102" s="387"/>
      <c r="HKP102" s="387"/>
      <c r="HKQ102" s="387"/>
      <c r="HKR102" s="387"/>
      <c r="HKS102" s="387"/>
      <c r="HKT102" s="387"/>
      <c r="HKU102" s="387"/>
      <c r="HKV102" s="387"/>
      <c r="HKW102" s="387"/>
      <c r="HKX102" s="387"/>
      <c r="HKY102" s="387"/>
      <c r="HKZ102" s="387"/>
      <c r="HLA102" s="387"/>
      <c r="HLB102" s="387"/>
      <c r="HLC102" s="387"/>
      <c r="HLD102" s="387"/>
      <c r="HLE102" s="387"/>
      <c r="HLF102" s="387"/>
      <c r="HLG102" s="387"/>
      <c r="HLH102" s="387"/>
      <c r="HLI102" s="387"/>
      <c r="HLJ102" s="387"/>
      <c r="HLK102" s="387"/>
      <c r="HLL102" s="387"/>
      <c r="HLM102" s="387"/>
      <c r="HLN102" s="387"/>
      <c r="HLO102" s="387"/>
      <c r="HLP102" s="387"/>
      <c r="HLQ102" s="387"/>
      <c r="HLR102" s="387"/>
      <c r="HLS102" s="387"/>
      <c r="HLT102" s="387"/>
      <c r="HLU102" s="387"/>
      <c r="HLV102" s="387"/>
      <c r="HLW102" s="387"/>
      <c r="HLX102" s="387"/>
      <c r="HLY102" s="387"/>
      <c r="HLZ102" s="387"/>
      <c r="HMA102" s="387"/>
      <c r="HMB102" s="387"/>
      <c r="HMC102" s="387"/>
      <c r="HMD102" s="387"/>
      <c r="HME102" s="387"/>
      <c r="HMF102" s="387"/>
      <c r="HMG102" s="387"/>
      <c r="HMH102" s="387"/>
      <c r="HMI102" s="387"/>
      <c r="HMJ102" s="387"/>
      <c r="HMK102" s="387"/>
      <c r="HML102" s="387"/>
      <c r="HMM102" s="387"/>
      <c r="HMN102" s="387"/>
      <c r="HMO102" s="387"/>
      <c r="HMP102" s="387"/>
      <c r="HMQ102" s="387"/>
      <c r="HMR102" s="387"/>
      <c r="HMS102" s="387"/>
      <c r="HMT102" s="387"/>
      <c r="HMU102" s="387"/>
      <c r="HMV102" s="387"/>
      <c r="HMW102" s="387"/>
      <c r="HMX102" s="387"/>
      <c r="HMY102" s="387"/>
      <c r="HMZ102" s="387"/>
      <c r="HNA102" s="387"/>
      <c r="HNB102" s="387"/>
      <c r="HNC102" s="387"/>
      <c r="HND102" s="387"/>
      <c r="HNE102" s="387"/>
      <c r="HNF102" s="387"/>
      <c r="HNG102" s="387"/>
      <c r="HNH102" s="387"/>
      <c r="HNI102" s="387"/>
      <c r="HNJ102" s="387"/>
      <c r="HNK102" s="387"/>
      <c r="HNL102" s="387"/>
      <c r="HNM102" s="387"/>
      <c r="HNN102" s="387"/>
      <c r="HNO102" s="387"/>
      <c r="HNP102" s="387"/>
      <c r="HNQ102" s="387"/>
      <c r="HNR102" s="387"/>
      <c r="HNS102" s="387"/>
      <c r="HNT102" s="387"/>
      <c r="HNU102" s="387"/>
      <c r="HNV102" s="387"/>
      <c r="HNW102" s="387"/>
      <c r="HNX102" s="387"/>
      <c r="HNY102" s="387"/>
      <c r="HNZ102" s="387"/>
      <c r="HOA102" s="387"/>
      <c r="HOB102" s="387"/>
      <c r="HOC102" s="387"/>
      <c r="HOD102" s="387"/>
      <c r="HOE102" s="387"/>
      <c r="HOF102" s="387"/>
      <c r="HOG102" s="387"/>
      <c r="HOH102" s="387"/>
      <c r="HOI102" s="387"/>
      <c r="HOJ102" s="387"/>
      <c r="HOK102" s="387"/>
      <c r="HOL102" s="387"/>
      <c r="HOM102" s="387"/>
      <c r="HON102" s="387"/>
      <c r="HOO102" s="387"/>
      <c r="HOP102" s="387"/>
      <c r="HOQ102" s="387"/>
      <c r="HOR102" s="387"/>
      <c r="HOS102" s="387"/>
      <c r="HOT102" s="387"/>
      <c r="HOU102" s="387"/>
      <c r="HOV102" s="387"/>
      <c r="HOW102" s="387"/>
      <c r="HOX102" s="387"/>
      <c r="HOY102" s="387"/>
      <c r="HOZ102" s="387"/>
      <c r="HPA102" s="387"/>
      <c r="HPB102" s="387"/>
      <c r="HPC102" s="387"/>
      <c r="HPD102" s="387"/>
      <c r="HPE102" s="387"/>
      <c r="HPF102" s="387"/>
      <c r="HPG102" s="387"/>
      <c r="HPH102" s="387"/>
      <c r="HPI102" s="387"/>
      <c r="HPJ102" s="387"/>
      <c r="HPK102" s="387"/>
      <c r="HPL102" s="387"/>
      <c r="HPM102" s="387"/>
      <c r="HPN102" s="387"/>
      <c r="HPO102" s="387"/>
      <c r="HPP102" s="387"/>
      <c r="HPQ102" s="387"/>
      <c r="HPR102" s="387"/>
      <c r="HPS102" s="387"/>
      <c r="HPT102" s="387"/>
      <c r="HPU102" s="387"/>
      <c r="HPV102" s="387"/>
      <c r="HPW102" s="387"/>
      <c r="HPX102" s="387"/>
      <c r="HPY102" s="387"/>
      <c r="HPZ102" s="387"/>
      <c r="HQA102" s="387"/>
      <c r="HQB102" s="387"/>
      <c r="HQC102" s="387"/>
      <c r="HQD102" s="387"/>
      <c r="HQE102" s="387"/>
      <c r="HQF102" s="387"/>
      <c r="HQG102" s="387"/>
      <c r="HQH102" s="387"/>
      <c r="HQI102" s="387"/>
      <c r="HQJ102" s="387"/>
      <c r="HQK102" s="387"/>
      <c r="HQL102" s="387"/>
      <c r="HQM102" s="387"/>
      <c r="HQN102" s="387"/>
      <c r="HQO102" s="387"/>
      <c r="HQP102" s="387"/>
      <c r="HQQ102" s="387"/>
      <c r="HQR102" s="387"/>
      <c r="HQS102" s="387"/>
      <c r="HQT102" s="387"/>
      <c r="HQU102" s="387"/>
      <c r="HQV102" s="387"/>
      <c r="HQW102" s="387"/>
      <c r="HQX102" s="387"/>
      <c r="HQY102" s="387"/>
      <c r="HQZ102" s="387"/>
      <c r="HRA102" s="387"/>
      <c r="HRB102" s="387"/>
      <c r="HRC102" s="387"/>
      <c r="HRD102" s="387"/>
      <c r="HRE102" s="387"/>
      <c r="HRF102" s="387"/>
      <c r="HRG102" s="387"/>
      <c r="HRH102" s="387"/>
      <c r="HRI102" s="387"/>
      <c r="HRJ102" s="387"/>
      <c r="HRK102" s="387"/>
      <c r="HRL102" s="387"/>
      <c r="HRM102" s="387"/>
      <c r="HRN102" s="387"/>
      <c r="HRO102" s="387"/>
      <c r="HRP102" s="387"/>
      <c r="HRQ102" s="387"/>
      <c r="HRR102" s="387"/>
      <c r="HRS102" s="387"/>
      <c r="HRT102" s="387"/>
      <c r="HRU102" s="387"/>
      <c r="HRV102" s="387"/>
      <c r="HRW102" s="387"/>
      <c r="HRX102" s="387"/>
      <c r="HRY102" s="387"/>
      <c r="HRZ102" s="387"/>
      <c r="HSA102" s="387"/>
      <c r="HSB102" s="387"/>
      <c r="HSC102" s="387"/>
      <c r="HSD102" s="387"/>
      <c r="HSE102" s="387"/>
      <c r="HSF102" s="387"/>
      <c r="HSG102" s="387"/>
      <c r="HSH102" s="387"/>
      <c r="HSI102" s="387"/>
      <c r="HSJ102" s="387"/>
      <c r="HSK102" s="387"/>
      <c r="HSL102" s="387"/>
      <c r="HSM102" s="387"/>
      <c r="HSN102" s="387"/>
      <c r="HSO102" s="387"/>
      <c r="HSP102" s="387"/>
      <c r="HSQ102" s="387"/>
      <c r="HSR102" s="387"/>
      <c r="HSS102" s="387"/>
      <c r="HST102" s="387"/>
      <c r="HSU102" s="387"/>
      <c r="HSV102" s="387"/>
      <c r="HSW102" s="387"/>
      <c r="HSX102" s="387"/>
      <c r="HSY102" s="387"/>
      <c r="HSZ102" s="387"/>
      <c r="HTA102" s="387"/>
      <c r="HTB102" s="387"/>
      <c r="HTC102" s="387"/>
      <c r="HTD102" s="387"/>
      <c r="HTE102" s="387"/>
      <c r="HTF102" s="387"/>
      <c r="HTG102" s="387"/>
      <c r="HTH102" s="387"/>
      <c r="HTI102" s="387"/>
      <c r="HTJ102" s="387"/>
      <c r="HTK102" s="387"/>
      <c r="HTL102" s="387"/>
      <c r="HTM102" s="387"/>
      <c r="HTN102" s="387"/>
      <c r="HTO102" s="387"/>
      <c r="HTP102" s="387"/>
      <c r="HTQ102" s="387"/>
      <c r="HTR102" s="387"/>
      <c r="HTS102" s="387"/>
      <c r="HTT102" s="387"/>
      <c r="HTU102" s="387"/>
      <c r="HTV102" s="387"/>
      <c r="HTW102" s="387"/>
      <c r="HTX102" s="387"/>
      <c r="HTY102" s="387"/>
      <c r="HTZ102" s="387"/>
      <c r="HUA102" s="387"/>
      <c r="HUB102" s="387"/>
      <c r="HUC102" s="387"/>
      <c r="HUD102" s="387"/>
      <c r="HUE102" s="387"/>
      <c r="HUF102" s="387"/>
      <c r="HUG102" s="387"/>
      <c r="HUH102" s="387"/>
      <c r="HUI102" s="387"/>
      <c r="HUJ102" s="387"/>
      <c r="HUK102" s="387"/>
      <c r="HUL102" s="387"/>
      <c r="HUM102" s="387"/>
      <c r="HUN102" s="387"/>
      <c r="HUO102" s="387"/>
      <c r="HUP102" s="387"/>
      <c r="HUQ102" s="387"/>
      <c r="HUR102" s="387"/>
      <c r="HUS102" s="387"/>
      <c r="HUT102" s="387"/>
      <c r="HUU102" s="387"/>
      <c r="HUV102" s="387"/>
      <c r="HUW102" s="387"/>
      <c r="HUX102" s="387"/>
      <c r="HUY102" s="387"/>
      <c r="HUZ102" s="387"/>
      <c r="HVA102" s="387"/>
      <c r="HVB102" s="387"/>
      <c r="HVC102" s="387"/>
      <c r="HVD102" s="387"/>
      <c r="HVE102" s="387"/>
      <c r="HVF102" s="387"/>
      <c r="HVG102" s="387"/>
      <c r="HVH102" s="387"/>
      <c r="HVI102" s="387"/>
      <c r="HVJ102" s="387"/>
      <c r="HVK102" s="387"/>
      <c r="HVL102" s="387"/>
      <c r="HVM102" s="387"/>
      <c r="HVN102" s="387"/>
      <c r="HVO102" s="387"/>
      <c r="HVP102" s="387"/>
      <c r="HVQ102" s="387"/>
      <c r="HVR102" s="387"/>
      <c r="HVS102" s="387"/>
      <c r="HVT102" s="387"/>
      <c r="HVU102" s="387"/>
      <c r="HVV102" s="387"/>
      <c r="HVW102" s="387"/>
      <c r="HVX102" s="387"/>
      <c r="HVY102" s="387"/>
      <c r="HVZ102" s="387"/>
      <c r="HWA102" s="387"/>
      <c r="HWB102" s="387"/>
      <c r="HWC102" s="387"/>
      <c r="HWD102" s="387"/>
      <c r="HWE102" s="387"/>
      <c r="HWF102" s="387"/>
      <c r="HWG102" s="387"/>
      <c r="HWH102" s="387"/>
      <c r="HWI102" s="387"/>
      <c r="HWJ102" s="387"/>
      <c r="HWK102" s="387"/>
      <c r="HWL102" s="387"/>
      <c r="HWM102" s="387"/>
      <c r="HWN102" s="387"/>
      <c r="HWO102" s="387"/>
      <c r="HWP102" s="387"/>
      <c r="HWQ102" s="387"/>
      <c r="HWR102" s="387"/>
      <c r="HWS102" s="387"/>
      <c r="HWT102" s="387"/>
      <c r="HWU102" s="387"/>
      <c r="HWV102" s="387"/>
      <c r="HWW102" s="387"/>
      <c r="HWX102" s="387"/>
      <c r="HWY102" s="387"/>
      <c r="HWZ102" s="387"/>
      <c r="HXA102" s="387"/>
      <c r="HXB102" s="387"/>
      <c r="HXC102" s="387"/>
      <c r="HXD102" s="387"/>
      <c r="HXE102" s="387"/>
      <c r="HXF102" s="387"/>
      <c r="HXG102" s="387"/>
      <c r="HXH102" s="387"/>
      <c r="HXI102" s="387"/>
      <c r="HXJ102" s="387"/>
      <c r="HXK102" s="387"/>
      <c r="HXL102" s="387"/>
      <c r="HXM102" s="387"/>
      <c r="HXN102" s="387"/>
      <c r="HXO102" s="387"/>
      <c r="HXP102" s="387"/>
      <c r="HXQ102" s="387"/>
      <c r="HXR102" s="387"/>
      <c r="HXS102" s="387"/>
      <c r="HXT102" s="387"/>
      <c r="HXU102" s="387"/>
      <c r="HXV102" s="387"/>
      <c r="HXW102" s="387"/>
      <c r="HXX102" s="387"/>
      <c r="HXY102" s="387"/>
      <c r="HXZ102" s="387"/>
      <c r="HYA102" s="387"/>
      <c r="HYB102" s="387"/>
      <c r="HYC102" s="387"/>
      <c r="HYD102" s="387"/>
      <c r="HYE102" s="387"/>
      <c r="HYF102" s="387"/>
      <c r="HYG102" s="387"/>
      <c r="HYH102" s="387"/>
      <c r="HYI102" s="387"/>
      <c r="HYJ102" s="387"/>
      <c r="HYK102" s="387"/>
      <c r="HYL102" s="387"/>
      <c r="HYM102" s="387"/>
      <c r="HYN102" s="387"/>
      <c r="HYO102" s="387"/>
      <c r="HYP102" s="387"/>
      <c r="HYQ102" s="387"/>
      <c r="HYR102" s="387"/>
      <c r="HYS102" s="387"/>
      <c r="HYT102" s="387"/>
      <c r="HYU102" s="387"/>
      <c r="HYV102" s="387"/>
      <c r="HYW102" s="387"/>
      <c r="HYX102" s="387"/>
      <c r="HYY102" s="387"/>
      <c r="HYZ102" s="387"/>
      <c r="HZA102" s="387"/>
      <c r="HZB102" s="387"/>
      <c r="HZC102" s="387"/>
      <c r="HZD102" s="387"/>
      <c r="HZE102" s="387"/>
      <c r="HZF102" s="387"/>
      <c r="HZG102" s="387"/>
      <c r="HZH102" s="387"/>
      <c r="HZI102" s="387"/>
      <c r="HZJ102" s="387"/>
      <c r="HZK102" s="387"/>
      <c r="HZL102" s="387"/>
      <c r="HZM102" s="387"/>
      <c r="HZN102" s="387"/>
      <c r="HZO102" s="387"/>
      <c r="HZP102" s="387"/>
      <c r="HZQ102" s="387"/>
      <c r="HZR102" s="387"/>
      <c r="HZS102" s="387"/>
      <c r="HZT102" s="387"/>
      <c r="HZU102" s="387"/>
      <c r="HZV102" s="387"/>
      <c r="HZW102" s="387"/>
      <c r="HZX102" s="387"/>
      <c r="HZY102" s="387"/>
      <c r="HZZ102" s="387"/>
      <c r="IAA102" s="387"/>
      <c r="IAB102" s="387"/>
      <c r="IAC102" s="387"/>
      <c r="IAD102" s="387"/>
      <c r="IAE102" s="387"/>
      <c r="IAF102" s="387"/>
      <c r="IAG102" s="387"/>
      <c r="IAH102" s="387"/>
      <c r="IAI102" s="387"/>
      <c r="IAJ102" s="387"/>
      <c r="IAK102" s="387"/>
      <c r="IAL102" s="387"/>
      <c r="IAM102" s="387"/>
      <c r="IAN102" s="387"/>
      <c r="IAO102" s="387"/>
      <c r="IAP102" s="387"/>
      <c r="IAQ102" s="387"/>
      <c r="IAR102" s="387"/>
      <c r="IAS102" s="387"/>
      <c r="IAT102" s="387"/>
      <c r="IAU102" s="387"/>
      <c r="IAV102" s="387"/>
      <c r="IAW102" s="387"/>
      <c r="IAX102" s="387"/>
      <c r="IAY102" s="387"/>
      <c r="IAZ102" s="387"/>
      <c r="IBA102" s="387"/>
      <c r="IBB102" s="387"/>
      <c r="IBC102" s="387"/>
      <c r="IBD102" s="387"/>
      <c r="IBE102" s="387"/>
      <c r="IBF102" s="387"/>
      <c r="IBG102" s="387"/>
      <c r="IBH102" s="387"/>
      <c r="IBI102" s="387"/>
      <c r="IBJ102" s="387"/>
      <c r="IBK102" s="387"/>
      <c r="IBL102" s="387"/>
      <c r="IBM102" s="387"/>
      <c r="IBN102" s="387"/>
      <c r="IBO102" s="387"/>
      <c r="IBP102" s="387"/>
      <c r="IBQ102" s="387"/>
      <c r="IBR102" s="387"/>
      <c r="IBS102" s="387"/>
      <c r="IBT102" s="387"/>
      <c r="IBU102" s="387"/>
      <c r="IBV102" s="387"/>
      <c r="IBW102" s="387"/>
      <c r="IBX102" s="387"/>
      <c r="IBY102" s="387"/>
      <c r="IBZ102" s="387"/>
      <c r="ICA102" s="387"/>
      <c r="ICB102" s="387"/>
      <c r="ICC102" s="387"/>
      <c r="ICD102" s="387"/>
      <c r="ICE102" s="387"/>
      <c r="ICF102" s="387"/>
      <c r="ICG102" s="387"/>
      <c r="ICH102" s="387"/>
      <c r="ICI102" s="387"/>
      <c r="ICJ102" s="387"/>
      <c r="ICK102" s="387"/>
      <c r="ICL102" s="387"/>
      <c r="ICM102" s="387"/>
      <c r="ICN102" s="387"/>
      <c r="ICO102" s="387"/>
      <c r="ICP102" s="387"/>
      <c r="ICQ102" s="387"/>
      <c r="ICR102" s="387"/>
      <c r="ICS102" s="387"/>
      <c r="ICT102" s="387"/>
      <c r="ICU102" s="387"/>
      <c r="ICV102" s="387"/>
      <c r="ICW102" s="387"/>
      <c r="ICX102" s="387"/>
      <c r="ICY102" s="387"/>
      <c r="ICZ102" s="387"/>
      <c r="IDA102" s="387"/>
      <c r="IDB102" s="387"/>
      <c r="IDC102" s="387"/>
      <c r="IDD102" s="387"/>
      <c r="IDE102" s="387"/>
      <c r="IDF102" s="387"/>
      <c r="IDG102" s="387"/>
      <c r="IDH102" s="387"/>
      <c r="IDI102" s="387"/>
      <c r="IDJ102" s="387"/>
      <c r="IDK102" s="387"/>
      <c r="IDL102" s="387"/>
      <c r="IDM102" s="387"/>
      <c r="IDN102" s="387"/>
      <c r="IDO102" s="387"/>
      <c r="IDP102" s="387"/>
      <c r="IDQ102" s="387"/>
      <c r="IDR102" s="387"/>
      <c r="IDS102" s="387"/>
      <c r="IDT102" s="387"/>
      <c r="IDU102" s="387"/>
      <c r="IDV102" s="387"/>
      <c r="IDW102" s="387"/>
      <c r="IDX102" s="387"/>
      <c r="IDY102" s="387"/>
      <c r="IDZ102" s="387"/>
      <c r="IEA102" s="387"/>
      <c r="IEB102" s="387"/>
      <c r="IEC102" s="387"/>
      <c r="IED102" s="387"/>
      <c r="IEE102" s="387"/>
      <c r="IEF102" s="387"/>
      <c r="IEG102" s="387"/>
      <c r="IEH102" s="387"/>
      <c r="IEI102" s="387"/>
      <c r="IEJ102" s="387"/>
      <c r="IEK102" s="387"/>
      <c r="IEL102" s="387"/>
      <c r="IEM102" s="387"/>
      <c r="IEN102" s="387"/>
      <c r="IEO102" s="387"/>
      <c r="IEP102" s="387"/>
      <c r="IEQ102" s="387"/>
      <c r="IER102" s="387"/>
      <c r="IES102" s="387"/>
      <c r="IET102" s="387"/>
      <c r="IEU102" s="387"/>
      <c r="IEV102" s="387"/>
      <c r="IEW102" s="387"/>
      <c r="IEX102" s="387"/>
      <c r="IEY102" s="387"/>
      <c r="IEZ102" s="387"/>
      <c r="IFA102" s="387"/>
      <c r="IFB102" s="387"/>
      <c r="IFC102" s="387"/>
      <c r="IFD102" s="387"/>
      <c r="IFE102" s="387"/>
      <c r="IFF102" s="387"/>
      <c r="IFG102" s="387"/>
      <c r="IFH102" s="387"/>
      <c r="IFI102" s="387"/>
      <c r="IFJ102" s="387"/>
      <c r="IFK102" s="387"/>
      <c r="IFL102" s="387"/>
      <c r="IFM102" s="387"/>
      <c r="IFN102" s="387"/>
      <c r="IFO102" s="387"/>
      <c r="IFP102" s="387"/>
      <c r="IFQ102" s="387"/>
      <c r="IFR102" s="387"/>
      <c r="IFS102" s="387"/>
      <c r="IFT102" s="387"/>
      <c r="IFU102" s="387"/>
      <c r="IFV102" s="387"/>
      <c r="IFW102" s="387"/>
      <c r="IFX102" s="387"/>
      <c r="IFY102" s="387"/>
      <c r="IFZ102" s="387"/>
      <c r="IGA102" s="387"/>
      <c r="IGB102" s="387"/>
      <c r="IGC102" s="387"/>
      <c r="IGD102" s="387"/>
      <c r="IGE102" s="387"/>
      <c r="IGF102" s="387"/>
      <c r="IGG102" s="387"/>
      <c r="IGH102" s="387"/>
      <c r="IGI102" s="387"/>
      <c r="IGJ102" s="387"/>
      <c r="IGK102" s="387"/>
      <c r="IGL102" s="387"/>
      <c r="IGM102" s="387"/>
      <c r="IGN102" s="387"/>
      <c r="IGO102" s="387"/>
      <c r="IGP102" s="387"/>
      <c r="IGQ102" s="387"/>
      <c r="IGR102" s="387"/>
      <c r="IGS102" s="387"/>
      <c r="IGT102" s="387"/>
      <c r="IGU102" s="387"/>
      <c r="IGV102" s="387"/>
      <c r="IGW102" s="387"/>
      <c r="IGX102" s="387"/>
      <c r="IGY102" s="387"/>
      <c r="IGZ102" s="387"/>
      <c r="IHA102" s="387"/>
      <c r="IHB102" s="387"/>
      <c r="IHC102" s="387"/>
      <c r="IHD102" s="387"/>
      <c r="IHE102" s="387"/>
      <c r="IHF102" s="387"/>
      <c r="IHG102" s="387"/>
      <c r="IHH102" s="387"/>
      <c r="IHI102" s="387"/>
      <c r="IHJ102" s="387"/>
      <c r="IHK102" s="387"/>
      <c r="IHL102" s="387"/>
      <c r="IHM102" s="387"/>
      <c r="IHN102" s="387"/>
      <c r="IHO102" s="387"/>
      <c r="IHP102" s="387"/>
      <c r="IHQ102" s="387"/>
      <c r="IHR102" s="387"/>
      <c r="IHS102" s="387"/>
      <c r="IHT102" s="387"/>
      <c r="IHU102" s="387"/>
      <c r="IHV102" s="387"/>
      <c r="IHW102" s="387"/>
      <c r="IHX102" s="387"/>
      <c r="IHY102" s="387"/>
      <c r="IHZ102" s="387"/>
      <c r="IIA102" s="387"/>
      <c r="IIB102" s="387"/>
      <c r="IIC102" s="387"/>
      <c r="IID102" s="387"/>
      <c r="IIE102" s="387"/>
      <c r="IIF102" s="387"/>
      <c r="IIG102" s="387"/>
      <c r="IIH102" s="387"/>
      <c r="III102" s="387"/>
      <c r="IIJ102" s="387"/>
      <c r="IIK102" s="387"/>
      <c r="IIL102" s="387"/>
      <c r="IIM102" s="387"/>
      <c r="IIN102" s="387"/>
      <c r="IIO102" s="387"/>
      <c r="IIP102" s="387"/>
      <c r="IIQ102" s="387"/>
      <c r="IIR102" s="387"/>
      <c r="IIS102" s="387"/>
      <c r="IIT102" s="387"/>
      <c r="IIU102" s="387"/>
      <c r="IIV102" s="387"/>
      <c r="IIW102" s="387"/>
      <c r="IIX102" s="387"/>
      <c r="IIY102" s="387"/>
      <c r="IIZ102" s="387"/>
      <c r="IJA102" s="387"/>
      <c r="IJB102" s="387"/>
      <c r="IJC102" s="387"/>
      <c r="IJD102" s="387"/>
      <c r="IJE102" s="387"/>
      <c r="IJF102" s="387"/>
      <c r="IJG102" s="387"/>
      <c r="IJH102" s="387"/>
      <c r="IJI102" s="387"/>
      <c r="IJJ102" s="387"/>
      <c r="IJK102" s="387"/>
      <c r="IJL102" s="387"/>
      <c r="IJM102" s="387"/>
      <c r="IJN102" s="387"/>
      <c r="IJO102" s="387"/>
      <c r="IJP102" s="387"/>
      <c r="IJQ102" s="387"/>
      <c r="IJR102" s="387"/>
      <c r="IJS102" s="387"/>
      <c r="IJT102" s="387"/>
      <c r="IJU102" s="387"/>
      <c r="IJV102" s="387"/>
      <c r="IJW102" s="387"/>
      <c r="IJX102" s="387"/>
      <c r="IJY102" s="387"/>
      <c r="IJZ102" s="387"/>
      <c r="IKA102" s="387"/>
      <c r="IKB102" s="387"/>
      <c r="IKC102" s="387"/>
      <c r="IKD102" s="387"/>
      <c r="IKE102" s="387"/>
      <c r="IKF102" s="387"/>
      <c r="IKG102" s="387"/>
      <c r="IKH102" s="387"/>
      <c r="IKI102" s="387"/>
      <c r="IKJ102" s="387"/>
      <c r="IKK102" s="387"/>
      <c r="IKL102" s="387"/>
      <c r="IKM102" s="387"/>
      <c r="IKN102" s="387"/>
      <c r="IKO102" s="387"/>
      <c r="IKP102" s="387"/>
      <c r="IKQ102" s="387"/>
      <c r="IKR102" s="387"/>
      <c r="IKS102" s="387"/>
      <c r="IKT102" s="387"/>
      <c r="IKU102" s="387"/>
      <c r="IKV102" s="387"/>
      <c r="IKW102" s="387"/>
      <c r="IKX102" s="387"/>
      <c r="IKY102" s="387"/>
      <c r="IKZ102" s="387"/>
      <c r="ILA102" s="387"/>
      <c r="ILB102" s="387"/>
      <c r="ILC102" s="387"/>
      <c r="ILD102" s="387"/>
      <c r="ILE102" s="387"/>
      <c r="ILF102" s="387"/>
      <c r="ILG102" s="387"/>
      <c r="ILH102" s="387"/>
      <c r="ILI102" s="387"/>
      <c r="ILJ102" s="387"/>
      <c r="ILK102" s="387"/>
      <c r="ILL102" s="387"/>
      <c r="ILM102" s="387"/>
      <c r="ILN102" s="387"/>
      <c r="ILO102" s="387"/>
      <c r="ILP102" s="387"/>
      <c r="ILQ102" s="387"/>
      <c r="ILR102" s="387"/>
      <c r="ILS102" s="387"/>
      <c r="ILT102" s="387"/>
      <c r="ILU102" s="387"/>
      <c r="ILV102" s="387"/>
      <c r="ILW102" s="387"/>
      <c r="ILX102" s="387"/>
      <c r="ILY102" s="387"/>
      <c r="ILZ102" s="387"/>
      <c r="IMA102" s="387"/>
      <c r="IMB102" s="387"/>
      <c r="IMC102" s="387"/>
      <c r="IMD102" s="387"/>
      <c r="IME102" s="387"/>
      <c r="IMF102" s="387"/>
      <c r="IMG102" s="387"/>
      <c r="IMH102" s="387"/>
      <c r="IMI102" s="387"/>
      <c r="IMJ102" s="387"/>
      <c r="IMK102" s="387"/>
      <c r="IML102" s="387"/>
      <c r="IMM102" s="387"/>
      <c r="IMN102" s="387"/>
      <c r="IMO102" s="387"/>
      <c r="IMP102" s="387"/>
      <c r="IMQ102" s="387"/>
      <c r="IMR102" s="387"/>
      <c r="IMS102" s="387"/>
      <c r="IMT102" s="387"/>
      <c r="IMU102" s="387"/>
      <c r="IMV102" s="387"/>
      <c r="IMW102" s="387"/>
      <c r="IMX102" s="387"/>
      <c r="IMY102" s="387"/>
      <c r="IMZ102" s="387"/>
      <c r="INA102" s="387"/>
      <c r="INB102" s="387"/>
      <c r="INC102" s="387"/>
      <c r="IND102" s="387"/>
      <c r="INE102" s="387"/>
      <c r="INF102" s="387"/>
      <c r="ING102" s="387"/>
      <c r="INH102" s="387"/>
      <c r="INI102" s="387"/>
      <c r="INJ102" s="387"/>
      <c r="INK102" s="387"/>
      <c r="INL102" s="387"/>
      <c r="INM102" s="387"/>
      <c r="INN102" s="387"/>
      <c r="INO102" s="387"/>
      <c r="INP102" s="387"/>
      <c r="INQ102" s="387"/>
      <c r="INR102" s="387"/>
      <c r="INS102" s="387"/>
      <c r="INT102" s="387"/>
      <c r="INU102" s="387"/>
      <c r="INV102" s="387"/>
      <c r="INW102" s="387"/>
      <c r="INX102" s="387"/>
      <c r="INY102" s="387"/>
      <c r="INZ102" s="387"/>
      <c r="IOA102" s="387"/>
      <c r="IOB102" s="387"/>
      <c r="IOC102" s="387"/>
      <c r="IOD102" s="387"/>
      <c r="IOE102" s="387"/>
      <c r="IOF102" s="387"/>
      <c r="IOG102" s="387"/>
      <c r="IOH102" s="387"/>
      <c r="IOI102" s="387"/>
      <c r="IOJ102" s="387"/>
      <c r="IOK102" s="387"/>
      <c r="IOL102" s="387"/>
      <c r="IOM102" s="387"/>
      <c r="ION102" s="387"/>
      <c r="IOO102" s="387"/>
      <c r="IOP102" s="387"/>
      <c r="IOQ102" s="387"/>
      <c r="IOR102" s="387"/>
      <c r="IOS102" s="387"/>
      <c r="IOT102" s="387"/>
      <c r="IOU102" s="387"/>
      <c r="IOV102" s="387"/>
      <c r="IOW102" s="387"/>
      <c r="IOX102" s="387"/>
      <c r="IOY102" s="387"/>
      <c r="IOZ102" s="387"/>
      <c r="IPA102" s="387"/>
      <c r="IPB102" s="387"/>
      <c r="IPC102" s="387"/>
      <c r="IPD102" s="387"/>
      <c r="IPE102" s="387"/>
      <c r="IPF102" s="387"/>
      <c r="IPG102" s="387"/>
      <c r="IPH102" s="387"/>
      <c r="IPI102" s="387"/>
      <c r="IPJ102" s="387"/>
      <c r="IPK102" s="387"/>
      <c r="IPL102" s="387"/>
      <c r="IPM102" s="387"/>
      <c r="IPN102" s="387"/>
      <c r="IPO102" s="387"/>
      <c r="IPP102" s="387"/>
      <c r="IPQ102" s="387"/>
      <c r="IPR102" s="387"/>
      <c r="IPS102" s="387"/>
      <c r="IPT102" s="387"/>
      <c r="IPU102" s="387"/>
      <c r="IPV102" s="387"/>
      <c r="IPW102" s="387"/>
      <c r="IPX102" s="387"/>
      <c r="IPY102" s="387"/>
      <c r="IPZ102" s="387"/>
      <c r="IQA102" s="387"/>
      <c r="IQB102" s="387"/>
      <c r="IQC102" s="387"/>
      <c r="IQD102" s="387"/>
      <c r="IQE102" s="387"/>
      <c r="IQF102" s="387"/>
      <c r="IQG102" s="387"/>
      <c r="IQH102" s="387"/>
      <c r="IQI102" s="387"/>
      <c r="IQJ102" s="387"/>
      <c r="IQK102" s="387"/>
      <c r="IQL102" s="387"/>
      <c r="IQM102" s="387"/>
      <c r="IQN102" s="387"/>
      <c r="IQO102" s="387"/>
      <c r="IQP102" s="387"/>
      <c r="IQQ102" s="387"/>
      <c r="IQR102" s="387"/>
      <c r="IQS102" s="387"/>
      <c r="IQT102" s="387"/>
      <c r="IQU102" s="387"/>
      <c r="IQV102" s="387"/>
      <c r="IQW102" s="387"/>
      <c r="IQX102" s="387"/>
      <c r="IQY102" s="387"/>
      <c r="IQZ102" s="387"/>
      <c r="IRA102" s="387"/>
      <c r="IRB102" s="387"/>
      <c r="IRC102" s="387"/>
      <c r="IRD102" s="387"/>
      <c r="IRE102" s="387"/>
      <c r="IRF102" s="387"/>
      <c r="IRG102" s="387"/>
      <c r="IRH102" s="387"/>
      <c r="IRI102" s="387"/>
      <c r="IRJ102" s="387"/>
      <c r="IRK102" s="387"/>
      <c r="IRL102" s="387"/>
      <c r="IRM102" s="387"/>
      <c r="IRN102" s="387"/>
      <c r="IRO102" s="387"/>
      <c r="IRP102" s="387"/>
      <c r="IRQ102" s="387"/>
      <c r="IRR102" s="387"/>
      <c r="IRS102" s="387"/>
      <c r="IRT102" s="387"/>
      <c r="IRU102" s="387"/>
      <c r="IRV102" s="387"/>
      <c r="IRW102" s="387"/>
      <c r="IRX102" s="387"/>
      <c r="IRY102" s="387"/>
      <c r="IRZ102" s="387"/>
      <c r="ISA102" s="387"/>
      <c r="ISB102" s="387"/>
      <c r="ISC102" s="387"/>
      <c r="ISD102" s="387"/>
      <c r="ISE102" s="387"/>
      <c r="ISF102" s="387"/>
      <c r="ISG102" s="387"/>
      <c r="ISH102" s="387"/>
      <c r="ISI102" s="387"/>
      <c r="ISJ102" s="387"/>
      <c r="ISK102" s="387"/>
      <c r="ISL102" s="387"/>
      <c r="ISM102" s="387"/>
      <c r="ISN102" s="387"/>
      <c r="ISO102" s="387"/>
      <c r="ISP102" s="387"/>
      <c r="ISQ102" s="387"/>
      <c r="ISR102" s="387"/>
      <c r="ISS102" s="387"/>
      <c r="IST102" s="387"/>
      <c r="ISU102" s="387"/>
      <c r="ISV102" s="387"/>
      <c r="ISW102" s="387"/>
      <c r="ISX102" s="387"/>
      <c r="ISY102" s="387"/>
      <c r="ISZ102" s="387"/>
      <c r="ITA102" s="387"/>
      <c r="ITB102" s="387"/>
      <c r="ITC102" s="387"/>
      <c r="ITD102" s="387"/>
      <c r="ITE102" s="387"/>
      <c r="ITF102" s="387"/>
      <c r="ITG102" s="387"/>
      <c r="ITH102" s="387"/>
      <c r="ITI102" s="387"/>
      <c r="ITJ102" s="387"/>
      <c r="ITK102" s="387"/>
      <c r="ITL102" s="387"/>
      <c r="ITM102" s="387"/>
      <c r="ITN102" s="387"/>
      <c r="ITO102" s="387"/>
      <c r="ITP102" s="387"/>
      <c r="ITQ102" s="387"/>
      <c r="ITR102" s="387"/>
      <c r="ITS102" s="387"/>
      <c r="ITT102" s="387"/>
      <c r="ITU102" s="387"/>
      <c r="ITV102" s="387"/>
      <c r="ITW102" s="387"/>
      <c r="ITX102" s="387"/>
      <c r="ITY102" s="387"/>
      <c r="ITZ102" s="387"/>
      <c r="IUA102" s="387"/>
      <c r="IUB102" s="387"/>
      <c r="IUC102" s="387"/>
      <c r="IUD102" s="387"/>
      <c r="IUE102" s="387"/>
      <c r="IUF102" s="387"/>
      <c r="IUG102" s="387"/>
      <c r="IUH102" s="387"/>
      <c r="IUI102" s="387"/>
      <c r="IUJ102" s="387"/>
      <c r="IUK102" s="387"/>
      <c r="IUL102" s="387"/>
      <c r="IUM102" s="387"/>
      <c r="IUN102" s="387"/>
      <c r="IUO102" s="387"/>
      <c r="IUP102" s="387"/>
      <c r="IUQ102" s="387"/>
      <c r="IUR102" s="387"/>
      <c r="IUS102" s="387"/>
      <c r="IUT102" s="387"/>
      <c r="IUU102" s="387"/>
      <c r="IUV102" s="387"/>
      <c r="IUW102" s="387"/>
      <c r="IUX102" s="387"/>
      <c r="IUY102" s="387"/>
      <c r="IUZ102" s="387"/>
      <c r="IVA102" s="387"/>
      <c r="IVB102" s="387"/>
      <c r="IVC102" s="387"/>
      <c r="IVD102" s="387"/>
      <c r="IVE102" s="387"/>
      <c r="IVF102" s="387"/>
      <c r="IVG102" s="387"/>
      <c r="IVH102" s="387"/>
      <c r="IVI102" s="387"/>
      <c r="IVJ102" s="387"/>
      <c r="IVK102" s="387"/>
      <c r="IVL102" s="387"/>
      <c r="IVM102" s="387"/>
      <c r="IVN102" s="387"/>
      <c r="IVO102" s="387"/>
      <c r="IVP102" s="387"/>
      <c r="IVQ102" s="387"/>
      <c r="IVR102" s="387"/>
      <c r="IVS102" s="387"/>
      <c r="IVT102" s="387"/>
      <c r="IVU102" s="387"/>
      <c r="IVV102" s="387"/>
      <c r="IVW102" s="387"/>
      <c r="IVX102" s="387"/>
      <c r="IVY102" s="387"/>
      <c r="IVZ102" s="387"/>
      <c r="IWA102" s="387"/>
      <c r="IWB102" s="387"/>
      <c r="IWC102" s="387"/>
      <c r="IWD102" s="387"/>
      <c r="IWE102" s="387"/>
      <c r="IWF102" s="387"/>
      <c r="IWG102" s="387"/>
      <c r="IWH102" s="387"/>
      <c r="IWI102" s="387"/>
      <c r="IWJ102" s="387"/>
      <c r="IWK102" s="387"/>
      <c r="IWL102" s="387"/>
      <c r="IWM102" s="387"/>
      <c r="IWN102" s="387"/>
      <c r="IWO102" s="387"/>
      <c r="IWP102" s="387"/>
      <c r="IWQ102" s="387"/>
      <c r="IWR102" s="387"/>
      <c r="IWS102" s="387"/>
      <c r="IWT102" s="387"/>
      <c r="IWU102" s="387"/>
      <c r="IWV102" s="387"/>
      <c r="IWW102" s="387"/>
      <c r="IWX102" s="387"/>
      <c r="IWY102" s="387"/>
      <c r="IWZ102" s="387"/>
      <c r="IXA102" s="387"/>
      <c r="IXB102" s="387"/>
      <c r="IXC102" s="387"/>
      <c r="IXD102" s="387"/>
      <c r="IXE102" s="387"/>
      <c r="IXF102" s="387"/>
      <c r="IXG102" s="387"/>
      <c r="IXH102" s="387"/>
      <c r="IXI102" s="387"/>
      <c r="IXJ102" s="387"/>
      <c r="IXK102" s="387"/>
      <c r="IXL102" s="387"/>
      <c r="IXM102" s="387"/>
      <c r="IXN102" s="387"/>
      <c r="IXO102" s="387"/>
      <c r="IXP102" s="387"/>
      <c r="IXQ102" s="387"/>
      <c r="IXR102" s="387"/>
      <c r="IXS102" s="387"/>
      <c r="IXT102" s="387"/>
      <c r="IXU102" s="387"/>
      <c r="IXV102" s="387"/>
      <c r="IXW102" s="387"/>
      <c r="IXX102" s="387"/>
      <c r="IXY102" s="387"/>
      <c r="IXZ102" s="387"/>
      <c r="IYA102" s="387"/>
      <c r="IYB102" s="387"/>
      <c r="IYC102" s="387"/>
      <c r="IYD102" s="387"/>
      <c r="IYE102" s="387"/>
      <c r="IYF102" s="387"/>
      <c r="IYG102" s="387"/>
      <c r="IYH102" s="387"/>
      <c r="IYI102" s="387"/>
      <c r="IYJ102" s="387"/>
      <c r="IYK102" s="387"/>
      <c r="IYL102" s="387"/>
      <c r="IYM102" s="387"/>
      <c r="IYN102" s="387"/>
      <c r="IYO102" s="387"/>
      <c r="IYP102" s="387"/>
      <c r="IYQ102" s="387"/>
      <c r="IYR102" s="387"/>
      <c r="IYS102" s="387"/>
      <c r="IYT102" s="387"/>
      <c r="IYU102" s="387"/>
      <c r="IYV102" s="387"/>
      <c r="IYW102" s="387"/>
      <c r="IYX102" s="387"/>
      <c r="IYY102" s="387"/>
      <c r="IYZ102" s="387"/>
      <c r="IZA102" s="387"/>
      <c r="IZB102" s="387"/>
      <c r="IZC102" s="387"/>
      <c r="IZD102" s="387"/>
      <c r="IZE102" s="387"/>
      <c r="IZF102" s="387"/>
      <c r="IZG102" s="387"/>
      <c r="IZH102" s="387"/>
      <c r="IZI102" s="387"/>
      <c r="IZJ102" s="387"/>
      <c r="IZK102" s="387"/>
      <c r="IZL102" s="387"/>
      <c r="IZM102" s="387"/>
      <c r="IZN102" s="387"/>
      <c r="IZO102" s="387"/>
      <c r="IZP102" s="387"/>
      <c r="IZQ102" s="387"/>
      <c r="IZR102" s="387"/>
      <c r="IZS102" s="387"/>
      <c r="IZT102" s="387"/>
      <c r="IZU102" s="387"/>
      <c r="IZV102" s="387"/>
      <c r="IZW102" s="387"/>
      <c r="IZX102" s="387"/>
      <c r="IZY102" s="387"/>
      <c r="IZZ102" s="387"/>
      <c r="JAA102" s="387"/>
      <c r="JAB102" s="387"/>
      <c r="JAC102" s="387"/>
      <c r="JAD102" s="387"/>
      <c r="JAE102" s="387"/>
      <c r="JAF102" s="387"/>
      <c r="JAG102" s="387"/>
      <c r="JAH102" s="387"/>
      <c r="JAI102" s="387"/>
      <c r="JAJ102" s="387"/>
      <c r="JAK102" s="387"/>
      <c r="JAL102" s="387"/>
      <c r="JAM102" s="387"/>
      <c r="JAN102" s="387"/>
      <c r="JAO102" s="387"/>
      <c r="JAP102" s="387"/>
      <c r="JAQ102" s="387"/>
      <c r="JAR102" s="387"/>
      <c r="JAS102" s="387"/>
      <c r="JAT102" s="387"/>
      <c r="JAU102" s="387"/>
      <c r="JAV102" s="387"/>
      <c r="JAW102" s="387"/>
      <c r="JAX102" s="387"/>
      <c r="JAY102" s="387"/>
      <c r="JAZ102" s="387"/>
      <c r="JBA102" s="387"/>
      <c r="JBB102" s="387"/>
      <c r="JBC102" s="387"/>
      <c r="JBD102" s="387"/>
      <c r="JBE102" s="387"/>
      <c r="JBF102" s="387"/>
      <c r="JBG102" s="387"/>
      <c r="JBH102" s="387"/>
      <c r="JBI102" s="387"/>
      <c r="JBJ102" s="387"/>
      <c r="JBK102" s="387"/>
      <c r="JBL102" s="387"/>
      <c r="JBM102" s="387"/>
      <c r="JBN102" s="387"/>
      <c r="JBO102" s="387"/>
      <c r="JBP102" s="387"/>
      <c r="JBQ102" s="387"/>
      <c r="JBR102" s="387"/>
      <c r="JBS102" s="387"/>
      <c r="JBT102" s="387"/>
      <c r="JBU102" s="387"/>
      <c r="JBV102" s="387"/>
      <c r="JBW102" s="387"/>
      <c r="JBX102" s="387"/>
      <c r="JBY102" s="387"/>
      <c r="JBZ102" s="387"/>
      <c r="JCA102" s="387"/>
      <c r="JCB102" s="387"/>
      <c r="JCC102" s="387"/>
      <c r="JCD102" s="387"/>
      <c r="JCE102" s="387"/>
      <c r="JCF102" s="387"/>
      <c r="JCG102" s="387"/>
      <c r="JCH102" s="387"/>
      <c r="JCI102" s="387"/>
      <c r="JCJ102" s="387"/>
      <c r="JCK102" s="387"/>
      <c r="JCL102" s="387"/>
      <c r="JCM102" s="387"/>
      <c r="JCN102" s="387"/>
      <c r="JCO102" s="387"/>
      <c r="JCP102" s="387"/>
      <c r="JCQ102" s="387"/>
      <c r="JCR102" s="387"/>
      <c r="JCS102" s="387"/>
      <c r="JCT102" s="387"/>
      <c r="JCU102" s="387"/>
      <c r="JCV102" s="387"/>
      <c r="JCW102" s="387"/>
      <c r="JCX102" s="387"/>
      <c r="JCY102" s="387"/>
      <c r="JCZ102" s="387"/>
      <c r="JDA102" s="387"/>
      <c r="JDB102" s="387"/>
      <c r="JDC102" s="387"/>
      <c r="JDD102" s="387"/>
      <c r="JDE102" s="387"/>
      <c r="JDF102" s="387"/>
      <c r="JDG102" s="387"/>
      <c r="JDH102" s="387"/>
      <c r="JDI102" s="387"/>
      <c r="JDJ102" s="387"/>
      <c r="JDK102" s="387"/>
      <c r="JDL102" s="387"/>
      <c r="JDM102" s="387"/>
      <c r="JDN102" s="387"/>
      <c r="JDO102" s="387"/>
      <c r="JDP102" s="387"/>
      <c r="JDQ102" s="387"/>
      <c r="JDR102" s="387"/>
      <c r="JDS102" s="387"/>
      <c r="JDT102" s="387"/>
      <c r="JDU102" s="387"/>
      <c r="JDV102" s="387"/>
      <c r="JDW102" s="387"/>
      <c r="JDX102" s="387"/>
      <c r="JDY102" s="387"/>
      <c r="JDZ102" s="387"/>
      <c r="JEA102" s="387"/>
      <c r="JEB102" s="387"/>
      <c r="JEC102" s="387"/>
      <c r="JED102" s="387"/>
      <c r="JEE102" s="387"/>
      <c r="JEF102" s="387"/>
      <c r="JEG102" s="387"/>
      <c r="JEH102" s="387"/>
      <c r="JEI102" s="387"/>
      <c r="JEJ102" s="387"/>
      <c r="JEK102" s="387"/>
      <c r="JEL102" s="387"/>
      <c r="JEM102" s="387"/>
      <c r="JEN102" s="387"/>
      <c r="JEO102" s="387"/>
      <c r="JEP102" s="387"/>
      <c r="JEQ102" s="387"/>
      <c r="JER102" s="387"/>
      <c r="JES102" s="387"/>
      <c r="JET102" s="387"/>
      <c r="JEU102" s="387"/>
      <c r="JEV102" s="387"/>
      <c r="JEW102" s="387"/>
      <c r="JEX102" s="387"/>
      <c r="JEY102" s="387"/>
      <c r="JEZ102" s="387"/>
      <c r="JFA102" s="387"/>
      <c r="JFB102" s="387"/>
      <c r="JFC102" s="387"/>
      <c r="JFD102" s="387"/>
      <c r="JFE102" s="387"/>
      <c r="JFF102" s="387"/>
      <c r="JFG102" s="387"/>
      <c r="JFH102" s="387"/>
      <c r="JFI102" s="387"/>
      <c r="JFJ102" s="387"/>
      <c r="JFK102" s="387"/>
      <c r="JFL102" s="387"/>
      <c r="JFM102" s="387"/>
      <c r="JFN102" s="387"/>
      <c r="JFO102" s="387"/>
      <c r="JFP102" s="387"/>
      <c r="JFQ102" s="387"/>
      <c r="JFR102" s="387"/>
      <c r="JFS102" s="387"/>
      <c r="JFT102" s="387"/>
      <c r="JFU102" s="387"/>
      <c r="JFV102" s="387"/>
      <c r="JFW102" s="387"/>
      <c r="JFX102" s="387"/>
      <c r="JFY102" s="387"/>
      <c r="JFZ102" s="387"/>
      <c r="JGA102" s="387"/>
      <c r="JGB102" s="387"/>
      <c r="JGC102" s="387"/>
      <c r="JGD102" s="387"/>
      <c r="JGE102" s="387"/>
      <c r="JGF102" s="387"/>
      <c r="JGG102" s="387"/>
      <c r="JGH102" s="387"/>
      <c r="JGI102" s="387"/>
      <c r="JGJ102" s="387"/>
      <c r="JGK102" s="387"/>
      <c r="JGL102" s="387"/>
      <c r="JGM102" s="387"/>
      <c r="JGN102" s="387"/>
      <c r="JGO102" s="387"/>
      <c r="JGP102" s="387"/>
      <c r="JGQ102" s="387"/>
      <c r="JGR102" s="387"/>
      <c r="JGS102" s="387"/>
      <c r="JGT102" s="387"/>
      <c r="JGU102" s="387"/>
      <c r="JGV102" s="387"/>
      <c r="JGW102" s="387"/>
      <c r="JGX102" s="387"/>
      <c r="JGY102" s="387"/>
      <c r="JGZ102" s="387"/>
      <c r="JHA102" s="387"/>
      <c r="JHB102" s="387"/>
      <c r="JHC102" s="387"/>
      <c r="JHD102" s="387"/>
      <c r="JHE102" s="387"/>
      <c r="JHF102" s="387"/>
      <c r="JHG102" s="387"/>
      <c r="JHH102" s="387"/>
      <c r="JHI102" s="387"/>
      <c r="JHJ102" s="387"/>
      <c r="JHK102" s="387"/>
      <c r="JHL102" s="387"/>
      <c r="JHM102" s="387"/>
      <c r="JHN102" s="387"/>
      <c r="JHO102" s="387"/>
      <c r="JHP102" s="387"/>
      <c r="JHQ102" s="387"/>
      <c r="JHR102" s="387"/>
      <c r="JHS102" s="387"/>
      <c r="JHT102" s="387"/>
      <c r="JHU102" s="387"/>
      <c r="JHV102" s="387"/>
      <c r="JHW102" s="387"/>
      <c r="JHX102" s="387"/>
      <c r="JHY102" s="387"/>
      <c r="JHZ102" s="387"/>
      <c r="JIA102" s="387"/>
      <c r="JIB102" s="387"/>
      <c r="JIC102" s="387"/>
      <c r="JID102" s="387"/>
      <c r="JIE102" s="387"/>
      <c r="JIF102" s="387"/>
      <c r="JIG102" s="387"/>
      <c r="JIH102" s="387"/>
      <c r="JII102" s="387"/>
      <c r="JIJ102" s="387"/>
      <c r="JIK102" s="387"/>
      <c r="JIL102" s="387"/>
      <c r="JIM102" s="387"/>
      <c r="JIN102" s="387"/>
      <c r="JIO102" s="387"/>
      <c r="JIP102" s="387"/>
      <c r="JIQ102" s="387"/>
      <c r="JIR102" s="387"/>
      <c r="JIS102" s="387"/>
      <c r="JIT102" s="387"/>
      <c r="JIU102" s="387"/>
      <c r="JIV102" s="387"/>
      <c r="JIW102" s="387"/>
      <c r="JIX102" s="387"/>
      <c r="JIY102" s="387"/>
      <c r="JIZ102" s="387"/>
      <c r="JJA102" s="387"/>
      <c r="JJB102" s="387"/>
      <c r="JJC102" s="387"/>
      <c r="JJD102" s="387"/>
      <c r="JJE102" s="387"/>
      <c r="JJF102" s="387"/>
      <c r="JJG102" s="387"/>
      <c r="JJH102" s="387"/>
      <c r="JJI102" s="387"/>
      <c r="JJJ102" s="387"/>
      <c r="JJK102" s="387"/>
      <c r="JJL102" s="387"/>
      <c r="JJM102" s="387"/>
      <c r="JJN102" s="387"/>
      <c r="JJO102" s="387"/>
      <c r="JJP102" s="387"/>
      <c r="JJQ102" s="387"/>
      <c r="JJR102" s="387"/>
      <c r="JJS102" s="387"/>
      <c r="JJT102" s="387"/>
      <c r="JJU102" s="387"/>
      <c r="JJV102" s="387"/>
      <c r="JJW102" s="387"/>
      <c r="JJX102" s="387"/>
      <c r="JJY102" s="387"/>
      <c r="JJZ102" s="387"/>
      <c r="JKA102" s="387"/>
      <c r="JKB102" s="387"/>
      <c r="JKC102" s="387"/>
      <c r="JKD102" s="387"/>
      <c r="JKE102" s="387"/>
      <c r="JKF102" s="387"/>
      <c r="JKG102" s="387"/>
      <c r="JKH102" s="387"/>
      <c r="JKI102" s="387"/>
      <c r="JKJ102" s="387"/>
      <c r="JKK102" s="387"/>
      <c r="JKL102" s="387"/>
      <c r="JKM102" s="387"/>
      <c r="JKN102" s="387"/>
      <c r="JKO102" s="387"/>
      <c r="JKP102" s="387"/>
      <c r="JKQ102" s="387"/>
      <c r="JKR102" s="387"/>
      <c r="JKS102" s="387"/>
      <c r="JKT102" s="387"/>
      <c r="JKU102" s="387"/>
      <c r="JKV102" s="387"/>
      <c r="JKW102" s="387"/>
      <c r="JKX102" s="387"/>
      <c r="JKY102" s="387"/>
      <c r="JKZ102" s="387"/>
      <c r="JLA102" s="387"/>
      <c r="JLB102" s="387"/>
      <c r="JLC102" s="387"/>
      <c r="JLD102" s="387"/>
      <c r="JLE102" s="387"/>
      <c r="JLF102" s="387"/>
      <c r="JLG102" s="387"/>
      <c r="JLH102" s="387"/>
      <c r="JLI102" s="387"/>
      <c r="JLJ102" s="387"/>
      <c r="JLK102" s="387"/>
      <c r="JLL102" s="387"/>
      <c r="JLM102" s="387"/>
      <c r="JLN102" s="387"/>
      <c r="JLO102" s="387"/>
      <c r="JLP102" s="387"/>
      <c r="JLQ102" s="387"/>
      <c r="JLR102" s="387"/>
      <c r="JLS102" s="387"/>
      <c r="JLT102" s="387"/>
      <c r="JLU102" s="387"/>
      <c r="JLV102" s="387"/>
      <c r="JLW102" s="387"/>
      <c r="JLX102" s="387"/>
      <c r="JLY102" s="387"/>
      <c r="JLZ102" s="387"/>
      <c r="JMA102" s="387"/>
      <c r="JMB102" s="387"/>
      <c r="JMC102" s="387"/>
      <c r="JMD102" s="387"/>
      <c r="JME102" s="387"/>
      <c r="JMF102" s="387"/>
      <c r="JMG102" s="387"/>
      <c r="JMH102" s="387"/>
      <c r="JMI102" s="387"/>
      <c r="JMJ102" s="387"/>
      <c r="JMK102" s="387"/>
      <c r="JML102" s="387"/>
      <c r="JMM102" s="387"/>
      <c r="JMN102" s="387"/>
      <c r="JMO102" s="387"/>
      <c r="JMP102" s="387"/>
      <c r="JMQ102" s="387"/>
      <c r="JMR102" s="387"/>
      <c r="JMS102" s="387"/>
      <c r="JMT102" s="387"/>
      <c r="JMU102" s="387"/>
      <c r="JMV102" s="387"/>
      <c r="JMW102" s="387"/>
      <c r="JMX102" s="387"/>
      <c r="JMY102" s="387"/>
      <c r="JMZ102" s="387"/>
      <c r="JNA102" s="387"/>
      <c r="JNB102" s="387"/>
      <c r="JNC102" s="387"/>
      <c r="JND102" s="387"/>
      <c r="JNE102" s="387"/>
      <c r="JNF102" s="387"/>
      <c r="JNG102" s="387"/>
      <c r="JNH102" s="387"/>
      <c r="JNI102" s="387"/>
      <c r="JNJ102" s="387"/>
      <c r="JNK102" s="387"/>
      <c r="JNL102" s="387"/>
      <c r="JNM102" s="387"/>
      <c r="JNN102" s="387"/>
      <c r="JNO102" s="387"/>
      <c r="JNP102" s="387"/>
      <c r="JNQ102" s="387"/>
      <c r="JNR102" s="387"/>
      <c r="JNS102" s="387"/>
      <c r="JNT102" s="387"/>
      <c r="JNU102" s="387"/>
      <c r="JNV102" s="387"/>
      <c r="JNW102" s="387"/>
      <c r="JNX102" s="387"/>
      <c r="JNY102" s="387"/>
      <c r="JNZ102" s="387"/>
      <c r="JOA102" s="387"/>
      <c r="JOB102" s="387"/>
      <c r="JOC102" s="387"/>
      <c r="JOD102" s="387"/>
      <c r="JOE102" s="387"/>
      <c r="JOF102" s="387"/>
      <c r="JOG102" s="387"/>
      <c r="JOH102" s="387"/>
      <c r="JOI102" s="387"/>
      <c r="JOJ102" s="387"/>
      <c r="JOK102" s="387"/>
      <c r="JOL102" s="387"/>
      <c r="JOM102" s="387"/>
      <c r="JON102" s="387"/>
      <c r="JOO102" s="387"/>
      <c r="JOP102" s="387"/>
      <c r="JOQ102" s="387"/>
      <c r="JOR102" s="387"/>
      <c r="JOS102" s="387"/>
      <c r="JOT102" s="387"/>
      <c r="JOU102" s="387"/>
      <c r="JOV102" s="387"/>
      <c r="JOW102" s="387"/>
      <c r="JOX102" s="387"/>
      <c r="JOY102" s="387"/>
      <c r="JOZ102" s="387"/>
      <c r="JPA102" s="387"/>
      <c r="JPB102" s="387"/>
      <c r="JPC102" s="387"/>
      <c r="JPD102" s="387"/>
      <c r="JPE102" s="387"/>
      <c r="JPF102" s="387"/>
      <c r="JPG102" s="387"/>
      <c r="JPH102" s="387"/>
      <c r="JPI102" s="387"/>
      <c r="JPJ102" s="387"/>
      <c r="JPK102" s="387"/>
      <c r="JPL102" s="387"/>
      <c r="JPM102" s="387"/>
      <c r="JPN102" s="387"/>
      <c r="JPO102" s="387"/>
      <c r="JPP102" s="387"/>
      <c r="JPQ102" s="387"/>
      <c r="JPR102" s="387"/>
      <c r="JPS102" s="387"/>
      <c r="JPT102" s="387"/>
      <c r="JPU102" s="387"/>
      <c r="JPV102" s="387"/>
      <c r="JPW102" s="387"/>
      <c r="JPX102" s="387"/>
      <c r="JPY102" s="387"/>
      <c r="JPZ102" s="387"/>
      <c r="JQA102" s="387"/>
      <c r="JQB102" s="387"/>
      <c r="JQC102" s="387"/>
      <c r="JQD102" s="387"/>
      <c r="JQE102" s="387"/>
      <c r="JQF102" s="387"/>
      <c r="JQG102" s="387"/>
      <c r="JQH102" s="387"/>
      <c r="JQI102" s="387"/>
      <c r="JQJ102" s="387"/>
      <c r="JQK102" s="387"/>
      <c r="JQL102" s="387"/>
      <c r="JQM102" s="387"/>
      <c r="JQN102" s="387"/>
      <c r="JQO102" s="387"/>
      <c r="JQP102" s="387"/>
      <c r="JQQ102" s="387"/>
      <c r="JQR102" s="387"/>
      <c r="JQS102" s="387"/>
      <c r="JQT102" s="387"/>
      <c r="JQU102" s="387"/>
      <c r="JQV102" s="387"/>
      <c r="JQW102" s="387"/>
      <c r="JQX102" s="387"/>
      <c r="JQY102" s="387"/>
      <c r="JQZ102" s="387"/>
      <c r="JRA102" s="387"/>
      <c r="JRB102" s="387"/>
      <c r="JRC102" s="387"/>
      <c r="JRD102" s="387"/>
      <c r="JRE102" s="387"/>
      <c r="JRF102" s="387"/>
      <c r="JRG102" s="387"/>
      <c r="JRH102" s="387"/>
      <c r="JRI102" s="387"/>
      <c r="JRJ102" s="387"/>
      <c r="JRK102" s="387"/>
      <c r="JRL102" s="387"/>
      <c r="JRM102" s="387"/>
      <c r="JRN102" s="387"/>
      <c r="JRO102" s="387"/>
      <c r="JRP102" s="387"/>
      <c r="JRQ102" s="387"/>
      <c r="JRR102" s="387"/>
      <c r="JRS102" s="387"/>
      <c r="JRT102" s="387"/>
      <c r="JRU102" s="387"/>
      <c r="JRV102" s="387"/>
      <c r="JRW102" s="387"/>
      <c r="JRX102" s="387"/>
      <c r="JRY102" s="387"/>
      <c r="JRZ102" s="387"/>
      <c r="JSA102" s="387"/>
      <c r="JSB102" s="387"/>
      <c r="JSC102" s="387"/>
      <c r="JSD102" s="387"/>
      <c r="JSE102" s="387"/>
      <c r="JSF102" s="387"/>
      <c r="JSG102" s="387"/>
      <c r="JSH102" s="387"/>
      <c r="JSI102" s="387"/>
      <c r="JSJ102" s="387"/>
      <c r="JSK102" s="387"/>
      <c r="JSL102" s="387"/>
      <c r="JSM102" s="387"/>
      <c r="JSN102" s="387"/>
      <c r="JSO102" s="387"/>
      <c r="JSP102" s="387"/>
      <c r="JSQ102" s="387"/>
      <c r="JSR102" s="387"/>
      <c r="JSS102" s="387"/>
      <c r="JST102" s="387"/>
      <c r="JSU102" s="387"/>
      <c r="JSV102" s="387"/>
      <c r="JSW102" s="387"/>
      <c r="JSX102" s="387"/>
      <c r="JSY102" s="387"/>
      <c r="JSZ102" s="387"/>
      <c r="JTA102" s="387"/>
      <c r="JTB102" s="387"/>
      <c r="JTC102" s="387"/>
      <c r="JTD102" s="387"/>
      <c r="JTE102" s="387"/>
      <c r="JTF102" s="387"/>
      <c r="JTG102" s="387"/>
      <c r="JTH102" s="387"/>
      <c r="JTI102" s="387"/>
      <c r="JTJ102" s="387"/>
      <c r="JTK102" s="387"/>
      <c r="JTL102" s="387"/>
      <c r="JTM102" s="387"/>
      <c r="JTN102" s="387"/>
      <c r="JTO102" s="387"/>
      <c r="JTP102" s="387"/>
      <c r="JTQ102" s="387"/>
      <c r="JTR102" s="387"/>
      <c r="JTS102" s="387"/>
      <c r="JTT102" s="387"/>
      <c r="JTU102" s="387"/>
      <c r="JTV102" s="387"/>
      <c r="JTW102" s="387"/>
      <c r="JTX102" s="387"/>
      <c r="JTY102" s="387"/>
      <c r="JTZ102" s="387"/>
      <c r="JUA102" s="387"/>
      <c r="JUB102" s="387"/>
      <c r="JUC102" s="387"/>
      <c r="JUD102" s="387"/>
      <c r="JUE102" s="387"/>
      <c r="JUF102" s="387"/>
      <c r="JUG102" s="387"/>
      <c r="JUH102" s="387"/>
      <c r="JUI102" s="387"/>
      <c r="JUJ102" s="387"/>
      <c r="JUK102" s="387"/>
      <c r="JUL102" s="387"/>
      <c r="JUM102" s="387"/>
      <c r="JUN102" s="387"/>
      <c r="JUO102" s="387"/>
      <c r="JUP102" s="387"/>
      <c r="JUQ102" s="387"/>
      <c r="JUR102" s="387"/>
      <c r="JUS102" s="387"/>
      <c r="JUT102" s="387"/>
      <c r="JUU102" s="387"/>
      <c r="JUV102" s="387"/>
      <c r="JUW102" s="387"/>
      <c r="JUX102" s="387"/>
      <c r="JUY102" s="387"/>
      <c r="JUZ102" s="387"/>
      <c r="JVA102" s="387"/>
      <c r="JVB102" s="387"/>
      <c r="JVC102" s="387"/>
      <c r="JVD102" s="387"/>
      <c r="JVE102" s="387"/>
      <c r="JVF102" s="387"/>
      <c r="JVG102" s="387"/>
      <c r="JVH102" s="387"/>
      <c r="JVI102" s="387"/>
      <c r="JVJ102" s="387"/>
      <c r="JVK102" s="387"/>
      <c r="JVL102" s="387"/>
      <c r="JVM102" s="387"/>
      <c r="JVN102" s="387"/>
      <c r="JVO102" s="387"/>
      <c r="JVP102" s="387"/>
      <c r="JVQ102" s="387"/>
      <c r="JVR102" s="387"/>
      <c r="JVS102" s="387"/>
      <c r="JVT102" s="387"/>
      <c r="JVU102" s="387"/>
      <c r="JVV102" s="387"/>
      <c r="JVW102" s="387"/>
      <c r="JVX102" s="387"/>
      <c r="JVY102" s="387"/>
      <c r="JVZ102" s="387"/>
      <c r="JWA102" s="387"/>
      <c r="JWB102" s="387"/>
      <c r="JWC102" s="387"/>
      <c r="JWD102" s="387"/>
      <c r="JWE102" s="387"/>
      <c r="JWF102" s="387"/>
      <c r="JWG102" s="387"/>
      <c r="JWH102" s="387"/>
      <c r="JWI102" s="387"/>
      <c r="JWJ102" s="387"/>
      <c r="JWK102" s="387"/>
      <c r="JWL102" s="387"/>
      <c r="JWM102" s="387"/>
      <c r="JWN102" s="387"/>
      <c r="JWO102" s="387"/>
      <c r="JWP102" s="387"/>
      <c r="JWQ102" s="387"/>
      <c r="JWR102" s="387"/>
      <c r="JWS102" s="387"/>
      <c r="JWT102" s="387"/>
      <c r="JWU102" s="387"/>
      <c r="JWV102" s="387"/>
      <c r="JWW102" s="387"/>
      <c r="JWX102" s="387"/>
      <c r="JWY102" s="387"/>
      <c r="JWZ102" s="387"/>
      <c r="JXA102" s="387"/>
      <c r="JXB102" s="387"/>
      <c r="JXC102" s="387"/>
      <c r="JXD102" s="387"/>
      <c r="JXE102" s="387"/>
      <c r="JXF102" s="387"/>
      <c r="JXG102" s="387"/>
      <c r="JXH102" s="387"/>
      <c r="JXI102" s="387"/>
      <c r="JXJ102" s="387"/>
      <c r="JXK102" s="387"/>
      <c r="JXL102" s="387"/>
      <c r="JXM102" s="387"/>
      <c r="JXN102" s="387"/>
      <c r="JXO102" s="387"/>
      <c r="JXP102" s="387"/>
      <c r="JXQ102" s="387"/>
      <c r="JXR102" s="387"/>
      <c r="JXS102" s="387"/>
      <c r="JXT102" s="387"/>
      <c r="JXU102" s="387"/>
      <c r="JXV102" s="387"/>
      <c r="JXW102" s="387"/>
      <c r="JXX102" s="387"/>
      <c r="JXY102" s="387"/>
      <c r="JXZ102" s="387"/>
      <c r="JYA102" s="387"/>
      <c r="JYB102" s="387"/>
      <c r="JYC102" s="387"/>
      <c r="JYD102" s="387"/>
      <c r="JYE102" s="387"/>
      <c r="JYF102" s="387"/>
      <c r="JYG102" s="387"/>
      <c r="JYH102" s="387"/>
      <c r="JYI102" s="387"/>
      <c r="JYJ102" s="387"/>
      <c r="JYK102" s="387"/>
      <c r="JYL102" s="387"/>
      <c r="JYM102" s="387"/>
      <c r="JYN102" s="387"/>
      <c r="JYO102" s="387"/>
      <c r="JYP102" s="387"/>
      <c r="JYQ102" s="387"/>
      <c r="JYR102" s="387"/>
      <c r="JYS102" s="387"/>
      <c r="JYT102" s="387"/>
      <c r="JYU102" s="387"/>
      <c r="JYV102" s="387"/>
      <c r="JYW102" s="387"/>
      <c r="JYX102" s="387"/>
      <c r="JYY102" s="387"/>
      <c r="JYZ102" s="387"/>
      <c r="JZA102" s="387"/>
      <c r="JZB102" s="387"/>
      <c r="JZC102" s="387"/>
      <c r="JZD102" s="387"/>
      <c r="JZE102" s="387"/>
      <c r="JZF102" s="387"/>
      <c r="JZG102" s="387"/>
      <c r="JZH102" s="387"/>
      <c r="JZI102" s="387"/>
      <c r="JZJ102" s="387"/>
      <c r="JZK102" s="387"/>
      <c r="JZL102" s="387"/>
      <c r="JZM102" s="387"/>
      <c r="JZN102" s="387"/>
      <c r="JZO102" s="387"/>
      <c r="JZP102" s="387"/>
      <c r="JZQ102" s="387"/>
      <c r="JZR102" s="387"/>
      <c r="JZS102" s="387"/>
      <c r="JZT102" s="387"/>
      <c r="JZU102" s="387"/>
      <c r="JZV102" s="387"/>
      <c r="JZW102" s="387"/>
      <c r="JZX102" s="387"/>
      <c r="JZY102" s="387"/>
      <c r="JZZ102" s="387"/>
      <c r="KAA102" s="387"/>
      <c r="KAB102" s="387"/>
      <c r="KAC102" s="387"/>
      <c r="KAD102" s="387"/>
      <c r="KAE102" s="387"/>
      <c r="KAF102" s="387"/>
      <c r="KAG102" s="387"/>
      <c r="KAH102" s="387"/>
      <c r="KAI102" s="387"/>
      <c r="KAJ102" s="387"/>
      <c r="KAK102" s="387"/>
      <c r="KAL102" s="387"/>
      <c r="KAM102" s="387"/>
      <c r="KAN102" s="387"/>
      <c r="KAO102" s="387"/>
      <c r="KAP102" s="387"/>
      <c r="KAQ102" s="387"/>
      <c r="KAR102" s="387"/>
      <c r="KAS102" s="387"/>
      <c r="KAT102" s="387"/>
      <c r="KAU102" s="387"/>
      <c r="KAV102" s="387"/>
      <c r="KAW102" s="387"/>
      <c r="KAX102" s="387"/>
      <c r="KAY102" s="387"/>
      <c r="KAZ102" s="387"/>
      <c r="KBA102" s="387"/>
      <c r="KBB102" s="387"/>
      <c r="KBC102" s="387"/>
      <c r="KBD102" s="387"/>
      <c r="KBE102" s="387"/>
      <c r="KBF102" s="387"/>
      <c r="KBG102" s="387"/>
      <c r="KBH102" s="387"/>
      <c r="KBI102" s="387"/>
      <c r="KBJ102" s="387"/>
      <c r="KBK102" s="387"/>
      <c r="KBL102" s="387"/>
      <c r="KBM102" s="387"/>
      <c r="KBN102" s="387"/>
      <c r="KBO102" s="387"/>
      <c r="KBP102" s="387"/>
      <c r="KBQ102" s="387"/>
      <c r="KBR102" s="387"/>
      <c r="KBS102" s="387"/>
      <c r="KBT102" s="387"/>
      <c r="KBU102" s="387"/>
      <c r="KBV102" s="387"/>
      <c r="KBW102" s="387"/>
      <c r="KBX102" s="387"/>
      <c r="KBY102" s="387"/>
      <c r="KBZ102" s="387"/>
      <c r="KCA102" s="387"/>
      <c r="KCB102" s="387"/>
      <c r="KCC102" s="387"/>
      <c r="KCD102" s="387"/>
      <c r="KCE102" s="387"/>
      <c r="KCF102" s="387"/>
      <c r="KCG102" s="387"/>
      <c r="KCH102" s="387"/>
      <c r="KCI102" s="387"/>
      <c r="KCJ102" s="387"/>
      <c r="KCK102" s="387"/>
      <c r="KCL102" s="387"/>
      <c r="KCM102" s="387"/>
      <c r="KCN102" s="387"/>
      <c r="KCO102" s="387"/>
      <c r="KCP102" s="387"/>
      <c r="KCQ102" s="387"/>
      <c r="KCR102" s="387"/>
      <c r="KCS102" s="387"/>
      <c r="KCT102" s="387"/>
      <c r="KCU102" s="387"/>
      <c r="KCV102" s="387"/>
      <c r="KCW102" s="387"/>
      <c r="KCX102" s="387"/>
      <c r="KCY102" s="387"/>
      <c r="KCZ102" s="387"/>
      <c r="KDA102" s="387"/>
      <c r="KDB102" s="387"/>
      <c r="KDC102" s="387"/>
      <c r="KDD102" s="387"/>
      <c r="KDE102" s="387"/>
      <c r="KDF102" s="387"/>
      <c r="KDG102" s="387"/>
      <c r="KDH102" s="387"/>
      <c r="KDI102" s="387"/>
      <c r="KDJ102" s="387"/>
      <c r="KDK102" s="387"/>
      <c r="KDL102" s="387"/>
      <c r="KDM102" s="387"/>
      <c r="KDN102" s="387"/>
      <c r="KDO102" s="387"/>
      <c r="KDP102" s="387"/>
      <c r="KDQ102" s="387"/>
      <c r="KDR102" s="387"/>
      <c r="KDS102" s="387"/>
      <c r="KDT102" s="387"/>
      <c r="KDU102" s="387"/>
      <c r="KDV102" s="387"/>
      <c r="KDW102" s="387"/>
      <c r="KDX102" s="387"/>
      <c r="KDY102" s="387"/>
      <c r="KDZ102" s="387"/>
      <c r="KEA102" s="387"/>
      <c r="KEB102" s="387"/>
      <c r="KEC102" s="387"/>
      <c r="KED102" s="387"/>
      <c r="KEE102" s="387"/>
      <c r="KEF102" s="387"/>
      <c r="KEG102" s="387"/>
      <c r="KEH102" s="387"/>
      <c r="KEI102" s="387"/>
      <c r="KEJ102" s="387"/>
      <c r="KEK102" s="387"/>
      <c r="KEL102" s="387"/>
      <c r="KEM102" s="387"/>
      <c r="KEN102" s="387"/>
      <c r="KEO102" s="387"/>
      <c r="KEP102" s="387"/>
      <c r="KEQ102" s="387"/>
      <c r="KER102" s="387"/>
      <c r="KES102" s="387"/>
      <c r="KET102" s="387"/>
      <c r="KEU102" s="387"/>
      <c r="KEV102" s="387"/>
      <c r="KEW102" s="387"/>
      <c r="KEX102" s="387"/>
      <c r="KEY102" s="387"/>
      <c r="KEZ102" s="387"/>
      <c r="KFA102" s="387"/>
      <c r="KFB102" s="387"/>
      <c r="KFC102" s="387"/>
      <c r="KFD102" s="387"/>
      <c r="KFE102" s="387"/>
      <c r="KFF102" s="387"/>
      <c r="KFG102" s="387"/>
      <c r="KFH102" s="387"/>
      <c r="KFI102" s="387"/>
      <c r="KFJ102" s="387"/>
      <c r="KFK102" s="387"/>
      <c r="KFL102" s="387"/>
      <c r="KFM102" s="387"/>
      <c r="KFN102" s="387"/>
      <c r="KFO102" s="387"/>
      <c r="KFP102" s="387"/>
      <c r="KFQ102" s="387"/>
      <c r="KFR102" s="387"/>
      <c r="KFS102" s="387"/>
      <c r="KFT102" s="387"/>
      <c r="KFU102" s="387"/>
      <c r="KFV102" s="387"/>
      <c r="KFW102" s="387"/>
      <c r="KFX102" s="387"/>
      <c r="KFY102" s="387"/>
      <c r="KFZ102" s="387"/>
      <c r="KGA102" s="387"/>
      <c r="KGB102" s="387"/>
      <c r="KGC102" s="387"/>
      <c r="KGD102" s="387"/>
      <c r="KGE102" s="387"/>
      <c r="KGF102" s="387"/>
      <c r="KGG102" s="387"/>
      <c r="KGH102" s="387"/>
      <c r="KGI102" s="387"/>
      <c r="KGJ102" s="387"/>
      <c r="KGK102" s="387"/>
      <c r="KGL102" s="387"/>
      <c r="KGM102" s="387"/>
      <c r="KGN102" s="387"/>
      <c r="KGO102" s="387"/>
      <c r="KGP102" s="387"/>
      <c r="KGQ102" s="387"/>
      <c r="KGR102" s="387"/>
      <c r="KGS102" s="387"/>
      <c r="KGT102" s="387"/>
      <c r="KGU102" s="387"/>
      <c r="KGV102" s="387"/>
      <c r="KGW102" s="387"/>
      <c r="KGX102" s="387"/>
      <c r="KGY102" s="387"/>
      <c r="KGZ102" s="387"/>
      <c r="KHA102" s="387"/>
      <c r="KHB102" s="387"/>
      <c r="KHC102" s="387"/>
      <c r="KHD102" s="387"/>
      <c r="KHE102" s="387"/>
      <c r="KHF102" s="387"/>
      <c r="KHG102" s="387"/>
      <c r="KHH102" s="387"/>
      <c r="KHI102" s="387"/>
      <c r="KHJ102" s="387"/>
      <c r="KHK102" s="387"/>
      <c r="KHL102" s="387"/>
      <c r="KHM102" s="387"/>
      <c r="KHN102" s="387"/>
      <c r="KHO102" s="387"/>
      <c r="KHP102" s="387"/>
      <c r="KHQ102" s="387"/>
      <c r="KHR102" s="387"/>
      <c r="KHS102" s="387"/>
      <c r="KHT102" s="387"/>
      <c r="KHU102" s="387"/>
      <c r="KHV102" s="387"/>
      <c r="KHW102" s="387"/>
      <c r="KHX102" s="387"/>
      <c r="KHY102" s="387"/>
      <c r="KHZ102" s="387"/>
      <c r="KIA102" s="387"/>
      <c r="KIB102" s="387"/>
      <c r="KIC102" s="387"/>
      <c r="KID102" s="387"/>
      <c r="KIE102" s="387"/>
      <c r="KIF102" s="387"/>
      <c r="KIG102" s="387"/>
      <c r="KIH102" s="387"/>
      <c r="KII102" s="387"/>
      <c r="KIJ102" s="387"/>
      <c r="KIK102" s="387"/>
      <c r="KIL102" s="387"/>
      <c r="KIM102" s="387"/>
      <c r="KIN102" s="387"/>
      <c r="KIO102" s="387"/>
      <c r="KIP102" s="387"/>
      <c r="KIQ102" s="387"/>
      <c r="KIR102" s="387"/>
      <c r="KIS102" s="387"/>
      <c r="KIT102" s="387"/>
      <c r="KIU102" s="387"/>
      <c r="KIV102" s="387"/>
      <c r="KIW102" s="387"/>
      <c r="KIX102" s="387"/>
      <c r="KIY102" s="387"/>
      <c r="KIZ102" s="387"/>
      <c r="KJA102" s="387"/>
      <c r="KJB102" s="387"/>
      <c r="KJC102" s="387"/>
      <c r="KJD102" s="387"/>
      <c r="KJE102" s="387"/>
      <c r="KJF102" s="387"/>
      <c r="KJG102" s="387"/>
      <c r="KJH102" s="387"/>
      <c r="KJI102" s="387"/>
      <c r="KJJ102" s="387"/>
      <c r="KJK102" s="387"/>
      <c r="KJL102" s="387"/>
      <c r="KJM102" s="387"/>
      <c r="KJN102" s="387"/>
      <c r="KJO102" s="387"/>
      <c r="KJP102" s="387"/>
      <c r="KJQ102" s="387"/>
      <c r="KJR102" s="387"/>
      <c r="KJS102" s="387"/>
      <c r="KJT102" s="387"/>
      <c r="KJU102" s="387"/>
      <c r="KJV102" s="387"/>
      <c r="KJW102" s="387"/>
      <c r="KJX102" s="387"/>
      <c r="KJY102" s="387"/>
      <c r="KJZ102" s="387"/>
      <c r="KKA102" s="387"/>
      <c r="KKB102" s="387"/>
      <c r="KKC102" s="387"/>
      <c r="KKD102" s="387"/>
      <c r="KKE102" s="387"/>
      <c r="KKF102" s="387"/>
      <c r="KKG102" s="387"/>
      <c r="KKH102" s="387"/>
      <c r="KKI102" s="387"/>
      <c r="KKJ102" s="387"/>
      <c r="KKK102" s="387"/>
      <c r="KKL102" s="387"/>
      <c r="KKM102" s="387"/>
      <c r="KKN102" s="387"/>
      <c r="KKO102" s="387"/>
      <c r="KKP102" s="387"/>
      <c r="KKQ102" s="387"/>
      <c r="KKR102" s="387"/>
      <c r="KKS102" s="387"/>
      <c r="KKT102" s="387"/>
      <c r="KKU102" s="387"/>
      <c r="KKV102" s="387"/>
      <c r="KKW102" s="387"/>
      <c r="KKX102" s="387"/>
      <c r="KKY102" s="387"/>
      <c r="KKZ102" s="387"/>
      <c r="KLA102" s="387"/>
      <c r="KLB102" s="387"/>
      <c r="KLC102" s="387"/>
      <c r="KLD102" s="387"/>
      <c r="KLE102" s="387"/>
      <c r="KLF102" s="387"/>
      <c r="KLG102" s="387"/>
      <c r="KLH102" s="387"/>
      <c r="KLI102" s="387"/>
      <c r="KLJ102" s="387"/>
      <c r="KLK102" s="387"/>
      <c r="KLL102" s="387"/>
      <c r="KLM102" s="387"/>
      <c r="KLN102" s="387"/>
      <c r="KLO102" s="387"/>
      <c r="KLP102" s="387"/>
      <c r="KLQ102" s="387"/>
      <c r="KLR102" s="387"/>
      <c r="KLS102" s="387"/>
      <c r="KLT102" s="387"/>
      <c r="KLU102" s="387"/>
      <c r="KLV102" s="387"/>
      <c r="KLW102" s="387"/>
      <c r="KLX102" s="387"/>
      <c r="KLY102" s="387"/>
      <c r="KLZ102" s="387"/>
      <c r="KMA102" s="387"/>
      <c r="KMB102" s="387"/>
      <c r="KMC102" s="387"/>
      <c r="KMD102" s="387"/>
      <c r="KME102" s="387"/>
      <c r="KMF102" s="387"/>
      <c r="KMG102" s="387"/>
      <c r="KMH102" s="387"/>
      <c r="KMI102" s="387"/>
      <c r="KMJ102" s="387"/>
      <c r="KMK102" s="387"/>
      <c r="KML102" s="387"/>
      <c r="KMM102" s="387"/>
      <c r="KMN102" s="387"/>
      <c r="KMO102" s="387"/>
      <c r="KMP102" s="387"/>
      <c r="KMQ102" s="387"/>
      <c r="KMR102" s="387"/>
      <c r="KMS102" s="387"/>
      <c r="KMT102" s="387"/>
      <c r="KMU102" s="387"/>
      <c r="KMV102" s="387"/>
      <c r="KMW102" s="387"/>
      <c r="KMX102" s="387"/>
      <c r="KMY102" s="387"/>
      <c r="KMZ102" s="387"/>
      <c r="KNA102" s="387"/>
      <c r="KNB102" s="387"/>
      <c r="KNC102" s="387"/>
      <c r="KND102" s="387"/>
      <c r="KNE102" s="387"/>
      <c r="KNF102" s="387"/>
      <c r="KNG102" s="387"/>
      <c r="KNH102" s="387"/>
      <c r="KNI102" s="387"/>
      <c r="KNJ102" s="387"/>
      <c r="KNK102" s="387"/>
      <c r="KNL102" s="387"/>
      <c r="KNM102" s="387"/>
      <c r="KNN102" s="387"/>
      <c r="KNO102" s="387"/>
      <c r="KNP102" s="387"/>
      <c r="KNQ102" s="387"/>
      <c r="KNR102" s="387"/>
      <c r="KNS102" s="387"/>
      <c r="KNT102" s="387"/>
      <c r="KNU102" s="387"/>
      <c r="KNV102" s="387"/>
      <c r="KNW102" s="387"/>
      <c r="KNX102" s="387"/>
      <c r="KNY102" s="387"/>
      <c r="KNZ102" s="387"/>
      <c r="KOA102" s="387"/>
      <c r="KOB102" s="387"/>
      <c r="KOC102" s="387"/>
      <c r="KOD102" s="387"/>
      <c r="KOE102" s="387"/>
      <c r="KOF102" s="387"/>
      <c r="KOG102" s="387"/>
      <c r="KOH102" s="387"/>
      <c r="KOI102" s="387"/>
      <c r="KOJ102" s="387"/>
      <c r="KOK102" s="387"/>
      <c r="KOL102" s="387"/>
      <c r="KOM102" s="387"/>
      <c r="KON102" s="387"/>
      <c r="KOO102" s="387"/>
      <c r="KOP102" s="387"/>
      <c r="KOQ102" s="387"/>
      <c r="KOR102" s="387"/>
      <c r="KOS102" s="387"/>
      <c r="KOT102" s="387"/>
      <c r="KOU102" s="387"/>
      <c r="KOV102" s="387"/>
      <c r="KOW102" s="387"/>
      <c r="KOX102" s="387"/>
      <c r="KOY102" s="387"/>
      <c r="KOZ102" s="387"/>
      <c r="KPA102" s="387"/>
      <c r="KPB102" s="387"/>
      <c r="KPC102" s="387"/>
      <c r="KPD102" s="387"/>
      <c r="KPE102" s="387"/>
      <c r="KPF102" s="387"/>
      <c r="KPG102" s="387"/>
      <c r="KPH102" s="387"/>
      <c r="KPI102" s="387"/>
      <c r="KPJ102" s="387"/>
      <c r="KPK102" s="387"/>
      <c r="KPL102" s="387"/>
      <c r="KPM102" s="387"/>
      <c r="KPN102" s="387"/>
      <c r="KPO102" s="387"/>
      <c r="KPP102" s="387"/>
      <c r="KPQ102" s="387"/>
      <c r="KPR102" s="387"/>
      <c r="KPS102" s="387"/>
      <c r="KPT102" s="387"/>
      <c r="KPU102" s="387"/>
      <c r="KPV102" s="387"/>
      <c r="KPW102" s="387"/>
      <c r="KPX102" s="387"/>
      <c r="KPY102" s="387"/>
      <c r="KPZ102" s="387"/>
      <c r="KQA102" s="387"/>
      <c r="KQB102" s="387"/>
      <c r="KQC102" s="387"/>
      <c r="KQD102" s="387"/>
      <c r="KQE102" s="387"/>
      <c r="KQF102" s="387"/>
      <c r="KQG102" s="387"/>
      <c r="KQH102" s="387"/>
      <c r="KQI102" s="387"/>
      <c r="KQJ102" s="387"/>
      <c r="KQK102" s="387"/>
      <c r="KQL102" s="387"/>
      <c r="KQM102" s="387"/>
      <c r="KQN102" s="387"/>
      <c r="KQO102" s="387"/>
      <c r="KQP102" s="387"/>
      <c r="KQQ102" s="387"/>
      <c r="KQR102" s="387"/>
      <c r="KQS102" s="387"/>
      <c r="KQT102" s="387"/>
      <c r="KQU102" s="387"/>
      <c r="KQV102" s="387"/>
      <c r="KQW102" s="387"/>
      <c r="KQX102" s="387"/>
      <c r="KQY102" s="387"/>
      <c r="KQZ102" s="387"/>
      <c r="KRA102" s="387"/>
      <c r="KRB102" s="387"/>
      <c r="KRC102" s="387"/>
      <c r="KRD102" s="387"/>
      <c r="KRE102" s="387"/>
      <c r="KRF102" s="387"/>
      <c r="KRG102" s="387"/>
      <c r="KRH102" s="387"/>
      <c r="KRI102" s="387"/>
      <c r="KRJ102" s="387"/>
      <c r="KRK102" s="387"/>
      <c r="KRL102" s="387"/>
      <c r="KRM102" s="387"/>
      <c r="KRN102" s="387"/>
      <c r="KRO102" s="387"/>
      <c r="KRP102" s="387"/>
      <c r="KRQ102" s="387"/>
      <c r="KRR102" s="387"/>
      <c r="KRS102" s="387"/>
      <c r="KRT102" s="387"/>
      <c r="KRU102" s="387"/>
      <c r="KRV102" s="387"/>
      <c r="KRW102" s="387"/>
      <c r="KRX102" s="387"/>
      <c r="KRY102" s="387"/>
      <c r="KRZ102" s="387"/>
      <c r="KSA102" s="387"/>
      <c r="KSB102" s="387"/>
      <c r="KSC102" s="387"/>
      <c r="KSD102" s="387"/>
      <c r="KSE102" s="387"/>
      <c r="KSF102" s="387"/>
      <c r="KSG102" s="387"/>
      <c r="KSH102" s="387"/>
      <c r="KSI102" s="387"/>
      <c r="KSJ102" s="387"/>
      <c r="KSK102" s="387"/>
      <c r="KSL102" s="387"/>
      <c r="KSM102" s="387"/>
      <c r="KSN102" s="387"/>
      <c r="KSO102" s="387"/>
      <c r="KSP102" s="387"/>
      <c r="KSQ102" s="387"/>
      <c r="KSR102" s="387"/>
      <c r="KSS102" s="387"/>
      <c r="KST102" s="387"/>
      <c r="KSU102" s="387"/>
      <c r="KSV102" s="387"/>
      <c r="KSW102" s="387"/>
      <c r="KSX102" s="387"/>
      <c r="KSY102" s="387"/>
      <c r="KSZ102" s="387"/>
      <c r="KTA102" s="387"/>
      <c r="KTB102" s="387"/>
      <c r="KTC102" s="387"/>
      <c r="KTD102" s="387"/>
      <c r="KTE102" s="387"/>
      <c r="KTF102" s="387"/>
      <c r="KTG102" s="387"/>
      <c r="KTH102" s="387"/>
      <c r="KTI102" s="387"/>
      <c r="KTJ102" s="387"/>
      <c r="KTK102" s="387"/>
      <c r="KTL102" s="387"/>
      <c r="KTM102" s="387"/>
      <c r="KTN102" s="387"/>
      <c r="KTO102" s="387"/>
      <c r="KTP102" s="387"/>
      <c r="KTQ102" s="387"/>
      <c r="KTR102" s="387"/>
      <c r="KTS102" s="387"/>
      <c r="KTT102" s="387"/>
      <c r="KTU102" s="387"/>
      <c r="KTV102" s="387"/>
      <c r="KTW102" s="387"/>
      <c r="KTX102" s="387"/>
      <c r="KTY102" s="387"/>
      <c r="KTZ102" s="387"/>
      <c r="KUA102" s="387"/>
      <c r="KUB102" s="387"/>
      <c r="KUC102" s="387"/>
      <c r="KUD102" s="387"/>
      <c r="KUE102" s="387"/>
      <c r="KUF102" s="387"/>
      <c r="KUG102" s="387"/>
      <c r="KUH102" s="387"/>
      <c r="KUI102" s="387"/>
      <c r="KUJ102" s="387"/>
      <c r="KUK102" s="387"/>
      <c r="KUL102" s="387"/>
      <c r="KUM102" s="387"/>
      <c r="KUN102" s="387"/>
      <c r="KUO102" s="387"/>
      <c r="KUP102" s="387"/>
      <c r="KUQ102" s="387"/>
      <c r="KUR102" s="387"/>
      <c r="KUS102" s="387"/>
      <c r="KUT102" s="387"/>
      <c r="KUU102" s="387"/>
      <c r="KUV102" s="387"/>
      <c r="KUW102" s="387"/>
      <c r="KUX102" s="387"/>
      <c r="KUY102" s="387"/>
      <c r="KUZ102" s="387"/>
      <c r="KVA102" s="387"/>
      <c r="KVB102" s="387"/>
      <c r="KVC102" s="387"/>
      <c r="KVD102" s="387"/>
      <c r="KVE102" s="387"/>
      <c r="KVF102" s="387"/>
      <c r="KVG102" s="387"/>
      <c r="KVH102" s="387"/>
      <c r="KVI102" s="387"/>
      <c r="KVJ102" s="387"/>
      <c r="KVK102" s="387"/>
      <c r="KVL102" s="387"/>
      <c r="KVM102" s="387"/>
      <c r="KVN102" s="387"/>
      <c r="KVO102" s="387"/>
      <c r="KVP102" s="387"/>
      <c r="KVQ102" s="387"/>
      <c r="KVR102" s="387"/>
      <c r="KVS102" s="387"/>
      <c r="KVT102" s="387"/>
      <c r="KVU102" s="387"/>
      <c r="KVV102" s="387"/>
      <c r="KVW102" s="387"/>
      <c r="KVX102" s="387"/>
      <c r="KVY102" s="387"/>
      <c r="KVZ102" s="387"/>
      <c r="KWA102" s="387"/>
      <c r="KWB102" s="387"/>
      <c r="KWC102" s="387"/>
      <c r="KWD102" s="387"/>
      <c r="KWE102" s="387"/>
      <c r="KWF102" s="387"/>
      <c r="KWG102" s="387"/>
      <c r="KWH102" s="387"/>
      <c r="KWI102" s="387"/>
      <c r="KWJ102" s="387"/>
      <c r="KWK102" s="387"/>
      <c r="KWL102" s="387"/>
      <c r="KWM102" s="387"/>
      <c r="KWN102" s="387"/>
      <c r="KWO102" s="387"/>
      <c r="KWP102" s="387"/>
      <c r="KWQ102" s="387"/>
      <c r="KWR102" s="387"/>
      <c r="KWS102" s="387"/>
      <c r="KWT102" s="387"/>
      <c r="KWU102" s="387"/>
      <c r="KWV102" s="387"/>
      <c r="KWW102" s="387"/>
      <c r="KWX102" s="387"/>
      <c r="KWY102" s="387"/>
      <c r="KWZ102" s="387"/>
      <c r="KXA102" s="387"/>
      <c r="KXB102" s="387"/>
      <c r="KXC102" s="387"/>
      <c r="KXD102" s="387"/>
      <c r="KXE102" s="387"/>
      <c r="KXF102" s="387"/>
      <c r="KXG102" s="387"/>
      <c r="KXH102" s="387"/>
      <c r="KXI102" s="387"/>
      <c r="KXJ102" s="387"/>
      <c r="KXK102" s="387"/>
      <c r="KXL102" s="387"/>
      <c r="KXM102" s="387"/>
      <c r="KXN102" s="387"/>
      <c r="KXO102" s="387"/>
      <c r="KXP102" s="387"/>
      <c r="KXQ102" s="387"/>
      <c r="KXR102" s="387"/>
      <c r="KXS102" s="387"/>
      <c r="KXT102" s="387"/>
      <c r="KXU102" s="387"/>
      <c r="KXV102" s="387"/>
      <c r="KXW102" s="387"/>
      <c r="KXX102" s="387"/>
      <c r="KXY102" s="387"/>
      <c r="KXZ102" s="387"/>
      <c r="KYA102" s="387"/>
      <c r="KYB102" s="387"/>
      <c r="KYC102" s="387"/>
      <c r="KYD102" s="387"/>
      <c r="KYE102" s="387"/>
      <c r="KYF102" s="387"/>
      <c r="KYG102" s="387"/>
      <c r="KYH102" s="387"/>
      <c r="KYI102" s="387"/>
      <c r="KYJ102" s="387"/>
      <c r="KYK102" s="387"/>
      <c r="KYL102" s="387"/>
      <c r="KYM102" s="387"/>
      <c r="KYN102" s="387"/>
      <c r="KYO102" s="387"/>
      <c r="KYP102" s="387"/>
      <c r="KYQ102" s="387"/>
      <c r="KYR102" s="387"/>
      <c r="KYS102" s="387"/>
      <c r="KYT102" s="387"/>
      <c r="KYU102" s="387"/>
      <c r="KYV102" s="387"/>
      <c r="KYW102" s="387"/>
      <c r="KYX102" s="387"/>
      <c r="KYY102" s="387"/>
      <c r="KYZ102" s="387"/>
      <c r="KZA102" s="387"/>
      <c r="KZB102" s="387"/>
      <c r="KZC102" s="387"/>
      <c r="KZD102" s="387"/>
      <c r="KZE102" s="387"/>
      <c r="KZF102" s="387"/>
      <c r="KZG102" s="387"/>
      <c r="KZH102" s="387"/>
      <c r="KZI102" s="387"/>
      <c r="KZJ102" s="387"/>
      <c r="KZK102" s="387"/>
      <c r="KZL102" s="387"/>
      <c r="KZM102" s="387"/>
      <c r="KZN102" s="387"/>
      <c r="KZO102" s="387"/>
      <c r="KZP102" s="387"/>
      <c r="KZQ102" s="387"/>
      <c r="KZR102" s="387"/>
      <c r="KZS102" s="387"/>
      <c r="KZT102" s="387"/>
      <c r="KZU102" s="387"/>
      <c r="KZV102" s="387"/>
      <c r="KZW102" s="387"/>
      <c r="KZX102" s="387"/>
      <c r="KZY102" s="387"/>
      <c r="KZZ102" s="387"/>
      <c r="LAA102" s="387"/>
      <c r="LAB102" s="387"/>
      <c r="LAC102" s="387"/>
      <c r="LAD102" s="387"/>
      <c r="LAE102" s="387"/>
      <c r="LAF102" s="387"/>
      <c r="LAG102" s="387"/>
      <c r="LAH102" s="387"/>
      <c r="LAI102" s="387"/>
      <c r="LAJ102" s="387"/>
      <c r="LAK102" s="387"/>
      <c r="LAL102" s="387"/>
      <c r="LAM102" s="387"/>
      <c r="LAN102" s="387"/>
      <c r="LAO102" s="387"/>
      <c r="LAP102" s="387"/>
      <c r="LAQ102" s="387"/>
      <c r="LAR102" s="387"/>
      <c r="LAS102" s="387"/>
      <c r="LAT102" s="387"/>
      <c r="LAU102" s="387"/>
      <c r="LAV102" s="387"/>
      <c r="LAW102" s="387"/>
      <c r="LAX102" s="387"/>
      <c r="LAY102" s="387"/>
      <c r="LAZ102" s="387"/>
      <c r="LBA102" s="387"/>
      <c r="LBB102" s="387"/>
      <c r="LBC102" s="387"/>
      <c r="LBD102" s="387"/>
      <c r="LBE102" s="387"/>
      <c r="LBF102" s="387"/>
      <c r="LBG102" s="387"/>
      <c r="LBH102" s="387"/>
      <c r="LBI102" s="387"/>
      <c r="LBJ102" s="387"/>
      <c r="LBK102" s="387"/>
      <c r="LBL102" s="387"/>
      <c r="LBM102" s="387"/>
      <c r="LBN102" s="387"/>
      <c r="LBO102" s="387"/>
      <c r="LBP102" s="387"/>
      <c r="LBQ102" s="387"/>
      <c r="LBR102" s="387"/>
      <c r="LBS102" s="387"/>
      <c r="LBT102" s="387"/>
      <c r="LBU102" s="387"/>
      <c r="LBV102" s="387"/>
      <c r="LBW102" s="387"/>
      <c r="LBX102" s="387"/>
      <c r="LBY102" s="387"/>
      <c r="LBZ102" s="387"/>
      <c r="LCA102" s="387"/>
      <c r="LCB102" s="387"/>
      <c r="LCC102" s="387"/>
      <c r="LCD102" s="387"/>
      <c r="LCE102" s="387"/>
      <c r="LCF102" s="387"/>
      <c r="LCG102" s="387"/>
      <c r="LCH102" s="387"/>
      <c r="LCI102" s="387"/>
      <c r="LCJ102" s="387"/>
      <c r="LCK102" s="387"/>
      <c r="LCL102" s="387"/>
      <c r="LCM102" s="387"/>
      <c r="LCN102" s="387"/>
      <c r="LCO102" s="387"/>
      <c r="LCP102" s="387"/>
      <c r="LCQ102" s="387"/>
      <c r="LCR102" s="387"/>
      <c r="LCS102" s="387"/>
      <c r="LCT102" s="387"/>
      <c r="LCU102" s="387"/>
      <c r="LCV102" s="387"/>
      <c r="LCW102" s="387"/>
      <c r="LCX102" s="387"/>
      <c r="LCY102" s="387"/>
      <c r="LCZ102" s="387"/>
      <c r="LDA102" s="387"/>
      <c r="LDB102" s="387"/>
      <c r="LDC102" s="387"/>
      <c r="LDD102" s="387"/>
      <c r="LDE102" s="387"/>
      <c r="LDF102" s="387"/>
      <c r="LDG102" s="387"/>
      <c r="LDH102" s="387"/>
      <c r="LDI102" s="387"/>
      <c r="LDJ102" s="387"/>
      <c r="LDK102" s="387"/>
      <c r="LDL102" s="387"/>
      <c r="LDM102" s="387"/>
      <c r="LDN102" s="387"/>
      <c r="LDO102" s="387"/>
      <c r="LDP102" s="387"/>
      <c r="LDQ102" s="387"/>
      <c r="LDR102" s="387"/>
      <c r="LDS102" s="387"/>
      <c r="LDT102" s="387"/>
      <c r="LDU102" s="387"/>
      <c r="LDV102" s="387"/>
      <c r="LDW102" s="387"/>
      <c r="LDX102" s="387"/>
      <c r="LDY102" s="387"/>
      <c r="LDZ102" s="387"/>
      <c r="LEA102" s="387"/>
      <c r="LEB102" s="387"/>
      <c r="LEC102" s="387"/>
      <c r="LED102" s="387"/>
      <c r="LEE102" s="387"/>
      <c r="LEF102" s="387"/>
      <c r="LEG102" s="387"/>
      <c r="LEH102" s="387"/>
      <c r="LEI102" s="387"/>
      <c r="LEJ102" s="387"/>
      <c r="LEK102" s="387"/>
      <c r="LEL102" s="387"/>
      <c r="LEM102" s="387"/>
      <c r="LEN102" s="387"/>
      <c r="LEO102" s="387"/>
      <c r="LEP102" s="387"/>
      <c r="LEQ102" s="387"/>
      <c r="LER102" s="387"/>
      <c r="LES102" s="387"/>
      <c r="LET102" s="387"/>
      <c r="LEU102" s="387"/>
      <c r="LEV102" s="387"/>
      <c r="LEW102" s="387"/>
      <c r="LEX102" s="387"/>
      <c r="LEY102" s="387"/>
      <c r="LEZ102" s="387"/>
      <c r="LFA102" s="387"/>
      <c r="LFB102" s="387"/>
      <c r="LFC102" s="387"/>
      <c r="LFD102" s="387"/>
      <c r="LFE102" s="387"/>
      <c r="LFF102" s="387"/>
      <c r="LFG102" s="387"/>
      <c r="LFH102" s="387"/>
      <c r="LFI102" s="387"/>
      <c r="LFJ102" s="387"/>
      <c r="LFK102" s="387"/>
      <c r="LFL102" s="387"/>
      <c r="LFM102" s="387"/>
      <c r="LFN102" s="387"/>
      <c r="LFO102" s="387"/>
      <c r="LFP102" s="387"/>
      <c r="LFQ102" s="387"/>
      <c r="LFR102" s="387"/>
      <c r="LFS102" s="387"/>
      <c r="LFT102" s="387"/>
      <c r="LFU102" s="387"/>
      <c r="LFV102" s="387"/>
      <c r="LFW102" s="387"/>
      <c r="LFX102" s="387"/>
      <c r="LFY102" s="387"/>
      <c r="LFZ102" s="387"/>
      <c r="LGA102" s="387"/>
      <c r="LGB102" s="387"/>
      <c r="LGC102" s="387"/>
      <c r="LGD102" s="387"/>
      <c r="LGE102" s="387"/>
      <c r="LGF102" s="387"/>
      <c r="LGG102" s="387"/>
      <c r="LGH102" s="387"/>
      <c r="LGI102" s="387"/>
      <c r="LGJ102" s="387"/>
      <c r="LGK102" s="387"/>
      <c r="LGL102" s="387"/>
      <c r="LGM102" s="387"/>
      <c r="LGN102" s="387"/>
      <c r="LGO102" s="387"/>
      <c r="LGP102" s="387"/>
      <c r="LGQ102" s="387"/>
      <c r="LGR102" s="387"/>
      <c r="LGS102" s="387"/>
      <c r="LGT102" s="387"/>
      <c r="LGU102" s="387"/>
      <c r="LGV102" s="387"/>
      <c r="LGW102" s="387"/>
      <c r="LGX102" s="387"/>
      <c r="LGY102" s="387"/>
      <c r="LGZ102" s="387"/>
      <c r="LHA102" s="387"/>
      <c r="LHB102" s="387"/>
      <c r="LHC102" s="387"/>
      <c r="LHD102" s="387"/>
      <c r="LHE102" s="387"/>
      <c r="LHF102" s="387"/>
      <c r="LHG102" s="387"/>
      <c r="LHH102" s="387"/>
      <c r="LHI102" s="387"/>
      <c r="LHJ102" s="387"/>
      <c r="LHK102" s="387"/>
      <c r="LHL102" s="387"/>
      <c r="LHM102" s="387"/>
      <c r="LHN102" s="387"/>
      <c r="LHO102" s="387"/>
      <c r="LHP102" s="387"/>
      <c r="LHQ102" s="387"/>
      <c r="LHR102" s="387"/>
      <c r="LHS102" s="387"/>
      <c r="LHT102" s="387"/>
      <c r="LHU102" s="387"/>
      <c r="LHV102" s="387"/>
      <c r="LHW102" s="387"/>
      <c r="LHX102" s="387"/>
      <c r="LHY102" s="387"/>
      <c r="LHZ102" s="387"/>
      <c r="LIA102" s="387"/>
      <c r="LIB102" s="387"/>
      <c r="LIC102" s="387"/>
      <c r="LID102" s="387"/>
      <c r="LIE102" s="387"/>
      <c r="LIF102" s="387"/>
      <c r="LIG102" s="387"/>
      <c r="LIH102" s="387"/>
      <c r="LII102" s="387"/>
      <c r="LIJ102" s="387"/>
      <c r="LIK102" s="387"/>
      <c r="LIL102" s="387"/>
      <c r="LIM102" s="387"/>
      <c r="LIN102" s="387"/>
      <c r="LIO102" s="387"/>
      <c r="LIP102" s="387"/>
      <c r="LIQ102" s="387"/>
      <c r="LIR102" s="387"/>
      <c r="LIS102" s="387"/>
      <c r="LIT102" s="387"/>
      <c r="LIU102" s="387"/>
      <c r="LIV102" s="387"/>
      <c r="LIW102" s="387"/>
      <c r="LIX102" s="387"/>
      <c r="LIY102" s="387"/>
      <c r="LIZ102" s="387"/>
      <c r="LJA102" s="387"/>
      <c r="LJB102" s="387"/>
      <c r="LJC102" s="387"/>
      <c r="LJD102" s="387"/>
      <c r="LJE102" s="387"/>
      <c r="LJF102" s="387"/>
      <c r="LJG102" s="387"/>
      <c r="LJH102" s="387"/>
      <c r="LJI102" s="387"/>
      <c r="LJJ102" s="387"/>
      <c r="LJK102" s="387"/>
      <c r="LJL102" s="387"/>
      <c r="LJM102" s="387"/>
      <c r="LJN102" s="387"/>
      <c r="LJO102" s="387"/>
      <c r="LJP102" s="387"/>
      <c r="LJQ102" s="387"/>
      <c r="LJR102" s="387"/>
      <c r="LJS102" s="387"/>
      <c r="LJT102" s="387"/>
      <c r="LJU102" s="387"/>
      <c r="LJV102" s="387"/>
      <c r="LJW102" s="387"/>
      <c r="LJX102" s="387"/>
      <c r="LJY102" s="387"/>
      <c r="LJZ102" s="387"/>
      <c r="LKA102" s="387"/>
      <c r="LKB102" s="387"/>
      <c r="LKC102" s="387"/>
      <c r="LKD102" s="387"/>
      <c r="LKE102" s="387"/>
      <c r="LKF102" s="387"/>
      <c r="LKG102" s="387"/>
      <c r="LKH102" s="387"/>
      <c r="LKI102" s="387"/>
      <c r="LKJ102" s="387"/>
      <c r="LKK102" s="387"/>
      <c r="LKL102" s="387"/>
      <c r="LKM102" s="387"/>
      <c r="LKN102" s="387"/>
      <c r="LKO102" s="387"/>
      <c r="LKP102" s="387"/>
      <c r="LKQ102" s="387"/>
      <c r="LKR102" s="387"/>
      <c r="LKS102" s="387"/>
      <c r="LKT102" s="387"/>
      <c r="LKU102" s="387"/>
      <c r="LKV102" s="387"/>
      <c r="LKW102" s="387"/>
      <c r="LKX102" s="387"/>
      <c r="LKY102" s="387"/>
      <c r="LKZ102" s="387"/>
      <c r="LLA102" s="387"/>
      <c r="LLB102" s="387"/>
      <c r="LLC102" s="387"/>
      <c r="LLD102" s="387"/>
      <c r="LLE102" s="387"/>
      <c r="LLF102" s="387"/>
      <c r="LLG102" s="387"/>
      <c r="LLH102" s="387"/>
      <c r="LLI102" s="387"/>
      <c r="LLJ102" s="387"/>
      <c r="LLK102" s="387"/>
      <c r="LLL102" s="387"/>
      <c r="LLM102" s="387"/>
      <c r="LLN102" s="387"/>
      <c r="LLO102" s="387"/>
      <c r="LLP102" s="387"/>
      <c r="LLQ102" s="387"/>
      <c r="LLR102" s="387"/>
      <c r="LLS102" s="387"/>
      <c r="LLT102" s="387"/>
      <c r="LLU102" s="387"/>
      <c r="LLV102" s="387"/>
      <c r="LLW102" s="387"/>
      <c r="LLX102" s="387"/>
      <c r="LLY102" s="387"/>
      <c r="LLZ102" s="387"/>
      <c r="LMA102" s="387"/>
      <c r="LMB102" s="387"/>
      <c r="LMC102" s="387"/>
      <c r="LMD102" s="387"/>
      <c r="LME102" s="387"/>
      <c r="LMF102" s="387"/>
      <c r="LMG102" s="387"/>
      <c r="LMH102" s="387"/>
      <c r="LMI102" s="387"/>
      <c r="LMJ102" s="387"/>
      <c r="LMK102" s="387"/>
      <c r="LML102" s="387"/>
      <c r="LMM102" s="387"/>
      <c r="LMN102" s="387"/>
      <c r="LMO102" s="387"/>
      <c r="LMP102" s="387"/>
      <c r="LMQ102" s="387"/>
      <c r="LMR102" s="387"/>
      <c r="LMS102" s="387"/>
      <c r="LMT102" s="387"/>
      <c r="LMU102" s="387"/>
      <c r="LMV102" s="387"/>
      <c r="LMW102" s="387"/>
      <c r="LMX102" s="387"/>
      <c r="LMY102" s="387"/>
      <c r="LMZ102" s="387"/>
      <c r="LNA102" s="387"/>
      <c r="LNB102" s="387"/>
      <c r="LNC102" s="387"/>
      <c r="LND102" s="387"/>
      <c r="LNE102" s="387"/>
      <c r="LNF102" s="387"/>
      <c r="LNG102" s="387"/>
      <c r="LNH102" s="387"/>
      <c r="LNI102" s="387"/>
      <c r="LNJ102" s="387"/>
      <c r="LNK102" s="387"/>
      <c r="LNL102" s="387"/>
      <c r="LNM102" s="387"/>
      <c r="LNN102" s="387"/>
      <c r="LNO102" s="387"/>
      <c r="LNP102" s="387"/>
      <c r="LNQ102" s="387"/>
      <c r="LNR102" s="387"/>
      <c r="LNS102" s="387"/>
      <c r="LNT102" s="387"/>
      <c r="LNU102" s="387"/>
      <c r="LNV102" s="387"/>
      <c r="LNW102" s="387"/>
      <c r="LNX102" s="387"/>
      <c r="LNY102" s="387"/>
      <c r="LNZ102" s="387"/>
      <c r="LOA102" s="387"/>
      <c r="LOB102" s="387"/>
      <c r="LOC102" s="387"/>
      <c r="LOD102" s="387"/>
      <c r="LOE102" s="387"/>
      <c r="LOF102" s="387"/>
      <c r="LOG102" s="387"/>
      <c r="LOH102" s="387"/>
      <c r="LOI102" s="387"/>
      <c r="LOJ102" s="387"/>
      <c r="LOK102" s="387"/>
      <c r="LOL102" s="387"/>
      <c r="LOM102" s="387"/>
      <c r="LON102" s="387"/>
      <c r="LOO102" s="387"/>
      <c r="LOP102" s="387"/>
      <c r="LOQ102" s="387"/>
      <c r="LOR102" s="387"/>
      <c r="LOS102" s="387"/>
      <c r="LOT102" s="387"/>
      <c r="LOU102" s="387"/>
      <c r="LOV102" s="387"/>
      <c r="LOW102" s="387"/>
      <c r="LOX102" s="387"/>
      <c r="LOY102" s="387"/>
      <c r="LOZ102" s="387"/>
      <c r="LPA102" s="387"/>
      <c r="LPB102" s="387"/>
      <c r="LPC102" s="387"/>
      <c r="LPD102" s="387"/>
      <c r="LPE102" s="387"/>
      <c r="LPF102" s="387"/>
      <c r="LPG102" s="387"/>
      <c r="LPH102" s="387"/>
      <c r="LPI102" s="387"/>
      <c r="LPJ102" s="387"/>
      <c r="LPK102" s="387"/>
      <c r="LPL102" s="387"/>
      <c r="LPM102" s="387"/>
      <c r="LPN102" s="387"/>
      <c r="LPO102" s="387"/>
      <c r="LPP102" s="387"/>
      <c r="LPQ102" s="387"/>
      <c r="LPR102" s="387"/>
      <c r="LPS102" s="387"/>
      <c r="LPT102" s="387"/>
      <c r="LPU102" s="387"/>
      <c r="LPV102" s="387"/>
      <c r="LPW102" s="387"/>
      <c r="LPX102" s="387"/>
      <c r="LPY102" s="387"/>
      <c r="LPZ102" s="387"/>
      <c r="LQA102" s="387"/>
      <c r="LQB102" s="387"/>
      <c r="LQC102" s="387"/>
      <c r="LQD102" s="387"/>
      <c r="LQE102" s="387"/>
      <c r="LQF102" s="387"/>
      <c r="LQG102" s="387"/>
      <c r="LQH102" s="387"/>
      <c r="LQI102" s="387"/>
      <c r="LQJ102" s="387"/>
      <c r="LQK102" s="387"/>
      <c r="LQL102" s="387"/>
      <c r="LQM102" s="387"/>
      <c r="LQN102" s="387"/>
      <c r="LQO102" s="387"/>
      <c r="LQP102" s="387"/>
      <c r="LQQ102" s="387"/>
      <c r="LQR102" s="387"/>
      <c r="LQS102" s="387"/>
      <c r="LQT102" s="387"/>
      <c r="LQU102" s="387"/>
      <c r="LQV102" s="387"/>
      <c r="LQW102" s="387"/>
      <c r="LQX102" s="387"/>
      <c r="LQY102" s="387"/>
      <c r="LQZ102" s="387"/>
      <c r="LRA102" s="387"/>
      <c r="LRB102" s="387"/>
      <c r="LRC102" s="387"/>
      <c r="LRD102" s="387"/>
      <c r="LRE102" s="387"/>
      <c r="LRF102" s="387"/>
      <c r="LRG102" s="387"/>
      <c r="LRH102" s="387"/>
      <c r="LRI102" s="387"/>
      <c r="LRJ102" s="387"/>
      <c r="LRK102" s="387"/>
      <c r="LRL102" s="387"/>
      <c r="LRM102" s="387"/>
      <c r="LRN102" s="387"/>
      <c r="LRO102" s="387"/>
      <c r="LRP102" s="387"/>
      <c r="LRQ102" s="387"/>
      <c r="LRR102" s="387"/>
      <c r="LRS102" s="387"/>
      <c r="LRT102" s="387"/>
      <c r="LRU102" s="387"/>
      <c r="LRV102" s="387"/>
      <c r="LRW102" s="387"/>
      <c r="LRX102" s="387"/>
      <c r="LRY102" s="387"/>
      <c r="LRZ102" s="387"/>
      <c r="LSA102" s="387"/>
      <c r="LSB102" s="387"/>
      <c r="LSC102" s="387"/>
      <c r="LSD102" s="387"/>
      <c r="LSE102" s="387"/>
      <c r="LSF102" s="387"/>
      <c r="LSG102" s="387"/>
      <c r="LSH102" s="387"/>
      <c r="LSI102" s="387"/>
      <c r="LSJ102" s="387"/>
      <c r="LSK102" s="387"/>
      <c r="LSL102" s="387"/>
      <c r="LSM102" s="387"/>
      <c r="LSN102" s="387"/>
      <c r="LSO102" s="387"/>
      <c r="LSP102" s="387"/>
      <c r="LSQ102" s="387"/>
      <c r="LSR102" s="387"/>
      <c r="LSS102" s="387"/>
      <c r="LST102" s="387"/>
      <c r="LSU102" s="387"/>
      <c r="LSV102" s="387"/>
      <c r="LSW102" s="387"/>
      <c r="LSX102" s="387"/>
      <c r="LSY102" s="387"/>
      <c r="LSZ102" s="387"/>
      <c r="LTA102" s="387"/>
      <c r="LTB102" s="387"/>
      <c r="LTC102" s="387"/>
      <c r="LTD102" s="387"/>
      <c r="LTE102" s="387"/>
      <c r="LTF102" s="387"/>
      <c r="LTG102" s="387"/>
      <c r="LTH102" s="387"/>
      <c r="LTI102" s="387"/>
      <c r="LTJ102" s="387"/>
      <c r="LTK102" s="387"/>
      <c r="LTL102" s="387"/>
      <c r="LTM102" s="387"/>
      <c r="LTN102" s="387"/>
      <c r="LTO102" s="387"/>
      <c r="LTP102" s="387"/>
      <c r="LTQ102" s="387"/>
      <c r="LTR102" s="387"/>
      <c r="LTS102" s="387"/>
      <c r="LTT102" s="387"/>
      <c r="LTU102" s="387"/>
      <c r="LTV102" s="387"/>
      <c r="LTW102" s="387"/>
      <c r="LTX102" s="387"/>
      <c r="LTY102" s="387"/>
      <c r="LTZ102" s="387"/>
      <c r="LUA102" s="387"/>
      <c r="LUB102" s="387"/>
      <c r="LUC102" s="387"/>
      <c r="LUD102" s="387"/>
      <c r="LUE102" s="387"/>
      <c r="LUF102" s="387"/>
      <c r="LUG102" s="387"/>
      <c r="LUH102" s="387"/>
      <c r="LUI102" s="387"/>
      <c r="LUJ102" s="387"/>
      <c r="LUK102" s="387"/>
      <c r="LUL102" s="387"/>
      <c r="LUM102" s="387"/>
      <c r="LUN102" s="387"/>
      <c r="LUO102" s="387"/>
      <c r="LUP102" s="387"/>
      <c r="LUQ102" s="387"/>
      <c r="LUR102" s="387"/>
      <c r="LUS102" s="387"/>
      <c r="LUT102" s="387"/>
      <c r="LUU102" s="387"/>
      <c r="LUV102" s="387"/>
      <c r="LUW102" s="387"/>
      <c r="LUX102" s="387"/>
      <c r="LUY102" s="387"/>
      <c r="LUZ102" s="387"/>
      <c r="LVA102" s="387"/>
      <c r="LVB102" s="387"/>
      <c r="LVC102" s="387"/>
      <c r="LVD102" s="387"/>
      <c r="LVE102" s="387"/>
      <c r="LVF102" s="387"/>
      <c r="LVG102" s="387"/>
      <c r="LVH102" s="387"/>
      <c r="LVI102" s="387"/>
      <c r="LVJ102" s="387"/>
      <c r="LVK102" s="387"/>
      <c r="LVL102" s="387"/>
      <c r="LVM102" s="387"/>
      <c r="LVN102" s="387"/>
      <c r="LVO102" s="387"/>
      <c r="LVP102" s="387"/>
      <c r="LVQ102" s="387"/>
      <c r="LVR102" s="387"/>
      <c r="LVS102" s="387"/>
      <c r="LVT102" s="387"/>
      <c r="LVU102" s="387"/>
      <c r="LVV102" s="387"/>
      <c r="LVW102" s="387"/>
      <c r="LVX102" s="387"/>
      <c r="LVY102" s="387"/>
      <c r="LVZ102" s="387"/>
      <c r="LWA102" s="387"/>
      <c r="LWB102" s="387"/>
      <c r="LWC102" s="387"/>
      <c r="LWD102" s="387"/>
      <c r="LWE102" s="387"/>
      <c r="LWF102" s="387"/>
      <c r="LWG102" s="387"/>
      <c r="LWH102" s="387"/>
      <c r="LWI102" s="387"/>
      <c r="LWJ102" s="387"/>
      <c r="LWK102" s="387"/>
      <c r="LWL102" s="387"/>
      <c r="LWM102" s="387"/>
      <c r="LWN102" s="387"/>
      <c r="LWO102" s="387"/>
      <c r="LWP102" s="387"/>
      <c r="LWQ102" s="387"/>
      <c r="LWR102" s="387"/>
      <c r="LWS102" s="387"/>
      <c r="LWT102" s="387"/>
      <c r="LWU102" s="387"/>
      <c r="LWV102" s="387"/>
      <c r="LWW102" s="387"/>
      <c r="LWX102" s="387"/>
      <c r="LWY102" s="387"/>
      <c r="LWZ102" s="387"/>
      <c r="LXA102" s="387"/>
      <c r="LXB102" s="387"/>
      <c r="LXC102" s="387"/>
      <c r="LXD102" s="387"/>
      <c r="LXE102" s="387"/>
      <c r="LXF102" s="387"/>
      <c r="LXG102" s="387"/>
      <c r="LXH102" s="387"/>
      <c r="LXI102" s="387"/>
      <c r="LXJ102" s="387"/>
      <c r="LXK102" s="387"/>
      <c r="LXL102" s="387"/>
      <c r="LXM102" s="387"/>
      <c r="LXN102" s="387"/>
      <c r="LXO102" s="387"/>
      <c r="LXP102" s="387"/>
      <c r="LXQ102" s="387"/>
      <c r="LXR102" s="387"/>
      <c r="LXS102" s="387"/>
      <c r="LXT102" s="387"/>
      <c r="LXU102" s="387"/>
      <c r="LXV102" s="387"/>
      <c r="LXW102" s="387"/>
      <c r="LXX102" s="387"/>
      <c r="LXY102" s="387"/>
      <c r="LXZ102" s="387"/>
      <c r="LYA102" s="387"/>
      <c r="LYB102" s="387"/>
      <c r="LYC102" s="387"/>
      <c r="LYD102" s="387"/>
      <c r="LYE102" s="387"/>
      <c r="LYF102" s="387"/>
      <c r="LYG102" s="387"/>
      <c r="LYH102" s="387"/>
      <c r="LYI102" s="387"/>
      <c r="LYJ102" s="387"/>
      <c r="LYK102" s="387"/>
      <c r="LYL102" s="387"/>
      <c r="LYM102" s="387"/>
      <c r="LYN102" s="387"/>
      <c r="LYO102" s="387"/>
      <c r="LYP102" s="387"/>
      <c r="LYQ102" s="387"/>
      <c r="LYR102" s="387"/>
      <c r="LYS102" s="387"/>
      <c r="LYT102" s="387"/>
      <c r="LYU102" s="387"/>
      <c r="LYV102" s="387"/>
      <c r="LYW102" s="387"/>
      <c r="LYX102" s="387"/>
      <c r="LYY102" s="387"/>
      <c r="LYZ102" s="387"/>
      <c r="LZA102" s="387"/>
      <c r="LZB102" s="387"/>
      <c r="LZC102" s="387"/>
      <c r="LZD102" s="387"/>
      <c r="LZE102" s="387"/>
      <c r="LZF102" s="387"/>
      <c r="LZG102" s="387"/>
      <c r="LZH102" s="387"/>
      <c r="LZI102" s="387"/>
      <c r="LZJ102" s="387"/>
      <c r="LZK102" s="387"/>
      <c r="LZL102" s="387"/>
      <c r="LZM102" s="387"/>
      <c r="LZN102" s="387"/>
      <c r="LZO102" s="387"/>
      <c r="LZP102" s="387"/>
      <c r="LZQ102" s="387"/>
      <c r="LZR102" s="387"/>
      <c r="LZS102" s="387"/>
      <c r="LZT102" s="387"/>
      <c r="LZU102" s="387"/>
      <c r="LZV102" s="387"/>
      <c r="LZW102" s="387"/>
      <c r="LZX102" s="387"/>
      <c r="LZY102" s="387"/>
      <c r="LZZ102" s="387"/>
      <c r="MAA102" s="387"/>
      <c r="MAB102" s="387"/>
      <c r="MAC102" s="387"/>
      <c r="MAD102" s="387"/>
      <c r="MAE102" s="387"/>
      <c r="MAF102" s="387"/>
      <c r="MAG102" s="387"/>
      <c r="MAH102" s="387"/>
      <c r="MAI102" s="387"/>
      <c r="MAJ102" s="387"/>
      <c r="MAK102" s="387"/>
      <c r="MAL102" s="387"/>
      <c r="MAM102" s="387"/>
      <c r="MAN102" s="387"/>
      <c r="MAO102" s="387"/>
      <c r="MAP102" s="387"/>
      <c r="MAQ102" s="387"/>
      <c r="MAR102" s="387"/>
      <c r="MAS102" s="387"/>
      <c r="MAT102" s="387"/>
      <c r="MAU102" s="387"/>
      <c r="MAV102" s="387"/>
      <c r="MAW102" s="387"/>
      <c r="MAX102" s="387"/>
      <c r="MAY102" s="387"/>
      <c r="MAZ102" s="387"/>
      <c r="MBA102" s="387"/>
      <c r="MBB102" s="387"/>
      <c r="MBC102" s="387"/>
      <c r="MBD102" s="387"/>
      <c r="MBE102" s="387"/>
      <c r="MBF102" s="387"/>
      <c r="MBG102" s="387"/>
      <c r="MBH102" s="387"/>
      <c r="MBI102" s="387"/>
      <c r="MBJ102" s="387"/>
      <c r="MBK102" s="387"/>
      <c r="MBL102" s="387"/>
      <c r="MBM102" s="387"/>
      <c r="MBN102" s="387"/>
      <c r="MBO102" s="387"/>
      <c r="MBP102" s="387"/>
      <c r="MBQ102" s="387"/>
      <c r="MBR102" s="387"/>
      <c r="MBS102" s="387"/>
      <c r="MBT102" s="387"/>
      <c r="MBU102" s="387"/>
      <c r="MBV102" s="387"/>
      <c r="MBW102" s="387"/>
      <c r="MBX102" s="387"/>
      <c r="MBY102" s="387"/>
      <c r="MBZ102" s="387"/>
      <c r="MCA102" s="387"/>
      <c r="MCB102" s="387"/>
      <c r="MCC102" s="387"/>
      <c r="MCD102" s="387"/>
      <c r="MCE102" s="387"/>
      <c r="MCF102" s="387"/>
      <c r="MCG102" s="387"/>
      <c r="MCH102" s="387"/>
      <c r="MCI102" s="387"/>
      <c r="MCJ102" s="387"/>
      <c r="MCK102" s="387"/>
      <c r="MCL102" s="387"/>
      <c r="MCM102" s="387"/>
      <c r="MCN102" s="387"/>
      <c r="MCO102" s="387"/>
      <c r="MCP102" s="387"/>
      <c r="MCQ102" s="387"/>
      <c r="MCR102" s="387"/>
      <c r="MCS102" s="387"/>
      <c r="MCT102" s="387"/>
      <c r="MCU102" s="387"/>
      <c r="MCV102" s="387"/>
      <c r="MCW102" s="387"/>
      <c r="MCX102" s="387"/>
      <c r="MCY102" s="387"/>
      <c r="MCZ102" s="387"/>
      <c r="MDA102" s="387"/>
      <c r="MDB102" s="387"/>
      <c r="MDC102" s="387"/>
      <c r="MDD102" s="387"/>
      <c r="MDE102" s="387"/>
      <c r="MDF102" s="387"/>
      <c r="MDG102" s="387"/>
      <c r="MDH102" s="387"/>
      <c r="MDI102" s="387"/>
      <c r="MDJ102" s="387"/>
      <c r="MDK102" s="387"/>
      <c r="MDL102" s="387"/>
      <c r="MDM102" s="387"/>
      <c r="MDN102" s="387"/>
      <c r="MDO102" s="387"/>
      <c r="MDP102" s="387"/>
      <c r="MDQ102" s="387"/>
      <c r="MDR102" s="387"/>
      <c r="MDS102" s="387"/>
      <c r="MDT102" s="387"/>
      <c r="MDU102" s="387"/>
      <c r="MDV102" s="387"/>
      <c r="MDW102" s="387"/>
      <c r="MDX102" s="387"/>
      <c r="MDY102" s="387"/>
      <c r="MDZ102" s="387"/>
      <c r="MEA102" s="387"/>
      <c r="MEB102" s="387"/>
      <c r="MEC102" s="387"/>
      <c r="MED102" s="387"/>
      <c r="MEE102" s="387"/>
      <c r="MEF102" s="387"/>
      <c r="MEG102" s="387"/>
      <c r="MEH102" s="387"/>
      <c r="MEI102" s="387"/>
      <c r="MEJ102" s="387"/>
      <c r="MEK102" s="387"/>
      <c r="MEL102" s="387"/>
      <c r="MEM102" s="387"/>
      <c r="MEN102" s="387"/>
      <c r="MEO102" s="387"/>
      <c r="MEP102" s="387"/>
      <c r="MEQ102" s="387"/>
      <c r="MER102" s="387"/>
      <c r="MES102" s="387"/>
      <c r="MET102" s="387"/>
      <c r="MEU102" s="387"/>
      <c r="MEV102" s="387"/>
      <c r="MEW102" s="387"/>
      <c r="MEX102" s="387"/>
      <c r="MEY102" s="387"/>
      <c r="MEZ102" s="387"/>
      <c r="MFA102" s="387"/>
      <c r="MFB102" s="387"/>
      <c r="MFC102" s="387"/>
      <c r="MFD102" s="387"/>
      <c r="MFE102" s="387"/>
      <c r="MFF102" s="387"/>
      <c r="MFG102" s="387"/>
      <c r="MFH102" s="387"/>
      <c r="MFI102" s="387"/>
      <c r="MFJ102" s="387"/>
      <c r="MFK102" s="387"/>
      <c r="MFL102" s="387"/>
      <c r="MFM102" s="387"/>
      <c r="MFN102" s="387"/>
      <c r="MFO102" s="387"/>
      <c r="MFP102" s="387"/>
      <c r="MFQ102" s="387"/>
      <c r="MFR102" s="387"/>
      <c r="MFS102" s="387"/>
      <c r="MFT102" s="387"/>
      <c r="MFU102" s="387"/>
      <c r="MFV102" s="387"/>
      <c r="MFW102" s="387"/>
      <c r="MFX102" s="387"/>
      <c r="MFY102" s="387"/>
      <c r="MFZ102" s="387"/>
      <c r="MGA102" s="387"/>
      <c r="MGB102" s="387"/>
      <c r="MGC102" s="387"/>
      <c r="MGD102" s="387"/>
      <c r="MGE102" s="387"/>
      <c r="MGF102" s="387"/>
      <c r="MGG102" s="387"/>
      <c r="MGH102" s="387"/>
      <c r="MGI102" s="387"/>
      <c r="MGJ102" s="387"/>
      <c r="MGK102" s="387"/>
      <c r="MGL102" s="387"/>
      <c r="MGM102" s="387"/>
      <c r="MGN102" s="387"/>
      <c r="MGO102" s="387"/>
      <c r="MGP102" s="387"/>
      <c r="MGQ102" s="387"/>
      <c r="MGR102" s="387"/>
      <c r="MGS102" s="387"/>
      <c r="MGT102" s="387"/>
      <c r="MGU102" s="387"/>
      <c r="MGV102" s="387"/>
      <c r="MGW102" s="387"/>
      <c r="MGX102" s="387"/>
      <c r="MGY102" s="387"/>
      <c r="MGZ102" s="387"/>
      <c r="MHA102" s="387"/>
      <c r="MHB102" s="387"/>
      <c r="MHC102" s="387"/>
      <c r="MHD102" s="387"/>
      <c r="MHE102" s="387"/>
      <c r="MHF102" s="387"/>
      <c r="MHG102" s="387"/>
      <c r="MHH102" s="387"/>
      <c r="MHI102" s="387"/>
      <c r="MHJ102" s="387"/>
      <c r="MHK102" s="387"/>
      <c r="MHL102" s="387"/>
      <c r="MHM102" s="387"/>
      <c r="MHN102" s="387"/>
      <c r="MHO102" s="387"/>
      <c r="MHP102" s="387"/>
      <c r="MHQ102" s="387"/>
      <c r="MHR102" s="387"/>
      <c r="MHS102" s="387"/>
      <c r="MHT102" s="387"/>
      <c r="MHU102" s="387"/>
      <c r="MHV102" s="387"/>
      <c r="MHW102" s="387"/>
      <c r="MHX102" s="387"/>
      <c r="MHY102" s="387"/>
      <c r="MHZ102" s="387"/>
      <c r="MIA102" s="387"/>
      <c r="MIB102" s="387"/>
      <c r="MIC102" s="387"/>
      <c r="MID102" s="387"/>
      <c r="MIE102" s="387"/>
      <c r="MIF102" s="387"/>
      <c r="MIG102" s="387"/>
      <c r="MIH102" s="387"/>
      <c r="MII102" s="387"/>
      <c r="MIJ102" s="387"/>
      <c r="MIK102" s="387"/>
      <c r="MIL102" s="387"/>
      <c r="MIM102" s="387"/>
      <c r="MIN102" s="387"/>
      <c r="MIO102" s="387"/>
      <c r="MIP102" s="387"/>
      <c r="MIQ102" s="387"/>
      <c r="MIR102" s="387"/>
      <c r="MIS102" s="387"/>
      <c r="MIT102" s="387"/>
      <c r="MIU102" s="387"/>
      <c r="MIV102" s="387"/>
      <c r="MIW102" s="387"/>
      <c r="MIX102" s="387"/>
      <c r="MIY102" s="387"/>
      <c r="MIZ102" s="387"/>
      <c r="MJA102" s="387"/>
      <c r="MJB102" s="387"/>
      <c r="MJC102" s="387"/>
      <c r="MJD102" s="387"/>
      <c r="MJE102" s="387"/>
      <c r="MJF102" s="387"/>
      <c r="MJG102" s="387"/>
      <c r="MJH102" s="387"/>
      <c r="MJI102" s="387"/>
      <c r="MJJ102" s="387"/>
      <c r="MJK102" s="387"/>
      <c r="MJL102" s="387"/>
      <c r="MJM102" s="387"/>
      <c r="MJN102" s="387"/>
      <c r="MJO102" s="387"/>
      <c r="MJP102" s="387"/>
      <c r="MJQ102" s="387"/>
      <c r="MJR102" s="387"/>
      <c r="MJS102" s="387"/>
      <c r="MJT102" s="387"/>
      <c r="MJU102" s="387"/>
      <c r="MJV102" s="387"/>
      <c r="MJW102" s="387"/>
      <c r="MJX102" s="387"/>
      <c r="MJY102" s="387"/>
      <c r="MJZ102" s="387"/>
      <c r="MKA102" s="387"/>
      <c r="MKB102" s="387"/>
      <c r="MKC102" s="387"/>
      <c r="MKD102" s="387"/>
      <c r="MKE102" s="387"/>
      <c r="MKF102" s="387"/>
      <c r="MKG102" s="387"/>
      <c r="MKH102" s="387"/>
      <c r="MKI102" s="387"/>
      <c r="MKJ102" s="387"/>
      <c r="MKK102" s="387"/>
      <c r="MKL102" s="387"/>
      <c r="MKM102" s="387"/>
      <c r="MKN102" s="387"/>
      <c r="MKO102" s="387"/>
      <c r="MKP102" s="387"/>
      <c r="MKQ102" s="387"/>
      <c r="MKR102" s="387"/>
      <c r="MKS102" s="387"/>
      <c r="MKT102" s="387"/>
      <c r="MKU102" s="387"/>
      <c r="MKV102" s="387"/>
      <c r="MKW102" s="387"/>
      <c r="MKX102" s="387"/>
      <c r="MKY102" s="387"/>
      <c r="MKZ102" s="387"/>
      <c r="MLA102" s="387"/>
      <c r="MLB102" s="387"/>
      <c r="MLC102" s="387"/>
      <c r="MLD102" s="387"/>
      <c r="MLE102" s="387"/>
      <c r="MLF102" s="387"/>
      <c r="MLG102" s="387"/>
      <c r="MLH102" s="387"/>
      <c r="MLI102" s="387"/>
      <c r="MLJ102" s="387"/>
      <c r="MLK102" s="387"/>
      <c r="MLL102" s="387"/>
      <c r="MLM102" s="387"/>
      <c r="MLN102" s="387"/>
      <c r="MLO102" s="387"/>
      <c r="MLP102" s="387"/>
      <c r="MLQ102" s="387"/>
      <c r="MLR102" s="387"/>
      <c r="MLS102" s="387"/>
      <c r="MLT102" s="387"/>
      <c r="MLU102" s="387"/>
      <c r="MLV102" s="387"/>
      <c r="MLW102" s="387"/>
      <c r="MLX102" s="387"/>
      <c r="MLY102" s="387"/>
      <c r="MLZ102" s="387"/>
      <c r="MMA102" s="387"/>
      <c r="MMB102" s="387"/>
      <c r="MMC102" s="387"/>
      <c r="MMD102" s="387"/>
      <c r="MME102" s="387"/>
      <c r="MMF102" s="387"/>
      <c r="MMG102" s="387"/>
      <c r="MMH102" s="387"/>
      <c r="MMI102" s="387"/>
      <c r="MMJ102" s="387"/>
      <c r="MMK102" s="387"/>
      <c r="MML102" s="387"/>
      <c r="MMM102" s="387"/>
      <c r="MMN102" s="387"/>
      <c r="MMO102" s="387"/>
      <c r="MMP102" s="387"/>
      <c r="MMQ102" s="387"/>
      <c r="MMR102" s="387"/>
      <c r="MMS102" s="387"/>
      <c r="MMT102" s="387"/>
      <c r="MMU102" s="387"/>
      <c r="MMV102" s="387"/>
      <c r="MMW102" s="387"/>
      <c r="MMX102" s="387"/>
      <c r="MMY102" s="387"/>
      <c r="MMZ102" s="387"/>
      <c r="MNA102" s="387"/>
      <c r="MNB102" s="387"/>
      <c r="MNC102" s="387"/>
      <c r="MND102" s="387"/>
      <c r="MNE102" s="387"/>
      <c r="MNF102" s="387"/>
      <c r="MNG102" s="387"/>
      <c r="MNH102" s="387"/>
      <c r="MNI102" s="387"/>
      <c r="MNJ102" s="387"/>
      <c r="MNK102" s="387"/>
      <c r="MNL102" s="387"/>
      <c r="MNM102" s="387"/>
      <c r="MNN102" s="387"/>
      <c r="MNO102" s="387"/>
      <c r="MNP102" s="387"/>
      <c r="MNQ102" s="387"/>
      <c r="MNR102" s="387"/>
      <c r="MNS102" s="387"/>
      <c r="MNT102" s="387"/>
      <c r="MNU102" s="387"/>
      <c r="MNV102" s="387"/>
      <c r="MNW102" s="387"/>
      <c r="MNX102" s="387"/>
      <c r="MNY102" s="387"/>
      <c r="MNZ102" s="387"/>
      <c r="MOA102" s="387"/>
      <c r="MOB102" s="387"/>
      <c r="MOC102" s="387"/>
      <c r="MOD102" s="387"/>
      <c r="MOE102" s="387"/>
      <c r="MOF102" s="387"/>
      <c r="MOG102" s="387"/>
      <c r="MOH102" s="387"/>
      <c r="MOI102" s="387"/>
      <c r="MOJ102" s="387"/>
      <c r="MOK102" s="387"/>
      <c r="MOL102" s="387"/>
      <c r="MOM102" s="387"/>
      <c r="MON102" s="387"/>
      <c r="MOO102" s="387"/>
      <c r="MOP102" s="387"/>
      <c r="MOQ102" s="387"/>
      <c r="MOR102" s="387"/>
      <c r="MOS102" s="387"/>
      <c r="MOT102" s="387"/>
      <c r="MOU102" s="387"/>
      <c r="MOV102" s="387"/>
      <c r="MOW102" s="387"/>
      <c r="MOX102" s="387"/>
      <c r="MOY102" s="387"/>
      <c r="MOZ102" s="387"/>
      <c r="MPA102" s="387"/>
      <c r="MPB102" s="387"/>
      <c r="MPC102" s="387"/>
      <c r="MPD102" s="387"/>
      <c r="MPE102" s="387"/>
      <c r="MPF102" s="387"/>
      <c r="MPG102" s="387"/>
      <c r="MPH102" s="387"/>
      <c r="MPI102" s="387"/>
      <c r="MPJ102" s="387"/>
      <c r="MPK102" s="387"/>
      <c r="MPL102" s="387"/>
      <c r="MPM102" s="387"/>
      <c r="MPN102" s="387"/>
      <c r="MPO102" s="387"/>
      <c r="MPP102" s="387"/>
      <c r="MPQ102" s="387"/>
      <c r="MPR102" s="387"/>
      <c r="MPS102" s="387"/>
      <c r="MPT102" s="387"/>
      <c r="MPU102" s="387"/>
      <c r="MPV102" s="387"/>
      <c r="MPW102" s="387"/>
      <c r="MPX102" s="387"/>
      <c r="MPY102" s="387"/>
      <c r="MPZ102" s="387"/>
      <c r="MQA102" s="387"/>
      <c r="MQB102" s="387"/>
      <c r="MQC102" s="387"/>
      <c r="MQD102" s="387"/>
      <c r="MQE102" s="387"/>
      <c r="MQF102" s="387"/>
      <c r="MQG102" s="387"/>
      <c r="MQH102" s="387"/>
      <c r="MQI102" s="387"/>
      <c r="MQJ102" s="387"/>
      <c r="MQK102" s="387"/>
      <c r="MQL102" s="387"/>
      <c r="MQM102" s="387"/>
      <c r="MQN102" s="387"/>
      <c r="MQO102" s="387"/>
      <c r="MQP102" s="387"/>
      <c r="MQQ102" s="387"/>
      <c r="MQR102" s="387"/>
      <c r="MQS102" s="387"/>
      <c r="MQT102" s="387"/>
      <c r="MQU102" s="387"/>
      <c r="MQV102" s="387"/>
      <c r="MQW102" s="387"/>
      <c r="MQX102" s="387"/>
      <c r="MQY102" s="387"/>
      <c r="MQZ102" s="387"/>
      <c r="MRA102" s="387"/>
      <c r="MRB102" s="387"/>
      <c r="MRC102" s="387"/>
      <c r="MRD102" s="387"/>
      <c r="MRE102" s="387"/>
      <c r="MRF102" s="387"/>
      <c r="MRG102" s="387"/>
      <c r="MRH102" s="387"/>
      <c r="MRI102" s="387"/>
      <c r="MRJ102" s="387"/>
      <c r="MRK102" s="387"/>
      <c r="MRL102" s="387"/>
      <c r="MRM102" s="387"/>
      <c r="MRN102" s="387"/>
      <c r="MRO102" s="387"/>
      <c r="MRP102" s="387"/>
      <c r="MRQ102" s="387"/>
      <c r="MRR102" s="387"/>
      <c r="MRS102" s="387"/>
      <c r="MRT102" s="387"/>
      <c r="MRU102" s="387"/>
      <c r="MRV102" s="387"/>
      <c r="MRW102" s="387"/>
      <c r="MRX102" s="387"/>
      <c r="MRY102" s="387"/>
      <c r="MRZ102" s="387"/>
      <c r="MSA102" s="387"/>
      <c r="MSB102" s="387"/>
      <c r="MSC102" s="387"/>
      <c r="MSD102" s="387"/>
      <c r="MSE102" s="387"/>
      <c r="MSF102" s="387"/>
      <c r="MSG102" s="387"/>
      <c r="MSH102" s="387"/>
      <c r="MSI102" s="387"/>
      <c r="MSJ102" s="387"/>
      <c r="MSK102" s="387"/>
      <c r="MSL102" s="387"/>
      <c r="MSM102" s="387"/>
      <c r="MSN102" s="387"/>
      <c r="MSO102" s="387"/>
      <c r="MSP102" s="387"/>
      <c r="MSQ102" s="387"/>
      <c r="MSR102" s="387"/>
      <c r="MSS102" s="387"/>
      <c r="MST102" s="387"/>
      <c r="MSU102" s="387"/>
      <c r="MSV102" s="387"/>
      <c r="MSW102" s="387"/>
      <c r="MSX102" s="387"/>
      <c r="MSY102" s="387"/>
      <c r="MSZ102" s="387"/>
      <c r="MTA102" s="387"/>
      <c r="MTB102" s="387"/>
      <c r="MTC102" s="387"/>
      <c r="MTD102" s="387"/>
      <c r="MTE102" s="387"/>
      <c r="MTF102" s="387"/>
      <c r="MTG102" s="387"/>
      <c r="MTH102" s="387"/>
      <c r="MTI102" s="387"/>
      <c r="MTJ102" s="387"/>
      <c r="MTK102" s="387"/>
      <c r="MTL102" s="387"/>
      <c r="MTM102" s="387"/>
      <c r="MTN102" s="387"/>
      <c r="MTO102" s="387"/>
      <c r="MTP102" s="387"/>
      <c r="MTQ102" s="387"/>
      <c r="MTR102" s="387"/>
      <c r="MTS102" s="387"/>
      <c r="MTT102" s="387"/>
      <c r="MTU102" s="387"/>
      <c r="MTV102" s="387"/>
      <c r="MTW102" s="387"/>
      <c r="MTX102" s="387"/>
      <c r="MTY102" s="387"/>
      <c r="MTZ102" s="387"/>
      <c r="MUA102" s="387"/>
      <c r="MUB102" s="387"/>
      <c r="MUC102" s="387"/>
      <c r="MUD102" s="387"/>
      <c r="MUE102" s="387"/>
      <c r="MUF102" s="387"/>
      <c r="MUG102" s="387"/>
      <c r="MUH102" s="387"/>
      <c r="MUI102" s="387"/>
      <c r="MUJ102" s="387"/>
      <c r="MUK102" s="387"/>
      <c r="MUL102" s="387"/>
      <c r="MUM102" s="387"/>
      <c r="MUN102" s="387"/>
      <c r="MUO102" s="387"/>
      <c r="MUP102" s="387"/>
      <c r="MUQ102" s="387"/>
      <c r="MUR102" s="387"/>
      <c r="MUS102" s="387"/>
      <c r="MUT102" s="387"/>
      <c r="MUU102" s="387"/>
      <c r="MUV102" s="387"/>
      <c r="MUW102" s="387"/>
      <c r="MUX102" s="387"/>
      <c r="MUY102" s="387"/>
      <c r="MUZ102" s="387"/>
      <c r="MVA102" s="387"/>
      <c r="MVB102" s="387"/>
      <c r="MVC102" s="387"/>
      <c r="MVD102" s="387"/>
      <c r="MVE102" s="387"/>
      <c r="MVF102" s="387"/>
      <c r="MVG102" s="387"/>
      <c r="MVH102" s="387"/>
      <c r="MVI102" s="387"/>
      <c r="MVJ102" s="387"/>
      <c r="MVK102" s="387"/>
      <c r="MVL102" s="387"/>
      <c r="MVM102" s="387"/>
      <c r="MVN102" s="387"/>
      <c r="MVO102" s="387"/>
      <c r="MVP102" s="387"/>
      <c r="MVQ102" s="387"/>
      <c r="MVR102" s="387"/>
      <c r="MVS102" s="387"/>
      <c r="MVT102" s="387"/>
      <c r="MVU102" s="387"/>
      <c r="MVV102" s="387"/>
      <c r="MVW102" s="387"/>
      <c r="MVX102" s="387"/>
      <c r="MVY102" s="387"/>
      <c r="MVZ102" s="387"/>
      <c r="MWA102" s="387"/>
      <c r="MWB102" s="387"/>
      <c r="MWC102" s="387"/>
      <c r="MWD102" s="387"/>
      <c r="MWE102" s="387"/>
      <c r="MWF102" s="387"/>
      <c r="MWG102" s="387"/>
      <c r="MWH102" s="387"/>
      <c r="MWI102" s="387"/>
      <c r="MWJ102" s="387"/>
      <c r="MWK102" s="387"/>
      <c r="MWL102" s="387"/>
      <c r="MWM102" s="387"/>
      <c r="MWN102" s="387"/>
      <c r="MWO102" s="387"/>
      <c r="MWP102" s="387"/>
      <c r="MWQ102" s="387"/>
      <c r="MWR102" s="387"/>
      <c r="MWS102" s="387"/>
      <c r="MWT102" s="387"/>
      <c r="MWU102" s="387"/>
      <c r="MWV102" s="387"/>
      <c r="MWW102" s="387"/>
      <c r="MWX102" s="387"/>
      <c r="MWY102" s="387"/>
      <c r="MWZ102" s="387"/>
      <c r="MXA102" s="387"/>
      <c r="MXB102" s="387"/>
      <c r="MXC102" s="387"/>
      <c r="MXD102" s="387"/>
      <c r="MXE102" s="387"/>
      <c r="MXF102" s="387"/>
      <c r="MXG102" s="387"/>
      <c r="MXH102" s="387"/>
      <c r="MXI102" s="387"/>
      <c r="MXJ102" s="387"/>
      <c r="MXK102" s="387"/>
      <c r="MXL102" s="387"/>
      <c r="MXM102" s="387"/>
      <c r="MXN102" s="387"/>
      <c r="MXO102" s="387"/>
      <c r="MXP102" s="387"/>
      <c r="MXQ102" s="387"/>
      <c r="MXR102" s="387"/>
      <c r="MXS102" s="387"/>
      <c r="MXT102" s="387"/>
      <c r="MXU102" s="387"/>
      <c r="MXV102" s="387"/>
      <c r="MXW102" s="387"/>
      <c r="MXX102" s="387"/>
      <c r="MXY102" s="387"/>
      <c r="MXZ102" s="387"/>
      <c r="MYA102" s="387"/>
      <c r="MYB102" s="387"/>
      <c r="MYC102" s="387"/>
      <c r="MYD102" s="387"/>
      <c r="MYE102" s="387"/>
      <c r="MYF102" s="387"/>
      <c r="MYG102" s="387"/>
      <c r="MYH102" s="387"/>
      <c r="MYI102" s="387"/>
      <c r="MYJ102" s="387"/>
      <c r="MYK102" s="387"/>
      <c r="MYL102" s="387"/>
      <c r="MYM102" s="387"/>
      <c r="MYN102" s="387"/>
      <c r="MYO102" s="387"/>
      <c r="MYP102" s="387"/>
      <c r="MYQ102" s="387"/>
      <c r="MYR102" s="387"/>
      <c r="MYS102" s="387"/>
      <c r="MYT102" s="387"/>
      <c r="MYU102" s="387"/>
      <c r="MYV102" s="387"/>
      <c r="MYW102" s="387"/>
      <c r="MYX102" s="387"/>
      <c r="MYY102" s="387"/>
      <c r="MYZ102" s="387"/>
      <c r="MZA102" s="387"/>
      <c r="MZB102" s="387"/>
      <c r="MZC102" s="387"/>
      <c r="MZD102" s="387"/>
      <c r="MZE102" s="387"/>
      <c r="MZF102" s="387"/>
      <c r="MZG102" s="387"/>
      <c r="MZH102" s="387"/>
      <c r="MZI102" s="387"/>
      <c r="MZJ102" s="387"/>
      <c r="MZK102" s="387"/>
      <c r="MZL102" s="387"/>
      <c r="MZM102" s="387"/>
      <c r="MZN102" s="387"/>
      <c r="MZO102" s="387"/>
      <c r="MZP102" s="387"/>
      <c r="MZQ102" s="387"/>
      <c r="MZR102" s="387"/>
      <c r="MZS102" s="387"/>
      <c r="MZT102" s="387"/>
      <c r="MZU102" s="387"/>
      <c r="MZV102" s="387"/>
      <c r="MZW102" s="387"/>
      <c r="MZX102" s="387"/>
      <c r="MZY102" s="387"/>
      <c r="MZZ102" s="387"/>
      <c r="NAA102" s="387"/>
      <c r="NAB102" s="387"/>
      <c r="NAC102" s="387"/>
      <c r="NAD102" s="387"/>
      <c r="NAE102" s="387"/>
      <c r="NAF102" s="387"/>
      <c r="NAG102" s="387"/>
      <c r="NAH102" s="387"/>
      <c r="NAI102" s="387"/>
      <c r="NAJ102" s="387"/>
      <c r="NAK102" s="387"/>
      <c r="NAL102" s="387"/>
      <c r="NAM102" s="387"/>
      <c r="NAN102" s="387"/>
      <c r="NAO102" s="387"/>
      <c r="NAP102" s="387"/>
      <c r="NAQ102" s="387"/>
      <c r="NAR102" s="387"/>
      <c r="NAS102" s="387"/>
      <c r="NAT102" s="387"/>
      <c r="NAU102" s="387"/>
      <c r="NAV102" s="387"/>
      <c r="NAW102" s="387"/>
      <c r="NAX102" s="387"/>
      <c r="NAY102" s="387"/>
      <c r="NAZ102" s="387"/>
      <c r="NBA102" s="387"/>
      <c r="NBB102" s="387"/>
      <c r="NBC102" s="387"/>
      <c r="NBD102" s="387"/>
      <c r="NBE102" s="387"/>
      <c r="NBF102" s="387"/>
      <c r="NBG102" s="387"/>
      <c r="NBH102" s="387"/>
      <c r="NBI102" s="387"/>
      <c r="NBJ102" s="387"/>
      <c r="NBK102" s="387"/>
      <c r="NBL102" s="387"/>
      <c r="NBM102" s="387"/>
      <c r="NBN102" s="387"/>
      <c r="NBO102" s="387"/>
      <c r="NBP102" s="387"/>
      <c r="NBQ102" s="387"/>
      <c r="NBR102" s="387"/>
      <c r="NBS102" s="387"/>
      <c r="NBT102" s="387"/>
      <c r="NBU102" s="387"/>
      <c r="NBV102" s="387"/>
      <c r="NBW102" s="387"/>
      <c r="NBX102" s="387"/>
      <c r="NBY102" s="387"/>
      <c r="NBZ102" s="387"/>
      <c r="NCA102" s="387"/>
      <c r="NCB102" s="387"/>
      <c r="NCC102" s="387"/>
      <c r="NCD102" s="387"/>
      <c r="NCE102" s="387"/>
      <c r="NCF102" s="387"/>
      <c r="NCG102" s="387"/>
      <c r="NCH102" s="387"/>
      <c r="NCI102" s="387"/>
      <c r="NCJ102" s="387"/>
      <c r="NCK102" s="387"/>
      <c r="NCL102" s="387"/>
      <c r="NCM102" s="387"/>
      <c r="NCN102" s="387"/>
      <c r="NCO102" s="387"/>
      <c r="NCP102" s="387"/>
      <c r="NCQ102" s="387"/>
      <c r="NCR102" s="387"/>
      <c r="NCS102" s="387"/>
      <c r="NCT102" s="387"/>
      <c r="NCU102" s="387"/>
      <c r="NCV102" s="387"/>
      <c r="NCW102" s="387"/>
      <c r="NCX102" s="387"/>
      <c r="NCY102" s="387"/>
      <c r="NCZ102" s="387"/>
      <c r="NDA102" s="387"/>
      <c r="NDB102" s="387"/>
      <c r="NDC102" s="387"/>
      <c r="NDD102" s="387"/>
      <c r="NDE102" s="387"/>
      <c r="NDF102" s="387"/>
      <c r="NDG102" s="387"/>
      <c r="NDH102" s="387"/>
      <c r="NDI102" s="387"/>
      <c r="NDJ102" s="387"/>
      <c r="NDK102" s="387"/>
      <c r="NDL102" s="387"/>
      <c r="NDM102" s="387"/>
      <c r="NDN102" s="387"/>
      <c r="NDO102" s="387"/>
      <c r="NDP102" s="387"/>
      <c r="NDQ102" s="387"/>
      <c r="NDR102" s="387"/>
      <c r="NDS102" s="387"/>
      <c r="NDT102" s="387"/>
      <c r="NDU102" s="387"/>
      <c r="NDV102" s="387"/>
      <c r="NDW102" s="387"/>
      <c r="NDX102" s="387"/>
      <c r="NDY102" s="387"/>
      <c r="NDZ102" s="387"/>
      <c r="NEA102" s="387"/>
      <c r="NEB102" s="387"/>
      <c r="NEC102" s="387"/>
      <c r="NED102" s="387"/>
      <c r="NEE102" s="387"/>
      <c r="NEF102" s="387"/>
      <c r="NEG102" s="387"/>
      <c r="NEH102" s="387"/>
      <c r="NEI102" s="387"/>
      <c r="NEJ102" s="387"/>
      <c r="NEK102" s="387"/>
      <c r="NEL102" s="387"/>
      <c r="NEM102" s="387"/>
      <c r="NEN102" s="387"/>
      <c r="NEO102" s="387"/>
      <c r="NEP102" s="387"/>
      <c r="NEQ102" s="387"/>
      <c r="NER102" s="387"/>
      <c r="NES102" s="387"/>
      <c r="NET102" s="387"/>
      <c r="NEU102" s="387"/>
      <c r="NEV102" s="387"/>
      <c r="NEW102" s="387"/>
      <c r="NEX102" s="387"/>
      <c r="NEY102" s="387"/>
      <c r="NEZ102" s="387"/>
      <c r="NFA102" s="387"/>
      <c r="NFB102" s="387"/>
      <c r="NFC102" s="387"/>
      <c r="NFD102" s="387"/>
      <c r="NFE102" s="387"/>
      <c r="NFF102" s="387"/>
      <c r="NFG102" s="387"/>
      <c r="NFH102" s="387"/>
      <c r="NFI102" s="387"/>
      <c r="NFJ102" s="387"/>
      <c r="NFK102" s="387"/>
      <c r="NFL102" s="387"/>
      <c r="NFM102" s="387"/>
      <c r="NFN102" s="387"/>
      <c r="NFO102" s="387"/>
      <c r="NFP102" s="387"/>
      <c r="NFQ102" s="387"/>
      <c r="NFR102" s="387"/>
      <c r="NFS102" s="387"/>
      <c r="NFT102" s="387"/>
      <c r="NFU102" s="387"/>
      <c r="NFV102" s="387"/>
      <c r="NFW102" s="387"/>
      <c r="NFX102" s="387"/>
      <c r="NFY102" s="387"/>
      <c r="NFZ102" s="387"/>
      <c r="NGA102" s="387"/>
      <c r="NGB102" s="387"/>
      <c r="NGC102" s="387"/>
      <c r="NGD102" s="387"/>
      <c r="NGE102" s="387"/>
      <c r="NGF102" s="387"/>
      <c r="NGG102" s="387"/>
      <c r="NGH102" s="387"/>
      <c r="NGI102" s="387"/>
      <c r="NGJ102" s="387"/>
      <c r="NGK102" s="387"/>
      <c r="NGL102" s="387"/>
      <c r="NGM102" s="387"/>
      <c r="NGN102" s="387"/>
      <c r="NGO102" s="387"/>
      <c r="NGP102" s="387"/>
      <c r="NGQ102" s="387"/>
      <c r="NGR102" s="387"/>
      <c r="NGS102" s="387"/>
      <c r="NGT102" s="387"/>
      <c r="NGU102" s="387"/>
      <c r="NGV102" s="387"/>
      <c r="NGW102" s="387"/>
      <c r="NGX102" s="387"/>
      <c r="NGY102" s="387"/>
      <c r="NGZ102" s="387"/>
      <c r="NHA102" s="387"/>
      <c r="NHB102" s="387"/>
      <c r="NHC102" s="387"/>
      <c r="NHD102" s="387"/>
      <c r="NHE102" s="387"/>
      <c r="NHF102" s="387"/>
      <c r="NHG102" s="387"/>
      <c r="NHH102" s="387"/>
      <c r="NHI102" s="387"/>
      <c r="NHJ102" s="387"/>
      <c r="NHK102" s="387"/>
      <c r="NHL102" s="387"/>
      <c r="NHM102" s="387"/>
      <c r="NHN102" s="387"/>
      <c r="NHO102" s="387"/>
      <c r="NHP102" s="387"/>
      <c r="NHQ102" s="387"/>
      <c r="NHR102" s="387"/>
      <c r="NHS102" s="387"/>
      <c r="NHT102" s="387"/>
      <c r="NHU102" s="387"/>
      <c r="NHV102" s="387"/>
      <c r="NHW102" s="387"/>
      <c r="NHX102" s="387"/>
      <c r="NHY102" s="387"/>
      <c r="NHZ102" s="387"/>
      <c r="NIA102" s="387"/>
      <c r="NIB102" s="387"/>
      <c r="NIC102" s="387"/>
      <c r="NID102" s="387"/>
      <c r="NIE102" s="387"/>
      <c r="NIF102" s="387"/>
      <c r="NIG102" s="387"/>
      <c r="NIH102" s="387"/>
      <c r="NII102" s="387"/>
      <c r="NIJ102" s="387"/>
      <c r="NIK102" s="387"/>
      <c r="NIL102" s="387"/>
      <c r="NIM102" s="387"/>
      <c r="NIN102" s="387"/>
      <c r="NIO102" s="387"/>
      <c r="NIP102" s="387"/>
      <c r="NIQ102" s="387"/>
      <c r="NIR102" s="387"/>
      <c r="NIS102" s="387"/>
      <c r="NIT102" s="387"/>
      <c r="NIU102" s="387"/>
      <c r="NIV102" s="387"/>
      <c r="NIW102" s="387"/>
      <c r="NIX102" s="387"/>
      <c r="NIY102" s="387"/>
      <c r="NIZ102" s="387"/>
      <c r="NJA102" s="387"/>
      <c r="NJB102" s="387"/>
      <c r="NJC102" s="387"/>
      <c r="NJD102" s="387"/>
      <c r="NJE102" s="387"/>
      <c r="NJF102" s="387"/>
      <c r="NJG102" s="387"/>
      <c r="NJH102" s="387"/>
      <c r="NJI102" s="387"/>
      <c r="NJJ102" s="387"/>
      <c r="NJK102" s="387"/>
      <c r="NJL102" s="387"/>
      <c r="NJM102" s="387"/>
      <c r="NJN102" s="387"/>
      <c r="NJO102" s="387"/>
      <c r="NJP102" s="387"/>
      <c r="NJQ102" s="387"/>
      <c r="NJR102" s="387"/>
      <c r="NJS102" s="387"/>
      <c r="NJT102" s="387"/>
      <c r="NJU102" s="387"/>
      <c r="NJV102" s="387"/>
      <c r="NJW102" s="387"/>
      <c r="NJX102" s="387"/>
      <c r="NJY102" s="387"/>
      <c r="NJZ102" s="387"/>
      <c r="NKA102" s="387"/>
      <c r="NKB102" s="387"/>
      <c r="NKC102" s="387"/>
      <c r="NKD102" s="387"/>
      <c r="NKE102" s="387"/>
      <c r="NKF102" s="387"/>
      <c r="NKG102" s="387"/>
      <c r="NKH102" s="387"/>
      <c r="NKI102" s="387"/>
      <c r="NKJ102" s="387"/>
      <c r="NKK102" s="387"/>
      <c r="NKL102" s="387"/>
      <c r="NKM102" s="387"/>
      <c r="NKN102" s="387"/>
      <c r="NKO102" s="387"/>
      <c r="NKP102" s="387"/>
      <c r="NKQ102" s="387"/>
      <c r="NKR102" s="387"/>
      <c r="NKS102" s="387"/>
      <c r="NKT102" s="387"/>
      <c r="NKU102" s="387"/>
      <c r="NKV102" s="387"/>
      <c r="NKW102" s="387"/>
      <c r="NKX102" s="387"/>
      <c r="NKY102" s="387"/>
      <c r="NKZ102" s="387"/>
      <c r="NLA102" s="387"/>
      <c r="NLB102" s="387"/>
      <c r="NLC102" s="387"/>
      <c r="NLD102" s="387"/>
      <c r="NLE102" s="387"/>
      <c r="NLF102" s="387"/>
      <c r="NLG102" s="387"/>
      <c r="NLH102" s="387"/>
      <c r="NLI102" s="387"/>
      <c r="NLJ102" s="387"/>
      <c r="NLK102" s="387"/>
      <c r="NLL102" s="387"/>
      <c r="NLM102" s="387"/>
      <c r="NLN102" s="387"/>
      <c r="NLO102" s="387"/>
      <c r="NLP102" s="387"/>
      <c r="NLQ102" s="387"/>
      <c r="NLR102" s="387"/>
      <c r="NLS102" s="387"/>
      <c r="NLT102" s="387"/>
      <c r="NLU102" s="387"/>
      <c r="NLV102" s="387"/>
      <c r="NLW102" s="387"/>
      <c r="NLX102" s="387"/>
      <c r="NLY102" s="387"/>
      <c r="NLZ102" s="387"/>
      <c r="NMA102" s="387"/>
      <c r="NMB102" s="387"/>
      <c r="NMC102" s="387"/>
      <c r="NMD102" s="387"/>
      <c r="NME102" s="387"/>
      <c r="NMF102" s="387"/>
      <c r="NMG102" s="387"/>
      <c r="NMH102" s="387"/>
      <c r="NMI102" s="387"/>
      <c r="NMJ102" s="387"/>
      <c r="NMK102" s="387"/>
      <c r="NML102" s="387"/>
      <c r="NMM102" s="387"/>
      <c r="NMN102" s="387"/>
      <c r="NMO102" s="387"/>
      <c r="NMP102" s="387"/>
      <c r="NMQ102" s="387"/>
      <c r="NMR102" s="387"/>
      <c r="NMS102" s="387"/>
      <c r="NMT102" s="387"/>
      <c r="NMU102" s="387"/>
      <c r="NMV102" s="387"/>
      <c r="NMW102" s="387"/>
      <c r="NMX102" s="387"/>
      <c r="NMY102" s="387"/>
      <c r="NMZ102" s="387"/>
      <c r="NNA102" s="387"/>
      <c r="NNB102" s="387"/>
      <c r="NNC102" s="387"/>
      <c r="NND102" s="387"/>
      <c r="NNE102" s="387"/>
      <c r="NNF102" s="387"/>
      <c r="NNG102" s="387"/>
      <c r="NNH102" s="387"/>
      <c r="NNI102" s="387"/>
      <c r="NNJ102" s="387"/>
      <c r="NNK102" s="387"/>
      <c r="NNL102" s="387"/>
      <c r="NNM102" s="387"/>
      <c r="NNN102" s="387"/>
      <c r="NNO102" s="387"/>
      <c r="NNP102" s="387"/>
      <c r="NNQ102" s="387"/>
      <c r="NNR102" s="387"/>
      <c r="NNS102" s="387"/>
      <c r="NNT102" s="387"/>
      <c r="NNU102" s="387"/>
      <c r="NNV102" s="387"/>
      <c r="NNW102" s="387"/>
      <c r="NNX102" s="387"/>
      <c r="NNY102" s="387"/>
      <c r="NNZ102" s="387"/>
      <c r="NOA102" s="387"/>
      <c r="NOB102" s="387"/>
      <c r="NOC102" s="387"/>
      <c r="NOD102" s="387"/>
      <c r="NOE102" s="387"/>
      <c r="NOF102" s="387"/>
      <c r="NOG102" s="387"/>
      <c r="NOH102" s="387"/>
      <c r="NOI102" s="387"/>
      <c r="NOJ102" s="387"/>
      <c r="NOK102" s="387"/>
      <c r="NOL102" s="387"/>
      <c r="NOM102" s="387"/>
      <c r="NON102" s="387"/>
      <c r="NOO102" s="387"/>
      <c r="NOP102" s="387"/>
      <c r="NOQ102" s="387"/>
      <c r="NOR102" s="387"/>
      <c r="NOS102" s="387"/>
      <c r="NOT102" s="387"/>
      <c r="NOU102" s="387"/>
      <c r="NOV102" s="387"/>
      <c r="NOW102" s="387"/>
      <c r="NOX102" s="387"/>
      <c r="NOY102" s="387"/>
      <c r="NOZ102" s="387"/>
      <c r="NPA102" s="387"/>
      <c r="NPB102" s="387"/>
      <c r="NPC102" s="387"/>
      <c r="NPD102" s="387"/>
      <c r="NPE102" s="387"/>
      <c r="NPF102" s="387"/>
      <c r="NPG102" s="387"/>
      <c r="NPH102" s="387"/>
      <c r="NPI102" s="387"/>
      <c r="NPJ102" s="387"/>
      <c r="NPK102" s="387"/>
      <c r="NPL102" s="387"/>
      <c r="NPM102" s="387"/>
      <c r="NPN102" s="387"/>
      <c r="NPO102" s="387"/>
      <c r="NPP102" s="387"/>
      <c r="NPQ102" s="387"/>
      <c r="NPR102" s="387"/>
      <c r="NPS102" s="387"/>
      <c r="NPT102" s="387"/>
      <c r="NPU102" s="387"/>
      <c r="NPV102" s="387"/>
      <c r="NPW102" s="387"/>
      <c r="NPX102" s="387"/>
      <c r="NPY102" s="387"/>
      <c r="NPZ102" s="387"/>
      <c r="NQA102" s="387"/>
      <c r="NQB102" s="387"/>
      <c r="NQC102" s="387"/>
      <c r="NQD102" s="387"/>
      <c r="NQE102" s="387"/>
      <c r="NQF102" s="387"/>
      <c r="NQG102" s="387"/>
      <c r="NQH102" s="387"/>
      <c r="NQI102" s="387"/>
      <c r="NQJ102" s="387"/>
      <c r="NQK102" s="387"/>
      <c r="NQL102" s="387"/>
      <c r="NQM102" s="387"/>
      <c r="NQN102" s="387"/>
      <c r="NQO102" s="387"/>
      <c r="NQP102" s="387"/>
      <c r="NQQ102" s="387"/>
      <c r="NQR102" s="387"/>
      <c r="NQS102" s="387"/>
      <c r="NQT102" s="387"/>
      <c r="NQU102" s="387"/>
      <c r="NQV102" s="387"/>
      <c r="NQW102" s="387"/>
      <c r="NQX102" s="387"/>
      <c r="NQY102" s="387"/>
      <c r="NQZ102" s="387"/>
      <c r="NRA102" s="387"/>
      <c r="NRB102" s="387"/>
      <c r="NRC102" s="387"/>
      <c r="NRD102" s="387"/>
      <c r="NRE102" s="387"/>
      <c r="NRF102" s="387"/>
      <c r="NRG102" s="387"/>
      <c r="NRH102" s="387"/>
      <c r="NRI102" s="387"/>
      <c r="NRJ102" s="387"/>
      <c r="NRK102" s="387"/>
      <c r="NRL102" s="387"/>
      <c r="NRM102" s="387"/>
      <c r="NRN102" s="387"/>
      <c r="NRO102" s="387"/>
      <c r="NRP102" s="387"/>
      <c r="NRQ102" s="387"/>
      <c r="NRR102" s="387"/>
      <c r="NRS102" s="387"/>
      <c r="NRT102" s="387"/>
      <c r="NRU102" s="387"/>
      <c r="NRV102" s="387"/>
      <c r="NRW102" s="387"/>
      <c r="NRX102" s="387"/>
      <c r="NRY102" s="387"/>
      <c r="NRZ102" s="387"/>
      <c r="NSA102" s="387"/>
      <c r="NSB102" s="387"/>
      <c r="NSC102" s="387"/>
      <c r="NSD102" s="387"/>
      <c r="NSE102" s="387"/>
      <c r="NSF102" s="387"/>
      <c r="NSG102" s="387"/>
      <c r="NSH102" s="387"/>
      <c r="NSI102" s="387"/>
      <c r="NSJ102" s="387"/>
      <c r="NSK102" s="387"/>
      <c r="NSL102" s="387"/>
      <c r="NSM102" s="387"/>
      <c r="NSN102" s="387"/>
      <c r="NSO102" s="387"/>
      <c r="NSP102" s="387"/>
      <c r="NSQ102" s="387"/>
      <c r="NSR102" s="387"/>
      <c r="NSS102" s="387"/>
      <c r="NST102" s="387"/>
      <c r="NSU102" s="387"/>
      <c r="NSV102" s="387"/>
      <c r="NSW102" s="387"/>
      <c r="NSX102" s="387"/>
      <c r="NSY102" s="387"/>
      <c r="NSZ102" s="387"/>
      <c r="NTA102" s="387"/>
      <c r="NTB102" s="387"/>
      <c r="NTC102" s="387"/>
      <c r="NTD102" s="387"/>
      <c r="NTE102" s="387"/>
      <c r="NTF102" s="387"/>
      <c r="NTG102" s="387"/>
      <c r="NTH102" s="387"/>
      <c r="NTI102" s="387"/>
      <c r="NTJ102" s="387"/>
      <c r="NTK102" s="387"/>
      <c r="NTL102" s="387"/>
      <c r="NTM102" s="387"/>
      <c r="NTN102" s="387"/>
      <c r="NTO102" s="387"/>
      <c r="NTP102" s="387"/>
      <c r="NTQ102" s="387"/>
      <c r="NTR102" s="387"/>
      <c r="NTS102" s="387"/>
      <c r="NTT102" s="387"/>
      <c r="NTU102" s="387"/>
      <c r="NTV102" s="387"/>
      <c r="NTW102" s="387"/>
      <c r="NTX102" s="387"/>
      <c r="NTY102" s="387"/>
      <c r="NTZ102" s="387"/>
      <c r="NUA102" s="387"/>
      <c r="NUB102" s="387"/>
      <c r="NUC102" s="387"/>
      <c r="NUD102" s="387"/>
      <c r="NUE102" s="387"/>
      <c r="NUF102" s="387"/>
      <c r="NUG102" s="387"/>
      <c r="NUH102" s="387"/>
      <c r="NUI102" s="387"/>
      <c r="NUJ102" s="387"/>
      <c r="NUK102" s="387"/>
      <c r="NUL102" s="387"/>
      <c r="NUM102" s="387"/>
      <c r="NUN102" s="387"/>
      <c r="NUO102" s="387"/>
      <c r="NUP102" s="387"/>
      <c r="NUQ102" s="387"/>
      <c r="NUR102" s="387"/>
      <c r="NUS102" s="387"/>
      <c r="NUT102" s="387"/>
      <c r="NUU102" s="387"/>
      <c r="NUV102" s="387"/>
      <c r="NUW102" s="387"/>
      <c r="NUX102" s="387"/>
      <c r="NUY102" s="387"/>
      <c r="NUZ102" s="387"/>
      <c r="NVA102" s="387"/>
      <c r="NVB102" s="387"/>
      <c r="NVC102" s="387"/>
      <c r="NVD102" s="387"/>
      <c r="NVE102" s="387"/>
      <c r="NVF102" s="387"/>
      <c r="NVG102" s="387"/>
      <c r="NVH102" s="387"/>
      <c r="NVI102" s="387"/>
      <c r="NVJ102" s="387"/>
      <c r="NVK102" s="387"/>
      <c r="NVL102" s="387"/>
      <c r="NVM102" s="387"/>
      <c r="NVN102" s="387"/>
      <c r="NVO102" s="387"/>
      <c r="NVP102" s="387"/>
      <c r="NVQ102" s="387"/>
      <c r="NVR102" s="387"/>
      <c r="NVS102" s="387"/>
      <c r="NVT102" s="387"/>
      <c r="NVU102" s="387"/>
      <c r="NVV102" s="387"/>
      <c r="NVW102" s="387"/>
      <c r="NVX102" s="387"/>
      <c r="NVY102" s="387"/>
      <c r="NVZ102" s="387"/>
      <c r="NWA102" s="387"/>
      <c r="NWB102" s="387"/>
      <c r="NWC102" s="387"/>
      <c r="NWD102" s="387"/>
      <c r="NWE102" s="387"/>
      <c r="NWF102" s="387"/>
      <c r="NWG102" s="387"/>
      <c r="NWH102" s="387"/>
      <c r="NWI102" s="387"/>
      <c r="NWJ102" s="387"/>
      <c r="NWK102" s="387"/>
      <c r="NWL102" s="387"/>
      <c r="NWM102" s="387"/>
      <c r="NWN102" s="387"/>
      <c r="NWO102" s="387"/>
      <c r="NWP102" s="387"/>
      <c r="NWQ102" s="387"/>
      <c r="NWR102" s="387"/>
      <c r="NWS102" s="387"/>
      <c r="NWT102" s="387"/>
      <c r="NWU102" s="387"/>
      <c r="NWV102" s="387"/>
      <c r="NWW102" s="387"/>
      <c r="NWX102" s="387"/>
      <c r="NWY102" s="387"/>
      <c r="NWZ102" s="387"/>
      <c r="NXA102" s="387"/>
      <c r="NXB102" s="387"/>
      <c r="NXC102" s="387"/>
      <c r="NXD102" s="387"/>
      <c r="NXE102" s="387"/>
      <c r="NXF102" s="387"/>
      <c r="NXG102" s="387"/>
      <c r="NXH102" s="387"/>
      <c r="NXI102" s="387"/>
      <c r="NXJ102" s="387"/>
      <c r="NXK102" s="387"/>
      <c r="NXL102" s="387"/>
      <c r="NXM102" s="387"/>
      <c r="NXN102" s="387"/>
      <c r="NXO102" s="387"/>
      <c r="NXP102" s="387"/>
      <c r="NXQ102" s="387"/>
      <c r="NXR102" s="387"/>
      <c r="NXS102" s="387"/>
      <c r="NXT102" s="387"/>
      <c r="NXU102" s="387"/>
      <c r="NXV102" s="387"/>
      <c r="NXW102" s="387"/>
      <c r="NXX102" s="387"/>
      <c r="NXY102" s="387"/>
      <c r="NXZ102" s="387"/>
      <c r="NYA102" s="387"/>
      <c r="NYB102" s="387"/>
      <c r="NYC102" s="387"/>
      <c r="NYD102" s="387"/>
      <c r="NYE102" s="387"/>
      <c r="NYF102" s="387"/>
      <c r="NYG102" s="387"/>
      <c r="NYH102" s="387"/>
      <c r="NYI102" s="387"/>
      <c r="NYJ102" s="387"/>
      <c r="NYK102" s="387"/>
      <c r="NYL102" s="387"/>
      <c r="NYM102" s="387"/>
      <c r="NYN102" s="387"/>
      <c r="NYO102" s="387"/>
      <c r="NYP102" s="387"/>
      <c r="NYQ102" s="387"/>
      <c r="NYR102" s="387"/>
      <c r="NYS102" s="387"/>
      <c r="NYT102" s="387"/>
      <c r="NYU102" s="387"/>
      <c r="NYV102" s="387"/>
      <c r="NYW102" s="387"/>
      <c r="NYX102" s="387"/>
      <c r="NYY102" s="387"/>
      <c r="NYZ102" s="387"/>
      <c r="NZA102" s="387"/>
      <c r="NZB102" s="387"/>
      <c r="NZC102" s="387"/>
      <c r="NZD102" s="387"/>
      <c r="NZE102" s="387"/>
      <c r="NZF102" s="387"/>
      <c r="NZG102" s="387"/>
      <c r="NZH102" s="387"/>
      <c r="NZI102" s="387"/>
      <c r="NZJ102" s="387"/>
      <c r="NZK102" s="387"/>
      <c r="NZL102" s="387"/>
      <c r="NZM102" s="387"/>
      <c r="NZN102" s="387"/>
      <c r="NZO102" s="387"/>
      <c r="NZP102" s="387"/>
      <c r="NZQ102" s="387"/>
      <c r="NZR102" s="387"/>
      <c r="NZS102" s="387"/>
      <c r="NZT102" s="387"/>
      <c r="NZU102" s="387"/>
      <c r="NZV102" s="387"/>
      <c r="NZW102" s="387"/>
      <c r="NZX102" s="387"/>
      <c r="NZY102" s="387"/>
      <c r="NZZ102" s="387"/>
      <c r="OAA102" s="387"/>
      <c r="OAB102" s="387"/>
      <c r="OAC102" s="387"/>
      <c r="OAD102" s="387"/>
      <c r="OAE102" s="387"/>
      <c r="OAF102" s="387"/>
      <c r="OAG102" s="387"/>
      <c r="OAH102" s="387"/>
      <c r="OAI102" s="387"/>
      <c r="OAJ102" s="387"/>
      <c r="OAK102" s="387"/>
      <c r="OAL102" s="387"/>
      <c r="OAM102" s="387"/>
      <c r="OAN102" s="387"/>
      <c r="OAO102" s="387"/>
      <c r="OAP102" s="387"/>
      <c r="OAQ102" s="387"/>
      <c r="OAR102" s="387"/>
      <c r="OAS102" s="387"/>
      <c r="OAT102" s="387"/>
      <c r="OAU102" s="387"/>
      <c r="OAV102" s="387"/>
      <c r="OAW102" s="387"/>
      <c r="OAX102" s="387"/>
      <c r="OAY102" s="387"/>
      <c r="OAZ102" s="387"/>
      <c r="OBA102" s="387"/>
      <c r="OBB102" s="387"/>
      <c r="OBC102" s="387"/>
      <c r="OBD102" s="387"/>
      <c r="OBE102" s="387"/>
      <c r="OBF102" s="387"/>
      <c r="OBG102" s="387"/>
      <c r="OBH102" s="387"/>
      <c r="OBI102" s="387"/>
      <c r="OBJ102" s="387"/>
      <c r="OBK102" s="387"/>
      <c r="OBL102" s="387"/>
      <c r="OBM102" s="387"/>
      <c r="OBN102" s="387"/>
      <c r="OBO102" s="387"/>
      <c r="OBP102" s="387"/>
      <c r="OBQ102" s="387"/>
      <c r="OBR102" s="387"/>
      <c r="OBS102" s="387"/>
      <c r="OBT102" s="387"/>
      <c r="OBU102" s="387"/>
      <c r="OBV102" s="387"/>
      <c r="OBW102" s="387"/>
      <c r="OBX102" s="387"/>
      <c r="OBY102" s="387"/>
      <c r="OBZ102" s="387"/>
      <c r="OCA102" s="387"/>
      <c r="OCB102" s="387"/>
      <c r="OCC102" s="387"/>
      <c r="OCD102" s="387"/>
      <c r="OCE102" s="387"/>
      <c r="OCF102" s="387"/>
      <c r="OCG102" s="387"/>
      <c r="OCH102" s="387"/>
      <c r="OCI102" s="387"/>
      <c r="OCJ102" s="387"/>
      <c r="OCK102" s="387"/>
      <c r="OCL102" s="387"/>
      <c r="OCM102" s="387"/>
      <c r="OCN102" s="387"/>
      <c r="OCO102" s="387"/>
      <c r="OCP102" s="387"/>
      <c r="OCQ102" s="387"/>
      <c r="OCR102" s="387"/>
      <c r="OCS102" s="387"/>
      <c r="OCT102" s="387"/>
      <c r="OCU102" s="387"/>
      <c r="OCV102" s="387"/>
      <c r="OCW102" s="387"/>
      <c r="OCX102" s="387"/>
      <c r="OCY102" s="387"/>
      <c r="OCZ102" s="387"/>
      <c r="ODA102" s="387"/>
      <c r="ODB102" s="387"/>
      <c r="ODC102" s="387"/>
      <c r="ODD102" s="387"/>
      <c r="ODE102" s="387"/>
      <c r="ODF102" s="387"/>
      <c r="ODG102" s="387"/>
      <c r="ODH102" s="387"/>
      <c r="ODI102" s="387"/>
      <c r="ODJ102" s="387"/>
      <c r="ODK102" s="387"/>
      <c r="ODL102" s="387"/>
      <c r="ODM102" s="387"/>
      <c r="ODN102" s="387"/>
      <c r="ODO102" s="387"/>
      <c r="ODP102" s="387"/>
      <c r="ODQ102" s="387"/>
      <c r="ODR102" s="387"/>
      <c r="ODS102" s="387"/>
      <c r="ODT102" s="387"/>
      <c r="ODU102" s="387"/>
      <c r="ODV102" s="387"/>
      <c r="ODW102" s="387"/>
      <c r="ODX102" s="387"/>
      <c r="ODY102" s="387"/>
      <c r="ODZ102" s="387"/>
      <c r="OEA102" s="387"/>
      <c r="OEB102" s="387"/>
      <c r="OEC102" s="387"/>
      <c r="OED102" s="387"/>
      <c r="OEE102" s="387"/>
      <c r="OEF102" s="387"/>
      <c r="OEG102" s="387"/>
      <c r="OEH102" s="387"/>
      <c r="OEI102" s="387"/>
      <c r="OEJ102" s="387"/>
      <c r="OEK102" s="387"/>
      <c r="OEL102" s="387"/>
      <c r="OEM102" s="387"/>
      <c r="OEN102" s="387"/>
      <c r="OEO102" s="387"/>
      <c r="OEP102" s="387"/>
      <c r="OEQ102" s="387"/>
      <c r="OER102" s="387"/>
      <c r="OES102" s="387"/>
      <c r="OET102" s="387"/>
      <c r="OEU102" s="387"/>
      <c r="OEV102" s="387"/>
      <c r="OEW102" s="387"/>
      <c r="OEX102" s="387"/>
      <c r="OEY102" s="387"/>
      <c r="OEZ102" s="387"/>
      <c r="OFA102" s="387"/>
      <c r="OFB102" s="387"/>
      <c r="OFC102" s="387"/>
      <c r="OFD102" s="387"/>
      <c r="OFE102" s="387"/>
      <c r="OFF102" s="387"/>
      <c r="OFG102" s="387"/>
      <c r="OFH102" s="387"/>
      <c r="OFI102" s="387"/>
      <c r="OFJ102" s="387"/>
      <c r="OFK102" s="387"/>
      <c r="OFL102" s="387"/>
      <c r="OFM102" s="387"/>
      <c r="OFN102" s="387"/>
      <c r="OFO102" s="387"/>
      <c r="OFP102" s="387"/>
      <c r="OFQ102" s="387"/>
      <c r="OFR102" s="387"/>
      <c r="OFS102" s="387"/>
      <c r="OFT102" s="387"/>
      <c r="OFU102" s="387"/>
      <c r="OFV102" s="387"/>
      <c r="OFW102" s="387"/>
      <c r="OFX102" s="387"/>
      <c r="OFY102" s="387"/>
      <c r="OFZ102" s="387"/>
      <c r="OGA102" s="387"/>
      <c r="OGB102" s="387"/>
      <c r="OGC102" s="387"/>
      <c r="OGD102" s="387"/>
      <c r="OGE102" s="387"/>
      <c r="OGF102" s="387"/>
      <c r="OGG102" s="387"/>
      <c r="OGH102" s="387"/>
      <c r="OGI102" s="387"/>
      <c r="OGJ102" s="387"/>
      <c r="OGK102" s="387"/>
      <c r="OGL102" s="387"/>
      <c r="OGM102" s="387"/>
      <c r="OGN102" s="387"/>
      <c r="OGO102" s="387"/>
      <c r="OGP102" s="387"/>
      <c r="OGQ102" s="387"/>
      <c r="OGR102" s="387"/>
      <c r="OGS102" s="387"/>
      <c r="OGT102" s="387"/>
      <c r="OGU102" s="387"/>
      <c r="OGV102" s="387"/>
      <c r="OGW102" s="387"/>
      <c r="OGX102" s="387"/>
      <c r="OGY102" s="387"/>
      <c r="OGZ102" s="387"/>
      <c r="OHA102" s="387"/>
      <c r="OHB102" s="387"/>
      <c r="OHC102" s="387"/>
      <c r="OHD102" s="387"/>
      <c r="OHE102" s="387"/>
      <c r="OHF102" s="387"/>
      <c r="OHG102" s="387"/>
      <c r="OHH102" s="387"/>
      <c r="OHI102" s="387"/>
      <c r="OHJ102" s="387"/>
      <c r="OHK102" s="387"/>
      <c r="OHL102" s="387"/>
      <c r="OHM102" s="387"/>
      <c r="OHN102" s="387"/>
      <c r="OHO102" s="387"/>
      <c r="OHP102" s="387"/>
      <c r="OHQ102" s="387"/>
      <c r="OHR102" s="387"/>
      <c r="OHS102" s="387"/>
      <c r="OHT102" s="387"/>
      <c r="OHU102" s="387"/>
      <c r="OHV102" s="387"/>
      <c r="OHW102" s="387"/>
      <c r="OHX102" s="387"/>
      <c r="OHY102" s="387"/>
      <c r="OHZ102" s="387"/>
      <c r="OIA102" s="387"/>
      <c r="OIB102" s="387"/>
      <c r="OIC102" s="387"/>
      <c r="OID102" s="387"/>
      <c r="OIE102" s="387"/>
      <c r="OIF102" s="387"/>
      <c r="OIG102" s="387"/>
      <c r="OIH102" s="387"/>
      <c r="OII102" s="387"/>
      <c r="OIJ102" s="387"/>
      <c r="OIK102" s="387"/>
      <c r="OIL102" s="387"/>
      <c r="OIM102" s="387"/>
      <c r="OIN102" s="387"/>
      <c r="OIO102" s="387"/>
      <c r="OIP102" s="387"/>
      <c r="OIQ102" s="387"/>
      <c r="OIR102" s="387"/>
      <c r="OIS102" s="387"/>
      <c r="OIT102" s="387"/>
      <c r="OIU102" s="387"/>
      <c r="OIV102" s="387"/>
      <c r="OIW102" s="387"/>
      <c r="OIX102" s="387"/>
      <c r="OIY102" s="387"/>
      <c r="OIZ102" s="387"/>
      <c r="OJA102" s="387"/>
      <c r="OJB102" s="387"/>
      <c r="OJC102" s="387"/>
      <c r="OJD102" s="387"/>
      <c r="OJE102" s="387"/>
      <c r="OJF102" s="387"/>
      <c r="OJG102" s="387"/>
      <c r="OJH102" s="387"/>
      <c r="OJI102" s="387"/>
      <c r="OJJ102" s="387"/>
      <c r="OJK102" s="387"/>
      <c r="OJL102" s="387"/>
      <c r="OJM102" s="387"/>
      <c r="OJN102" s="387"/>
      <c r="OJO102" s="387"/>
      <c r="OJP102" s="387"/>
      <c r="OJQ102" s="387"/>
      <c r="OJR102" s="387"/>
      <c r="OJS102" s="387"/>
      <c r="OJT102" s="387"/>
      <c r="OJU102" s="387"/>
      <c r="OJV102" s="387"/>
      <c r="OJW102" s="387"/>
      <c r="OJX102" s="387"/>
      <c r="OJY102" s="387"/>
      <c r="OJZ102" s="387"/>
      <c r="OKA102" s="387"/>
      <c r="OKB102" s="387"/>
      <c r="OKC102" s="387"/>
      <c r="OKD102" s="387"/>
      <c r="OKE102" s="387"/>
      <c r="OKF102" s="387"/>
      <c r="OKG102" s="387"/>
      <c r="OKH102" s="387"/>
      <c r="OKI102" s="387"/>
      <c r="OKJ102" s="387"/>
      <c r="OKK102" s="387"/>
      <c r="OKL102" s="387"/>
      <c r="OKM102" s="387"/>
      <c r="OKN102" s="387"/>
      <c r="OKO102" s="387"/>
      <c r="OKP102" s="387"/>
      <c r="OKQ102" s="387"/>
      <c r="OKR102" s="387"/>
      <c r="OKS102" s="387"/>
      <c r="OKT102" s="387"/>
      <c r="OKU102" s="387"/>
      <c r="OKV102" s="387"/>
      <c r="OKW102" s="387"/>
      <c r="OKX102" s="387"/>
      <c r="OKY102" s="387"/>
      <c r="OKZ102" s="387"/>
      <c r="OLA102" s="387"/>
      <c r="OLB102" s="387"/>
      <c r="OLC102" s="387"/>
      <c r="OLD102" s="387"/>
      <c r="OLE102" s="387"/>
      <c r="OLF102" s="387"/>
      <c r="OLG102" s="387"/>
      <c r="OLH102" s="387"/>
      <c r="OLI102" s="387"/>
      <c r="OLJ102" s="387"/>
      <c r="OLK102" s="387"/>
      <c r="OLL102" s="387"/>
      <c r="OLM102" s="387"/>
      <c r="OLN102" s="387"/>
      <c r="OLO102" s="387"/>
      <c r="OLP102" s="387"/>
      <c r="OLQ102" s="387"/>
      <c r="OLR102" s="387"/>
      <c r="OLS102" s="387"/>
      <c r="OLT102" s="387"/>
      <c r="OLU102" s="387"/>
      <c r="OLV102" s="387"/>
      <c r="OLW102" s="387"/>
      <c r="OLX102" s="387"/>
      <c r="OLY102" s="387"/>
      <c r="OLZ102" s="387"/>
      <c r="OMA102" s="387"/>
      <c r="OMB102" s="387"/>
      <c r="OMC102" s="387"/>
      <c r="OMD102" s="387"/>
      <c r="OME102" s="387"/>
      <c r="OMF102" s="387"/>
      <c r="OMG102" s="387"/>
      <c r="OMH102" s="387"/>
      <c r="OMI102" s="387"/>
      <c r="OMJ102" s="387"/>
      <c r="OMK102" s="387"/>
      <c r="OML102" s="387"/>
      <c r="OMM102" s="387"/>
      <c r="OMN102" s="387"/>
      <c r="OMO102" s="387"/>
      <c r="OMP102" s="387"/>
      <c r="OMQ102" s="387"/>
      <c r="OMR102" s="387"/>
      <c r="OMS102" s="387"/>
      <c r="OMT102" s="387"/>
      <c r="OMU102" s="387"/>
      <c r="OMV102" s="387"/>
      <c r="OMW102" s="387"/>
      <c r="OMX102" s="387"/>
      <c r="OMY102" s="387"/>
      <c r="OMZ102" s="387"/>
      <c r="ONA102" s="387"/>
      <c r="ONB102" s="387"/>
      <c r="ONC102" s="387"/>
      <c r="OND102" s="387"/>
      <c r="ONE102" s="387"/>
      <c r="ONF102" s="387"/>
      <c r="ONG102" s="387"/>
      <c r="ONH102" s="387"/>
      <c r="ONI102" s="387"/>
      <c r="ONJ102" s="387"/>
      <c r="ONK102" s="387"/>
      <c r="ONL102" s="387"/>
      <c r="ONM102" s="387"/>
      <c r="ONN102" s="387"/>
      <c r="ONO102" s="387"/>
      <c r="ONP102" s="387"/>
      <c r="ONQ102" s="387"/>
      <c r="ONR102" s="387"/>
      <c r="ONS102" s="387"/>
      <c r="ONT102" s="387"/>
      <c r="ONU102" s="387"/>
      <c r="ONV102" s="387"/>
      <c r="ONW102" s="387"/>
      <c r="ONX102" s="387"/>
      <c r="ONY102" s="387"/>
      <c r="ONZ102" s="387"/>
      <c r="OOA102" s="387"/>
      <c r="OOB102" s="387"/>
      <c r="OOC102" s="387"/>
      <c r="OOD102" s="387"/>
      <c r="OOE102" s="387"/>
      <c r="OOF102" s="387"/>
      <c r="OOG102" s="387"/>
      <c r="OOH102" s="387"/>
      <c r="OOI102" s="387"/>
      <c r="OOJ102" s="387"/>
      <c r="OOK102" s="387"/>
      <c r="OOL102" s="387"/>
      <c r="OOM102" s="387"/>
      <c r="OON102" s="387"/>
      <c r="OOO102" s="387"/>
      <c r="OOP102" s="387"/>
      <c r="OOQ102" s="387"/>
      <c r="OOR102" s="387"/>
      <c r="OOS102" s="387"/>
      <c r="OOT102" s="387"/>
      <c r="OOU102" s="387"/>
      <c r="OOV102" s="387"/>
      <c r="OOW102" s="387"/>
      <c r="OOX102" s="387"/>
      <c r="OOY102" s="387"/>
      <c r="OOZ102" s="387"/>
      <c r="OPA102" s="387"/>
      <c r="OPB102" s="387"/>
      <c r="OPC102" s="387"/>
      <c r="OPD102" s="387"/>
      <c r="OPE102" s="387"/>
      <c r="OPF102" s="387"/>
      <c r="OPG102" s="387"/>
      <c r="OPH102" s="387"/>
      <c r="OPI102" s="387"/>
      <c r="OPJ102" s="387"/>
      <c r="OPK102" s="387"/>
      <c r="OPL102" s="387"/>
      <c r="OPM102" s="387"/>
      <c r="OPN102" s="387"/>
      <c r="OPO102" s="387"/>
      <c r="OPP102" s="387"/>
      <c r="OPQ102" s="387"/>
      <c r="OPR102" s="387"/>
      <c r="OPS102" s="387"/>
      <c r="OPT102" s="387"/>
      <c r="OPU102" s="387"/>
      <c r="OPV102" s="387"/>
      <c r="OPW102" s="387"/>
      <c r="OPX102" s="387"/>
      <c r="OPY102" s="387"/>
      <c r="OPZ102" s="387"/>
      <c r="OQA102" s="387"/>
      <c r="OQB102" s="387"/>
      <c r="OQC102" s="387"/>
      <c r="OQD102" s="387"/>
      <c r="OQE102" s="387"/>
      <c r="OQF102" s="387"/>
      <c r="OQG102" s="387"/>
      <c r="OQH102" s="387"/>
      <c r="OQI102" s="387"/>
      <c r="OQJ102" s="387"/>
      <c r="OQK102" s="387"/>
      <c r="OQL102" s="387"/>
      <c r="OQM102" s="387"/>
      <c r="OQN102" s="387"/>
      <c r="OQO102" s="387"/>
      <c r="OQP102" s="387"/>
      <c r="OQQ102" s="387"/>
      <c r="OQR102" s="387"/>
      <c r="OQS102" s="387"/>
      <c r="OQT102" s="387"/>
      <c r="OQU102" s="387"/>
      <c r="OQV102" s="387"/>
      <c r="OQW102" s="387"/>
      <c r="OQX102" s="387"/>
      <c r="OQY102" s="387"/>
      <c r="OQZ102" s="387"/>
      <c r="ORA102" s="387"/>
      <c r="ORB102" s="387"/>
      <c r="ORC102" s="387"/>
      <c r="ORD102" s="387"/>
      <c r="ORE102" s="387"/>
      <c r="ORF102" s="387"/>
      <c r="ORG102" s="387"/>
      <c r="ORH102" s="387"/>
      <c r="ORI102" s="387"/>
      <c r="ORJ102" s="387"/>
      <c r="ORK102" s="387"/>
      <c r="ORL102" s="387"/>
      <c r="ORM102" s="387"/>
      <c r="ORN102" s="387"/>
      <c r="ORO102" s="387"/>
      <c r="ORP102" s="387"/>
      <c r="ORQ102" s="387"/>
      <c r="ORR102" s="387"/>
      <c r="ORS102" s="387"/>
      <c r="ORT102" s="387"/>
      <c r="ORU102" s="387"/>
      <c r="ORV102" s="387"/>
      <c r="ORW102" s="387"/>
      <c r="ORX102" s="387"/>
      <c r="ORY102" s="387"/>
      <c r="ORZ102" s="387"/>
      <c r="OSA102" s="387"/>
      <c r="OSB102" s="387"/>
      <c r="OSC102" s="387"/>
      <c r="OSD102" s="387"/>
      <c r="OSE102" s="387"/>
      <c r="OSF102" s="387"/>
      <c r="OSG102" s="387"/>
      <c r="OSH102" s="387"/>
      <c r="OSI102" s="387"/>
      <c r="OSJ102" s="387"/>
      <c r="OSK102" s="387"/>
      <c r="OSL102" s="387"/>
      <c r="OSM102" s="387"/>
      <c r="OSN102" s="387"/>
      <c r="OSO102" s="387"/>
      <c r="OSP102" s="387"/>
      <c r="OSQ102" s="387"/>
      <c r="OSR102" s="387"/>
      <c r="OSS102" s="387"/>
      <c r="OST102" s="387"/>
      <c r="OSU102" s="387"/>
      <c r="OSV102" s="387"/>
      <c r="OSW102" s="387"/>
      <c r="OSX102" s="387"/>
      <c r="OSY102" s="387"/>
      <c r="OSZ102" s="387"/>
      <c r="OTA102" s="387"/>
      <c r="OTB102" s="387"/>
      <c r="OTC102" s="387"/>
      <c r="OTD102" s="387"/>
      <c r="OTE102" s="387"/>
      <c r="OTF102" s="387"/>
      <c r="OTG102" s="387"/>
      <c r="OTH102" s="387"/>
      <c r="OTI102" s="387"/>
      <c r="OTJ102" s="387"/>
      <c r="OTK102" s="387"/>
      <c r="OTL102" s="387"/>
      <c r="OTM102" s="387"/>
      <c r="OTN102" s="387"/>
      <c r="OTO102" s="387"/>
      <c r="OTP102" s="387"/>
      <c r="OTQ102" s="387"/>
      <c r="OTR102" s="387"/>
      <c r="OTS102" s="387"/>
      <c r="OTT102" s="387"/>
      <c r="OTU102" s="387"/>
      <c r="OTV102" s="387"/>
      <c r="OTW102" s="387"/>
      <c r="OTX102" s="387"/>
      <c r="OTY102" s="387"/>
      <c r="OTZ102" s="387"/>
      <c r="OUA102" s="387"/>
      <c r="OUB102" s="387"/>
      <c r="OUC102" s="387"/>
      <c r="OUD102" s="387"/>
      <c r="OUE102" s="387"/>
      <c r="OUF102" s="387"/>
      <c r="OUG102" s="387"/>
      <c r="OUH102" s="387"/>
      <c r="OUI102" s="387"/>
      <c r="OUJ102" s="387"/>
      <c r="OUK102" s="387"/>
      <c r="OUL102" s="387"/>
      <c r="OUM102" s="387"/>
      <c r="OUN102" s="387"/>
      <c r="OUO102" s="387"/>
      <c r="OUP102" s="387"/>
      <c r="OUQ102" s="387"/>
      <c r="OUR102" s="387"/>
      <c r="OUS102" s="387"/>
      <c r="OUT102" s="387"/>
      <c r="OUU102" s="387"/>
      <c r="OUV102" s="387"/>
      <c r="OUW102" s="387"/>
      <c r="OUX102" s="387"/>
      <c r="OUY102" s="387"/>
      <c r="OUZ102" s="387"/>
      <c r="OVA102" s="387"/>
      <c r="OVB102" s="387"/>
      <c r="OVC102" s="387"/>
      <c r="OVD102" s="387"/>
      <c r="OVE102" s="387"/>
      <c r="OVF102" s="387"/>
      <c r="OVG102" s="387"/>
      <c r="OVH102" s="387"/>
      <c r="OVI102" s="387"/>
      <c r="OVJ102" s="387"/>
      <c r="OVK102" s="387"/>
      <c r="OVL102" s="387"/>
      <c r="OVM102" s="387"/>
      <c r="OVN102" s="387"/>
      <c r="OVO102" s="387"/>
      <c r="OVP102" s="387"/>
      <c r="OVQ102" s="387"/>
      <c r="OVR102" s="387"/>
      <c r="OVS102" s="387"/>
      <c r="OVT102" s="387"/>
      <c r="OVU102" s="387"/>
      <c r="OVV102" s="387"/>
      <c r="OVW102" s="387"/>
      <c r="OVX102" s="387"/>
      <c r="OVY102" s="387"/>
      <c r="OVZ102" s="387"/>
      <c r="OWA102" s="387"/>
      <c r="OWB102" s="387"/>
      <c r="OWC102" s="387"/>
      <c r="OWD102" s="387"/>
      <c r="OWE102" s="387"/>
      <c r="OWF102" s="387"/>
      <c r="OWG102" s="387"/>
      <c r="OWH102" s="387"/>
      <c r="OWI102" s="387"/>
      <c r="OWJ102" s="387"/>
      <c r="OWK102" s="387"/>
      <c r="OWL102" s="387"/>
      <c r="OWM102" s="387"/>
      <c r="OWN102" s="387"/>
      <c r="OWO102" s="387"/>
      <c r="OWP102" s="387"/>
      <c r="OWQ102" s="387"/>
      <c r="OWR102" s="387"/>
      <c r="OWS102" s="387"/>
      <c r="OWT102" s="387"/>
      <c r="OWU102" s="387"/>
      <c r="OWV102" s="387"/>
      <c r="OWW102" s="387"/>
      <c r="OWX102" s="387"/>
      <c r="OWY102" s="387"/>
      <c r="OWZ102" s="387"/>
      <c r="OXA102" s="387"/>
      <c r="OXB102" s="387"/>
      <c r="OXC102" s="387"/>
      <c r="OXD102" s="387"/>
      <c r="OXE102" s="387"/>
      <c r="OXF102" s="387"/>
      <c r="OXG102" s="387"/>
      <c r="OXH102" s="387"/>
      <c r="OXI102" s="387"/>
      <c r="OXJ102" s="387"/>
      <c r="OXK102" s="387"/>
      <c r="OXL102" s="387"/>
      <c r="OXM102" s="387"/>
      <c r="OXN102" s="387"/>
      <c r="OXO102" s="387"/>
      <c r="OXP102" s="387"/>
      <c r="OXQ102" s="387"/>
      <c r="OXR102" s="387"/>
      <c r="OXS102" s="387"/>
      <c r="OXT102" s="387"/>
      <c r="OXU102" s="387"/>
      <c r="OXV102" s="387"/>
      <c r="OXW102" s="387"/>
      <c r="OXX102" s="387"/>
      <c r="OXY102" s="387"/>
      <c r="OXZ102" s="387"/>
      <c r="OYA102" s="387"/>
      <c r="OYB102" s="387"/>
      <c r="OYC102" s="387"/>
      <c r="OYD102" s="387"/>
      <c r="OYE102" s="387"/>
      <c r="OYF102" s="387"/>
      <c r="OYG102" s="387"/>
      <c r="OYH102" s="387"/>
      <c r="OYI102" s="387"/>
      <c r="OYJ102" s="387"/>
      <c r="OYK102" s="387"/>
      <c r="OYL102" s="387"/>
      <c r="OYM102" s="387"/>
      <c r="OYN102" s="387"/>
      <c r="OYO102" s="387"/>
      <c r="OYP102" s="387"/>
      <c r="OYQ102" s="387"/>
      <c r="OYR102" s="387"/>
      <c r="OYS102" s="387"/>
      <c r="OYT102" s="387"/>
      <c r="OYU102" s="387"/>
      <c r="OYV102" s="387"/>
      <c r="OYW102" s="387"/>
      <c r="OYX102" s="387"/>
      <c r="OYY102" s="387"/>
      <c r="OYZ102" s="387"/>
      <c r="OZA102" s="387"/>
      <c r="OZB102" s="387"/>
      <c r="OZC102" s="387"/>
      <c r="OZD102" s="387"/>
      <c r="OZE102" s="387"/>
      <c r="OZF102" s="387"/>
      <c r="OZG102" s="387"/>
      <c r="OZH102" s="387"/>
      <c r="OZI102" s="387"/>
      <c r="OZJ102" s="387"/>
      <c r="OZK102" s="387"/>
      <c r="OZL102" s="387"/>
      <c r="OZM102" s="387"/>
      <c r="OZN102" s="387"/>
      <c r="OZO102" s="387"/>
      <c r="OZP102" s="387"/>
      <c r="OZQ102" s="387"/>
      <c r="OZR102" s="387"/>
      <c r="OZS102" s="387"/>
      <c r="OZT102" s="387"/>
      <c r="OZU102" s="387"/>
      <c r="OZV102" s="387"/>
      <c r="OZW102" s="387"/>
      <c r="OZX102" s="387"/>
      <c r="OZY102" s="387"/>
      <c r="OZZ102" s="387"/>
      <c r="PAA102" s="387"/>
      <c r="PAB102" s="387"/>
      <c r="PAC102" s="387"/>
      <c r="PAD102" s="387"/>
      <c r="PAE102" s="387"/>
      <c r="PAF102" s="387"/>
      <c r="PAG102" s="387"/>
      <c r="PAH102" s="387"/>
      <c r="PAI102" s="387"/>
      <c r="PAJ102" s="387"/>
      <c r="PAK102" s="387"/>
      <c r="PAL102" s="387"/>
      <c r="PAM102" s="387"/>
      <c r="PAN102" s="387"/>
      <c r="PAO102" s="387"/>
      <c r="PAP102" s="387"/>
      <c r="PAQ102" s="387"/>
      <c r="PAR102" s="387"/>
      <c r="PAS102" s="387"/>
      <c r="PAT102" s="387"/>
      <c r="PAU102" s="387"/>
      <c r="PAV102" s="387"/>
      <c r="PAW102" s="387"/>
      <c r="PAX102" s="387"/>
      <c r="PAY102" s="387"/>
      <c r="PAZ102" s="387"/>
      <c r="PBA102" s="387"/>
      <c r="PBB102" s="387"/>
      <c r="PBC102" s="387"/>
      <c r="PBD102" s="387"/>
      <c r="PBE102" s="387"/>
      <c r="PBF102" s="387"/>
      <c r="PBG102" s="387"/>
      <c r="PBH102" s="387"/>
      <c r="PBI102" s="387"/>
      <c r="PBJ102" s="387"/>
      <c r="PBK102" s="387"/>
      <c r="PBL102" s="387"/>
      <c r="PBM102" s="387"/>
      <c r="PBN102" s="387"/>
      <c r="PBO102" s="387"/>
      <c r="PBP102" s="387"/>
      <c r="PBQ102" s="387"/>
      <c r="PBR102" s="387"/>
      <c r="PBS102" s="387"/>
      <c r="PBT102" s="387"/>
      <c r="PBU102" s="387"/>
      <c r="PBV102" s="387"/>
      <c r="PBW102" s="387"/>
      <c r="PBX102" s="387"/>
      <c r="PBY102" s="387"/>
      <c r="PBZ102" s="387"/>
      <c r="PCA102" s="387"/>
      <c r="PCB102" s="387"/>
      <c r="PCC102" s="387"/>
      <c r="PCD102" s="387"/>
      <c r="PCE102" s="387"/>
      <c r="PCF102" s="387"/>
      <c r="PCG102" s="387"/>
      <c r="PCH102" s="387"/>
      <c r="PCI102" s="387"/>
      <c r="PCJ102" s="387"/>
      <c r="PCK102" s="387"/>
      <c r="PCL102" s="387"/>
      <c r="PCM102" s="387"/>
      <c r="PCN102" s="387"/>
      <c r="PCO102" s="387"/>
      <c r="PCP102" s="387"/>
      <c r="PCQ102" s="387"/>
      <c r="PCR102" s="387"/>
      <c r="PCS102" s="387"/>
      <c r="PCT102" s="387"/>
      <c r="PCU102" s="387"/>
      <c r="PCV102" s="387"/>
      <c r="PCW102" s="387"/>
      <c r="PCX102" s="387"/>
      <c r="PCY102" s="387"/>
      <c r="PCZ102" s="387"/>
      <c r="PDA102" s="387"/>
      <c r="PDB102" s="387"/>
      <c r="PDC102" s="387"/>
      <c r="PDD102" s="387"/>
      <c r="PDE102" s="387"/>
      <c r="PDF102" s="387"/>
      <c r="PDG102" s="387"/>
      <c r="PDH102" s="387"/>
      <c r="PDI102" s="387"/>
      <c r="PDJ102" s="387"/>
      <c r="PDK102" s="387"/>
      <c r="PDL102" s="387"/>
      <c r="PDM102" s="387"/>
      <c r="PDN102" s="387"/>
      <c r="PDO102" s="387"/>
      <c r="PDP102" s="387"/>
      <c r="PDQ102" s="387"/>
      <c r="PDR102" s="387"/>
      <c r="PDS102" s="387"/>
      <c r="PDT102" s="387"/>
      <c r="PDU102" s="387"/>
      <c r="PDV102" s="387"/>
      <c r="PDW102" s="387"/>
      <c r="PDX102" s="387"/>
      <c r="PDY102" s="387"/>
      <c r="PDZ102" s="387"/>
      <c r="PEA102" s="387"/>
      <c r="PEB102" s="387"/>
      <c r="PEC102" s="387"/>
      <c r="PED102" s="387"/>
      <c r="PEE102" s="387"/>
      <c r="PEF102" s="387"/>
      <c r="PEG102" s="387"/>
      <c r="PEH102" s="387"/>
      <c r="PEI102" s="387"/>
      <c r="PEJ102" s="387"/>
      <c r="PEK102" s="387"/>
      <c r="PEL102" s="387"/>
      <c r="PEM102" s="387"/>
      <c r="PEN102" s="387"/>
      <c r="PEO102" s="387"/>
      <c r="PEP102" s="387"/>
      <c r="PEQ102" s="387"/>
      <c r="PER102" s="387"/>
      <c r="PES102" s="387"/>
      <c r="PET102" s="387"/>
      <c r="PEU102" s="387"/>
      <c r="PEV102" s="387"/>
      <c r="PEW102" s="387"/>
      <c r="PEX102" s="387"/>
      <c r="PEY102" s="387"/>
      <c r="PEZ102" s="387"/>
      <c r="PFA102" s="387"/>
      <c r="PFB102" s="387"/>
      <c r="PFC102" s="387"/>
      <c r="PFD102" s="387"/>
      <c r="PFE102" s="387"/>
      <c r="PFF102" s="387"/>
      <c r="PFG102" s="387"/>
      <c r="PFH102" s="387"/>
      <c r="PFI102" s="387"/>
      <c r="PFJ102" s="387"/>
      <c r="PFK102" s="387"/>
      <c r="PFL102" s="387"/>
      <c r="PFM102" s="387"/>
      <c r="PFN102" s="387"/>
      <c r="PFO102" s="387"/>
      <c r="PFP102" s="387"/>
      <c r="PFQ102" s="387"/>
      <c r="PFR102" s="387"/>
      <c r="PFS102" s="387"/>
      <c r="PFT102" s="387"/>
      <c r="PFU102" s="387"/>
      <c r="PFV102" s="387"/>
      <c r="PFW102" s="387"/>
      <c r="PFX102" s="387"/>
      <c r="PFY102" s="387"/>
      <c r="PFZ102" s="387"/>
      <c r="PGA102" s="387"/>
      <c r="PGB102" s="387"/>
      <c r="PGC102" s="387"/>
      <c r="PGD102" s="387"/>
      <c r="PGE102" s="387"/>
      <c r="PGF102" s="387"/>
      <c r="PGG102" s="387"/>
      <c r="PGH102" s="387"/>
      <c r="PGI102" s="387"/>
      <c r="PGJ102" s="387"/>
      <c r="PGK102" s="387"/>
      <c r="PGL102" s="387"/>
      <c r="PGM102" s="387"/>
      <c r="PGN102" s="387"/>
      <c r="PGO102" s="387"/>
      <c r="PGP102" s="387"/>
      <c r="PGQ102" s="387"/>
      <c r="PGR102" s="387"/>
      <c r="PGS102" s="387"/>
      <c r="PGT102" s="387"/>
      <c r="PGU102" s="387"/>
      <c r="PGV102" s="387"/>
      <c r="PGW102" s="387"/>
      <c r="PGX102" s="387"/>
      <c r="PGY102" s="387"/>
      <c r="PGZ102" s="387"/>
      <c r="PHA102" s="387"/>
      <c r="PHB102" s="387"/>
      <c r="PHC102" s="387"/>
      <c r="PHD102" s="387"/>
      <c r="PHE102" s="387"/>
      <c r="PHF102" s="387"/>
      <c r="PHG102" s="387"/>
      <c r="PHH102" s="387"/>
      <c r="PHI102" s="387"/>
      <c r="PHJ102" s="387"/>
      <c r="PHK102" s="387"/>
      <c r="PHL102" s="387"/>
      <c r="PHM102" s="387"/>
      <c r="PHN102" s="387"/>
      <c r="PHO102" s="387"/>
      <c r="PHP102" s="387"/>
      <c r="PHQ102" s="387"/>
      <c r="PHR102" s="387"/>
      <c r="PHS102" s="387"/>
      <c r="PHT102" s="387"/>
      <c r="PHU102" s="387"/>
      <c r="PHV102" s="387"/>
      <c r="PHW102" s="387"/>
      <c r="PHX102" s="387"/>
      <c r="PHY102" s="387"/>
      <c r="PHZ102" s="387"/>
      <c r="PIA102" s="387"/>
      <c r="PIB102" s="387"/>
      <c r="PIC102" s="387"/>
      <c r="PID102" s="387"/>
      <c r="PIE102" s="387"/>
      <c r="PIF102" s="387"/>
      <c r="PIG102" s="387"/>
      <c r="PIH102" s="387"/>
      <c r="PII102" s="387"/>
      <c r="PIJ102" s="387"/>
      <c r="PIK102" s="387"/>
      <c r="PIL102" s="387"/>
      <c r="PIM102" s="387"/>
      <c r="PIN102" s="387"/>
      <c r="PIO102" s="387"/>
      <c r="PIP102" s="387"/>
      <c r="PIQ102" s="387"/>
      <c r="PIR102" s="387"/>
      <c r="PIS102" s="387"/>
      <c r="PIT102" s="387"/>
      <c r="PIU102" s="387"/>
      <c r="PIV102" s="387"/>
      <c r="PIW102" s="387"/>
      <c r="PIX102" s="387"/>
      <c r="PIY102" s="387"/>
      <c r="PIZ102" s="387"/>
      <c r="PJA102" s="387"/>
      <c r="PJB102" s="387"/>
      <c r="PJC102" s="387"/>
      <c r="PJD102" s="387"/>
      <c r="PJE102" s="387"/>
      <c r="PJF102" s="387"/>
      <c r="PJG102" s="387"/>
      <c r="PJH102" s="387"/>
      <c r="PJI102" s="387"/>
      <c r="PJJ102" s="387"/>
      <c r="PJK102" s="387"/>
      <c r="PJL102" s="387"/>
      <c r="PJM102" s="387"/>
      <c r="PJN102" s="387"/>
      <c r="PJO102" s="387"/>
      <c r="PJP102" s="387"/>
      <c r="PJQ102" s="387"/>
      <c r="PJR102" s="387"/>
      <c r="PJS102" s="387"/>
      <c r="PJT102" s="387"/>
      <c r="PJU102" s="387"/>
      <c r="PJV102" s="387"/>
      <c r="PJW102" s="387"/>
      <c r="PJX102" s="387"/>
      <c r="PJY102" s="387"/>
      <c r="PJZ102" s="387"/>
      <c r="PKA102" s="387"/>
      <c r="PKB102" s="387"/>
      <c r="PKC102" s="387"/>
      <c r="PKD102" s="387"/>
      <c r="PKE102" s="387"/>
      <c r="PKF102" s="387"/>
      <c r="PKG102" s="387"/>
      <c r="PKH102" s="387"/>
      <c r="PKI102" s="387"/>
      <c r="PKJ102" s="387"/>
      <c r="PKK102" s="387"/>
      <c r="PKL102" s="387"/>
      <c r="PKM102" s="387"/>
      <c r="PKN102" s="387"/>
      <c r="PKO102" s="387"/>
      <c r="PKP102" s="387"/>
      <c r="PKQ102" s="387"/>
      <c r="PKR102" s="387"/>
      <c r="PKS102" s="387"/>
      <c r="PKT102" s="387"/>
      <c r="PKU102" s="387"/>
      <c r="PKV102" s="387"/>
      <c r="PKW102" s="387"/>
      <c r="PKX102" s="387"/>
      <c r="PKY102" s="387"/>
      <c r="PKZ102" s="387"/>
      <c r="PLA102" s="387"/>
      <c r="PLB102" s="387"/>
      <c r="PLC102" s="387"/>
      <c r="PLD102" s="387"/>
      <c r="PLE102" s="387"/>
      <c r="PLF102" s="387"/>
      <c r="PLG102" s="387"/>
      <c r="PLH102" s="387"/>
      <c r="PLI102" s="387"/>
      <c r="PLJ102" s="387"/>
      <c r="PLK102" s="387"/>
      <c r="PLL102" s="387"/>
      <c r="PLM102" s="387"/>
      <c r="PLN102" s="387"/>
      <c r="PLO102" s="387"/>
      <c r="PLP102" s="387"/>
      <c r="PLQ102" s="387"/>
      <c r="PLR102" s="387"/>
      <c r="PLS102" s="387"/>
      <c r="PLT102" s="387"/>
      <c r="PLU102" s="387"/>
      <c r="PLV102" s="387"/>
      <c r="PLW102" s="387"/>
      <c r="PLX102" s="387"/>
      <c r="PLY102" s="387"/>
      <c r="PLZ102" s="387"/>
      <c r="PMA102" s="387"/>
      <c r="PMB102" s="387"/>
      <c r="PMC102" s="387"/>
      <c r="PMD102" s="387"/>
      <c r="PME102" s="387"/>
      <c r="PMF102" s="387"/>
      <c r="PMG102" s="387"/>
      <c r="PMH102" s="387"/>
      <c r="PMI102" s="387"/>
      <c r="PMJ102" s="387"/>
      <c r="PMK102" s="387"/>
      <c r="PML102" s="387"/>
      <c r="PMM102" s="387"/>
      <c r="PMN102" s="387"/>
      <c r="PMO102" s="387"/>
      <c r="PMP102" s="387"/>
      <c r="PMQ102" s="387"/>
      <c r="PMR102" s="387"/>
      <c r="PMS102" s="387"/>
      <c r="PMT102" s="387"/>
      <c r="PMU102" s="387"/>
      <c r="PMV102" s="387"/>
      <c r="PMW102" s="387"/>
      <c r="PMX102" s="387"/>
      <c r="PMY102" s="387"/>
      <c r="PMZ102" s="387"/>
      <c r="PNA102" s="387"/>
      <c r="PNB102" s="387"/>
      <c r="PNC102" s="387"/>
      <c r="PND102" s="387"/>
      <c r="PNE102" s="387"/>
      <c r="PNF102" s="387"/>
      <c r="PNG102" s="387"/>
      <c r="PNH102" s="387"/>
      <c r="PNI102" s="387"/>
      <c r="PNJ102" s="387"/>
      <c r="PNK102" s="387"/>
      <c r="PNL102" s="387"/>
      <c r="PNM102" s="387"/>
      <c r="PNN102" s="387"/>
      <c r="PNO102" s="387"/>
      <c r="PNP102" s="387"/>
      <c r="PNQ102" s="387"/>
      <c r="PNR102" s="387"/>
      <c r="PNS102" s="387"/>
      <c r="PNT102" s="387"/>
      <c r="PNU102" s="387"/>
      <c r="PNV102" s="387"/>
      <c r="PNW102" s="387"/>
      <c r="PNX102" s="387"/>
      <c r="PNY102" s="387"/>
      <c r="PNZ102" s="387"/>
      <c r="POA102" s="387"/>
      <c r="POB102" s="387"/>
      <c r="POC102" s="387"/>
      <c r="POD102" s="387"/>
      <c r="POE102" s="387"/>
      <c r="POF102" s="387"/>
      <c r="POG102" s="387"/>
      <c r="POH102" s="387"/>
      <c r="POI102" s="387"/>
      <c r="POJ102" s="387"/>
      <c r="POK102" s="387"/>
      <c r="POL102" s="387"/>
      <c r="POM102" s="387"/>
      <c r="PON102" s="387"/>
      <c r="POO102" s="387"/>
      <c r="POP102" s="387"/>
      <c r="POQ102" s="387"/>
      <c r="POR102" s="387"/>
      <c r="POS102" s="387"/>
      <c r="POT102" s="387"/>
      <c r="POU102" s="387"/>
      <c r="POV102" s="387"/>
      <c r="POW102" s="387"/>
      <c r="POX102" s="387"/>
      <c r="POY102" s="387"/>
      <c r="POZ102" s="387"/>
      <c r="PPA102" s="387"/>
      <c r="PPB102" s="387"/>
      <c r="PPC102" s="387"/>
      <c r="PPD102" s="387"/>
      <c r="PPE102" s="387"/>
      <c r="PPF102" s="387"/>
      <c r="PPG102" s="387"/>
      <c r="PPH102" s="387"/>
      <c r="PPI102" s="387"/>
      <c r="PPJ102" s="387"/>
      <c r="PPK102" s="387"/>
      <c r="PPL102" s="387"/>
      <c r="PPM102" s="387"/>
      <c r="PPN102" s="387"/>
      <c r="PPO102" s="387"/>
      <c r="PPP102" s="387"/>
      <c r="PPQ102" s="387"/>
      <c r="PPR102" s="387"/>
      <c r="PPS102" s="387"/>
      <c r="PPT102" s="387"/>
      <c r="PPU102" s="387"/>
      <c r="PPV102" s="387"/>
      <c r="PPW102" s="387"/>
      <c r="PPX102" s="387"/>
      <c r="PPY102" s="387"/>
      <c r="PPZ102" s="387"/>
      <c r="PQA102" s="387"/>
      <c r="PQB102" s="387"/>
      <c r="PQC102" s="387"/>
      <c r="PQD102" s="387"/>
      <c r="PQE102" s="387"/>
      <c r="PQF102" s="387"/>
      <c r="PQG102" s="387"/>
      <c r="PQH102" s="387"/>
      <c r="PQI102" s="387"/>
      <c r="PQJ102" s="387"/>
      <c r="PQK102" s="387"/>
      <c r="PQL102" s="387"/>
      <c r="PQM102" s="387"/>
      <c r="PQN102" s="387"/>
      <c r="PQO102" s="387"/>
      <c r="PQP102" s="387"/>
      <c r="PQQ102" s="387"/>
      <c r="PQR102" s="387"/>
      <c r="PQS102" s="387"/>
      <c r="PQT102" s="387"/>
      <c r="PQU102" s="387"/>
      <c r="PQV102" s="387"/>
      <c r="PQW102" s="387"/>
      <c r="PQX102" s="387"/>
      <c r="PQY102" s="387"/>
      <c r="PQZ102" s="387"/>
      <c r="PRA102" s="387"/>
      <c r="PRB102" s="387"/>
      <c r="PRC102" s="387"/>
      <c r="PRD102" s="387"/>
      <c r="PRE102" s="387"/>
      <c r="PRF102" s="387"/>
      <c r="PRG102" s="387"/>
      <c r="PRH102" s="387"/>
      <c r="PRI102" s="387"/>
      <c r="PRJ102" s="387"/>
      <c r="PRK102" s="387"/>
      <c r="PRL102" s="387"/>
      <c r="PRM102" s="387"/>
      <c r="PRN102" s="387"/>
      <c r="PRO102" s="387"/>
      <c r="PRP102" s="387"/>
      <c r="PRQ102" s="387"/>
      <c r="PRR102" s="387"/>
      <c r="PRS102" s="387"/>
      <c r="PRT102" s="387"/>
      <c r="PRU102" s="387"/>
      <c r="PRV102" s="387"/>
      <c r="PRW102" s="387"/>
      <c r="PRX102" s="387"/>
      <c r="PRY102" s="387"/>
      <c r="PRZ102" s="387"/>
      <c r="PSA102" s="387"/>
      <c r="PSB102" s="387"/>
      <c r="PSC102" s="387"/>
      <c r="PSD102" s="387"/>
      <c r="PSE102" s="387"/>
      <c r="PSF102" s="387"/>
      <c r="PSG102" s="387"/>
      <c r="PSH102" s="387"/>
      <c r="PSI102" s="387"/>
      <c r="PSJ102" s="387"/>
      <c r="PSK102" s="387"/>
      <c r="PSL102" s="387"/>
      <c r="PSM102" s="387"/>
      <c r="PSN102" s="387"/>
      <c r="PSO102" s="387"/>
      <c r="PSP102" s="387"/>
      <c r="PSQ102" s="387"/>
      <c r="PSR102" s="387"/>
      <c r="PSS102" s="387"/>
      <c r="PST102" s="387"/>
      <c r="PSU102" s="387"/>
      <c r="PSV102" s="387"/>
      <c r="PSW102" s="387"/>
      <c r="PSX102" s="387"/>
      <c r="PSY102" s="387"/>
      <c r="PSZ102" s="387"/>
      <c r="PTA102" s="387"/>
      <c r="PTB102" s="387"/>
      <c r="PTC102" s="387"/>
      <c r="PTD102" s="387"/>
      <c r="PTE102" s="387"/>
      <c r="PTF102" s="387"/>
      <c r="PTG102" s="387"/>
      <c r="PTH102" s="387"/>
      <c r="PTI102" s="387"/>
      <c r="PTJ102" s="387"/>
      <c r="PTK102" s="387"/>
      <c r="PTL102" s="387"/>
      <c r="PTM102" s="387"/>
      <c r="PTN102" s="387"/>
      <c r="PTO102" s="387"/>
      <c r="PTP102" s="387"/>
      <c r="PTQ102" s="387"/>
      <c r="PTR102" s="387"/>
      <c r="PTS102" s="387"/>
      <c r="PTT102" s="387"/>
      <c r="PTU102" s="387"/>
      <c r="PTV102" s="387"/>
      <c r="PTW102" s="387"/>
      <c r="PTX102" s="387"/>
      <c r="PTY102" s="387"/>
      <c r="PTZ102" s="387"/>
      <c r="PUA102" s="387"/>
      <c r="PUB102" s="387"/>
      <c r="PUC102" s="387"/>
      <c r="PUD102" s="387"/>
      <c r="PUE102" s="387"/>
      <c r="PUF102" s="387"/>
      <c r="PUG102" s="387"/>
      <c r="PUH102" s="387"/>
      <c r="PUI102" s="387"/>
      <c r="PUJ102" s="387"/>
      <c r="PUK102" s="387"/>
      <c r="PUL102" s="387"/>
      <c r="PUM102" s="387"/>
      <c r="PUN102" s="387"/>
      <c r="PUO102" s="387"/>
      <c r="PUP102" s="387"/>
      <c r="PUQ102" s="387"/>
      <c r="PUR102" s="387"/>
      <c r="PUS102" s="387"/>
      <c r="PUT102" s="387"/>
      <c r="PUU102" s="387"/>
      <c r="PUV102" s="387"/>
      <c r="PUW102" s="387"/>
      <c r="PUX102" s="387"/>
      <c r="PUY102" s="387"/>
      <c r="PUZ102" s="387"/>
      <c r="PVA102" s="387"/>
      <c r="PVB102" s="387"/>
      <c r="PVC102" s="387"/>
      <c r="PVD102" s="387"/>
      <c r="PVE102" s="387"/>
      <c r="PVF102" s="387"/>
      <c r="PVG102" s="387"/>
      <c r="PVH102" s="387"/>
      <c r="PVI102" s="387"/>
      <c r="PVJ102" s="387"/>
      <c r="PVK102" s="387"/>
      <c r="PVL102" s="387"/>
      <c r="PVM102" s="387"/>
      <c r="PVN102" s="387"/>
      <c r="PVO102" s="387"/>
      <c r="PVP102" s="387"/>
      <c r="PVQ102" s="387"/>
      <c r="PVR102" s="387"/>
      <c r="PVS102" s="387"/>
      <c r="PVT102" s="387"/>
      <c r="PVU102" s="387"/>
      <c r="PVV102" s="387"/>
      <c r="PVW102" s="387"/>
      <c r="PVX102" s="387"/>
      <c r="PVY102" s="387"/>
      <c r="PVZ102" s="387"/>
      <c r="PWA102" s="387"/>
      <c r="PWB102" s="387"/>
      <c r="PWC102" s="387"/>
      <c r="PWD102" s="387"/>
      <c r="PWE102" s="387"/>
      <c r="PWF102" s="387"/>
      <c r="PWG102" s="387"/>
      <c r="PWH102" s="387"/>
      <c r="PWI102" s="387"/>
      <c r="PWJ102" s="387"/>
      <c r="PWK102" s="387"/>
      <c r="PWL102" s="387"/>
      <c r="PWM102" s="387"/>
      <c r="PWN102" s="387"/>
      <c r="PWO102" s="387"/>
      <c r="PWP102" s="387"/>
      <c r="PWQ102" s="387"/>
      <c r="PWR102" s="387"/>
      <c r="PWS102" s="387"/>
      <c r="PWT102" s="387"/>
      <c r="PWU102" s="387"/>
      <c r="PWV102" s="387"/>
      <c r="PWW102" s="387"/>
      <c r="PWX102" s="387"/>
      <c r="PWY102" s="387"/>
      <c r="PWZ102" s="387"/>
      <c r="PXA102" s="387"/>
      <c r="PXB102" s="387"/>
      <c r="PXC102" s="387"/>
      <c r="PXD102" s="387"/>
      <c r="PXE102" s="387"/>
      <c r="PXF102" s="387"/>
      <c r="PXG102" s="387"/>
      <c r="PXH102" s="387"/>
      <c r="PXI102" s="387"/>
      <c r="PXJ102" s="387"/>
      <c r="PXK102" s="387"/>
      <c r="PXL102" s="387"/>
      <c r="PXM102" s="387"/>
      <c r="PXN102" s="387"/>
      <c r="PXO102" s="387"/>
      <c r="PXP102" s="387"/>
      <c r="PXQ102" s="387"/>
      <c r="PXR102" s="387"/>
      <c r="PXS102" s="387"/>
      <c r="PXT102" s="387"/>
      <c r="PXU102" s="387"/>
      <c r="PXV102" s="387"/>
      <c r="PXW102" s="387"/>
      <c r="PXX102" s="387"/>
      <c r="PXY102" s="387"/>
      <c r="PXZ102" s="387"/>
      <c r="PYA102" s="387"/>
      <c r="PYB102" s="387"/>
      <c r="PYC102" s="387"/>
      <c r="PYD102" s="387"/>
      <c r="PYE102" s="387"/>
      <c r="PYF102" s="387"/>
      <c r="PYG102" s="387"/>
      <c r="PYH102" s="387"/>
      <c r="PYI102" s="387"/>
      <c r="PYJ102" s="387"/>
      <c r="PYK102" s="387"/>
      <c r="PYL102" s="387"/>
      <c r="PYM102" s="387"/>
      <c r="PYN102" s="387"/>
      <c r="PYO102" s="387"/>
      <c r="PYP102" s="387"/>
      <c r="PYQ102" s="387"/>
      <c r="PYR102" s="387"/>
      <c r="PYS102" s="387"/>
      <c r="PYT102" s="387"/>
      <c r="PYU102" s="387"/>
      <c r="PYV102" s="387"/>
      <c r="PYW102" s="387"/>
      <c r="PYX102" s="387"/>
      <c r="PYY102" s="387"/>
      <c r="PYZ102" s="387"/>
      <c r="PZA102" s="387"/>
      <c r="PZB102" s="387"/>
      <c r="PZC102" s="387"/>
      <c r="PZD102" s="387"/>
      <c r="PZE102" s="387"/>
      <c r="PZF102" s="387"/>
      <c r="PZG102" s="387"/>
      <c r="PZH102" s="387"/>
      <c r="PZI102" s="387"/>
      <c r="PZJ102" s="387"/>
      <c r="PZK102" s="387"/>
      <c r="PZL102" s="387"/>
      <c r="PZM102" s="387"/>
      <c r="PZN102" s="387"/>
      <c r="PZO102" s="387"/>
      <c r="PZP102" s="387"/>
      <c r="PZQ102" s="387"/>
      <c r="PZR102" s="387"/>
      <c r="PZS102" s="387"/>
      <c r="PZT102" s="387"/>
      <c r="PZU102" s="387"/>
      <c r="PZV102" s="387"/>
      <c r="PZW102" s="387"/>
      <c r="PZX102" s="387"/>
      <c r="PZY102" s="387"/>
      <c r="PZZ102" s="387"/>
      <c r="QAA102" s="387"/>
      <c r="QAB102" s="387"/>
      <c r="QAC102" s="387"/>
      <c r="QAD102" s="387"/>
      <c r="QAE102" s="387"/>
      <c r="QAF102" s="387"/>
      <c r="QAG102" s="387"/>
      <c r="QAH102" s="387"/>
      <c r="QAI102" s="387"/>
      <c r="QAJ102" s="387"/>
      <c r="QAK102" s="387"/>
      <c r="QAL102" s="387"/>
      <c r="QAM102" s="387"/>
      <c r="QAN102" s="387"/>
      <c r="QAO102" s="387"/>
      <c r="QAP102" s="387"/>
      <c r="QAQ102" s="387"/>
      <c r="QAR102" s="387"/>
      <c r="QAS102" s="387"/>
      <c r="QAT102" s="387"/>
      <c r="QAU102" s="387"/>
      <c r="QAV102" s="387"/>
      <c r="QAW102" s="387"/>
      <c r="QAX102" s="387"/>
      <c r="QAY102" s="387"/>
      <c r="QAZ102" s="387"/>
      <c r="QBA102" s="387"/>
      <c r="QBB102" s="387"/>
      <c r="QBC102" s="387"/>
      <c r="QBD102" s="387"/>
      <c r="QBE102" s="387"/>
      <c r="QBF102" s="387"/>
      <c r="QBG102" s="387"/>
      <c r="QBH102" s="387"/>
      <c r="QBI102" s="387"/>
      <c r="QBJ102" s="387"/>
      <c r="QBK102" s="387"/>
      <c r="QBL102" s="387"/>
      <c r="QBM102" s="387"/>
      <c r="QBN102" s="387"/>
      <c r="QBO102" s="387"/>
      <c r="QBP102" s="387"/>
      <c r="QBQ102" s="387"/>
      <c r="QBR102" s="387"/>
      <c r="QBS102" s="387"/>
      <c r="QBT102" s="387"/>
      <c r="QBU102" s="387"/>
      <c r="QBV102" s="387"/>
      <c r="QBW102" s="387"/>
      <c r="QBX102" s="387"/>
      <c r="QBY102" s="387"/>
      <c r="QBZ102" s="387"/>
      <c r="QCA102" s="387"/>
      <c r="QCB102" s="387"/>
      <c r="QCC102" s="387"/>
      <c r="QCD102" s="387"/>
      <c r="QCE102" s="387"/>
      <c r="QCF102" s="387"/>
      <c r="QCG102" s="387"/>
      <c r="QCH102" s="387"/>
      <c r="QCI102" s="387"/>
      <c r="QCJ102" s="387"/>
      <c r="QCK102" s="387"/>
      <c r="QCL102" s="387"/>
      <c r="QCM102" s="387"/>
      <c r="QCN102" s="387"/>
      <c r="QCO102" s="387"/>
      <c r="QCP102" s="387"/>
      <c r="QCQ102" s="387"/>
      <c r="QCR102" s="387"/>
      <c r="QCS102" s="387"/>
      <c r="QCT102" s="387"/>
      <c r="QCU102" s="387"/>
      <c r="QCV102" s="387"/>
      <c r="QCW102" s="387"/>
      <c r="QCX102" s="387"/>
      <c r="QCY102" s="387"/>
      <c r="QCZ102" s="387"/>
      <c r="QDA102" s="387"/>
      <c r="QDB102" s="387"/>
      <c r="QDC102" s="387"/>
      <c r="QDD102" s="387"/>
      <c r="QDE102" s="387"/>
      <c r="QDF102" s="387"/>
      <c r="QDG102" s="387"/>
      <c r="QDH102" s="387"/>
      <c r="QDI102" s="387"/>
      <c r="QDJ102" s="387"/>
      <c r="QDK102" s="387"/>
      <c r="QDL102" s="387"/>
      <c r="QDM102" s="387"/>
      <c r="QDN102" s="387"/>
      <c r="QDO102" s="387"/>
      <c r="QDP102" s="387"/>
      <c r="QDQ102" s="387"/>
      <c r="QDR102" s="387"/>
      <c r="QDS102" s="387"/>
      <c r="QDT102" s="387"/>
      <c r="QDU102" s="387"/>
      <c r="QDV102" s="387"/>
      <c r="QDW102" s="387"/>
      <c r="QDX102" s="387"/>
      <c r="QDY102" s="387"/>
      <c r="QDZ102" s="387"/>
      <c r="QEA102" s="387"/>
      <c r="QEB102" s="387"/>
      <c r="QEC102" s="387"/>
      <c r="QED102" s="387"/>
      <c r="QEE102" s="387"/>
      <c r="QEF102" s="387"/>
      <c r="QEG102" s="387"/>
      <c r="QEH102" s="387"/>
      <c r="QEI102" s="387"/>
      <c r="QEJ102" s="387"/>
      <c r="QEK102" s="387"/>
      <c r="QEL102" s="387"/>
      <c r="QEM102" s="387"/>
      <c r="QEN102" s="387"/>
      <c r="QEO102" s="387"/>
      <c r="QEP102" s="387"/>
      <c r="QEQ102" s="387"/>
      <c r="QER102" s="387"/>
      <c r="QES102" s="387"/>
      <c r="QET102" s="387"/>
      <c r="QEU102" s="387"/>
      <c r="QEV102" s="387"/>
      <c r="QEW102" s="387"/>
      <c r="QEX102" s="387"/>
      <c r="QEY102" s="387"/>
      <c r="QEZ102" s="387"/>
      <c r="QFA102" s="387"/>
      <c r="QFB102" s="387"/>
      <c r="QFC102" s="387"/>
      <c r="QFD102" s="387"/>
      <c r="QFE102" s="387"/>
      <c r="QFF102" s="387"/>
      <c r="QFG102" s="387"/>
      <c r="QFH102" s="387"/>
      <c r="QFI102" s="387"/>
      <c r="QFJ102" s="387"/>
      <c r="QFK102" s="387"/>
      <c r="QFL102" s="387"/>
      <c r="QFM102" s="387"/>
      <c r="QFN102" s="387"/>
      <c r="QFO102" s="387"/>
      <c r="QFP102" s="387"/>
      <c r="QFQ102" s="387"/>
      <c r="QFR102" s="387"/>
      <c r="QFS102" s="387"/>
      <c r="QFT102" s="387"/>
      <c r="QFU102" s="387"/>
      <c r="QFV102" s="387"/>
      <c r="QFW102" s="387"/>
      <c r="QFX102" s="387"/>
      <c r="QFY102" s="387"/>
      <c r="QFZ102" s="387"/>
      <c r="QGA102" s="387"/>
      <c r="QGB102" s="387"/>
      <c r="QGC102" s="387"/>
      <c r="QGD102" s="387"/>
      <c r="QGE102" s="387"/>
      <c r="QGF102" s="387"/>
      <c r="QGG102" s="387"/>
      <c r="QGH102" s="387"/>
      <c r="QGI102" s="387"/>
      <c r="QGJ102" s="387"/>
      <c r="QGK102" s="387"/>
      <c r="QGL102" s="387"/>
      <c r="QGM102" s="387"/>
      <c r="QGN102" s="387"/>
      <c r="QGO102" s="387"/>
      <c r="QGP102" s="387"/>
      <c r="QGQ102" s="387"/>
      <c r="QGR102" s="387"/>
      <c r="QGS102" s="387"/>
      <c r="QGT102" s="387"/>
      <c r="QGU102" s="387"/>
      <c r="QGV102" s="387"/>
      <c r="QGW102" s="387"/>
      <c r="QGX102" s="387"/>
      <c r="QGY102" s="387"/>
      <c r="QGZ102" s="387"/>
      <c r="QHA102" s="387"/>
      <c r="QHB102" s="387"/>
      <c r="QHC102" s="387"/>
      <c r="QHD102" s="387"/>
      <c r="QHE102" s="387"/>
      <c r="QHF102" s="387"/>
      <c r="QHG102" s="387"/>
      <c r="QHH102" s="387"/>
      <c r="QHI102" s="387"/>
      <c r="QHJ102" s="387"/>
      <c r="QHK102" s="387"/>
      <c r="QHL102" s="387"/>
      <c r="QHM102" s="387"/>
      <c r="QHN102" s="387"/>
      <c r="QHO102" s="387"/>
      <c r="QHP102" s="387"/>
      <c r="QHQ102" s="387"/>
      <c r="QHR102" s="387"/>
      <c r="QHS102" s="387"/>
      <c r="QHT102" s="387"/>
      <c r="QHU102" s="387"/>
      <c r="QHV102" s="387"/>
      <c r="QHW102" s="387"/>
      <c r="QHX102" s="387"/>
      <c r="QHY102" s="387"/>
      <c r="QHZ102" s="387"/>
      <c r="QIA102" s="387"/>
      <c r="QIB102" s="387"/>
      <c r="QIC102" s="387"/>
      <c r="QID102" s="387"/>
      <c r="QIE102" s="387"/>
      <c r="QIF102" s="387"/>
      <c r="QIG102" s="387"/>
      <c r="QIH102" s="387"/>
      <c r="QII102" s="387"/>
      <c r="QIJ102" s="387"/>
      <c r="QIK102" s="387"/>
      <c r="QIL102" s="387"/>
      <c r="QIM102" s="387"/>
      <c r="QIN102" s="387"/>
      <c r="QIO102" s="387"/>
      <c r="QIP102" s="387"/>
      <c r="QIQ102" s="387"/>
      <c r="QIR102" s="387"/>
      <c r="QIS102" s="387"/>
      <c r="QIT102" s="387"/>
      <c r="QIU102" s="387"/>
      <c r="QIV102" s="387"/>
      <c r="QIW102" s="387"/>
      <c r="QIX102" s="387"/>
      <c r="QIY102" s="387"/>
      <c r="QIZ102" s="387"/>
      <c r="QJA102" s="387"/>
      <c r="QJB102" s="387"/>
      <c r="QJC102" s="387"/>
      <c r="QJD102" s="387"/>
      <c r="QJE102" s="387"/>
      <c r="QJF102" s="387"/>
      <c r="QJG102" s="387"/>
      <c r="QJH102" s="387"/>
      <c r="QJI102" s="387"/>
      <c r="QJJ102" s="387"/>
      <c r="QJK102" s="387"/>
      <c r="QJL102" s="387"/>
      <c r="QJM102" s="387"/>
      <c r="QJN102" s="387"/>
      <c r="QJO102" s="387"/>
      <c r="QJP102" s="387"/>
      <c r="QJQ102" s="387"/>
      <c r="QJR102" s="387"/>
      <c r="QJS102" s="387"/>
      <c r="QJT102" s="387"/>
      <c r="QJU102" s="387"/>
      <c r="QJV102" s="387"/>
      <c r="QJW102" s="387"/>
      <c r="QJX102" s="387"/>
      <c r="QJY102" s="387"/>
      <c r="QJZ102" s="387"/>
      <c r="QKA102" s="387"/>
      <c r="QKB102" s="387"/>
      <c r="QKC102" s="387"/>
      <c r="QKD102" s="387"/>
      <c r="QKE102" s="387"/>
      <c r="QKF102" s="387"/>
      <c r="QKG102" s="387"/>
      <c r="QKH102" s="387"/>
      <c r="QKI102" s="387"/>
      <c r="QKJ102" s="387"/>
      <c r="QKK102" s="387"/>
      <c r="QKL102" s="387"/>
      <c r="QKM102" s="387"/>
      <c r="QKN102" s="387"/>
      <c r="QKO102" s="387"/>
      <c r="QKP102" s="387"/>
      <c r="QKQ102" s="387"/>
      <c r="QKR102" s="387"/>
      <c r="QKS102" s="387"/>
      <c r="QKT102" s="387"/>
      <c r="QKU102" s="387"/>
      <c r="QKV102" s="387"/>
      <c r="QKW102" s="387"/>
      <c r="QKX102" s="387"/>
      <c r="QKY102" s="387"/>
      <c r="QKZ102" s="387"/>
      <c r="QLA102" s="387"/>
      <c r="QLB102" s="387"/>
      <c r="QLC102" s="387"/>
      <c r="QLD102" s="387"/>
      <c r="QLE102" s="387"/>
      <c r="QLF102" s="387"/>
      <c r="QLG102" s="387"/>
      <c r="QLH102" s="387"/>
      <c r="QLI102" s="387"/>
      <c r="QLJ102" s="387"/>
      <c r="QLK102" s="387"/>
      <c r="QLL102" s="387"/>
      <c r="QLM102" s="387"/>
      <c r="QLN102" s="387"/>
      <c r="QLO102" s="387"/>
      <c r="QLP102" s="387"/>
      <c r="QLQ102" s="387"/>
      <c r="QLR102" s="387"/>
      <c r="QLS102" s="387"/>
      <c r="QLT102" s="387"/>
      <c r="QLU102" s="387"/>
      <c r="QLV102" s="387"/>
      <c r="QLW102" s="387"/>
      <c r="QLX102" s="387"/>
      <c r="QLY102" s="387"/>
      <c r="QLZ102" s="387"/>
      <c r="QMA102" s="387"/>
      <c r="QMB102" s="387"/>
      <c r="QMC102" s="387"/>
      <c r="QMD102" s="387"/>
      <c r="QME102" s="387"/>
      <c r="QMF102" s="387"/>
      <c r="QMG102" s="387"/>
      <c r="QMH102" s="387"/>
      <c r="QMI102" s="387"/>
      <c r="QMJ102" s="387"/>
      <c r="QMK102" s="387"/>
      <c r="QML102" s="387"/>
      <c r="QMM102" s="387"/>
      <c r="QMN102" s="387"/>
      <c r="QMO102" s="387"/>
      <c r="QMP102" s="387"/>
      <c r="QMQ102" s="387"/>
      <c r="QMR102" s="387"/>
      <c r="QMS102" s="387"/>
      <c r="QMT102" s="387"/>
      <c r="QMU102" s="387"/>
      <c r="QMV102" s="387"/>
      <c r="QMW102" s="387"/>
      <c r="QMX102" s="387"/>
      <c r="QMY102" s="387"/>
      <c r="QMZ102" s="387"/>
      <c r="QNA102" s="387"/>
      <c r="QNB102" s="387"/>
      <c r="QNC102" s="387"/>
      <c r="QND102" s="387"/>
      <c r="QNE102" s="387"/>
      <c r="QNF102" s="387"/>
      <c r="QNG102" s="387"/>
      <c r="QNH102" s="387"/>
      <c r="QNI102" s="387"/>
      <c r="QNJ102" s="387"/>
      <c r="QNK102" s="387"/>
      <c r="QNL102" s="387"/>
      <c r="QNM102" s="387"/>
      <c r="QNN102" s="387"/>
      <c r="QNO102" s="387"/>
      <c r="QNP102" s="387"/>
      <c r="QNQ102" s="387"/>
      <c r="QNR102" s="387"/>
      <c r="QNS102" s="387"/>
      <c r="QNT102" s="387"/>
      <c r="QNU102" s="387"/>
      <c r="QNV102" s="387"/>
      <c r="QNW102" s="387"/>
      <c r="QNX102" s="387"/>
      <c r="QNY102" s="387"/>
      <c r="QNZ102" s="387"/>
      <c r="QOA102" s="387"/>
      <c r="QOB102" s="387"/>
      <c r="QOC102" s="387"/>
      <c r="QOD102" s="387"/>
      <c r="QOE102" s="387"/>
      <c r="QOF102" s="387"/>
      <c r="QOG102" s="387"/>
      <c r="QOH102" s="387"/>
      <c r="QOI102" s="387"/>
      <c r="QOJ102" s="387"/>
      <c r="QOK102" s="387"/>
      <c r="QOL102" s="387"/>
      <c r="QOM102" s="387"/>
      <c r="QON102" s="387"/>
      <c r="QOO102" s="387"/>
      <c r="QOP102" s="387"/>
      <c r="QOQ102" s="387"/>
      <c r="QOR102" s="387"/>
      <c r="QOS102" s="387"/>
      <c r="QOT102" s="387"/>
      <c r="QOU102" s="387"/>
      <c r="QOV102" s="387"/>
      <c r="QOW102" s="387"/>
      <c r="QOX102" s="387"/>
      <c r="QOY102" s="387"/>
      <c r="QOZ102" s="387"/>
      <c r="QPA102" s="387"/>
      <c r="QPB102" s="387"/>
      <c r="QPC102" s="387"/>
      <c r="QPD102" s="387"/>
      <c r="QPE102" s="387"/>
      <c r="QPF102" s="387"/>
      <c r="QPG102" s="387"/>
      <c r="QPH102" s="387"/>
      <c r="QPI102" s="387"/>
      <c r="QPJ102" s="387"/>
      <c r="QPK102" s="387"/>
      <c r="QPL102" s="387"/>
      <c r="QPM102" s="387"/>
      <c r="QPN102" s="387"/>
      <c r="QPO102" s="387"/>
      <c r="QPP102" s="387"/>
      <c r="QPQ102" s="387"/>
      <c r="QPR102" s="387"/>
      <c r="QPS102" s="387"/>
      <c r="QPT102" s="387"/>
      <c r="QPU102" s="387"/>
      <c r="QPV102" s="387"/>
      <c r="QPW102" s="387"/>
      <c r="QPX102" s="387"/>
      <c r="QPY102" s="387"/>
      <c r="QPZ102" s="387"/>
      <c r="QQA102" s="387"/>
      <c r="QQB102" s="387"/>
      <c r="QQC102" s="387"/>
      <c r="QQD102" s="387"/>
      <c r="QQE102" s="387"/>
      <c r="QQF102" s="387"/>
      <c r="QQG102" s="387"/>
      <c r="QQH102" s="387"/>
      <c r="QQI102" s="387"/>
      <c r="QQJ102" s="387"/>
      <c r="QQK102" s="387"/>
      <c r="QQL102" s="387"/>
      <c r="QQM102" s="387"/>
      <c r="QQN102" s="387"/>
      <c r="QQO102" s="387"/>
      <c r="QQP102" s="387"/>
      <c r="QQQ102" s="387"/>
      <c r="QQR102" s="387"/>
      <c r="QQS102" s="387"/>
      <c r="QQT102" s="387"/>
      <c r="QQU102" s="387"/>
      <c r="QQV102" s="387"/>
      <c r="QQW102" s="387"/>
      <c r="QQX102" s="387"/>
      <c r="QQY102" s="387"/>
      <c r="QQZ102" s="387"/>
      <c r="QRA102" s="387"/>
      <c r="QRB102" s="387"/>
      <c r="QRC102" s="387"/>
      <c r="QRD102" s="387"/>
      <c r="QRE102" s="387"/>
      <c r="QRF102" s="387"/>
      <c r="QRG102" s="387"/>
      <c r="QRH102" s="387"/>
      <c r="QRI102" s="387"/>
      <c r="QRJ102" s="387"/>
      <c r="QRK102" s="387"/>
      <c r="QRL102" s="387"/>
      <c r="QRM102" s="387"/>
      <c r="QRN102" s="387"/>
      <c r="QRO102" s="387"/>
      <c r="QRP102" s="387"/>
      <c r="QRQ102" s="387"/>
      <c r="QRR102" s="387"/>
      <c r="QRS102" s="387"/>
      <c r="QRT102" s="387"/>
      <c r="QRU102" s="387"/>
      <c r="QRV102" s="387"/>
      <c r="QRW102" s="387"/>
      <c r="QRX102" s="387"/>
      <c r="QRY102" s="387"/>
      <c r="QRZ102" s="387"/>
      <c r="QSA102" s="387"/>
      <c r="QSB102" s="387"/>
      <c r="QSC102" s="387"/>
      <c r="QSD102" s="387"/>
      <c r="QSE102" s="387"/>
      <c r="QSF102" s="387"/>
      <c r="QSG102" s="387"/>
      <c r="QSH102" s="387"/>
      <c r="QSI102" s="387"/>
      <c r="QSJ102" s="387"/>
      <c r="QSK102" s="387"/>
      <c r="QSL102" s="387"/>
      <c r="QSM102" s="387"/>
      <c r="QSN102" s="387"/>
      <c r="QSO102" s="387"/>
      <c r="QSP102" s="387"/>
      <c r="QSQ102" s="387"/>
      <c r="QSR102" s="387"/>
      <c r="QSS102" s="387"/>
      <c r="QST102" s="387"/>
      <c r="QSU102" s="387"/>
      <c r="QSV102" s="387"/>
      <c r="QSW102" s="387"/>
      <c r="QSX102" s="387"/>
      <c r="QSY102" s="387"/>
      <c r="QSZ102" s="387"/>
      <c r="QTA102" s="387"/>
      <c r="QTB102" s="387"/>
      <c r="QTC102" s="387"/>
      <c r="QTD102" s="387"/>
      <c r="QTE102" s="387"/>
      <c r="QTF102" s="387"/>
      <c r="QTG102" s="387"/>
      <c r="QTH102" s="387"/>
      <c r="QTI102" s="387"/>
      <c r="QTJ102" s="387"/>
      <c r="QTK102" s="387"/>
      <c r="QTL102" s="387"/>
      <c r="QTM102" s="387"/>
      <c r="QTN102" s="387"/>
      <c r="QTO102" s="387"/>
      <c r="QTP102" s="387"/>
      <c r="QTQ102" s="387"/>
      <c r="QTR102" s="387"/>
      <c r="QTS102" s="387"/>
      <c r="QTT102" s="387"/>
      <c r="QTU102" s="387"/>
      <c r="QTV102" s="387"/>
      <c r="QTW102" s="387"/>
      <c r="QTX102" s="387"/>
      <c r="QTY102" s="387"/>
      <c r="QTZ102" s="387"/>
      <c r="QUA102" s="387"/>
      <c r="QUB102" s="387"/>
      <c r="QUC102" s="387"/>
      <c r="QUD102" s="387"/>
      <c r="QUE102" s="387"/>
      <c r="QUF102" s="387"/>
      <c r="QUG102" s="387"/>
      <c r="QUH102" s="387"/>
      <c r="QUI102" s="387"/>
      <c r="QUJ102" s="387"/>
      <c r="QUK102" s="387"/>
      <c r="QUL102" s="387"/>
      <c r="QUM102" s="387"/>
      <c r="QUN102" s="387"/>
      <c r="QUO102" s="387"/>
      <c r="QUP102" s="387"/>
      <c r="QUQ102" s="387"/>
      <c r="QUR102" s="387"/>
      <c r="QUS102" s="387"/>
      <c r="QUT102" s="387"/>
      <c r="QUU102" s="387"/>
      <c r="QUV102" s="387"/>
      <c r="QUW102" s="387"/>
      <c r="QUX102" s="387"/>
      <c r="QUY102" s="387"/>
      <c r="QUZ102" s="387"/>
      <c r="QVA102" s="387"/>
      <c r="QVB102" s="387"/>
      <c r="QVC102" s="387"/>
      <c r="QVD102" s="387"/>
      <c r="QVE102" s="387"/>
      <c r="QVF102" s="387"/>
      <c r="QVG102" s="387"/>
      <c r="QVH102" s="387"/>
      <c r="QVI102" s="387"/>
      <c r="QVJ102" s="387"/>
      <c r="QVK102" s="387"/>
      <c r="QVL102" s="387"/>
      <c r="QVM102" s="387"/>
      <c r="QVN102" s="387"/>
      <c r="QVO102" s="387"/>
      <c r="QVP102" s="387"/>
      <c r="QVQ102" s="387"/>
      <c r="QVR102" s="387"/>
      <c r="QVS102" s="387"/>
      <c r="QVT102" s="387"/>
      <c r="QVU102" s="387"/>
      <c r="QVV102" s="387"/>
      <c r="QVW102" s="387"/>
      <c r="QVX102" s="387"/>
      <c r="QVY102" s="387"/>
      <c r="QVZ102" s="387"/>
      <c r="QWA102" s="387"/>
      <c r="QWB102" s="387"/>
      <c r="QWC102" s="387"/>
      <c r="QWD102" s="387"/>
      <c r="QWE102" s="387"/>
      <c r="QWF102" s="387"/>
      <c r="QWG102" s="387"/>
      <c r="QWH102" s="387"/>
      <c r="QWI102" s="387"/>
      <c r="QWJ102" s="387"/>
      <c r="QWK102" s="387"/>
      <c r="QWL102" s="387"/>
      <c r="QWM102" s="387"/>
      <c r="QWN102" s="387"/>
      <c r="QWO102" s="387"/>
      <c r="QWP102" s="387"/>
      <c r="QWQ102" s="387"/>
      <c r="QWR102" s="387"/>
      <c r="QWS102" s="387"/>
      <c r="QWT102" s="387"/>
      <c r="QWU102" s="387"/>
      <c r="QWV102" s="387"/>
      <c r="QWW102" s="387"/>
      <c r="QWX102" s="387"/>
      <c r="QWY102" s="387"/>
      <c r="QWZ102" s="387"/>
      <c r="QXA102" s="387"/>
      <c r="QXB102" s="387"/>
      <c r="QXC102" s="387"/>
      <c r="QXD102" s="387"/>
      <c r="QXE102" s="387"/>
      <c r="QXF102" s="387"/>
      <c r="QXG102" s="387"/>
      <c r="QXH102" s="387"/>
      <c r="QXI102" s="387"/>
      <c r="QXJ102" s="387"/>
      <c r="QXK102" s="387"/>
      <c r="QXL102" s="387"/>
      <c r="QXM102" s="387"/>
      <c r="QXN102" s="387"/>
      <c r="QXO102" s="387"/>
      <c r="QXP102" s="387"/>
      <c r="QXQ102" s="387"/>
      <c r="QXR102" s="387"/>
      <c r="QXS102" s="387"/>
      <c r="QXT102" s="387"/>
      <c r="QXU102" s="387"/>
      <c r="QXV102" s="387"/>
      <c r="QXW102" s="387"/>
      <c r="QXX102" s="387"/>
      <c r="QXY102" s="387"/>
      <c r="QXZ102" s="387"/>
      <c r="QYA102" s="387"/>
      <c r="QYB102" s="387"/>
      <c r="QYC102" s="387"/>
      <c r="QYD102" s="387"/>
      <c r="QYE102" s="387"/>
      <c r="QYF102" s="387"/>
      <c r="QYG102" s="387"/>
      <c r="QYH102" s="387"/>
      <c r="QYI102" s="387"/>
      <c r="QYJ102" s="387"/>
      <c r="QYK102" s="387"/>
      <c r="QYL102" s="387"/>
      <c r="QYM102" s="387"/>
      <c r="QYN102" s="387"/>
      <c r="QYO102" s="387"/>
      <c r="QYP102" s="387"/>
      <c r="QYQ102" s="387"/>
      <c r="QYR102" s="387"/>
      <c r="QYS102" s="387"/>
      <c r="QYT102" s="387"/>
      <c r="QYU102" s="387"/>
      <c r="QYV102" s="387"/>
      <c r="QYW102" s="387"/>
      <c r="QYX102" s="387"/>
      <c r="QYY102" s="387"/>
      <c r="QYZ102" s="387"/>
      <c r="QZA102" s="387"/>
      <c r="QZB102" s="387"/>
      <c r="QZC102" s="387"/>
      <c r="QZD102" s="387"/>
      <c r="QZE102" s="387"/>
      <c r="QZF102" s="387"/>
      <c r="QZG102" s="387"/>
      <c r="QZH102" s="387"/>
      <c r="QZI102" s="387"/>
      <c r="QZJ102" s="387"/>
      <c r="QZK102" s="387"/>
      <c r="QZL102" s="387"/>
      <c r="QZM102" s="387"/>
      <c r="QZN102" s="387"/>
      <c r="QZO102" s="387"/>
      <c r="QZP102" s="387"/>
      <c r="QZQ102" s="387"/>
      <c r="QZR102" s="387"/>
      <c r="QZS102" s="387"/>
      <c r="QZT102" s="387"/>
      <c r="QZU102" s="387"/>
      <c r="QZV102" s="387"/>
      <c r="QZW102" s="387"/>
      <c r="QZX102" s="387"/>
      <c r="QZY102" s="387"/>
      <c r="QZZ102" s="387"/>
      <c r="RAA102" s="387"/>
      <c r="RAB102" s="387"/>
      <c r="RAC102" s="387"/>
      <c r="RAD102" s="387"/>
      <c r="RAE102" s="387"/>
      <c r="RAF102" s="387"/>
      <c r="RAG102" s="387"/>
      <c r="RAH102" s="387"/>
      <c r="RAI102" s="387"/>
      <c r="RAJ102" s="387"/>
      <c r="RAK102" s="387"/>
      <c r="RAL102" s="387"/>
      <c r="RAM102" s="387"/>
      <c r="RAN102" s="387"/>
      <c r="RAO102" s="387"/>
      <c r="RAP102" s="387"/>
      <c r="RAQ102" s="387"/>
      <c r="RAR102" s="387"/>
      <c r="RAS102" s="387"/>
      <c r="RAT102" s="387"/>
      <c r="RAU102" s="387"/>
      <c r="RAV102" s="387"/>
      <c r="RAW102" s="387"/>
      <c r="RAX102" s="387"/>
      <c r="RAY102" s="387"/>
      <c r="RAZ102" s="387"/>
      <c r="RBA102" s="387"/>
      <c r="RBB102" s="387"/>
      <c r="RBC102" s="387"/>
      <c r="RBD102" s="387"/>
      <c r="RBE102" s="387"/>
      <c r="RBF102" s="387"/>
      <c r="RBG102" s="387"/>
      <c r="RBH102" s="387"/>
      <c r="RBI102" s="387"/>
      <c r="RBJ102" s="387"/>
      <c r="RBK102" s="387"/>
      <c r="RBL102" s="387"/>
      <c r="RBM102" s="387"/>
      <c r="RBN102" s="387"/>
      <c r="RBO102" s="387"/>
      <c r="RBP102" s="387"/>
      <c r="RBQ102" s="387"/>
      <c r="RBR102" s="387"/>
      <c r="RBS102" s="387"/>
      <c r="RBT102" s="387"/>
      <c r="RBU102" s="387"/>
      <c r="RBV102" s="387"/>
      <c r="RBW102" s="387"/>
      <c r="RBX102" s="387"/>
      <c r="RBY102" s="387"/>
      <c r="RBZ102" s="387"/>
      <c r="RCA102" s="387"/>
      <c r="RCB102" s="387"/>
      <c r="RCC102" s="387"/>
      <c r="RCD102" s="387"/>
      <c r="RCE102" s="387"/>
      <c r="RCF102" s="387"/>
      <c r="RCG102" s="387"/>
      <c r="RCH102" s="387"/>
      <c r="RCI102" s="387"/>
      <c r="RCJ102" s="387"/>
      <c r="RCK102" s="387"/>
      <c r="RCL102" s="387"/>
      <c r="RCM102" s="387"/>
      <c r="RCN102" s="387"/>
      <c r="RCO102" s="387"/>
      <c r="RCP102" s="387"/>
      <c r="RCQ102" s="387"/>
      <c r="RCR102" s="387"/>
      <c r="RCS102" s="387"/>
      <c r="RCT102" s="387"/>
      <c r="RCU102" s="387"/>
      <c r="RCV102" s="387"/>
      <c r="RCW102" s="387"/>
      <c r="RCX102" s="387"/>
      <c r="RCY102" s="387"/>
      <c r="RCZ102" s="387"/>
      <c r="RDA102" s="387"/>
      <c r="RDB102" s="387"/>
      <c r="RDC102" s="387"/>
      <c r="RDD102" s="387"/>
      <c r="RDE102" s="387"/>
      <c r="RDF102" s="387"/>
      <c r="RDG102" s="387"/>
      <c r="RDH102" s="387"/>
      <c r="RDI102" s="387"/>
      <c r="RDJ102" s="387"/>
      <c r="RDK102" s="387"/>
      <c r="RDL102" s="387"/>
      <c r="RDM102" s="387"/>
      <c r="RDN102" s="387"/>
      <c r="RDO102" s="387"/>
      <c r="RDP102" s="387"/>
      <c r="RDQ102" s="387"/>
      <c r="RDR102" s="387"/>
      <c r="RDS102" s="387"/>
      <c r="RDT102" s="387"/>
      <c r="RDU102" s="387"/>
      <c r="RDV102" s="387"/>
      <c r="RDW102" s="387"/>
      <c r="RDX102" s="387"/>
      <c r="RDY102" s="387"/>
      <c r="RDZ102" s="387"/>
      <c r="REA102" s="387"/>
      <c r="REB102" s="387"/>
      <c r="REC102" s="387"/>
      <c r="RED102" s="387"/>
      <c r="REE102" s="387"/>
      <c r="REF102" s="387"/>
      <c r="REG102" s="387"/>
      <c r="REH102" s="387"/>
      <c r="REI102" s="387"/>
      <c r="REJ102" s="387"/>
      <c r="REK102" s="387"/>
      <c r="REL102" s="387"/>
      <c r="REM102" s="387"/>
      <c r="REN102" s="387"/>
      <c r="REO102" s="387"/>
      <c r="REP102" s="387"/>
      <c r="REQ102" s="387"/>
      <c r="RER102" s="387"/>
      <c r="RES102" s="387"/>
      <c r="RET102" s="387"/>
      <c r="REU102" s="387"/>
      <c r="REV102" s="387"/>
      <c r="REW102" s="387"/>
      <c r="REX102" s="387"/>
      <c r="REY102" s="387"/>
      <c r="REZ102" s="387"/>
      <c r="RFA102" s="387"/>
      <c r="RFB102" s="387"/>
      <c r="RFC102" s="387"/>
      <c r="RFD102" s="387"/>
      <c r="RFE102" s="387"/>
      <c r="RFF102" s="387"/>
      <c r="RFG102" s="387"/>
      <c r="RFH102" s="387"/>
      <c r="RFI102" s="387"/>
      <c r="RFJ102" s="387"/>
      <c r="RFK102" s="387"/>
      <c r="RFL102" s="387"/>
      <c r="RFM102" s="387"/>
      <c r="RFN102" s="387"/>
      <c r="RFO102" s="387"/>
      <c r="RFP102" s="387"/>
      <c r="RFQ102" s="387"/>
      <c r="RFR102" s="387"/>
      <c r="RFS102" s="387"/>
      <c r="RFT102" s="387"/>
      <c r="RFU102" s="387"/>
      <c r="RFV102" s="387"/>
      <c r="RFW102" s="387"/>
      <c r="RFX102" s="387"/>
      <c r="RFY102" s="387"/>
      <c r="RFZ102" s="387"/>
      <c r="RGA102" s="387"/>
      <c r="RGB102" s="387"/>
      <c r="RGC102" s="387"/>
      <c r="RGD102" s="387"/>
      <c r="RGE102" s="387"/>
      <c r="RGF102" s="387"/>
      <c r="RGG102" s="387"/>
      <c r="RGH102" s="387"/>
      <c r="RGI102" s="387"/>
      <c r="RGJ102" s="387"/>
      <c r="RGK102" s="387"/>
      <c r="RGL102" s="387"/>
      <c r="RGM102" s="387"/>
      <c r="RGN102" s="387"/>
      <c r="RGO102" s="387"/>
      <c r="RGP102" s="387"/>
      <c r="RGQ102" s="387"/>
      <c r="RGR102" s="387"/>
      <c r="RGS102" s="387"/>
      <c r="RGT102" s="387"/>
      <c r="RGU102" s="387"/>
      <c r="RGV102" s="387"/>
      <c r="RGW102" s="387"/>
      <c r="RGX102" s="387"/>
      <c r="RGY102" s="387"/>
      <c r="RGZ102" s="387"/>
      <c r="RHA102" s="387"/>
      <c r="RHB102" s="387"/>
      <c r="RHC102" s="387"/>
      <c r="RHD102" s="387"/>
      <c r="RHE102" s="387"/>
      <c r="RHF102" s="387"/>
      <c r="RHG102" s="387"/>
      <c r="RHH102" s="387"/>
      <c r="RHI102" s="387"/>
      <c r="RHJ102" s="387"/>
      <c r="RHK102" s="387"/>
      <c r="RHL102" s="387"/>
      <c r="RHM102" s="387"/>
      <c r="RHN102" s="387"/>
      <c r="RHO102" s="387"/>
      <c r="RHP102" s="387"/>
      <c r="RHQ102" s="387"/>
      <c r="RHR102" s="387"/>
      <c r="RHS102" s="387"/>
      <c r="RHT102" s="387"/>
      <c r="RHU102" s="387"/>
      <c r="RHV102" s="387"/>
      <c r="RHW102" s="387"/>
      <c r="RHX102" s="387"/>
      <c r="RHY102" s="387"/>
      <c r="RHZ102" s="387"/>
      <c r="RIA102" s="387"/>
      <c r="RIB102" s="387"/>
      <c r="RIC102" s="387"/>
      <c r="RID102" s="387"/>
      <c r="RIE102" s="387"/>
      <c r="RIF102" s="387"/>
      <c r="RIG102" s="387"/>
      <c r="RIH102" s="387"/>
      <c r="RII102" s="387"/>
      <c r="RIJ102" s="387"/>
      <c r="RIK102" s="387"/>
      <c r="RIL102" s="387"/>
      <c r="RIM102" s="387"/>
      <c r="RIN102" s="387"/>
      <c r="RIO102" s="387"/>
      <c r="RIP102" s="387"/>
      <c r="RIQ102" s="387"/>
      <c r="RIR102" s="387"/>
      <c r="RIS102" s="387"/>
      <c r="RIT102" s="387"/>
      <c r="RIU102" s="387"/>
      <c r="RIV102" s="387"/>
      <c r="RIW102" s="387"/>
      <c r="RIX102" s="387"/>
      <c r="RIY102" s="387"/>
      <c r="RIZ102" s="387"/>
      <c r="RJA102" s="387"/>
      <c r="RJB102" s="387"/>
      <c r="RJC102" s="387"/>
      <c r="RJD102" s="387"/>
      <c r="RJE102" s="387"/>
      <c r="RJF102" s="387"/>
      <c r="RJG102" s="387"/>
      <c r="RJH102" s="387"/>
      <c r="RJI102" s="387"/>
      <c r="RJJ102" s="387"/>
      <c r="RJK102" s="387"/>
      <c r="RJL102" s="387"/>
      <c r="RJM102" s="387"/>
      <c r="RJN102" s="387"/>
      <c r="RJO102" s="387"/>
      <c r="RJP102" s="387"/>
      <c r="RJQ102" s="387"/>
      <c r="RJR102" s="387"/>
      <c r="RJS102" s="387"/>
      <c r="RJT102" s="387"/>
      <c r="RJU102" s="387"/>
      <c r="RJV102" s="387"/>
      <c r="RJW102" s="387"/>
      <c r="RJX102" s="387"/>
      <c r="RJY102" s="387"/>
      <c r="RJZ102" s="387"/>
      <c r="RKA102" s="387"/>
      <c r="RKB102" s="387"/>
      <c r="RKC102" s="387"/>
      <c r="RKD102" s="387"/>
      <c r="RKE102" s="387"/>
      <c r="RKF102" s="387"/>
      <c r="RKG102" s="387"/>
      <c r="RKH102" s="387"/>
      <c r="RKI102" s="387"/>
      <c r="RKJ102" s="387"/>
      <c r="RKK102" s="387"/>
      <c r="RKL102" s="387"/>
      <c r="RKM102" s="387"/>
      <c r="RKN102" s="387"/>
      <c r="RKO102" s="387"/>
      <c r="RKP102" s="387"/>
      <c r="RKQ102" s="387"/>
      <c r="RKR102" s="387"/>
      <c r="RKS102" s="387"/>
      <c r="RKT102" s="387"/>
      <c r="RKU102" s="387"/>
      <c r="RKV102" s="387"/>
      <c r="RKW102" s="387"/>
      <c r="RKX102" s="387"/>
      <c r="RKY102" s="387"/>
      <c r="RKZ102" s="387"/>
      <c r="RLA102" s="387"/>
      <c r="RLB102" s="387"/>
      <c r="RLC102" s="387"/>
      <c r="RLD102" s="387"/>
      <c r="RLE102" s="387"/>
      <c r="RLF102" s="387"/>
      <c r="RLG102" s="387"/>
      <c r="RLH102" s="387"/>
      <c r="RLI102" s="387"/>
      <c r="RLJ102" s="387"/>
      <c r="RLK102" s="387"/>
      <c r="RLL102" s="387"/>
      <c r="RLM102" s="387"/>
      <c r="RLN102" s="387"/>
      <c r="RLO102" s="387"/>
      <c r="RLP102" s="387"/>
      <c r="RLQ102" s="387"/>
      <c r="RLR102" s="387"/>
      <c r="RLS102" s="387"/>
      <c r="RLT102" s="387"/>
      <c r="RLU102" s="387"/>
      <c r="RLV102" s="387"/>
      <c r="RLW102" s="387"/>
      <c r="RLX102" s="387"/>
      <c r="RLY102" s="387"/>
      <c r="RLZ102" s="387"/>
      <c r="RMA102" s="387"/>
      <c r="RMB102" s="387"/>
      <c r="RMC102" s="387"/>
      <c r="RMD102" s="387"/>
      <c r="RME102" s="387"/>
      <c r="RMF102" s="387"/>
      <c r="RMG102" s="387"/>
      <c r="RMH102" s="387"/>
      <c r="RMI102" s="387"/>
      <c r="RMJ102" s="387"/>
      <c r="RMK102" s="387"/>
      <c r="RML102" s="387"/>
      <c r="RMM102" s="387"/>
      <c r="RMN102" s="387"/>
      <c r="RMO102" s="387"/>
      <c r="RMP102" s="387"/>
      <c r="RMQ102" s="387"/>
      <c r="RMR102" s="387"/>
      <c r="RMS102" s="387"/>
      <c r="RMT102" s="387"/>
      <c r="RMU102" s="387"/>
      <c r="RMV102" s="387"/>
      <c r="RMW102" s="387"/>
      <c r="RMX102" s="387"/>
      <c r="RMY102" s="387"/>
      <c r="RMZ102" s="387"/>
      <c r="RNA102" s="387"/>
      <c r="RNB102" s="387"/>
      <c r="RNC102" s="387"/>
      <c r="RND102" s="387"/>
      <c r="RNE102" s="387"/>
      <c r="RNF102" s="387"/>
      <c r="RNG102" s="387"/>
      <c r="RNH102" s="387"/>
      <c r="RNI102" s="387"/>
      <c r="RNJ102" s="387"/>
      <c r="RNK102" s="387"/>
      <c r="RNL102" s="387"/>
      <c r="RNM102" s="387"/>
      <c r="RNN102" s="387"/>
      <c r="RNO102" s="387"/>
      <c r="RNP102" s="387"/>
      <c r="RNQ102" s="387"/>
      <c r="RNR102" s="387"/>
      <c r="RNS102" s="387"/>
      <c r="RNT102" s="387"/>
      <c r="RNU102" s="387"/>
      <c r="RNV102" s="387"/>
      <c r="RNW102" s="387"/>
      <c r="RNX102" s="387"/>
      <c r="RNY102" s="387"/>
      <c r="RNZ102" s="387"/>
      <c r="ROA102" s="387"/>
      <c r="ROB102" s="387"/>
      <c r="ROC102" s="387"/>
      <c r="ROD102" s="387"/>
      <c r="ROE102" s="387"/>
      <c r="ROF102" s="387"/>
      <c r="ROG102" s="387"/>
      <c r="ROH102" s="387"/>
      <c r="ROI102" s="387"/>
      <c r="ROJ102" s="387"/>
      <c r="ROK102" s="387"/>
      <c r="ROL102" s="387"/>
      <c r="ROM102" s="387"/>
      <c r="RON102" s="387"/>
      <c r="ROO102" s="387"/>
      <c r="ROP102" s="387"/>
      <c r="ROQ102" s="387"/>
      <c r="ROR102" s="387"/>
      <c r="ROS102" s="387"/>
      <c r="ROT102" s="387"/>
      <c r="ROU102" s="387"/>
      <c r="ROV102" s="387"/>
      <c r="ROW102" s="387"/>
      <c r="ROX102" s="387"/>
      <c r="ROY102" s="387"/>
      <c r="ROZ102" s="387"/>
      <c r="RPA102" s="387"/>
      <c r="RPB102" s="387"/>
      <c r="RPC102" s="387"/>
      <c r="RPD102" s="387"/>
      <c r="RPE102" s="387"/>
      <c r="RPF102" s="387"/>
      <c r="RPG102" s="387"/>
      <c r="RPH102" s="387"/>
      <c r="RPI102" s="387"/>
      <c r="RPJ102" s="387"/>
      <c r="RPK102" s="387"/>
      <c r="RPL102" s="387"/>
      <c r="RPM102" s="387"/>
      <c r="RPN102" s="387"/>
      <c r="RPO102" s="387"/>
      <c r="RPP102" s="387"/>
      <c r="RPQ102" s="387"/>
      <c r="RPR102" s="387"/>
      <c r="RPS102" s="387"/>
      <c r="RPT102" s="387"/>
      <c r="RPU102" s="387"/>
      <c r="RPV102" s="387"/>
      <c r="RPW102" s="387"/>
      <c r="RPX102" s="387"/>
      <c r="RPY102" s="387"/>
      <c r="RPZ102" s="387"/>
      <c r="RQA102" s="387"/>
      <c r="RQB102" s="387"/>
      <c r="RQC102" s="387"/>
      <c r="RQD102" s="387"/>
      <c r="RQE102" s="387"/>
      <c r="RQF102" s="387"/>
      <c r="RQG102" s="387"/>
      <c r="RQH102" s="387"/>
      <c r="RQI102" s="387"/>
      <c r="RQJ102" s="387"/>
      <c r="RQK102" s="387"/>
      <c r="RQL102" s="387"/>
      <c r="RQM102" s="387"/>
      <c r="RQN102" s="387"/>
      <c r="RQO102" s="387"/>
      <c r="RQP102" s="387"/>
      <c r="RQQ102" s="387"/>
      <c r="RQR102" s="387"/>
      <c r="RQS102" s="387"/>
      <c r="RQT102" s="387"/>
      <c r="RQU102" s="387"/>
      <c r="RQV102" s="387"/>
      <c r="RQW102" s="387"/>
      <c r="RQX102" s="387"/>
      <c r="RQY102" s="387"/>
      <c r="RQZ102" s="387"/>
      <c r="RRA102" s="387"/>
      <c r="RRB102" s="387"/>
      <c r="RRC102" s="387"/>
      <c r="RRD102" s="387"/>
      <c r="RRE102" s="387"/>
      <c r="RRF102" s="387"/>
      <c r="RRG102" s="387"/>
      <c r="RRH102" s="387"/>
      <c r="RRI102" s="387"/>
      <c r="RRJ102" s="387"/>
      <c r="RRK102" s="387"/>
      <c r="RRL102" s="387"/>
      <c r="RRM102" s="387"/>
      <c r="RRN102" s="387"/>
      <c r="RRO102" s="387"/>
      <c r="RRP102" s="387"/>
      <c r="RRQ102" s="387"/>
      <c r="RRR102" s="387"/>
      <c r="RRS102" s="387"/>
      <c r="RRT102" s="387"/>
      <c r="RRU102" s="387"/>
      <c r="RRV102" s="387"/>
      <c r="RRW102" s="387"/>
      <c r="RRX102" s="387"/>
      <c r="RRY102" s="387"/>
      <c r="RRZ102" s="387"/>
      <c r="RSA102" s="387"/>
      <c r="RSB102" s="387"/>
      <c r="RSC102" s="387"/>
      <c r="RSD102" s="387"/>
      <c r="RSE102" s="387"/>
      <c r="RSF102" s="387"/>
      <c r="RSG102" s="387"/>
      <c r="RSH102" s="387"/>
      <c r="RSI102" s="387"/>
      <c r="RSJ102" s="387"/>
      <c r="RSK102" s="387"/>
      <c r="RSL102" s="387"/>
      <c r="RSM102" s="387"/>
      <c r="RSN102" s="387"/>
      <c r="RSO102" s="387"/>
      <c r="RSP102" s="387"/>
      <c r="RSQ102" s="387"/>
      <c r="RSR102" s="387"/>
      <c r="RSS102" s="387"/>
      <c r="RST102" s="387"/>
      <c r="RSU102" s="387"/>
      <c r="RSV102" s="387"/>
      <c r="RSW102" s="387"/>
      <c r="RSX102" s="387"/>
      <c r="RSY102" s="387"/>
      <c r="RSZ102" s="387"/>
      <c r="RTA102" s="387"/>
      <c r="RTB102" s="387"/>
      <c r="RTC102" s="387"/>
      <c r="RTD102" s="387"/>
      <c r="RTE102" s="387"/>
      <c r="RTF102" s="387"/>
      <c r="RTG102" s="387"/>
      <c r="RTH102" s="387"/>
      <c r="RTI102" s="387"/>
      <c r="RTJ102" s="387"/>
      <c r="RTK102" s="387"/>
      <c r="RTL102" s="387"/>
      <c r="RTM102" s="387"/>
      <c r="RTN102" s="387"/>
      <c r="RTO102" s="387"/>
      <c r="RTP102" s="387"/>
      <c r="RTQ102" s="387"/>
      <c r="RTR102" s="387"/>
      <c r="RTS102" s="387"/>
      <c r="RTT102" s="387"/>
      <c r="RTU102" s="387"/>
      <c r="RTV102" s="387"/>
      <c r="RTW102" s="387"/>
      <c r="RTX102" s="387"/>
      <c r="RTY102" s="387"/>
      <c r="RTZ102" s="387"/>
      <c r="RUA102" s="387"/>
      <c r="RUB102" s="387"/>
      <c r="RUC102" s="387"/>
      <c r="RUD102" s="387"/>
      <c r="RUE102" s="387"/>
      <c r="RUF102" s="387"/>
      <c r="RUG102" s="387"/>
      <c r="RUH102" s="387"/>
      <c r="RUI102" s="387"/>
      <c r="RUJ102" s="387"/>
      <c r="RUK102" s="387"/>
      <c r="RUL102" s="387"/>
      <c r="RUM102" s="387"/>
      <c r="RUN102" s="387"/>
      <c r="RUO102" s="387"/>
      <c r="RUP102" s="387"/>
      <c r="RUQ102" s="387"/>
      <c r="RUR102" s="387"/>
      <c r="RUS102" s="387"/>
      <c r="RUT102" s="387"/>
      <c r="RUU102" s="387"/>
      <c r="RUV102" s="387"/>
      <c r="RUW102" s="387"/>
      <c r="RUX102" s="387"/>
      <c r="RUY102" s="387"/>
      <c r="RUZ102" s="387"/>
      <c r="RVA102" s="387"/>
      <c r="RVB102" s="387"/>
      <c r="RVC102" s="387"/>
      <c r="RVD102" s="387"/>
      <c r="RVE102" s="387"/>
      <c r="RVF102" s="387"/>
      <c r="RVG102" s="387"/>
      <c r="RVH102" s="387"/>
      <c r="RVI102" s="387"/>
      <c r="RVJ102" s="387"/>
      <c r="RVK102" s="387"/>
      <c r="RVL102" s="387"/>
      <c r="RVM102" s="387"/>
      <c r="RVN102" s="387"/>
      <c r="RVO102" s="387"/>
      <c r="RVP102" s="387"/>
      <c r="RVQ102" s="387"/>
      <c r="RVR102" s="387"/>
      <c r="RVS102" s="387"/>
      <c r="RVT102" s="387"/>
      <c r="RVU102" s="387"/>
      <c r="RVV102" s="387"/>
      <c r="RVW102" s="387"/>
      <c r="RVX102" s="387"/>
      <c r="RVY102" s="387"/>
      <c r="RVZ102" s="387"/>
      <c r="RWA102" s="387"/>
      <c r="RWB102" s="387"/>
      <c r="RWC102" s="387"/>
      <c r="RWD102" s="387"/>
      <c r="RWE102" s="387"/>
      <c r="RWF102" s="387"/>
      <c r="RWG102" s="387"/>
      <c r="RWH102" s="387"/>
      <c r="RWI102" s="387"/>
      <c r="RWJ102" s="387"/>
      <c r="RWK102" s="387"/>
      <c r="RWL102" s="387"/>
      <c r="RWM102" s="387"/>
      <c r="RWN102" s="387"/>
      <c r="RWO102" s="387"/>
      <c r="RWP102" s="387"/>
      <c r="RWQ102" s="387"/>
      <c r="RWR102" s="387"/>
      <c r="RWS102" s="387"/>
      <c r="RWT102" s="387"/>
      <c r="RWU102" s="387"/>
      <c r="RWV102" s="387"/>
      <c r="RWW102" s="387"/>
      <c r="RWX102" s="387"/>
      <c r="RWY102" s="387"/>
      <c r="RWZ102" s="387"/>
      <c r="RXA102" s="387"/>
      <c r="RXB102" s="387"/>
      <c r="RXC102" s="387"/>
      <c r="RXD102" s="387"/>
      <c r="RXE102" s="387"/>
      <c r="RXF102" s="387"/>
      <c r="RXG102" s="387"/>
      <c r="RXH102" s="387"/>
      <c r="RXI102" s="387"/>
      <c r="RXJ102" s="387"/>
      <c r="RXK102" s="387"/>
      <c r="RXL102" s="387"/>
      <c r="RXM102" s="387"/>
      <c r="RXN102" s="387"/>
      <c r="RXO102" s="387"/>
      <c r="RXP102" s="387"/>
      <c r="RXQ102" s="387"/>
      <c r="RXR102" s="387"/>
      <c r="RXS102" s="387"/>
      <c r="RXT102" s="387"/>
      <c r="RXU102" s="387"/>
      <c r="RXV102" s="387"/>
      <c r="RXW102" s="387"/>
      <c r="RXX102" s="387"/>
      <c r="RXY102" s="387"/>
      <c r="RXZ102" s="387"/>
      <c r="RYA102" s="387"/>
      <c r="RYB102" s="387"/>
      <c r="RYC102" s="387"/>
      <c r="RYD102" s="387"/>
      <c r="RYE102" s="387"/>
      <c r="RYF102" s="387"/>
      <c r="RYG102" s="387"/>
      <c r="RYH102" s="387"/>
      <c r="RYI102" s="387"/>
      <c r="RYJ102" s="387"/>
      <c r="RYK102" s="387"/>
      <c r="RYL102" s="387"/>
      <c r="RYM102" s="387"/>
      <c r="RYN102" s="387"/>
      <c r="RYO102" s="387"/>
      <c r="RYP102" s="387"/>
      <c r="RYQ102" s="387"/>
      <c r="RYR102" s="387"/>
      <c r="RYS102" s="387"/>
      <c r="RYT102" s="387"/>
      <c r="RYU102" s="387"/>
      <c r="RYV102" s="387"/>
      <c r="RYW102" s="387"/>
      <c r="RYX102" s="387"/>
      <c r="RYY102" s="387"/>
      <c r="RYZ102" s="387"/>
      <c r="RZA102" s="387"/>
      <c r="RZB102" s="387"/>
      <c r="RZC102" s="387"/>
      <c r="RZD102" s="387"/>
      <c r="RZE102" s="387"/>
      <c r="RZF102" s="387"/>
      <c r="RZG102" s="387"/>
      <c r="RZH102" s="387"/>
      <c r="RZI102" s="387"/>
      <c r="RZJ102" s="387"/>
      <c r="RZK102" s="387"/>
      <c r="RZL102" s="387"/>
      <c r="RZM102" s="387"/>
      <c r="RZN102" s="387"/>
      <c r="RZO102" s="387"/>
      <c r="RZP102" s="387"/>
      <c r="RZQ102" s="387"/>
      <c r="RZR102" s="387"/>
      <c r="RZS102" s="387"/>
      <c r="RZT102" s="387"/>
      <c r="RZU102" s="387"/>
      <c r="RZV102" s="387"/>
      <c r="RZW102" s="387"/>
      <c r="RZX102" s="387"/>
      <c r="RZY102" s="387"/>
      <c r="RZZ102" s="387"/>
      <c r="SAA102" s="387"/>
      <c r="SAB102" s="387"/>
      <c r="SAC102" s="387"/>
      <c r="SAD102" s="387"/>
      <c r="SAE102" s="387"/>
      <c r="SAF102" s="387"/>
      <c r="SAG102" s="387"/>
      <c r="SAH102" s="387"/>
      <c r="SAI102" s="387"/>
      <c r="SAJ102" s="387"/>
      <c r="SAK102" s="387"/>
      <c r="SAL102" s="387"/>
      <c r="SAM102" s="387"/>
      <c r="SAN102" s="387"/>
      <c r="SAO102" s="387"/>
      <c r="SAP102" s="387"/>
      <c r="SAQ102" s="387"/>
      <c r="SAR102" s="387"/>
      <c r="SAS102" s="387"/>
      <c r="SAT102" s="387"/>
      <c r="SAU102" s="387"/>
      <c r="SAV102" s="387"/>
      <c r="SAW102" s="387"/>
      <c r="SAX102" s="387"/>
      <c r="SAY102" s="387"/>
      <c r="SAZ102" s="387"/>
      <c r="SBA102" s="387"/>
      <c r="SBB102" s="387"/>
      <c r="SBC102" s="387"/>
      <c r="SBD102" s="387"/>
      <c r="SBE102" s="387"/>
      <c r="SBF102" s="387"/>
      <c r="SBG102" s="387"/>
      <c r="SBH102" s="387"/>
      <c r="SBI102" s="387"/>
      <c r="SBJ102" s="387"/>
      <c r="SBK102" s="387"/>
      <c r="SBL102" s="387"/>
      <c r="SBM102" s="387"/>
      <c r="SBN102" s="387"/>
      <c r="SBO102" s="387"/>
      <c r="SBP102" s="387"/>
      <c r="SBQ102" s="387"/>
      <c r="SBR102" s="387"/>
      <c r="SBS102" s="387"/>
      <c r="SBT102" s="387"/>
      <c r="SBU102" s="387"/>
      <c r="SBV102" s="387"/>
      <c r="SBW102" s="387"/>
      <c r="SBX102" s="387"/>
      <c r="SBY102" s="387"/>
      <c r="SBZ102" s="387"/>
      <c r="SCA102" s="387"/>
      <c r="SCB102" s="387"/>
      <c r="SCC102" s="387"/>
      <c r="SCD102" s="387"/>
      <c r="SCE102" s="387"/>
      <c r="SCF102" s="387"/>
      <c r="SCG102" s="387"/>
      <c r="SCH102" s="387"/>
      <c r="SCI102" s="387"/>
      <c r="SCJ102" s="387"/>
      <c r="SCK102" s="387"/>
      <c r="SCL102" s="387"/>
      <c r="SCM102" s="387"/>
      <c r="SCN102" s="387"/>
      <c r="SCO102" s="387"/>
      <c r="SCP102" s="387"/>
      <c r="SCQ102" s="387"/>
      <c r="SCR102" s="387"/>
      <c r="SCS102" s="387"/>
      <c r="SCT102" s="387"/>
      <c r="SCU102" s="387"/>
      <c r="SCV102" s="387"/>
      <c r="SCW102" s="387"/>
      <c r="SCX102" s="387"/>
      <c r="SCY102" s="387"/>
      <c r="SCZ102" s="387"/>
      <c r="SDA102" s="387"/>
      <c r="SDB102" s="387"/>
      <c r="SDC102" s="387"/>
      <c r="SDD102" s="387"/>
      <c r="SDE102" s="387"/>
      <c r="SDF102" s="387"/>
      <c r="SDG102" s="387"/>
      <c r="SDH102" s="387"/>
      <c r="SDI102" s="387"/>
      <c r="SDJ102" s="387"/>
      <c r="SDK102" s="387"/>
      <c r="SDL102" s="387"/>
      <c r="SDM102" s="387"/>
      <c r="SDN102" s="387"/>
      <c r="SDO102" s="387"/>
      <c r="SDP102" s="387"/>
      <c r="SDQ102" s="387"/>
      <c r="SDR102" s="387"/>
      <c r="SDS102" s="387"/>
      <c r="SDT102" s="387"/>
      <c r="SDU102" s="387"/>
      <c r="SDV102" s="387"/>
      <c r="SDW102" s="387"/>
      <c r="SDX102" s="387"/>
      <c r="SDY102" s="387"/>
      <c r="SDZ102" s="387"/>
      <c r="SEA102" s="387"/>
      <c r="SEB102" s="387"/>
      <c r="SEC102" s="387"/>
      <c r="SED102" s="387"/>
      <c r="SEE102" s="387"/>
      <c r="SEF102" s="387"/>
      <c r="SEG102" s="387"/>
      <c r="SEH102" s="387"/>
      <c r="SEI102" s="387"/>
      <c r="SEJ102" s="387"/>
      <c r="SEK102" s="387"/>
      <c r="SEL102" s="387"/>
      <c r="SEM102" s="387"/>
      <c r="SEN102" s="387"/>
      <c r="SEO102" s="387"/>
      <c r="SEP102" s="387"/>
      <c r="SEQ102" s="387"/>
      <c r="SER102" s="387"/>
      <c r="SES102" s="387"/>
      <c r="SET102" s="387"/>
      <c r="SEU102" s="387"/>
      <c r="SEV102" s="387"/>
      <c r="SEW102" s="387"/>
      <c r="SEX102" s="387"/>
      <c r="SEY102" s="387"/>
      <c r="SEZ102" s="387"/>
      <c r="SFA102" s="387"/>
      <c r="SFB102" s="387"/>
      <c r="SFC102" s="387"/>
      <c r="SFD102" s="387"/>
      <c r="SFE102" s="387"/>
      <c r="SFF102" s="387"/>
      <c r="SFG102" s="387"/>
      <c r="SFH102" s="387"/>
      <c r="SFI102" s="387"/>
      <c r="SFJ102" s="387"/>
      <c r="SFK102" s="387"/>
      <c r="SFL102" s="387"/>
      <c r="SFM102" s="387"/>
      <c r="SFN102" s="387"/>
      <c r="SFO102" s="387"/>
      <c r="SFP102" s="387"/>
      <c r="SFQ102" s="387"/>
      <c r="SFR102" s="387"/>
      <c r="SFS102" s="387"/>
      <c r="SFT102" s="387"/>
      <c r="SFU102" s="387"/>
      <c r="SFV102" s="387"/>
      <c r="SFW102" s="387"/>
      <c r="SFX102" s="387"/>
      <c r="SFY102" s="387"/>
      <c r="SFZ102" s="387"/>
      <c r="SGA102" s="387"/>
      <c r="SGB102" s="387"/>
      <c r="SGC102" s="387"/>
      <c r="SGD102" s="387"/>
      <c r="SGE102" s="387"/>
      <c r="SGF102" s="387"/>
      <c r="SGG102" s="387"/>
      <c r="SGH102" s="387"/>
      <c r="SGI102" s="387"/>
      <c r="SGJ102" s="387"/>
      <c r="SGK102" s="387"/>
      <c r="SGL102" s="387"/>
      <c r="SGM102" s="387"/>
      <c r="SGN102" s="387"/>
      <c r="SGO102" s="387"/>
      <c r="SGP102" s="387"/>
      <c r="SGQ102" s="387"/>
      <c r="SGR102" s="387"/>
      <c r="SGS102" s="387"/>
      <c r="SGT102" s="387"/>
      <c r="SGU102" s="387"/>
      <c r="SGV102" s="387"/>
      <c r="SGW102" s="387"/>
      <c r="SGX102" s="387"/>
      <c r="SGY102" s="387"/>
      <c r="SGZ102" s="387"/>
      <c r="SHA102" s="387"/>
      <c r="SHB102" s="387"/>
      <c r="SHC102" s="387"/>
      <c r="SHD102" s="387"/>
      <c r="SHE102" s="387"/>
      <c r="SHF102" s="387"/>
      <c r="SHG102" s="387"/>
      <c r="SHH102" s="387"/>
      <c r="SHI102" s="387"/>
      <c r="SHJ102" s="387"/>
      <c r="SHK102" s="387"/>
      <c r="SHL102" s="387"/>
      <c r="SHM102" s="387"/>
      <c r="SHN102" s="387"/>
      <c r="SHO102" s="387"/>
      <c r="SHP102" s="387"/>
      <c r="SHQ102" s="387"/>
      <c r="SHR102" s="387"/>
      <c r="SHS102" s="387"/>
      <c r="SHT102" s="387"/>
      <c r="SHU102" s="387"/>
      <c r="SHV102" s="387"/>
      <c r="SHW102" s="387"/>
      <c r="SHX102" s="387"/>
      <c r="SHY102" s="387"/>
      <c r="SHZ102" s="387"/>
      <c r="SIA102" s="387"/>
      <c r="SIB102" s="387"/>
      <c r="SIC102" s="387"/>
      <c r="SID102" s="387"/>
      <c r="SIE102" s="387"/>
      <c r="SIF102" s="387"/>
      <c r="SIG102" s="387"/>
      <c r="SIH102" s="387"/>
      <c r="SII102" s="387"/>
      <c r="SIJ102" s="387"/>
      <c r="SIK102" s="387"/>
      <c r="SIL102" s="387"/>
      <c r="SIM102" s="387"/>
      <c r="SIN102" s="387"/>
      <c r="SIO102" s="387"/>
      <c r="SIP102" s="387"/>
      <c r="SIQ102" s="387"/>
      <c r="SIR102" s="387"/>
      <c r="SIS102" s="387"/>
      <c r="SIT102" s="387"/>
      <c r="SIU102" s="387"/>
      <c r="SIV102" s="387"/>
      <c r="SIW102" s="387"/>
      <c r="SIX102" s="387"/>
      <c r="SIY102" s="387"/>
      <c r="SIZ102" s="387"/>
      <c r="SJA102" s="387"/>
      <c r="SJB102" s="387"/>
      <c r="SJC102" s="387"/>
      <c r="SJD102" s="387"/>
      <c r="SJE102" s="387"/>
      <c r="SJF102" s="387"/>
      <c r="SJG102" s="387"/>
      <c r="SJH102" s="387"/>
      <c r="SJI102" s="387"/>
      <c r="SJJ102" s="387"/>
      <c r="SJK102" s="387"/>
      <c r="SJL102" s="387"/>
      <c r="SJM102" s="387"/>
      <c r="SJN102" s="387"/>
      <c r="SJO102" s="387"/>
      <c r="SJP102" s="387"/>
      <c r="SJQ102" s="387"/>
      <c r="SJR102" s="387"/>
      <c r="SJS102" s="387"/>
      <c r="SJT102" s="387"/>
      <c r="SJU102" s="387"/>
      <c r="SJV102" s="387"/>
      <c r="SJW102" s="387"/>
      <c r="SJX102" s="387"/>
      <c r="SJY102" s="387"/>
      <c r="SJZ102" s="387"/>
      <c r="SKA102" s="387"/>
      <c r="SKB102" s="387"/>
      <c r="SKC102" s="387"/>
      <c r="SKD102" s="387"/>
      <c r="SKE102" s="387"/>
      <c r="SKF102" s="387"/>
      <c r="SKG102" s="387"/>
      <c r="SKH102" s="387"/>
      <c r="SKI102" s="387"/>
      <c r="SKJ102" s="387"/>
      <c r="SKK102" s="387"/>
      <c r="SKL102" s="387"/>
      <c r="SKM102" s="387"/>
      <c r="SKN102" s="387"/>
      <c r="SKO102" s="387"/>
      <c r="SKP102" s="387"/>
      <c r="SKQ102" s="387"/>
      <c r="SKR102" s="387"/>
      <c r="SKS102" s="387"/>
      <c r="SKT102" s="387"/>
      <c r="SKU102" s="387"/>
      <c r="SKV102" s="387"/>
      <c r="SKW102" s="387"/>
      <c r="SKX102" s="387"/>
      <c r="SKY102" s="387"/>
      <c r="SKZ102" s="387"/>
      <c r="SLA102" s="387"/>
      <c r="SLB102" s="387"/>
      <c r="SLC102" s="387"/>
      <c r="SLD102" s="387"/>
      <c r="SLE102" s="387"/>
      <c r="SLF102" s="387"/>
      <c r="SLG102" s="387"/>
      <c r="SLH102" s="387"/>
      <c r="SLI102" s="387"/>
      <c r="SLJ102" s="387"/>
      <c r="SLK102" s="387"/>
      <c r="SLL102" s="387"/>
      <c r="SLM102" s="387"/>
      <c r="SLN102" s="387"/>
      <c r="SLO102" s="387"/>
      <c r="SLP102" s="387"/>
      <c r="SLQ102" s="387"/>
      <c r="SLR102" s="387"/>
      <c r="SLS102" s="387"/>
      <c r="SLT102" s="387"/>
      <c r="SLU102" s="387"/>
      <c r="SLV102" s="387"/>
      <c r="SLW102" s="387"/>
      <c r="SLX102" s="387"/>
      <c r="SLY102" s="387"/>
      <c r="SLZ102" s="387"/>
      <c r="SMA102" s="387"/>
      <c r="SMB102" s="387"/>
      <c r="SMC102" s="387"/>
      <c r="SMD102" s="387"/>
      <c r="SME102" s="387"/>
      <c r="SMF102" s="387"/>
      <c r="SMG102" s="387"/>
      <c r="SMH102" s="387"/>
      <c r="SMI102" s="387"/>
      <c r="SMJ102" s="387"/>
      <c r="SMK102" s="387"/>
      <c r="SML102" s="387"/>
      <c r="SMM102" s="387"/>
      <c r="SMN102" s="387"/>
      <c r="SMO102" s="387"/>
      <c r="SMP102" s="387"/>
      <c r="SMQ102" s="387"/>
      <c r="SMR102" s="387"/>
      <c r="SMS102" s="387"/>
      <c r="SMT102" s="387"/>
      <c r="SMU102" s="387"/>
      <c r="SMV102" s="387"/>
      <c r="SMW102" s="387"/>
      <c r="SMX102" s="387"/>
      <c r="SMY102" s="387"/>
      <c r="SMZ102" s="387"/>
      <c r="SNA102" s="387"/>
      <c r="SNB102" s="387"/>
      <c r="SNC102" s="387"/>
      <c r="SND102" s="387"/>
      <c r="SNE102" s="387"/>
      <c r="SNF102" s="387"/>
      <c r="SNG102" s="387"/>
      <c r="SNH102" s="387"/>
      <c r="SNI102" s="387"/>
      <c r="SNJ102" s="387"/>
      <c r="SNK102" s="387"/>
      <c r="SNL102" s="387"/>
      <c r="SNM102" s="387"/>
      <c r="SNN102" s="387"/>
      <c r="SNO102" s="387"/>
      <c r="SNP102" s="387"/>
      <c r="SNQ102" s="387"/>
      <c r="SNR102" s="387"/>
      <c r="SNS102" s="387"/>
      <c r="SNT102" s="387"/>
      <c r="SNU102" s="387"/>
      <c r="SNV102" s="387"/>
      <c r="SNW102" s="387"/>
      <c r="SNX102" s="387"/>
      <c r="SNY102" s="387"/>
      <c r="SNZ102" s="387"/>
      <c r="SOA102" s="387"/>
      <c r="SOB102" s="387"/>
      <c r="SOC102" s="387"/>
      <c r="SOD102" s="387"/>
      <c r="SOE102" s="387"/>
      <c r="SOF102" s="387"/>
      <c r="SOG102" s="387"/>
      <c r="SOH102" s="387"/>
      <c r="SOI102" s="387"/>
      <c r="SOJ102" s="387"/>
      <c r="SOK102" s="387"/>
      <c r="SOL102" s="387"/>
      <c r="SOM102" s="387"/>
      <c r="SON102" s="387"/>
      <c r="SOO102" s="387"/>
      <c r="SOP102" s="387"/>
      <c r="SOQ102" s="387"/>
      <c r="SOR102" s="387"/>
      <c r="SOS102" s="387"/>
      <c r="SOT102" s="387"/>
      <c r="SOU102" s="387"/>
      <c r="SOV102" s="387"/>
      <c r="SOW102" s="387"/>
      <c r="SOX102" s="387"/>
      <c r="SOY102" s="387"/>
      <c r="SOZ102" s="387"/>
      <c r="SPA102" s="387"/>
      <c r="SPB102" s="387"/>
      <c r="SPC102" s="387"/>
      <c r="SPD102" s="387"/>
      <c r="SPE102" s="387"/>
      <c r="SPF102" s="387"/>
      <c r="SPG102" s="387"/>
      <c r="SPH102" s="387"/>
      <c r="SPI102" s="387"/>
      <c r="SPJ102" s="387"/>
      <c r="SPK102" s="387"/>
      <c r="SPL102" s="387"/>
      <c r="SPM102" s="387"/>
      <c r="SPN102" s="387"/>
      <c r="SPO102" s="387"/>
      <c r="SPP102" s="387"/>
      <c r="SPQ102" s="387"/>
      <c r="SPR102" s="387"/>
      <c r="SPS102" s="387"/>
      <c r="SPT102" s="387"/>
      <c r="SPU102" s="387"/>
      <c r="SPV102" s="387"/>
      <c r="SPW102" s="387"/>
      <c r="SPX102" s="387"/>
      <c r="SPY102" s="387"/>
      <c r="SPZ102" s="387"/>
      <c r="SQA102" s="387"/>
      <c r="SQB102" s="387"/>
      <c r="SQC102" s="387"/>
      <c r="SQD102" s="387"/>
      <c r="SQE102" s="387"/>
      <c r="SQF102" s="387"/>
      <c r="SQG102" s="387"/>
      <c r="SQH102" s="387"/>
      <c r="SQI102" s="387"/>
      <c r="SQJ102" s="387"/>
      <c r="SQK102" s="387"/>
      <c r="SQL102" s="387"/>
      <c r="SQM102" s="387"/>
      <c r="SQN102" s="387"/>
      <c r="SQO102" s="387"/>
      <c r="SQP102" s="387"/>
      <c r="SQQ102" s="387"/>
      <c r="SQR102" s="387"/>
      <c r="SQS102" s="387"/>
      <c r="SQT102" s="387"/>
      <c r="SQU102" s="387"/>
      <c r="SQV102" s="387"/>
      <c r="SQW102" s="387"/>
      <c r="SQX102" s="387"/>
      <c r="SQY102" s="387"/>
      <c r="SQZ102" s="387"/>
      <c r="SRA102" s="387"/>
      <c r="SRB102" s="387"/>
      <c r="SRC102" s="387"/>
      <c r="SRD102" s="387"/>
      <c r="SRE102" s="387"/>
      <c r="SRF102" s="387"/>
      <c r="SRG102" s="387"/>
      <c r="SRH102" s="387"/>
      <c r="SRI102" s="387"/>
      <c r="SRJ102" s="387"/>
      <c r="SRK102" s="387"/>
      <c r="SRL102" s="387"/>
      <c r="SRM102" s="387"/>
      <c r="SRN102" s="387"/>
      <c r="SRO102" s="387"/>
      <c r="SRP102" s="387"/>
      <c r="SRQ102" s="387"/>
      <c r="SRR102" s="387"/>
      <c r="SRS102" s="387"/>
      <c r="SRT102" s="387"/>
      <c r="SRU102" s="387"/>
      <c r="SRV102" s="387"/>
      <c r="SRW102" s="387"/>
      <c r="SRX102" s="387"/>
      <c r="SRY102" s="387"/>
      <c r="SRZ102" s="387"/>
      <c r="SSA102" s="387"/>
      <c r="SSB102" s="387"/>
      <c r="SSC102" s="387"/>
      <c r="SSD102" s="387"/>
      <c r="SSE102" s="387"/>
      <c r="SSF102" s="387"/>
      <c r="SSG102" s="387"/>
      <c r="SSH102" s="387"/>
      <c r="SSI102" s="387"/>
      <c r="SSJ102" s="387"/>
      <c r="SSK102" s="387"/>
      <c r="SSL102" s="387"/>
      <c r="SSM102" s="387"/>
      <c r="SSN102" s="387"/>
      <c r="SSO102" s="387"/>
      <c r="SSP102" s="387"/>
      <c r="SSQ102" s="387"/>
      <c r="SSR102" s="387"/>
      <c r="SSS102" s="387"/>
      <c r="SST102" s="387"/>
      <c r="SSU102" s="387"/>
      <c r="SSV102" s="387"/>
      <c r="SSW102" s="387"/>
      <c r="SSX102" s="387"/>
      <c r="SSY102" s="387"/>
      <c r="SSZ102" s="387"/>
      <c r="STA102" s="387"/>
      <c r="STB102" s="387"/>
      <c r="STC102" s="387"/>
      <c r="STD102" s="387"/>
      <c r="STE102" s="387"/>
      <c r="STF102" s="387"/>
      <c r="STG102" s="387"/>
      <c r="STH102" s="387"/>
      <c r="STI102" s="387"/>
      <c r="STJ102" s="387"/>
      <c r="STK102" s="387"/>
      <c r="STL102" s="387"/>
      <c r="STM102" s="387"/>
      <c r="STN102" s="387"/>
      <c r="STO102" s="387"/>
      <c r="STP102" s="387"/>
      <c r="STQ102" s="387"/>
      <c r="STR102" s="387"/>
      <c r="STS102" s="387"/>
      <c r="STT102" s="387"/>
      <c r="STU102" s="387"/>
      <c r="STV102" s="387"/>
      <c r="STW102" s="387"/>
      <c r="STX102" s="387"/>
      <c r="STY102" s="387"/>
      <c r="STZ102" s="387"/>
      <c r="SUA102" s="387"/>
      <c r="SUB102" s="387"/>
      <c r="SUC102" s="387"/>
      <c r="SUD102" s="387"/>
      <c r="SUE102" s="387"/>
      <c r="SUF102" s="387"/>
      <c r="SUG102" s="387"/>
      <c r="SUH102" s="387"/>
      <c r="SUI102" s="387"/>
      <c r="SUJ102" s="387"/>
      <c r="SUK102" s="387"/>
      <c r="SUL102" s="387"/>
      <c r="SUM102" s="387"/>
      <c r="SUN102" s="387"/>
      <c r="SUO102" s="387"/>
      <c r="SUP102" s="387"/>
      <c r="SUQ102" s="387"/>
      <c r="SUR102" s="387"/>
      <c r="SUS102" s="387"/>
      <c r="SUT102" s="387"/>
      <c r="SUU102" s="387"/>
      <c r="SUV102" s="387"/>
      <c r="SUW102" s="387"/>
      <c r="SUX102" s="387"/>
      <c r="SUY102" s="387"/>
      <c r="SUZ102" s="387"/>
      <c r="SVA102" s="387"/>
      <c r="SVB102" s="387"/>
      <c r="SVC102" s="387"/>
      <c r="SVD102" s="387"/>
      <c r="SVE102" s="387"/>
      <c r="SVF102" s="387"/>
      <c r="SVG102" s="387"/>
      <c r="SVH102" s="387"/>
      <c r="SVI102" s="387"/>
      <c r="SVJ102" s="387"/>
      <c r="SVK102" s="387"/>
      <c r="SVL102" s="387"/>
      <c r="SVM102" s="387"/>
      <c r="SVN102" s="387"/>
      <c r="SVO102" s="387"/>
      <c r="SVP102" s="387"/>
      <c r="SVQ102" s="387"/>
      <c r="SVR102" s="387"/>
      <c r="SVS102" s="387"/>
      <c r="SVT102" s="387"/>
      <c r="SVU102" s="387"/>
      <c r="SVV102" s="387"/>
      <c r="SVW102" s="387"/>
      <c r="SVX102" s="387"/>
      <c r="SVY102" s="387"/>
      <c r="SVZ102" s="387"/>
      <c r="SWA102" s="387"/>
      <c r="SWB102" s="387"/>
      <c r="SWC102" s="387"/>
      <c r="SWD102" s="387"/>
      <c r="SWE102" s="387"/>
      <c r="SWF102" s="387"/>
      <c r="SWG102" s="387"/>
      <c r="SWH102" s="387"/>
      <c r="SWI102" s="387"/>
      <c r="SWJ102" s="387"/>
      <c r="SWK102" s="387"/>
      <c r="SWL102" s="387"/>
      <c r="SWM102" s="387"/>
      <c r="SWN102" s="387"/>
      <c r="SWO102" s="387"/>
      <c r="SWP102" s="387"/>
      <c r="SWQ102" s="387"/>
      <c r="SWR102" s="387"/>
      <c r="SWS102" s="387"/>
      <c r="SWT102" s="387"/>
      <c r="SWU102" s="387"/>
      <c r="SWV102" s="387"/>
      <c r="SWW102" s="387"/>
      <c r="SWX102" s="387"/>
      <c r="SWY102" s="387"/>
      <c r="SWZ102" s="387"/>
      <c r="SXA102" s="387"/>
      <c r="SXB102" s="387"/>
      <c r="SXC102" s="387"/>
      <c r="SXD102" s="387"/>
      <c r="SXE102" s="387"/>
      <c r="SXF102" s="387"/>
      <c r="SXG102" s="387"/>
      <c r="SXH102" s="387"/>
      <c r="SXI102" s="387"/>
      <c r="SXJ102" s="387"/>
      <c r="SXK102" s="387"/>
      <c r="SXL102" s="387"/>
      <c r="SXM102" s="387"/>
      <c r="SXN102" s="387"/>
      <c r="SXO102" s="387"/>
      <c r="SXP102" s="387"/>
      <c r="SXQ102" s="387"/>
      <c r="SXR102" s="387"/>
      <c r="SXS102" s="387"/>
      <c r="SXT102" s="387"/>
      <c r="SXU102" s="387"/>
      <c r="SXV102" s="387"/>
      <c r="SXW102" s="387"/>
      <c r="SXX102" s="387"/>
      <c r="SXY102" s="387"/>
      <c r="SXZ102" s="387"/>
      <c r="SYA102" s="387"/>
      <c r="SYB102" s="387"/>
      <c r="SYC102" s="387"/>
      <c r="SYD102" s="387"/>
      <c r="SYE102" s="387"/>
      <c r="SYF102" s="387"/>
      <c r="SYG102" s="387"/>
      <c r="SYH102" s="387"/>
      <c r="SYI102" s="387"/>
      <c r="SYJ102" s="387"/>
      <c r="SYK102" s="387"/>
      <c r="SYL102" s="387"/>
      <c r="SYM102" s="387"/>
      <c r="SYN102" s="387"/>
      <c r="SYO102" s="387"/>
      <c r="SYP102" s="387"/>
      <c r="SYQ102" s="387"/>
      <c r="SYR102" s="387"/>
      <c r="SYS102" s="387"/>
      <c r="SYT102" s="387"/>
      <c r="SYU102" s="387"/>
      <c r="SYV102" s="387"/>
      <c r="SYW102" s="387"/>
      <c r="SYX102" s="387"/>
      <c r="SYY102" s="387"/>
      <c r="SYZ102" s="387"/>
      <c r="SZA102" s="387"/>
      <c r="SZB102" s="387"/>
      <c r="SZC102" s="387"/>
      <c r="SZD102" s="387"/>
      <c r="SZE102" s="387"/>
      <c r="SZF102" s="387"/>
      <c r="SZG102" s="387"/>
      <c r="SZH102" s="387"/>
      <c r="SZI102" s="387"/>
      <c r="SZJ102" s="387"/>
      <c r="SZK102" s="387"/>
      <c r="SZL102" s="387"/>
      <c r="SZM102" s="387"/>
      <c r="SZN102" s="387"/>
      <c r="SZO102" s="387"/>
      <c r="SZP102" s="387"/>
      <c r="SZQ102" s="387"/>
      <c r="SZR102" s="387"/>
      <c r="SZS102" s="387"/>
      <c r="SZT102" s="387"/>
      <c r="SZU102" s="387"/>
      <c r="SZV102" s="387"/>
      <c r="SZW102" s="387"/>
      <c r="SZX102" s="387"/>
      <c r="SZY102" s="387"/>
      <c r="SZZ102" s="387"/>
      <c r="TAA102" s="387"/>
      <c r="TAB102" s="387"/>
      <c r="TAC102" s="387"/>
      <c r="TAD102" s="387"/>
      <c r="TAE102" s="387"/>
      <c r="TAF102" s="387"/>
      <c r="TAG102" s="387"/>
      <c r="TAH102" s="387"/>
      <c r="TAI102" s="387"/>
      <c r="TAJ102" s="387"/>
      <c r="TAK102" s="387"/>
      <c r="TAL102" s="387"/>
      <c r="TAM102" s="387"/>
      <c r="TAN102" s="387"/>
      <c r="TAO102" s="387"/>
      <c r="TAP102" s="387"/>
      <c r="TAQ102" s="387"/>
      <c r="TAR102" s="387"/>
      <c r="TAS102" s="387"/>
      <c r="TAT102" s="387"/>
      <c r="TAU102" s="387"/>
      <c r="TAV102" s="387"/>
      <c r="TAW102" s="387"/>
      <c r="TAX102" s="387"/>
      <c r="TAY102" s="387"/>
      <c r="TAZ102" s="387"/>
      <c r="TBA102" s="387"/>
      <c r="TBB102" s="387"/>
      <c r="TBC102" s="387"/>
      <c r="TBD102" s="387"/>
      <c r="TBE102" s="387"/>
      <c r="TBF102" s="387"/>
      <c r="TBG102" s="387"/>
      <c r="TBH102" s="387"/>
      <c r="TBI102" s="387"/>
      <c r="TBJ102" s="387"/>
      <c r="TBK102" s="387"/>
      <c r="TBL102" s="387"/>
      <c r="TBM102" s="387"/>
      <c r="TBN102" s="387"/>
      <c r="TBO102" s="387"/>
      <c r="TBP102" s="387"/>
      <c r="TBQ102" s="387"/>
      <c r="TBR102" s="387"/>
      <c r="TBS102" s="387"/>
      <c r="TBT102" s="387"/>
      <c r="TBU102" s="387"/>
      <c r="TBV102" s="387"/>
      <c r="TBW102" s="387"/>
      <c r="TBX102" s="387"/>
      <c r="TBY102" s="387"/>
      <c r="TBZ102" s="387"/>
      <c r="TCA102" s="387"/>
      <c r="TCB102" s="387"/>
      <c r="TCC102" s="387"/>
      <c r="TCD102" s="387"/>
      <c r="TCE102" s="387"/>
      <c r="TCF102" s="387"/>
      <c r="TCG102" s="387"/>
      <c r="TCH102" s="387"/>
      <c r="TCI102" s="387"/>
      <c r="TCJ102" s="387"/>
      <c r="TCK102" s="387"/>
      <c r="TCL102" s="387"/>
      <c r="TCM102" s="387"/>
      <c r="TCN102" s="387"/>
      <c r="TCO102" s="387"/>
      <c r="TCP102" s="387"/>
      <c r="TCQ102" s="387"/>
      <c r="TCR102" s="387"/>
      <c r="TCS102" s="387"/>
      <c r="TCT102" s="387"/>
      <c r="TCU102" s="387"/>
      <c r="TCV102" s="387"/>
      <c r="TCW102" s="387"/>
      <c r="TCX102" s="387"/>
      <c r="TCY102" s="387"/>
      <c r="TCZ102" s="387"/>
      <c r="TDA102" s="387"/>
      <c r="TDB102" s="387"/>
      <c r="TDC102" s="387"/>
      <c r="TDD102" s="387"/>
      <c r="TDE102" s="387"/>
      <c r="TDF102" s="387"/>
      <c r="TDG102" s="387"/>
      <c r="TDH102" s="387"/>
      <c r="TDI102" s="387"/>
      <c r="TDJ102" s="387"/>
      <c r="TDK102" s="387"/>
      <c r="TDL102" s="387"/>
      <c r="TDM102" s="387"/>
      <c r="TDN102" s="387"/>
      <c r="TDO102" s="387"/>
      <c r="TDP102" s="387"/>
      <c r="TDQ102" s="387"/>
      <c r="TDR102" s="387"/>
      <c r="TDS102" s="387"/>
      <c r="TDT102" s="387"/>
      <c r="TDU102" s="387"/>
      <c r="TDV102" s="387"/>
      <c r="TDW102" s="387"/>
      <c r="TDX102" s="387"/>
      <c r="TDY102" s="387"/>
      <c r="TDZ102" s="387"/>
      <c r="TEA102" s="387"/>
      <c r="TEB102" s="387"/>
      <c r="TEC102" s="387"/>
      <c r="TED102" s="387"/>
      <c r="TEE102" s="387"/>
      <c r="TEF102" s="387"/>
      <c r="TEG102" s="387"/>
      <c r="TEH102" s="387"/>
      <c r="TEI102" s="387"/>
      <c r="TEJ102" s="387"/>
      <c r="TEK102" s="387"/>
      <c r="TEL102" s="387"/>
      <c r="TEM102" s="387"/>
      <c r="TEN102" s="387"/>
      <c r="TEO102" s="387"/>
      <c r="TEP102" s="387"/>
      <c r="TEQ102" s="387"/>
      <c r="TER102" s="387"/>
      <c r="TES102" s="387"/>
      <c r="TET102" s="387"/>
      <c r="TEU102" s="387"/>
      <c r="TEV102" s="387"/>
      <c r="TEW102" s="387"/>
      <c r="TEX102" s="387"/>
      <c r="TEY102" s="387"/>
      <c r="TEZ102" s="387"/>
      <c r="TFA102" s="387"/>
      <c r="TFB102" s="387"/>
      <c r="TFC102" s="387"/>
      <c r="TFD102" s="387"/>
      <c r="TFE102" s="387"/>
      <c r="TFF102" s="387"/>
      <c r="TFG102" s="387"/>
      <c r="TFH102" s="387"/>
      <c r="TFI102" s="387"/>
      <c r="TFJ102" s="387"/>
      <c r="TFK102" s="387"/>
      <c r="TFL102" s="387"/>
      <c r="TFM102" s="387"/>
      <c r="TFN102" s="387"/>
      <c r="TFO102" s="387"/>
      <c r="TFP102" s="387"/>
      <c r="TFQ102" s="387"/>
      <c r="TFR102" s="387"/>
      <c r="TFS102" s="387"/>
      <c r="TFT102" s="387"/>
      <c r="TFU102" s="387"/>
      <c r="TFV102" s="387"/>
      <c r="TFW102" s="387"/>
      <c r="TFX102" s="387"/>
      <c r="TFY102" s="387"/>
      <c r="TFZ102" s="387"/>
      <c r="TGA102" s="387"/>
      <c r="TGB102" s="387"/>
      <c r="TGC102" s="387"/>
      <c r="TGD102" s="387"/>
      <c r="TGE102" s="387"/>
      <c r="TGF102" s="387"/>
      <c r="TGG102" s="387"/>
      <c r="TGH102" s="387"/>
      <c r="TGI102" s="387"/>
      <c r="TGJ102" s="387"/>
      <c r="TGK102" s="387"/>
      <c r="TGL102" s="387"/>
      <c r="TGM102" s="387"/>
      <c r="TGN102" s="387"/>
      <c r="TGO102" s="387"/>
      <c r="TGP102" s="387"/>
      <c r="TGQ102" s="387"/>
      <c r="TGR102" s="387"/>
      <c r="TGS102" s="387"/>
      <c r="TGT102" s="387"/>
      <c r="TGU102" s="387"/>
      <c r="TGV102" s="387"/>
      <c r="TGW102" s="387"/>
      <c r="TGX102" s="387"/>
      <c r="TGY102" s="387"/>
      <c r="TGZ102" s="387"/>
      <c r="THA102" s="387"/>
      <c r="THB102" s="387"/>
      <c r="THC102" s="387"/>
      <c r="THD102" s="387"/>
      <c r="THE102" s="387"/>
      <c r="THF102" s="387"/>
      <c r="THG102" s="387"/>
      <c r="THH102" s="387"/>
      <c r="THI102" s="387"/>
      <c r="THJ102" s="387"/>
      <c r="THK102" s="387"/>
      <c r="THL102" s="387"/>
      <c r="THM102" s="387"/>
      <c r="THN102" s="387"/>
      <c r="THO102" s="387"/>
      <c r="THP102" s="387"/>
      <c r="THQ102" s="387"/>
      <c r="THR102" s="387"/>
      <c r="THS102" s="387"/>
      <c r="THT102" s="387"/>
      <c r="THU102" s="387"/>
      <c r="THV102" s="387"/>
      <c r="THW102" s="387"/>
      <c r="THX102" s="387"/>
      <c r="THY102" s="387"/>
      <c r="THZ102" s="387"/>
      <c r="TIA102" s="387"/>
      <c r="TIB102" s="387"/>
      <c r="TIC102" s="387"/>
      <c r="TID102" s="387"/>
      <c r="TIE102" s="387"/>
      <c r="TIF102" s="387"/>
      <c r="TIG102" s="387"/>
      <c r="TIH102" s="387"/>
      <c r="TII102" s="387"/>
      <c r="TIJ102" s="387"/>
      <c r="TIK102" s="387"/>
      <c r="TIL102" s="387"/>
      <c r="TIM102" s="387"/>
      <c r="TIN102" s="387"/>
      <c r="TIO102" s="387"/>
      <c r="TIP102" s="387"/>
      <c r="TIQ102" s="387"/>
      <c r="TIR102" s="387"/>
      <c r="TIS102" s="387"/>
      <c r="TIT102" s="387"/>
      <c r="TIU102" s="387"/>
      <c r="TIV102" s="387"/>
      <c r="TIW102" s="387"/>
      <c r="TIX102" s="387"/>
      <c r="TIY102" s="387"/>
      <c r="TIZ102" s="387"/>
      <c r="TJA102" s="387"/>
      <c r="TJB102" s="387"/>
      <c r="TJC102" s="387"/>
      <c r="TJD102" s="387"/>
      <c r="TJE102" s="387"/>
      <c r="TJF102" s="387"/>
      <c r="TJG102" s="387"/>
      <c r="TJH102" s="387"/>
      <c r="TJI102" s="387"/>
      <c r="TJJ102" s="387"/>
      <c r="TJK102" s="387"/>
      <c r="TJL102" s="387"/>
      <c r="TJM102" s="387"/>
      <c r="TJN102" s="387"/>
      <c r="TJO102" s="387"/>
      <c r="TJP102" s="387"/>
      <c r="TJQ102" s="387"/>
      <c r="TJR102" s="387"/>
      <c r="TJS102" s="387"/>
      <c r="TJT102" s="387"/>
      <c r="TJU102" s="387"/>
      <c r="TJV102" s="387"/>
      <c r="TJW102" s="387"/>
      <c r="TJX102" s="387"/>
      <c r="TJY102" s="387"/>
      <c r="TJZ102" s="387"/>
      <c r="TKA102" s="387"/>
      <c r="TKB102" s="387"/>
      <c r="TKC102" s="387"/>
      <c r="TKD102" s="387"/>
      <c r="TKE102" s="387"/>
      <c r="TKF102" s="387"/>
      <c r="TKG102" s="387"/>
      <c r="TKH102" s="387"/>
      <c r="TKI102" s="387"/>
      <c r="TKJ102" s="387"/>
      <c r="TKK102" s="387"/>
      <c r="TKL102" s="387"/>
      <c r="TKM102" s="387"/>
      <c r="TKN102" s="387"/>
      <c r="TKO102" s="387"/>
      <c r="TKP102" s="387"/>
      <c r="TKQ102" s="387"/>
      <c r="TKR102" s="387"/>
      <c r="TKS102" s="387"/>
      <c r="TKT102" s="387"/>
      <c r="TKU102" s="387"/>
      <c r="TKV102" s="387"/>
      <c r="TKW102" s="387"/>
      <c r="TKX102" s="387"/>
      <c r="TKY102" s="387"/>
      <c r="TKZ102" s="387"/>
      <c r="TLA102" s="387"/>
      <c r="TLB102" s="387"/>
      <c r="TLC102" s="387"/>
      <c r="TLD102" s="387"/>
      <c r="TLE102" s="387"/>
      <c r="TLF102" s="387"/>
      <c r="TLG102" s="387"/>
      <c r="TLH102" s="387"/>
      <c r="TLI102" s="387"/>
      <c r="TLJ102" s="387"/>
      <c r="TLK102" s="387"/>
      <c r="TLL102" s="387"/>
      <c r="TLM102" s="387"/>
      <c r="TLN102" s="387"/>
      <c r="TLO102" s="387"/>
      <c r="TLP102" s="387"/>
      <c r="TLQ102" s="387"/>
      <c r="TLR102" s="387"/>
      <c r="TLS102" s="387"/>
      <c r="TLT102" s="387"/>
      <c r="TLU102" s="387"/>
      <c r="TLV102" s="387"/>
      <c r="TLW102" s="387"/>
      <c r="TLX102" s="387"/>
      <c r="TLY102" s="387"/>
      <c r="TLZ102" s="387"/>
      <c r="TMA102" s="387"/>
      <c r="TMB102" s="387"/>
      <c r="TMC102" s="387"/>
      <c r="TMD102" s="387"/>
      <c r="TME102" s="387"/>
      <c r="TMF102" s="387"/>
      <c r="TMG102" s="387"/>
      <c r="TMH102" s="387"/>
      <c r="TMI102" s="387"/>
      <c r="TMJ102" s="387"/>
      <c r="TMK102" s="387"/>
      <c r="TML102" s="387"/>
      <c r="TMM102" s="387"/>
      <c r="TMN102" s="387"/>
      <c r="TMO102" s="387"/>
      <c r="TMP102" s="387"/>
      <c r="TMQ102" s="387"/>
      <c r="TMR102" s="387"/>
      <c r="TMS102" s="387"/>
      <c r="TMT102" s="387"/>
      <c r="TMU102" s="387"/>
      <c r="TMV102" s="387"/>
      <c r="TMW102" s="387"/>
      <c r="TMX102" s="387"/>
      <c r="TMY102" s="387"/>
      <c r="TMZ102" s="387"/>
      <c r="TNA102" s="387"/>
      <c r="TNB102" s="387"/>
      <c r="TNC102" s="387"/>
      <c r="TND102" s="387"/>
      <c r="TNE102" s="387"/>
      <c r="TNF102" s="387"/>
      <c r="TNG102" s="387"/>
      <c r="TNH102" s="387"/>
      <c r="TNI102" s="387"/>
      <c r="TNJ102" s="387"/>
      <c r="TNK102" s="387"/>
      <c r="TNL102" s="387"/>
      <c r="TNM102" s="387"/>
      <c r="TNN102" s="387"/>
      <c r="TNO102" s="387"/>
      <c r="TNP102" s="387"/>
      <c r="TNQ102" s="387"/>
      <c r="TNR102" s="387"/>
      <c r="TNS102" s="387"/>
      <c r="TNT102" s="387"/>
      <c r="TNU102" s="387"/>
      <c r="TNV102" s="387"/>
      <c r="TNW102" s="387"/>
      <c r="TNX102" s="387"/>
      <c r="TNY102" s="387"/>
      <c r="TNZ102" s="387"/>
      <c r="TOA102" s="387"/>
      <c r="TOB102" s="387"/>
      <c r="TOC102" s="387"/>
      <c r="TOD102" s="387"/>
      <c r="TOE102" s="387"/>
      <c r="TOF102" s="387"/>
      <c r="TOG102" s="387"/>
      <c r="TOH102" s="387"/>
      <c r="TOI102" s="387"/>
      <c r="TOJ102" s="387"/>
      <c r="TOK102" s="387"/>
      <c r="TOL102" s="387"/>
      <c r="TOM102" s="387"/>
      <c r="TON102" s="387"/>
      <c r="TOO102" s="387"/>
      <c r="TOP102" s="387"/>
      <c r="TOQ102" s="387"/>
      <c r="TOR102" s="387"/>
      <c r="TOS102" s="387"/>
      <c r="TOT102" s="387"/>
      <c r="TOU102" s="387"/>
      <c r="TOV102" s="387"/>
      <c r="TOW102" s="387"/>
      <c r="TOX102" s="387"/>
      <c r="TOY102" s="387"/>
      <c r="TOZ102" s="387"/>
      <c r="TPA102" s="387"/>
      <c r="TPB102" s="387"/>
      <c r="TPC102" s="387"/>
      <c r="TPD102" s="387"/>
      <c r="TPE102" s="387"/>
      <c r="TPF102" s="387"/>
      <c r="TPG102" s="387"/>
      <c r="TPH102" s="387"/>
      <c r="TPI102" s="387"/>
      <c r="TPJ102" s="387"/>
      <c r="TPK102" s="387"/>
      <c r="TPL102" s="387"/>
      <c r="TPM102" s="387"/>
      <c r="TPN102" s="387"/>
      <c r="TPO102" s="387"/>
      <c r="TPP102" s="387"/>
      <c r="TPQ102" s="387"/>
      <c r="TPR102" s="387"/>
      <c r="TPS102" s="387"/>
      <c r="TPT102" s="387"/>
      <c r="TPU102" s="387"/>
      <c r="TPV102" s="387"/>
      <c r="TPW102" s="387"/>
      <c r="TPX102" s="387"/>
      <c r="TPY102" s="387"/>
      <c r="TPZ102" s="387"/>
      <c r="TQA102" s="387"/>
      <c r="TQB102" s="387"/>
      <c r="TQC102" s="387"/>
      <c r="TQD102" s="387"/>
      <c r="TQE102" s="387"/>
      <c r="TQF102" s="387"/>
      <c r="TQG102" s="387"/>
      <c r="TQH102" s="387"/>
      <c r="TQI102" s="387"/>
      <c r="TQJ102" s="387"/>
      <c r="TQK102" s="387"/>
      <c r="TQL102" s="387"/>
      <c r="TQM102" s="387"/>
      <c r="TQN102" s="387"/>
      <c r="TQO102" s="387"/>
      <c r="TQP102" s="387"/>
      <c r="TQQ102" s="387"/>
      <c r="TQR102" s="387"/>
      <c r="TQS102" s="387"/>
      <c r="TQT102" s="387"/>
      <c r="TQU102" s="387"/>
      <c r="TQV102" s="387"/>
      <c r="TQW102" s="387"/>
      <c r="TQX102" s="387"/>
      <c r="TQY102" s="387"/>
      <c r="TQZ102" s="387"/>
      <c r="TRA102" s="387"/>
      <c r="TRB102" s="387"/>
      <c r="TRC102" s="387"/>
      <c r="TRD102" s="387"/>
      <c r="TRE102" s="387"/>
      <c r="TRF102" s="387"/>
      <c r="TRG102" s="387"/>
      <c r="TRH102" s="387"/>
      <c r="TRI102" s="387"/>
      <c r="TRJ102" s="387"/>
      <c r="TRK102" s="387"/>
      <c r="TRL102" s="387"/>
      <c r="TRM102" s="387"/>
      <c r="TRN102" s="387"/>
      <c r="TRO102" s="387"/>
      <c r="TRP102" s="387"/>
      <c r="TRQ102" s="387"/>
      <c r="TRR102" s="387"/>
      <c r="TRS102" s="387"/>
      <c r="TRT102" s="387"/>
      <c r="TRU102" s="387"/>
      <c r="TRV102" s="387"/>
      <c r="TRW102" s="387"/>
      <c r="TRX102" s="387"/>
      <c r="TRY102" s="387"/>
      <c r="TRZ102" s="387"/>
      <c r="TSA102" s="387"/>
      <c r="TSB102" s="387"/>
      <c r="TSC102" s="387"/>
      <c r="TSD102" s="387"/>
      <c r="TSE102" s="387"/>
      <c r="TSF102" s="387"/>
      <c r="TSG102" s="387"/>
      <c r="TSH102" s="387"/>
      <c r="TSI102" s="387"/>
      <c r="TSJ102" s="387"/>
      <c r="TSK102" s="387"/>
      <c r="TSL102" s="387"/>
      <c r="TSM102" s="387"/>
      <c r="TSN102" s="387"/>
      <c r="TSO102" s="387"/>
      <c r="TSP102" s="387"/>
      <c r="TSQ102" s="387"/>
      <c r="TSR102" s="387"/>
      <c r="TSS102" s="387"/>
      <c r="TST102" s="387"/>
      <c r="TSU102" s="387"/>
      <c r="TSV102" s="387"/>
      <c r="TSW102" s="387"/>
      <c r="TSX102" s="387"/>
      <c r="TSY102" s="387"/>
      <c r="TSZ102" s="387"/>
      <c r="TTA102" s="387"/>
      <c r="TTB102" s="387"/>
      <c r="TTC102" s="387"/>
      <c r="TTD102" s="387"/>
      <c r="TTE102" s="387"/>
      <c r="TTF102" s="387"/>
      <c r="TTG102" s="387"/>
      <c r="TTH102" s="387"/>
      <c r="TTI102" s="387"/>
      <c r="TTJ102" s="387"/>
      <c r="TTK102" s="387"/>
      <c r="TTL102" s="387"/>
      <c r="TTM102" s="387"/>
      <c r="TTN102" s="387"/>
      <c r="TTO102" s="387"/>
      <c r="TTP102" s="387"/>
      <c r="TTQ102" s="387"/>
      <c r="TTR102" s="387"/>
      <c r="TTS102" s="387"/>
      <c r="TTT102" s="387"/>
      <c r="TTU102" s="387"/>
      <c r="TTV102" s="387"/>
      <c r="TTW102" s="387"/>
      <c r="TTX102" s="387"/>
      <c r="TTY102" s="387"/>
      <c r="TTZ102" s="387"/>
      <c r="TUA102" s="387"/>
      <c r="TUB102" s="387"/>
      <c r="TUC102" s="387"/>
      <c r="TUD102" s="387"/>
      <c r="TUE102" s="387"/>
      <c r="TUF102" s="387"/>
      <c r="TUG102" s="387"/>
      <c r="TUH102" s="387"/>
      <c r="TUI102" s="387"/>
      <c r="TUJ102" s="387"/>
      <c r="TUK102" s="387"/>
      <c r="TUL102" s="387"/>
      <c r="TUM102" s="387"/>
      <c r="TUN102" s="387"/>
      <c r="TUO102" s="387"/>
      <c r="TUP102" s="387"/>
      <c r="TUQ102" s="387"/>
      <c r="TUR102" s="387"/>
      <c r="TUS102" s="387"/>
      <c r="TUT102" s="387"/>
      <c r="TUU102" s="387"/>
      <c r="TUV102" s="387"/>
      <c r="TUW102" s="387"/>
      <c r="TUX102" s="387"/>
      <c r="TUY102" s="387"/>
      <c r="TUZ102" s="387"/>
      <c r="TVA102" s="387"/>
      <c r="TVB102" s="387"/>
      <c r="TVC102" s="387"/>
      <c r="TVD102" s="387"/>
      <c r="TVE102" s="387"/>
      <c r="TVF102" s="387"/>
      <c r="TVG102" s="387"/>
      <c r="TVH102" s="387"/>
      <c r="TVI102" s="387"/>
      <c r="TVJ102" s="387"/>
      <c r="TVK102" s="387"/>
      <c r="TVL102" s="387"/>
      <c r="TVM102" s="387"/>
      <c r="TVN102" s="387"/>
      <c r="TVO102" s="387"/>
      <c r="TVP102" s="387"/>
      <c r="TVQ102" s="387"/>
      <c r="TVR102" s="387"/>
      <c r="TVS102" s="387"/>
      <c r="TVT102" s="387"/>
      <c r="TVU102" s="387"/>
      <c r="TVV102" s="387"/>
      <c r="TVW102" s="387"/>
      <c r="TVX102" s="387"/>
      <c r="TVY102" s="387"/>
      <c r="TVZ102" s="387"/>
      <c r="TWA102" s="387"/>
      <c r="TWB102" s="387"/>
      <c r="TWC102" s="387"/>
      <c r="TWD102" s="387"/>
      <c r="TWE102" s="387"/>
      <c r="TWF102" s="387"/>
      <c r="TWG102" s="387"/>
      <c r="TWH102" s="387"/>
      <c r="TWI102" s="387"/>
      <c r="TWJ102" s="387"/>
      <c r="TWK102" s="387"/>
      <c r="TWL102" s="387"/>
      <c r="TWM102" s="387"/>
      <c r="TWN102" s="387"/>
      <c r="TWO102" s="387"/>
      <c r="TWP102" s="387"/>
      <c r="TWQ102" s="387"/>
      <c r="TWR102" s="387"/>
      <c r="TWS102" s="387"/>
      <c r="TWT102" s="387"/>
      <c r="TWU102" s="387"/>
      <c r="TWV102" s="387"/>
      <c r="TWW102" s="387"/>
      <c r="TWX102" s="387"/>
      <c r="TWY102" s="387"/>
      <c r="TWZ102" s="387"/>
      <c r="TXA102" s="387"/>
      <c r="TXB102" s="387"/>
      <c r="TXC102" s="387"/>
      <c r="TXD102" s="387"/>
      <c r="TXE102" s="387"/>
      <c r="TXF102" s="387"/>
      <c r="TXG102" s="387"/>
      <c r="TXH102" s="387"/>
      <c r="TXI102" s="387"/>
      <c r="TXJ102" s="387"/>
      <c r="TXK102" s="387"/>
      <c r="TXL102" s="387"/>
      <c r="TXM102" s="387"/>
      <c r="TXN102" s="387"/>
      <c r="TXO102" s="387"/>
      <c r="TXP102" s="387"/>
      <c r="TXQ102" s="387"/>
      <c r="TXR102" s="387"/>
      <c r="TXS102" s="387"/>
      <c r="TXT102" s="387"/>
      <c r="TXU102" s="387"/>
      <c r="TXV102" s="387"/>
      <c r="TXW102" s="387"/>
      <c r="TXX102" s="387"/>
      <c r="TXY102" s="387"/>
      <c r="TXZ102" s="387"/>
      <c r="TYA102" s="387"/>
      <c r="TYB102" s="387"/>
      <c r="TYC102" s="387"/>
      <c r="TYD102" s="387"/>
      <c r="TYE102" s="387"/>
      <c r="TYF102" s="387"/>
      <c r="TYG102" s="387"/>
      <c r="TYH102" s="387"/>
      <c r="TYI102" s="387"/>
      <c r="TYJ102" s="387"/>
      <c r="TYK102" s="387"/>
      <c r="TYL102" s="387"/>
      <c r="TYM102" s="387"/>
      <c r="TYN102" s="387"/>
      <c r="TYO102" s="387"/>
      <c r="TYP102" s="387"/>
      <c r="TYQ102" s="387"/>
      <c r="TYR102" s="387"/>
      <c r="TYS102" s="387"/>
      <c r="TYT102" s="387"/>
      <c r="TYU102" s="387"/>
      <c r="TYV102" s="387"/>
      <c r="TYW102" s="387"/>
      <c r="TYX102" s="387"/>
      <c r="TYY102" s="387"/>
      <c r="TYZ102" s="387"/>
      <c r="TZA102" s="387"/>
      <c r="TZB102" s="387"/>
      <c r="TZC102" s="387"/>
      <c r="TZD102" s="387"/>
      <c r="TZE102" s="387"/>
      <c r="TZF102" s="387"/>
      <c r="TZG102" s="387"/>
      <c r="TZH102" s="387"/>
      <c r="TZI102" s="387"/>
      <c r="TZJ102" s="387"/>
      <c r="TZK102" s="387"/>
      <c r="TZL102" s="387"/>
      <c r="TZM102" s="387"/>
      <c r="TZN102" s="387"/>
      <c r="TZO102" s="387"/>
      <c r="TZP102" s="387"/>
      <c r="TZQ102" s="387"/>
      <c r="TZR102" s="387"/>
      <c r="TZS102" s="387"/>
      <c r="TZT102" s="387"/>
      <c r="TZU102" s="387"/>
      <c r="TZV102" s="387"/>
      <c r="TZW102" s="387"/>
      <c r="TZX102" s="387"/>
      <c r="TZY102" s="387"/>
      <c r="TZZ102" s="387"/>
      <c r="UAA102" s="387"/>
      <c r="UAB102" s="387"/>
      <c r="UAC102" s="387"/>
      <c r="UAD102" s="387"/>
      <c r="UAE102" s="387"/>
      <c r="UAF102" s="387"/>
      <c r="UAG102" s="387"/>
      <c r="UAH102" s="387"/>
      <c r="UAI102" s="387"/>
      <c r="UAJ102" s="387"/>
      <c r="UAK102" s="387"/>
      <c r="UAL102" s="387"/>
      <c r="UAM102" s="387"/>
      <c r="UAN102" s="387"/>
      <c r="UAO102" s="387"/>
      <c r="UAP102" s="387"/>
      <c r="UAQ102" s="387"/>
      <c r="UAR102" s="387"/>
      <c r="UAS102" s="387"/>
      <c r="UAT102" s="387"/>
      <c r="UAU102" s="387"/>
      <c r="UAV102" s="387"/>
      <c r="UAW102" s="387"/>
      <c r="UAX102" s="387"/>
      <c r="UAY102" s="387"/>
      <c r="UAZ102" s="387"/>
      <c r="UBA102" s="387"/>
      <c r="UBB102" s="387"/>
      <c r="UBC102" s="387"/>
      <c r="UBD102" s="387"/>
      <c r="UBE102" s="387"/>
      <c r="UBF102" s="387"/>
      <c r="UBG102" s="387"/>
      <c r="UBH102" s="387"/>
      <c r="UBI102" s="387"/>
      <c r="UBJ102" s="387"/>
      <c r="UBK102" s="387"/>
      <c r="UBL102" s="387"/>
      <c r="UBM102" s="387"/>
      <c r="UBN102" s="387"/>
      <c r="UBO102" s="387"/>
      <c r="UBP102" s="387"/>
      <c r="UBQ102" s="387"/>
      <c r="UBR102" s="387"/>
      <c r="UBS102" s="387"/>
      <c r="UBT102" s="387"/>
      <c r="UBU102" s="387"/>
      <c r="UBV102" s="387"/>
      <c r="UBW102" s="387"/>
      <c r="UBX102" s="387"/>
      <c r="UBY102" s="387"/>
      <c r="UBZ102" s="387"/>
      <c r="UCA102" s="387"/>
      <c r="UCB102" s="387"/>
      <c r="UCC102" s="387"/>
      <c r="UCD102" s="387"/>
      <c r="UCE102" s="387"/>
      <c r="UCF102" s="387"/>
      <c r="UCG102" s="387"/>
      <c r="UCH102" s="387"/>
      <c r="UCI102" s="387"/>
      <c r="UCJ102" s="387"/>
      <c r="UCK102" s="387"/>
      <c r="UCL102" s="387"/>
      <c r="UCM102" s="387"/>
      <c r="UCN102" s="387"/>
      <c r="UCO102" s="387"/>
      <c r="UCP102" s="387"/>
      <c r="UCQ102" s="387"/>
      <c r="UCR102" s="387"/>
      <c r="UCS102" s="387"/>
      <c r="UCT102" s="387"/>
      <c r="UCU102" s="387"/>
      <c r="UCV102" s="387"/>
      <c r="UCW102" s="387"/>
      <c r="UCX102" s="387"/>
      <c r="UCY102" s="387"/>
      <c r="UCZ102" s="387"/>
      <c r="UDA102" s="387"/>
      <c r="UDB102" s="387"/>
      <c r="UDC102" s="387"/>
      <c r="UDD102" s="387"/>
      <c r="UDE102" s="387"/>
      <c r="UDF102" s="387"/>
      <c r="UDG102" s="387"/>
      <c r="UDH102" s="387"/>
      <c r="UDI102" s="387"/>
      <c r="UDJ102" s="387"/>
      <c r="UDK102" s="387"/>
      <c r="UDL102" s="387"/>
      <c r="UDM102" s="387"/>
      <c r="UDN102" s="387"/>
      <c r="UDO102" s="387"/>
      <c r="UDP102" s="387"/>
      <c r="UDQ102" s="387"/>
      <c r="UDR102" s="387"/>
      <c r="UDS102" s="387"/>
      <c r="UDT102" s="387"/>
      <c r="UDU102" s="387"/>
      <c r="UDV102" s="387"/>
      <c r="UDW102" s="387"/>
      <c r="UDX102" s="387"/>
      <c r="UDY102" s="387"/>
      <c r="UDZ102" s="387"/>
      <c r="UEA102" s="387"/>
      <c r="UEB102" s="387"/>
      <c r="UEC102" s="387"/>
      <c r="UED102" s="387"/>
      <c r="UEE102" s="387"/>
      <c r="UEF102" s="387"/>
      <c r="UEG102" s="387"/>
      <c r="UEH102" s="387"/>
      <c r="UEI102" s="387"/>
      <c r="UEJ102" s="387"/>
      <c r="UEK102" s="387"/>
      <c r="UEL102" s="387"/>
      <c r="UEM102" s="387"/>
      <c r="UEN102" s="387"/>
      <c r="UEO102" s="387"/>
      <c r="UEP102" s="387"/>
      <c r="UEQ102" s="387"/>
      <c r="UER102" s="387"/>
      <c r="UES102" s="387"/>
      <c r="UET102" s="387"/>
      <c r="UEU102" s="387"/>
      <c r="UEV102" s="387"/>
      <c r="UEW102" s="387"/>
      <c r="UEX102" s="387"/>
      <c r="UEY102" s="387"/>
      <c r="UEZ102" s="387"/>
      <c r="UFA102" s="387"/>
      <c r="UFB102" s="387"/>
      <c r="UFC102" s="387"/>
      <c r="UFD102" s="387"/>
      <c r="UFE102" s="387"/>
      <c r="UFF102" s="387"/>
      <c r="UFG102" s="387"/>
      <c r="UFH102" s="387"/>
      <c r="UFI102" s="387"/>
      <c r="UFJ102" s="387"/>
      <c r="UFK102" s="387"/>
      <c r="UFL102" s="387"/>
      <c r="UFM102" s="387"/>
      <c r="UFN102" s="387"/>
      <c r="UFO102" s="387"/>
      <c r="UFP102" s="387"/>
      <c r="UFQ102" s="387"/>
      <c r="UFR102" s="387"/>
      <c r="UFS102" s="387"/>
      <c r="UFT102" s="387"/>
      <c r="UFU102" s="387"/>
      <c r="UFV102" s="387"/>
      <c r="UFW102" s="387"/>
      <c r="UFX102" s="387"/>
      <c r="UFY102" s="387"/>
      <c r="UFZ102" s="387"/>
      <c r="UGA102" s="387"/>
      <c r="UGB102" s="387"/>
      <c r="UGC102" s="387"/>
      <c r="UGD102" s="387"/>
      <c r="UGE102" s="387"/>
      <c r="UGF102" s="387"/>
      <c r="UGG102" s="387"/>
      <c r="UGH102" s="387"/>
      <c r="UGI102" s="387"/>
      <c r="UGJ102" s="387"/>
      <c r="UGK102" s="387"/>
      <c r="UGL102" s="387"/>
      <c r="UGM102" s="387"/>
      <c r="UGN102" s="387"/>
      <c r="UGO102" s="387"/>
      <c r="UGP102" s="387"/>
      <c r="UGQ102" s="387"/>
      <c r="UGR102" s="387"/>
      <c r="UGS102" s="387"/>
      <c r="UGT102" s="387"/>
      <c r="UGU102" s="387"/>
      <c r="UGV102" s="387"/>
      <c r="UGW102" s="387"/>
      <c r="UGX102" s="387"/>
      <c r="UGY102" s="387"/>
      <c r="UGZ102" s="387"/>
      <c r="UHA102" s="387"/>
      <c r="UHB102" s="387"/>
      <c r="UHC102" s="387"/>
      <c r="UHD102" s="387"/>
      <c r="UHE102" s="387"/>
      <c r="UHF102" s="387"/>
      <c r="UHG102" s="387"/>
      <c r="UHH102" s="387"/>
      <c r="UHI102" s="387"/>
      <c r="UHJ102" s="387"/>
      <c r="UHK102" s="387"/>
      <c r="UHL102" s="387"/>
      <c r="UHM102" s="387"/>
      <c r="UHN102" s="387"/>
      <c r="UHO102" s="387"/>
      <c r="UHP102" s="387"/>
      <c r="UHQ102" s="387"/>
      <c r="UHR102" s="387"/>
      <c r="UHS102" s="387"/>
      <c r="UHT102" s="387"/>
      <c r="UHU102" s="387"/>
      <c r="UHV102" s="387"/>
      <c r="UHW102" s="387"/>
      <c r="UHX102" s="387"/>
      <c r="UHY102" s="387"/>
      <c r="UHZ102" s="387"/>
      <c r="UIA102" s="387"/>
      <c r="UIB102" s="387"/>
      <c r="UIC102" s="387"/>
      <c r="UID102" s="387"/>
      <c r="UIE102" s="387"/>
      <c r="UIF102" s="387"/>
      <c r="UIG102" s="387"/>
      <c r="UIH102" s="387"/>
      <c r="UII102" s="387"/>
      <c r="UIJ102" s="387"/>
      <c r="UIK102" s="387"/>
      <c r="UIL102" s="387"/>
      <c r="UIM102" s="387"/>
      <c r="UIN102" s="387"/>
      <c r="UIO102" s="387"/>
      <c r="UIP102" s="387"/>
      <c r="UIQ102" s="387"/>
      <c r="UIR102" s="387"/>
      <c r="UIS102" s="387"/>
      <c r="UIT102" s="387"/>
      <c r="UIU102" s="387"/>
      <c r="UIV102" s="387"/>
      <c r="UIW102" s="387"/>
      <c r="UIX102" s="387"/>
      <c r="UIY102" s="387"/>
      <c r="UIZ102" s="387"/>
      <c r="UJA102" s="387"/>
      <c r="UJB102" s="387"/>
      <c r="UJC102" s="387"/>
      <c r="UJD102" s="387"/>
      <c r="UJE102" s="387"/>
      <c r="UJF102" s="387"/>
      <c r="UJG102" s="387"/>
      <c r="UJH102" s="387"/>
      <c r="UJI102" s="387"/>
      <c r="UJJ102" s="387"/>
      <c r="UJK102" s="387"/>
      <c r="UJL102" s="387"/>
      <c r="UJM102" s="387"/>
      <c r="UJN102" s="387"/>
      <c r="UJO102" s="387"/>
      <c r="UJP102" s="387"/>
      <c r="UJQ102" s="387"/>
      <c r="UJR102" s="387"/>
      <c r="UJS102" s="387"/>
      <c r="UJT102" s="387"/>
      <c r="UJU102" s="387"/>
      <c r="UJV102" s="387"/>
      <c r="UJW102" s="387"/>
      <c r="UJX102" s="387"/>
      <c r="UJY102" s="387"/>
      <c r="UJZ102" s="387"/>
      <c r="UKA102" s="387"/>
      <c r="UKB102" s="387"/>
      <c r="UKC102" s="387"/>
      <c r="UKD102" s="387"/>
      <c r="UKE102" s="387"/>
      <c r="UKF102" s="387"/>
      <c r="UKG102" s="387"/>
      <c r="UKH102" s="387"/>
      <c r="UKI102" s="387"/>
      <c r="UKJ102" s="387"/>
      <c r="UKK102" s="387"/>
      <c r="UKL102" s="387"/>
      <c r="UKM102" s="387"/>
      <c r="UKN102" s="387"/>
      <c r="UKO102" s="387"/>
      <c r="UKP102" s="387"/>
      <c r="UKQ102" s="387"/>
      <c r="UKR102" s="387"/>
      <c r="UKS102" s="387"/>
      <c r="UKT102" s="387"/>
      <c r="UKU102" s="387"/>
      <c r="UKV102" s="387"/>
      <c r="UKW102" s="387"/>
      <c r="UKX102" s="387"/>
      <c r="UKY102" s="387"/>
      <c r="UKZ102" s="387"/>
      <c r="ULA102" s="387"/>
      <c r="ULB102" s="387"/>
      <c r="ULC102" s="387"/>
      <c r="ULD102" s="387"/>
      <c r="ULE102" s="387"/>
      <c r="ULF102" s="387"/>
      <c r="ULG102" s="387"/>
      <c r="ULH102" s="387"/>
      <c r="ULI102" s="387"/>
      <c r="ULJ102" s="387"/>
      <c r="ULK102" s="387"/>
      <c r="ULL102" s="387"/>
      <c r="ULM102" s="387"/>
      <c r="ULN102" s="387"/>
      <c r="ULO102" s="387"/>
      <c r="ULP102" s="387"/>
      <c r="ULQ102" s="387"/>
      <c r="ULR102" s="387"/>
      <c r="ULS102" s="387"/>
      <c r="ULT102" s="387"/>
      <c r="ULU102" s="387"/>
      <c r="ULV102" s="387"/>
      <c r="ULW102" s="387"/>
      <c r="ULX102" s="387"/>
      <c r="ULY102" s="387"/>
      <c r="ULZ102" s="387"/>
      <c r="UMA102" s="387"/>
      <c r="UMB102" s="387"/>
      <c r="UMC102" s="387"/>
      <c r="UMD102" s="387"/>
      <c r="UME102" s="387"/>
      <c r="UMF102" s="387"/>
      <c r="UMG102" s="387"/>
      <c r="UMH102" s="387"/>
      <c r="UMI102" s="387"/>
      <c r="UMJ102" s="387"/>
      <c r="UMK102" s="387"/>
      <c r="UML102" s="387"/>
      <c r="UMM102" s="387"/>
      <c r="UMN102" s="387"/>
      <c r="UMO102" s="387"/>
      <c r="UMP102" s="387"/>
      <c r="UMQ102" s="387"/>
      <c r="UMR102" s="387"/>
      <c r="UMS102" s="387"/>
      <c r="UMT102" s="387"/>
      <c r="UMU102" s="387"/>
      <c r="UMV102" s="387"/>
      <c r="UMW102" s="387"/>
      <c r="UMX102" s="387"/>
      <c r="UMY102" s="387"/>
      <c r="UMZ102" s="387"/>
      <c r="UNA102" s="387"/>
      <c r="UNB102" s="387"/>
      <c r="UNC102" s="387"/>
      <c r="UND102" s="387"/>
      <c r="UNE102" s="387"/>
      <c r="UNF102" s="387"/>
      <c r="UNG102" s="387"/>
      <c r="UNH102" s="387"/>
      <c r="UNI102" s="387"/>
      <c r="UNJ102" s="387"/>
      <c r="UNK102" s="387"/>
      <c r="UNL102" s="387"/>
      <c r="UNM102" s="387"/>
      <c r="UNN102" s="387"/>
      <c r="UNO102" s="387"/>
      <c r="UNP102" s="387"/>
      <c r="UNQ102" s="387"/>
      <c r="UNR102" s="387"/>
      <c r="UNS102" s="387"/>
      <c r="UNT102" s="387"/>
      <c r="UNU102" s="387"/>
      <c r="UNV102" s="387"/>
      <c r="UNW102" s="387"/>
      <c r="UNX102" s="387"/>
      <c r="UNY102" s="387"/>
      <c r="UNZ102" s="387"/>
      <c r="UOA102" s="387"/>
      <c r="UOB102" s="387"/>
      <c r="UOC102" s="387"/>
      <c r="UOD102" s="387"/>
      <c r="UOE102" s="387"/>
      <c r="UOF102" s="387"/>
      <c r="UOG102" s="387"/>
      <c r="UOH102" s="387"/>
      <c r="UOI102" s="387"/>
      <c r="UOJ102" s="387"/>
      <c r="UOK102" s="387"/>
      <c r="UOL102" s="387"/>
      <c r="UOM102" s="387"/>
      <c r="UON102" s="387"/>
      <c r="UOO102" s="387"/>
      <c r="UOP102" s="387"/>
      <c r="UOQ102" s="387"/>
      <c r="UOR102" s="387"/>
      <c r="UOS102" s="387"/>
      <c r="UOT102" s="387"/>
      <c r="UOU102" s="387"/>
      <c r="UOV102" s="387"/>
      <c r="UOW102" s="387"/>
      <c r="UOX102" s="387"/>
      <c r="UOY102" s="387"/>
      <c r="UOZ102" s="387"/>
      <c r="UPA102" s="387"/>
      <c r="UPB102" s="387"/>
      <c r="UPC102" s="387"/>
      <c r="UPD102" s="387"/>
      <c r="UPE102" s="387"/>
      <c r="UPF102" s="387"/>
      <c r="UPG102" s="387"/>
      <c r="UPH102" s="387"/>
      <c r="UPI102" s="387"/>
      <c r="UPJ102" s="387"/>
      <c r="UPK102" s="387"/>
      <c r="UPL102" s="387"/>
      <c r="UPM102" s="387"/>
      <c r="UPN102" s="387"/>
      <c r="UPO102" s="387"/>
      <c r="UPP102" s="387"/>
      <c r="UPQ102" s="387"/>
      <c r="UPR102" s="387"/>
      <c r="UPS102" s="387"/>
      <c r="UPT102" s="387"/>
      <c r="UPU102" s="387"/>
      <c r="UPV102" s="387"/>
      <c r="UPW102" s="387"/>
      <c r="UPX102" s="387"/>
      <c r="UPY102" s="387"/>
      <c r="UPZ102" s="387"/>
      <c r="UQA102" s="387"/>
      <c r="UQB102" s="387"/>
      <c r="UQC102" s="387"/>
      <c r="UQD102" s="387"/>
      <c r="UQE102" s="387"/>
      <c r="UQF102" s="387"/>
      <c r="UQG102" s="387"/>
      <c r="UQH102" s="387"/>
      <c r="UQI102" s="387"/>
      <c r="UQJ102" s="387"/>
      <c r="UQK102" s="387"/>
      <c r="UQL102" s="387"/>
      <c r="UQM102" s="387"/>
      <c r="UQN102" s="387"/>
      <c r="UQO102" s="387"/>
      <c r="UQP102" s="387"/>
      <c r="UQQ102" s="387"/>
      <c r="UQR102" s="387"/>
      <c r="UQS102" s="387"/>
      <c r="UQT102" s="387"/>
      <c r="UQU102" s="387"/>
      <c r="UQV102" s="387"/>
      <c r="UQW102" s="387"/>
      <c r="UQX102" s="387"/>
      <c r="UQY102" s="387"/>
      <c r="UQZ102" s="387"/>
      <c r="URA102" s="387"/>
      <c r="URB102" s="387"/>
      <c r="URC102" s="387"/>
      <c r="URD102" s="387"/>
      <c r="URE102" s="387"/>
      <c r="URF102" s="387"/>
      <c r="URG102" s="387"/>
      <c r="URH102" s="387"/>
      <c r="URI102" s="387"/>
      <c r="URJ102" s="387"/>
      <c r="URK102" s="387"/>
      <c r="URL102" s="387"/>
      <c r="URM102" s="387"/>
      <c r="URN102" s="387"/>
      <c r="URO102" s="387"/>
      <c r="URP102" s="387"/>
      <c r="URQ102" s="387"/>
      <c r="URR102" s="387"/>
      <c r="URS102" s="387"/>
      <c r="URT102" s="387"/>
      <c r="URU102" s="387"/>
      <c r="URV102" s="387"/>
      <c r="URW102" s="387"/>
      <c r="URX102" s="387"/>
      <c r="URY102" s="387"/>
      <c r="URZ102" s="387"/>
      <c r="USA102" s="387"/>
      <c r="USB102" s="387"/>
      <c r="USC102" s="387"/>
      <c r="USD102" s="387"/>
      <c r="USE102" s="387"/>
      <c r="USF102" s="387"/>
      <c r="USG102" s="387"/>
      <c r="USH102" s="387"/>
      <c r="USI102" s="387"/>
      <c r="USJ102" s="387"/>
      <c r="USK102" s="387"/>
      <c r="USL102" s="387"/>
      <c r="USM102" s="387"/>
      <c r="USN102" s="387"/>
      <c r="USO102" s="387"/>
      <c r="USP102" s="387"/>
      <c r="USQ102" s="387"/>
      <c r="USR102" s="387"/>
      <c r="USS102" s="387"/>
      <c r="UST102" s="387"/>
      <c r="USU102" s="387"/>
      <c r="USV102" s="387"/>
      <c r="USW102" s="387"/>
      <c r="USX102" s="387"/>
      <c r="USY102" s="387"/>
      <c r="USZ102" s="387"/>
      <c r="UTA102" s="387"/>
      <c r="UTB102" s="387"/>
      <c r="UTC102" s="387"/>
      <c r="UTD102" s="387"/>
      <c r="UTE102" s="387"/>
      <c r="UTF102" s="387"/>
      <c r="UTG102" s="387"/>
      <c r="UTH102" s="387"/>
      <c r="UTI102" s="387"/>
      <c r="UTJ102" s="387"/>
      <c r="UTK102" s="387"/>
      <c r="UTL102" s="387"/>
      <c r="UTM102" s="387"/>
      <c r="UTN102" s="387"/>
      <c r="UTO102" s="387"/>
      <c r="UTP102" s="387"/>
      <c r="UTQ102" s="387"/>
      <c r="UTR102" s="387"/>
      <c r="UTS102" s="387"/>
      <c r="UTT102" s="387"/>
      <c r="UTU102" s="387"/>
      <c r="UTV102" s="387"/>
      <c r="UTW102" s="387"/>
      <c r="UTX102" s="387"/>
      <c r="UTY102" s="387"/>
      <c r="UTZ102" s="387"/>
      <c r="UUA102" s="387"/>
      <c r="UUB102" s="387"/>
      <c r="UUC102" s="387"/>
      <c r="UUD102" s="387"/>
      <c r="UUE102" s="387"/>
      <c r="UUF102" s="387"/>
      <c r="UUG102" s="387"/>
      <c r="UUH102" s="387"/>
      <c r="UUI102" s="387"/>
      <c r="UUJ102" s="387"/>
      <c r="UUK102" s="387"/>
      <c r="UUL102" s="387"/>
      <c r="UUM102" s="387"/>
      <c r="UUN102" s="387"/>
      <c r="UUO102" s="387"/>
      <c r="UUP102" s="387"/>
      <c r="UUQ102" s="387"/>
      <c r="UUR102" s="387"/>
      <c r="UUS102" s="387"/>
      <c r="UUT102" s="387"/>
      <c r="UUU102" s="387"/>
      <c r="UUV102" s="387"/>
      <c r="UUW102" s="387"/>
      <c r="UUX102" s="387"/>
      <c r="UUY102" s="387"/>
      <c r="UUZ102" s="387"/>
      <c r="UVA102" s="387"/>
      <c r="UVB102" s="387"/>
      <c r="UVC102" s="387"/>
      <c r="UVD102" s="387"/>
      <c r="UVE102" s="387"/>
      <c r="UVF102" s="387"/>
      <c r="UVG102" s="387"/>
      <c r="UVH102" s="387"/>
      <c r="UVI102" s="387"/>
      <c r="UVJ102" s="387"/>
      <c r="UVK102" s="387"/>
      <c r="UVL102" s="387"/>
      <c r="UVM102" s="387"/>
      <c r="UVN102" s="387"/>
      <c r="UVO102" s="387"/>
      <c r="UVP102" s="387"/>
      <c r="UVQ102" s="387"/>
      <c r="UVR102" s="387"/>
      <c r="UVS102" s="387"/>
      <c r="UVT102" s="387"/>
      <c r="UVU102" s="387"/>
      <c r="UVV102" s="387"/>
      <c r="UVW102" s="387"/>
      <c r="UVX102" s="387"/>
      <c r="UVY102" s="387"/>
      <c r="UVZ102" s="387"/>
      <c r="UWA102" s="387"/>
      <c r="UWB102" s="387"/>
      <c r="UWC102" s="387"/>
      <c r="UWD102" s="387"/>
      <c r="UWE102" s="387"/>
      <c r="UWF102" s="387"/>
      <c r="UWG102" s="387"/>
      <c r="UWH102" s="387"/>
      <c r="UWI102" s="387"/>
      <c r="UWJ102" s="387"/>
      <c r="UWK102" s="387"/>
      <c r="UWL102" s="387"/>
      <c r="UWM102" s="387"/>
      <c r="UWN102" s="387"/>
      <c r="UWO102" s="387"/>
      <c r="UWP102" s="387"/>
      <c r="UWQ102" s="387"/>
      <c r="UWR102" s="387"/>
      <c r="UWS102" s="387"/>
      <c r="UWT102" s="387"/>
      <c r="UWU102" s="387"/>
      <c r="UWV102" s="387"/>
      <c r="UWW102" s="387"/>
      <c r="UWX102" s="387"/>
      <c r="UWY102" s="387"/>
      <c r="UWZ102" s="387"/>
      <c r="UXA102" s="387"/>
      <c r="UXB102" s="387"/>
      <c r="UXC102" s="387"/>
      <c r="UXD102" s="387"/>
      <c r="UXE102" s="387"/>
      <c r="UXF102" s="387"/>
      <c r="UXG102" s="387"/>
      <c r="UXH102" s="387"/>
      <c r="UXI102" s="387"/>
      <c r="UXJ102" s="387"/>
      <c r="UXK102" s="387"/>
      <c r="UXL102" s="387"/>
      <c r="UXM102" s="387"/>
      <c r="UXN102" s="387"/>
      <c r="UXO102" s="387"/>
      <c r="UXP102" s="387"/>
      <c r="UXQ102" s="387"/>
      <c r="UXR102" s="387"/>
      <c r="UXS102" s="387"/>
      <c r="UXT102" s="387"/>
      <c r="UXU102" s="387"/>
      <c r="UXV102" s="387"/>
      <c r="UXW102" s="387"/>
      <c r="UXX102" s="387"/>
      <c r="UXY102" s="387"/>
      <c r="UXZ102" s="387"/>
      <c r="UYA102" s="387"/>
      <c r="UYB102" s="387"/>
      <c r="UYC102" s="387"/>
      <c r="UYD102" s="387"/>
      <c r="UYE102" s="387"/>
      <c r="UYF102" s="387"/>
      <c r="UYG102" s="387"/>
      <c r="UYH102" s="387"/>
      <c r="UYI102" s="387"/>
      <c r="UYJ102" s="387"/>
      <c r="UYK102" s="387"/>
      <c r="UYL102" s="387"/>
      <c r="UYM102" s="387"/>
      <c r="UYN102" s="387"/>
      <c r="UYO102" s="387"/>
      <c r="UYP102" s="387"/>
      <c r="UYQ102" s="387"/>
      <c r="UYR102" s="387"/>
      <c r="UYS102" s="387"/>
      <c r="UYT102" s="387"/>
      <c r="UYU102" s="387"/>
      <c r="UYV102" s="387"/>
      <c r="UYW102" s="387"/>
      <c r="UYX102" s="387"/>
      <c r="UYY102" s="387"/>
      <c r="UYZ102" s="387"/>
      <c r="UZA102" s="387"/>
      <c r="UZB102" s="387"/>
      <c r="UZC102" s="387"/>
      <c r="UZD102" s="387"/>
      <c r="UZE102" s="387"/>
      <c r="UZF102" s="387"/>
      <c r="UZG102" s="387"/>
      <c r="UZH102" s="387"/>
      <c r="UZI102" s="387"/>
      <c r="UZJ102" s="387"/>
      <c r="UZK102" s="387"/>
      <c r="UZL102" s="387"/>
      <c r="UZM102" s="387"/>
      <c r="UZN102" s="387"/>
      <c r="UZO102" s="387"/>
      <c r="UZP102" s="387"/>
      <c r="UZQ102" s="387"/>
      <c r="UZR102" s="387"/>
      <c r="UZS102" s="387"/>
      <c r="UZT102" s="387"/>
      <c r="UZU102" s="387"/>
      <c r="UZV102" s="387"/>
      <c r="UZW102" s="387"/>
      <c r="UZX102" s="387"/>
      <c r="UZY102" s="387"/>
      <c r="UZZ102" s="387"/>
      <c r="VAA102" s="387"/>
      <c r="VAB102" s="387"/>
      <c r="VAC102" s="387"/>
      <c r="VAD102" s="387"/>
      <c r="VAE102" s="387"/>
      <c r="VAF102" s="387"/>
      <c r="VAG102" s="387"/>
      <c r="VAH102" s="387"/>
      <c r="VAI102" s="387"/>
      <c r="VAJ102" s="387"/>
      <c r="VAK102" s="387"/>
      <c r="VAL102" s="387"/>
      <c r="VAM102" s="387"/>
      <c r="VAN102" s="387"/>
      <c r="VAO102" s="387"/>
      <c r="VAP102" s="387"/>
      <c r="VAQ102" s="387"/>
      <c r="VAR102" s="387"/>
      <c r="VAS102" s="387"/>
      <c r="VAT102" s="387"/>
      <c r="VAU102" s="387"/>
      <c r="VAV102" s="387"/>
      <c r="VAW102" s="387"/>
      <c r="VAX102" s="387"/>
      <c r="VAY102" s="387"/>
      <c r="VAZ102" s="387"/>
      <c r="VBA102" s="387"/>
      <c r="VBB102" s="387"/>
      <c r="VBC102" s="387"/>
      <c r="VBD102" s="387"/>
      <c r="VBE102" s="387"/>
      <c r="VBF102" s="387"/>
      <c r="VBG102" s="387"/>
      <c r="VBH102" s="387"/>
      <c r="VBI102" s="387"/>
      <c r="VBJ102" s="387"/>
      <c r="VBK102" s="387"/>
      <c r="VBL102" s="387"/>
      <c r="VBM102" s="387"/>
      <c r="VBN102" s="387"/>
      <c r="VBO102" s="387"/>
      <c r="VBP102" s="387"/>
      <c r="VBQ102" s="387"/>
      <c r="VBR102" s="387"/>
      <c r="VBS102" s="387"/>
      <c r="VBT102" s="387"/>
      <c r="VBU102" s="387"/>
      <c r="VBV102" s="387"/>
      <c r="VBW102" s="387"/>
      <c r="VBX102" s="387"/>
      <c r="VBY102" s="387"/>
      <c r="VBZ102" s="387"/>
      <c r="VCA102" s="387"/>
      <c r="VCB102" s="387"/>
      <c r="VCC102" s="387"/>
      <c r="VCD102" s="387"/>
      <c r="VCE102" s="387"/>
      <c r="VCF102" s="387"/>
      <c r="VCG102" s="387"/>
      <c r="VCH102" s="387"/>
      <c r="VCI102" s="387"/>
      <c r="VCJ102" s="387"/>
      <c r="VCK102" s="387"/>
      <c r="VCL102" s="387"/>
      <c r="VCM102" s="387"/>
      <c r="VCN102" s="387"/>
      <c r="VCO102" s="387"/>
      <c r="VCP102" s="387"/>
      <c r="VCQ102" s="387"/>
      <c r="VCR102" s="387"/>
      <c r="VCS102" s="387"/>
      <c r="VCT102" s="387"/>
      <c r="VCU102" s="387"/>
      <c r="VCV102" s="387"/>
      <c r="VCW102" s="387"/>
      <c r="VCX102" s="387"/>
      <c r="VCY102" s="387"/>
      <c r="VCZ102" s="387"/>
      <c r="VDA102" s="387"/>
      <c r="VDB102" s="387"/>
      <c r="VDC102" s="387"/>
      <c r="VDD102" s="387"/>
      <c r="VDE102" s="387"/>
      <c r="VDF102" s="387"/>
      <c r="VDG102" s="387"/>
      <c r="VDH102" s="387"/>
      <c r="VDI102" s="387"/>
      <c r="VDJ102" s="387"/>
      <c r="VDK102" s="387"/>
      <c r="VDL102" s="387"/>
      <c r="VDM102" s="387"/>
      <c r="VDN102" s="387"/>
      <c r="VDO102" s="387"/>
      <c r="VDP102" s="387"/>
      <c r="VDQ102" s="387"/>
      <c r="VDR102" s="387"/>
      <c r="VDS102" s="387"/>
      <c r="VDT102" s="387"/>
      <c r="VDU102" s="387"/>
      <c r="VDV102" s="387"/>
      <c r="VDW102" s="387"/>
      <c r="VDX102" s="387"/>
      <c r="VDY102" s="387"/>
      <c r="VDZ102" s="387"/>
      <c r="VEA102" s="387"/>
      <c r="VEB102" s="387"/>
      <c r="VEC102" s="387"/>
      <c r="VED102" s="387"/>
      <c r="VEE102" s="387"/>
      <c r="VEF102" s="387"/>
      <c r="VEG102" s="387"/>
      <c r="VEH102" s="387"/>
      <c r="VEI102" s="387"/>
      <c r="VEJ102" s="387"/>
      <c r="VEK102" s="387"/>
      <c r="VEL102" s="387"/>
      <c r="VEM102" s="387"/>
      <c r="VEN102" s="387"/>
      <c r="VEO102" s="387"/>
      <c r="VEP102" s="387"/>
      <c r="VEQ102" s="387"/>
      <c r="VER102" s="387"/>
      <c r="VES102" s="387"/>
      <c r="VET102" s="387"/>
      <c r="VEU102" s="387"/>
      <c r="VEV102" s="387"/>
      <c r="VEW102" s="387"/>
      <c r="VEX102" s="387"/>
      <c r="VEY102" s="387"/>
      <c r="VEZ102" s="387"/>
      <c r="VFA102" s="387"/>
      <c r="VFB102" s="387"/>
      <c r="VFC102" s="387"/>
      <c r="VFD102" s="387"/>
      <c r="VFE102" s="387"/>
      <c r="VFF102" s="387"/>
      <c r="VFG102" s="387"/>
      <c r="VFH102" s="387"/>
      <c r="VFI102" s="387"/>
      <c r="VFJ102" s="387"/>
      <c r="VFK102" s="387"/>
      <c r="VFL102" s="387"/>
      <c r="VFM102" s="387"/>
      <c r="VFN102" s="387"/>
      <c r="VFO102" s="387"/>
      <c r="VFP102" s="387"/>
      <c r="VFQ102" s="387"/>
      <c r="VFR102" s="387"/>
      <c r="VFS102" s="387"/>
      <c r="VFT102" s="387"/>
      <c r="VFU102" s="387"/>
      <c r="VFV102" s="387"/>
      <c r="VFW102" s="387"/>
      <c r="VFX102" s="387"/>
      <c r="VFY102" s="387"/>
      <c r="VFZ102" s="387"/>
      <c r="VGA102" s="387"/>
      <c r="VGB102" s="387"/>
      <c r="VGC102" s="387"/>
      <c r="VGD102" s="387"/>
      <c r="VGE102" s="387"/>
      <c r="VGF102" s="387"/>
      <c r="VGG102" s="387"/>
      <c r="VGH102" s="387"/>
      <c r="VGI102" s="387"/>
      <c r="VGJ102" s="387"/>
      <c r="VGK102" s="387"/>
      <c r="VGL102" s="387"/>
      <c r="VGM102" s="387"/>
      <c r="VGN102" s="387"/>
      <c r="VGO102" s="387"/>
      <c r="VGP102" s="387"/>
      <c r="VGQ102" s="387"/>
      <c r="VGR102" s="387"/>
      <c r="VGS102" s="387"/>
      <c r="VGT102" s="387"/>
      <c r="VGU102" s="387"/>
      <c r="VGV102" s="387"/>
      <c r="VGW102" s="387"/>
      <c r="VGX102" s="387"/>
      <c r="VGY102" s="387"/>
      <c r="VGZ102" s="387"/>
      <c r="VHA102" s="387"/>
      <c r="VHB102" s="387"/>
      <c r="VHC102" s="387"/>
      <c r="VHD102" s="387"/>
      <c r="VHE102" s="387"/>
      <c r="VHF102" s="387"/>
      <c r="VHG102" s="387"/>
      <c r="VHH102" s="387"/>
      <c r="VHI102" s="387"/>
      <c r="VHJ102" s="387"/>
      <c r="VHK102" s="387"/>
      <c r="VHL102" s="387"/>
      <c r="VHM102" s="387"/>
      <c r="VHN102" s="387"/>
      <c r="VHO102" s="387"/>
      <c r="VHP102" s="387"/>
      <c r="VHQ102" s="387"/>
      <c r="VHR102" s="387"/>
      <c r="VHS102" s="387"/>
      <c r="VHT102" s="387"/>
      <c r="VHU102" s="387"/>
      <c r="VHV102" s="387"/>
      <c r="VHW102" s="387"/>
      <c r="VHX102" s="387"/>
      <c r="VHY102" s="387"/>
      <c r="VHZ102" s="387"/>
      <c r="VIA102" s="387"/>
      <c r="VIB102" s="387"/>
      <c r="VIC102" s="387"/>
      <c r="VID102" s="387"/>
      <c r="VIE102" s="387"/>
      <c r="VIF102" s="387"/>
      <c r="VIG102" s="387"/>
      <c r="VIH102" s="387"/>
      <c r="VII102" s="387"/>
      <c r="VIJ102" s="387"/>
      <c r="VIK102" s="387"/>
      <c r="VIL102" s="387"/>
      <c r="VIM102" s="387"/>
      <c r="VIN102" s="387"/>
      <c r="VIO102" s="387"/>
      <c r="VIP102" s="387"/>
      <c r="VIQ102" s="387"/>
      <c r="VIR102" s="387"/>
      <c r="VIS102" s="387"/>
      <c r="VIT102" s="387"/>
      <c r="VIU102" s="387"/>
      <c r="VIV102" s="387"/>
      <c r="VIW102" s="387"/>
      <c r="VIX102" s="387"/>
      <c r="VIY102" s="387"/>
      <c r="VIZ102" s="387"/>
      <c r="VJA102" s="387"/>
      <c r="VJB102" s="387"/>
      <c r="VJC102" s="387"/>
      <c r="VJD102" s="387"/>
      <c r="VJE102" s="387"/>
      <c r="VJF102" s="387"/>
      <c r="VJG102" s="387"/>
      <c r="VJH102" s="387"/>
      <c r="VJI102" s="387"/>
      <c r="VJJ102" s="387"/>
      <c r="VJK102" s="387"/>
      <c r="VJL102" s="387"/>
      <c r="VJM102" s="387"/>
      <c r="VJN102" s="387"/>
      <c r="VJO102" s="387"/>
      <c r="VJP102" s="387"/>
      <c r="VJQ102" s="387"/>
      <c r="VJR102" s="387"/>
      <c r="VJS102" s="387"/>
      <c r="VJT102" s="387"/>
      <c r="VJU102" s="387"/>
      <c r="VJV102" s="387"/>
      <c r="VJW102" s="387"/>
      <c r="VJX102" s="387"/>
      <c r="VJY102" s="387"/>
      <c r="VJZ102" s="387"/>
      <c r="VKA102" s="387"/>
      <c r="VKB102" s="387"/>
      <c r="VKC102" s="387"/>
      <c r="VKD102" s="387"/>
      <c r="VKE102" s="387"/>
      <c r="VKF102" s="387"/>
      <c r="VKG102" s="387"/>
      <c r="VKH102" s="387"/>
      <c r="VKI102" s="387"/>
      <c r="VKJ102" s="387"/>
      <c r="VKK102" s="387"/>
      <c r="VKL102" s="387"/>
      <c r="VKM102" s="387"/>
      <c r="VKN102" s="387"/>
      <c r="VKO102" s="387"/>
      <c r="VKP102" s="387"/>
      <c r="VKQ102" s="387"/>
      <c r="VKR102" s="387"/>
      <c r="VKS102" s="387"/>
      <c r="VKT102" s="387"/>
      <c r="VKU102" s="387"/>
      <c r="VKV102" s="387"/>
      <c r="VKW102" s="387"/>
      <c r="VKX102" s="387"/>
      <c r="VKY102" s="387"/>
      <c r="VKZ102" s="387"/>
      <c r="VLA102" s="387"/>
      <c r="VLB102" s="387"/>
      <c r="VLC102" s="387"/>
      <c r="VLD102" s="387"/>
      <c r="VLE102" s="387"/>
      <c r="VLF102" s="387"/>
      <c r="VLG102" s="387"/>
      <c r="VLH102" s="387"/>
      <c r="VLI102" s="387"/>
      <c r="VLJ102" s="387"/>
      <c r="VLK102" s="387"/>
      <c r="VLL102" s="387"/>
      <c r="VLM102" s="387"/>
      <c r="VLN102" s="387"/>
      <c r="VLO102" s="387"/>
      <c r="VLP102" s="387"/>
      <c r="VLQ102" s="387"/>
      <c r="VLR102" s="387"/>
      <c r="VLS102" s="387"/>
      <c r="VLT102" s="387"/>
      <c r="VLU102" s="387"/>
      <c r="VLV102" s="387"/>
      <c r="VLW102" s="387"/>
      <c r="VLX102" s="387"/>
      <c r="VLY102" s="387"/>
      <c r="VLZ102" s="387"/>
      <c r="VMA102" s="387"/>
      <c r="VMB102" s="387"/>
      <c r="VMC102" s="387"/>
      <c r="VMD102" s="387"/>
      <c r="VME102" s="387"/>
      <c r="VMF102" s="387"/>
      <c r="VMG102" s="387"/>
      <c r="VMH102" s="387"/>
      <c r="VMI102" s="387"/>
      <c r="VMJ102" s="387"/>
      <c r="VMK102" s="387"/>
      <c r="VML102" s="387"/>
      <c r="VMM102" s="387"/>
      <c r="VMN102" s="387"/>
      <c r="VMO102" s="387"/>
      <c r="VMP102" s="387"/>
      <c r="VMQ102" s="387"/>
      <c r="VMR102" s="387"/>
      <c r="VMS102" s="387"/>
      <c r="VMT102" s="387"/>
      <c r="VMU102" s="387"/>
      <c r="VMV102" s="387"/>
      <c r="VMW102" s="387"/>
      <c r="VMX102" s="387"/>
      <c r="VMY102" s="387"/>
      <c r="VMZ102" s="387"/>
      <c r="VNA102" s="387"/>
      <c r="VNB102" s="387"/>
      <c r="VNC102" s="387"/>
      <c r="VND102" s="387"/>
      <c r="VNE102" s="387"/>
      <c r="VNF102" s="387"/>
      <c r="VNG102" s="387"/>
      <c r="VNH102" s="387"/>
      <c r="VNI102" s="387"/>
      <c r="VNJ102" s="387"/>
      <c r="VNK102" s="387"/>
      <c r="VNL102" s="387"/>
      <c r="VNM102" s="387"/>
      <c r="VNN102" s="387"/>
      <c r="VNO102" s="387"/>
      <c r="VNP102" s="387"/>
      <c r="VNQ102" s="387"/>
      <c r="VNR102" s="387"/>
      <c r="VNS102" s="387"/>
      <c r="VNT102" s="387"/>
      <c r="VNU102" s="387"/>
      <c r="VNV102" s="387"/>
      <c r="VNW102" s="387"/>
      <c r="VNX102" s="387"/>
      <c r="VNY102" s="387"/>
      <c r="VNZ102" s="387"/>
      <c r="VOA102" s="387"/>
      <c r="VOB102" s="387"/>
      <c r="VOC102" s="387"/>
      <c r="VOD102" s="387"/>
      <c r="VOE102" s="387"/>
      <c r="VOF102" s="387"/>
      <c r="VOG102" s="387"/>
      <c r="VOH102" s="387"/>
      <c r="VOI102" s="387"/>
      <c r="VOJ102" s="387"/>
      <c r="VOK102" s="387"/>
      <c r="VOL102" s="387"/>
      <c r="VOM102" s="387"/>
      <c r="VON102" s="387"/>
      <c r="VOO102" s="387"/>
      <c r="VOP102" s="387"/>
      <c r="VOQ102" s="387"/>
      <c r="VOR102" s="387"/>
      <c r="VOS102" s="387"/>
      <c r="VOT102" s="387"/>
      <c r="VOU102" s="387"/>
      <c r="VOV102" s="387"/>
      <c r="VOW102" s="387"/>
      <c r="VOX102" s="387"/>
      <c r="VOY102" s="387"/>
      <c r="VOZ102" s="387"/>
      <c r="VPA102" s="387"/>
      <c r="VPB102" s="387"/>
      <c r="VPC102" s="387"/>
      <c r="VPD102" s="387"/>
      <c r="VPE102" s="387"/>
      <c r="VPF102" s="387"/>
      <c r="VPG102" s="387"/>
      <c r="VPH102" s="387"/>
      <c r="VPI102" s="387"/>
      <c r="VPJ102" s="387"/>
      <c r="VPK102" s="387"/>
      <c r="VPL102" s="387"/>
      <c r="VPM102" s="387"/>
      <c r="VPN102" s="387"/>
      <c r="VPO102" s="387"/>
      <c r="VPP102" s="387"/>
      <c r="VPQ102" s="387"/>
      <c r="VPR102" s="387"/>
      <c r="VPS102" s="387"/>
      <c r="VPT102" s="387"/>
      <c r="VPU102" s="387"/>
      <c r="VPV102" s="387"/>
      <c r="VPW102" s="387"/>
      <c r="VPX102" s="387"/>
      <c r="VPY102" s="387"/>
      <c r="VPZ102" s="387"/>
      <c r="VQA102" s="387"/>
      <c r="VQB102" s="387"/>
      <c r="VQC102" s="387"/>
      <c r="VQD102" s="387"/>
      <c r="VQE102" s="387"/>
      <c r="VQF102" s="387"/>
      <c r="VQG102" s="387"/>
      <c r="VQH102" s="387"/>
      <c r="VQI102" s="387"/>
      <c r="VQJ102" s="387"/>
      <c r="VQK102" s="387"/>
      <c r="VQL102" s="387"/>
      <c r="VQM102" s="387"/>
      <c r="VQN102" s="387"/>
      <c r="VQO102" s="387"/>
      <c r="VQP102" s="387"/>
      <c r="VQQ102" s="387"/>
      <c r="VQR102" s="387"/>
      <c r="VQS102" s="387"/>
      <c r="VQT102" s="387"/>
      <c r="VQU102" s="387"/>
      <c r="VQV102" s="387"/>
      <c r="VQW102" s="387"/>
      <c r="VQX102" s="387"/>
      <c r="VQY102" s="387"/>
      <c r="VQZ102" s="387"/>
      <c r="VRA102" s="387"/>
      <c r="VRB102" s="387"/>
      <c r="VRC102" s="387"/>
      <c r="VRD102" s="387"/>
      <c r="VRE102" s="387"/>
      <c r="VRF102" s="387"/>
      <c r="VRG102" s="387"/>
      <c r="VRH102" s="387"/>
      <c r="VRI102" s="387"/>
      <c r="VRJ102" s="387"/>
      <c r="VRK102" s="387"/>
      <c r="VRL102" s="387"/>
      <c r="VRM102" s="387"/>
      <c r="VRN102" s="387"/>
      <c r="VRO102" s="387"/>
      <c r="VRP102" s="387"/>
      <c r="VRQ102" s="387"/>
      <c r="VRR102" s="387"/>
      <c r="VRS102" s="387"/>
      <c r="VRT102" s="387"/>
      <c r="VRU102" s="387"/>
      <c r="VRV102" s="387"/>
      <c r="VRW102" s="387"/>
      <c r="VRX102" s="387"/>
      <c r="VRY102" s="387"/>
      <c r="VRZ102" s="387"/>
      <c r="VSA102" s="387"/>
      <c r="VSB102" s="387"/>
      <c r="VSC102" s="387"/>
      <c r="VSD102" s="387"/>
      <c r="VSE102" s="387"/>
      <c r="VSF102" s="387"/>
      <c r="VSG102" s="387"/>
      <c r="VSH102" s="387"/>
      <c r="VSI102" s="387"/>
      <c r="VSJ102" s="387"/>
      <c r="VSK102" s="387"/>
      <c r="VSL102" s="387"/>
      <c r="VSM102" s="387"/>
      <c r="VSN102" s="387"/>
      <c r="VSO102" s="387"/>
      <c r="VSP102" s="387"/>
      <c r="VSQ102" s="387"/>
      <c r="VSR102" s="387"/>
      <c r="VSS102" s="387"/>
      <c r="VST102" s="387"/>
      <c r="VSU102" s="387"/>
      <c r="VSV102" s="387"/>
      <c r="VSW102" s="387"/>
      <c r="VSX102" s="387"/>
      <c r="VSY102" s="387"/>
      <c r="VSZ102" s="387"/>
      <c r="VTA102" s="387"/>
      <c r="VTB102" s="387"/>
      <c r="VTC102" s="387"/>
      <c r="VTD102" s="387"/>
      <c r="VTE102" s="387"/>
      <c r="VTF102" s="387"/>
      <c r="VTG102" s="387"/>
      <c r="VTH102" s="387"/>
      <c r="VTI102" s="387"/>
      <c r="VTJ102" s="387"/>
      <c r="VTK102" s="387"/>
      <c r="VTL102" s="387"/>
      <c r="VTM102" s="387"/>
      <c r="VTN102" s="387"/>
      <c r="VTO102" s="387"/>
      <c r="VTP102" s="387"/>
      <c r="VTQ102" s="387"/>
      <c r="VTR102" s="387"/>
      <c r="VTS102" s="387"/>
      <c r="VTT102" s="387"/>
      <c r="VTU102" s="387"/>
      <c r="VTV102" s="387"/>
      <c r="VTW102" s="387"/>
      <c r="VTX102" s="387"/>
      <c r="VTY102" s="387"/>
      <c r="VTZ102" s="387"/>
      <c r="VUA102" s="387"/>
      <c r="VUB102" s="387"/>
      <c r="VUC102" s="387"/>
      <c r="VUD102" s="387"/>
      <c r="VUE102" s="387"/>
      <c r="VUF102" s="387"/>
      <c r="VUG102" s="387"/>
      <c r="VUH102" s="387"/>
      <c r="VUI102" s="387"/>
      <c r="VUJ102" s="387"/>
      <c r="VUK102" s="387"/>
      <c r="VUL102" s="387"/>
      <c r="VUM102" s="387"/>
      <c r="VUN102" s="387"/>
      <c r="VUO102" s="387"/>
      <c r="VUP102" s="387"/>
      <c r="VUQ102" s="387"/>
      <c r="VUR102" s="387"/>
      <c r="VUS102" s="387"/>
      <c r="VUT102" s="387"/>
      <c r="VUU102" s="387"/>
      <c r="VUV102" s="387"/>
      <c r="VUW102" s="387"/>
      <c r="VUX102" s="387"/>
      <c r="VUY102" s="387"/>
      <c r="VUZ102" s="387"/>
      <c r="VVA102" s="387"/>
      <c r="VVB102" s="387"/>
      <c r="VVC102" s="387"/>
      <c r="VVD102" s="387"/>
      <c r="VVE102" s="387"/>
      <c r="VVF102" s="387"/>
      <c r="VVG102" s="387"/>
      <c r="VVH102" s="387"/>
      <c r="VVI102" s="387"/>
      <c r="VVJ102" s="387"/>
      <c r="VVK102" s="387"/>
      <c r="VVL102" s="387"/>
      <c r="VVM102" s="387"/>
      <c r="VVN102" s="387"/>
      <c r="VVO102" s="387"/>
      <c r="VVP102" s="387"/>
      <c r="VVQ102" s="387"/>
      <c r="VVR102" s="387"/>
      <c r="VVS102" s="387"/>
      <c r="VVT102" s="387"/>
      <c r="VVU102" s="387"/>
      <c r="VVV102" s="387"/>
      <c r="VVW102" s="387"/>
      <c r="VVX102" s="387"/>
      <c r="VVY102" s="387"/>
      <c r="VVZ102" s="387"/>
      <c r="VWA102" s="387"/>
      <c r="VWB102" s="387"/>
      <c r="VWC102" s="387"/>
      <c r="VWD102" s="387"/>
      <c r="VWE102" s="387"/>
      <c r="VWF102" s="387"/>
      <c r="VWG102" s="387"/>
      <c r="VWH102" s="387"/>
      <c r="VWI102" s="387"/>
      <c r="VWJ102" s="387"/>
      <c r="VWK102" s="387"/>
      <c r="VWL102" s="387"/>
      <c r="VWM102" s="387"/>
      <c r="VWN102" s="387"/>
      <c r="VWO102" s="387"/>
      <c r="VWP102" s="387"/>
      <c r="VWQ102" s="387"/>
      <c r="VWR102" s="387"/>
      <c r="VWS102" s="387"/>
      <c r="VWT102" s="387"/>
      <c r="VWU102" s="387"/>
      <c r="VWV102" s="387"/>
      <c r="VWW102" s="387"/>
      <c r="VWX102" s="387"/>
      <c r="VWY102" s="387"/>
      <c r="VWZ102" s="387"/>
      <c r="VXA102" s="387"/>
      <c r="VXB102" s="387"/>
      <c r="VXC102" s="387"/>
      <c r="VXD102" s="387"/>
      <c r="VXE102" s="387"/>
      <c r="VXF102" s="387"/>
      <c r="VXG102" s="387"/>
      <c r="VXH102" s="387"/>
      <c r="VXI102" s="387"/>
      <c r="VXJ102" s="387"/>
      <c r="VXK102" s="387"/>
      <c r="VXL102" s="387"/>
      <c r="VXM102" s="387"/>
      <c r="VXN102" s="387"/>
      <c r="VXO102" s="387"/>
      <c r="VXP102" s="387"/>
      <c r="VXQ102" s="387"/>
      <c r="VXR102" s="387"/>
      <c r="VXS102" s="387"/>
      <c r="VXT102" s="387"/>
      <c r="VXU102" s="387"/>
      <c r="VXV102" s="387"/>
      <c r="VXW102" s="387"/>
      <c r="VXX102" s="387"/>
      <c r="VXY102" s="387"/>
      <c r="VXZ102" s="387"/>
      <c r="VYA102" s="387"/>
      <c r="VYB102" s="387"/>
      <c r="VYC102" s="387"/>
      <c r="VYD102" s="387"/>
      <c r="VYE102" s="387"/>
      <c r="VYF102" s="387"/>
      <c r="VYG102" s="387"/>
      <c r="VYH102" s="387"/>
      <c r="VYI102" s="387"/>
      <c r="VYJ102" s="387"/>
      <c r="VYK102" s="387"/>
      <c r="VYL102" s="387"/>
      <c r="VYM102" s="387"/>
      <c r="VYN102" s="387"/>
      <c r="VYO102" s="387"/>
      <c r="VYP102" s="387"/>
      <c r="VYQ102" s="387"/>
      <c r="VYR102" s="387"/>
      <c r="VYS102" s="387"/>
      <c r="VYT102" s="387"/>
      <c r="VYU102" s="387"/>
      <c r="VYV102" s="387"/>
      <c r="VYW102" s="387"/>
      <c r="VYX102" s="387"/>
      <c r="VYY102" s="387"/>
      <c r="VYZ102" s="387"/>
      <c r="VZA102" s="387"/>
      <c r="VZB102" s="387"/>
      <c r="VZC102" s="387"/>
      <c r="VZD102" s="387"/>
      <c r="VZE102" s="387"/>
      <c r="VZF102" s="387"/>
      <c r="VZG102" s="387"/>
      <c r="VZH102" s="387"/>
      <c r="VZI102" s="387"/>
      <c r="VZJ102" s="387"/>
      <c r="VZK102" s="387"/>
      <c r="VZL102" s="387"/>
      <c r="VZM102" s="387"/>
      <c r="VZN102" s="387"/>
      <c r="VZO102" s="387"/>
      <c r="VZP102" s="387"/>
      <c r="VZQ102" s="387"/>
      <c r="VZR102" s="387"/>
      <c r="VZS102" s="387"/>
      <c r="VZT102" s="387"/>
      <c r="VZU102" s="387"/>
      <c r="VZV102" s="387"/>
      <c r="VZW102" s="387"/>
      <c r="VZX102" s="387"/>
      <c r="VZY102" s="387"/>
      <c r="VZZ102" s="387"/>
      <c r="WAA102" s="387"/>
      <c r="WAB102" s="387"/>
      <c r="WAC102" s="387"/>
      <c r="WAD102" s="387"/>
      <c r="WAE102" s="387"/>
      <c r="WAF102" s="387"/>
      <c r="WAG102" s="387"/>
      <c r="WAH102" s="387"/>
      <c r="WAI102" s="387"/>
      <c r="WAJ102" s="387"/>
      <c r="WAK102" s="387"/>
      <c r="WAL102" s="387"/>
      <c r="WAM102" s="387"/>
      <c r="WAN102" s="387"/>
      <c r="WAO102" s="387"/>
      <c r="WAP102" s="387"/>
      <c r="WAQ102" s="387"/>
      <c r="WAR102" s="387"/>
      <c r="WAS102" s="387"/>
      <c r="WAT102" s="387"/>
      <c r="WAU102" s="387"/>
      <c r="WAV102" s="387"/>
      <c r="WAW102" s="387"/>
      <c r="WAX102" s="387"/>
      <c r="WAY102" s="387"/>
      <c r="WAZ102" s="387"/>
      <c r="WBA102" s="387"/>
      <c r="WBB102" s="387"/>
      <c r="WBC102" s="387"/>
      <c r="WBD102" s="387"/>
      <c r="WBE102" s="387"/>
      <c r="WBF102" s="387"/>
      <c r="WBG102" s="387"/>
      <c r="WBH102" s="387"/>
      <c r="WBI102" s="387"/>
      <c r="WBJ102" s="387"/>
      <c r="WBK102" s="387"/>
      <c r="WBL102" s="387"/>
      <c r="WBM102" s="387"/>
      <c r="WBN102" s="387"/>
      <c r="WBO102" s="387"/>
      <c r="WBP102" s="387"/>
      <c r="WBQ102" s="387"/>
      <c r="WBR102" s="387"/>
      <c r="WBS102" s="387"/>
      <c r="WBT102" s="387"/>
      <c r="WBU102" s="387"/>
      <c r="WBV102" s="387"/>
      <c r="WBW102" s="387"/>
      <c r="WBX102" s="387"/>
      <c r="WBY102" s="387"/>
      <c r="WBZ102" s="387"/>
      <c r="WCA102" s="387"/>
      <c r="WCB102" s="387"/>
      <c r="WCC102" s="387"/>
      <c r="WCD102" s="387"/>
      <c r="WCE102" s="387"/>
      <c r="WCF102" s="387"/>
      <c r="WCG102" s="387"/>
      <c r="WCH102" s="387"/>
      <c r="WCI102" s="387"/>
      <c r="WCJ102" s="387"/>
      <c r="WCK102" s="387"/>
      <c r="WCL102" s="387"/>
      <c r="WCM102" s="387"/>
      <c r="WCN102" s="387"/>
      <c r="WCO102" s="387"/>
      <c r="WCP102" s="387"/>
      <c r="WCQ102" s="387"/>
      <c r="WCR102" s="387"/>
      <c r="WCS102" s="387"/>
      <c r="WCT102" s="387"/>
      <c r="WCU102" s="387"/>
      <c r="WCV102" s="387"/>
      <c r="WCW102" s="387"/>
      <c r="WCX102" s="387"/>
      <c r="WCY102" s="387"/>
      <c r="WCZ102" s="387"/>
      <c r="WDA102" s="387"/>
      <c r="WDB102" s="387"/>
      <c r="WDC102" s="387"/>
      <c r="WDD102" s="387"/>
      <c r="WDE102" s="387"/>
      <c r="WDF102" s="387"/>
      <c r="WDG102" s="387"/>
      <c r="WDH102" s="387"/>
      <c r="WDI102" s="387"/>
      <c r="WDJ102" s="387"/>
      <c r="WDK102" s="387"/>
      <c r="WDL102" s="387"/>
      <c r="WDM102" s="387"/>
      <c r="WDN102" s="387"/>
      <c r="WDO102" s="387"/>
      <c r="WDP102" s="387"/>
      <c r="WDQ102" s="387"/>
      <c r="WDR102" s="387"/>
      <c r="WDS102" s="387"/>
      <c r="WDT102" s="387"/>
      <c r="WDU102" s="387"/>
      <c r="WDV102" s="387"/>
      <c r="WDW102" s="387"/>
      <c r="WDX102" s="387"/>
      <c r="WDY102" s="387"/>
      <c r="WDZ102" s="387"/>
      <c r="WEA102" s="387"/>
      <c r="WEB102" s="387"/>
      <c r="WEC102" s="387"/>
      <c r="WED102" s="387"/>
      <c r="WEE102" s="387"/>
      <c r="WEF102" s="387"/>
      <c r="WEG102" s="387"/>
      <c r="WEH102" s="387"/>
      <c r="WEI102" s="387"/>
      <c r="WEJ102" s="387"/>
      <c r="WEK102" s="387"/>
      <c r="WEL102" s="387"/>
      <c r="WEM102" s="387"/>
      <c r="WEN102" s="387"/>
      <c r="WEO102" s="387"/>
      <c r="WEP102" s="387"/>
      <c r="WEQ102" s="387"/>
      <c r="WER102" s="387"/>
      <c r="WES102" s="387"/>
      <c r="WET102" s="387"/>
      <c r="WEU102" s="387"/>
      <c r="WEV102" s="387"/>
      <c r="WEW102" s="387"/>
      <c r="WEX102" s="387"/>
      <c r="WEY102" s="387"/>
      <c r="WEZ102" s="387"/>
      <c r="WFA102" s="387"/>
      <c r="WFB102" s="387"/>
      <c r="WFC102" s="387"/>
      <c r="WFD102" s="387"/>
      <c r="WFE102" s="387"/>
      <c r="WFF102" s="387"/>
      <c r="WFG102" s="387"/>
      <c r="WFH102" s="387"/>
      <c r="WFI102" s="387"/>
      <c r="WFJ102" s="387"/>
      <c r="WFK102" s="387"/>
      <c r="WFL102" s="387"/>
      <c r="WFM102" s="387"/>
      <c r="WFN102" s="387"/>
      <c r="WFO102" s="387"/>
      <c r="WFP102" s="387"/>
      <c r="WFQ102" s="387"/>
      <c r="WFR102" s="387"/>
      <c r="WFS102" s="387"/>
      <c r="WFT102" s="387"/>
      <c r="WFU102" s="387"/>
      <c r="WFV102" s="387"/>
      <c r="WFW102" s="387"/>
      <c r="WFX102" s="387"/>
      <c r="WFY102" s="387"/>
      <c r="WFZ102" s="387"/>
      <c r="WGA102" s="387"/>
      <c r="WGB102" s="387"/>
      <c r="WGC102" s="387"/>
      <c r="WGD102" s="387"/>
      <c r="WGE102" s="387"/>
      <c r="WGF102" s="387"/>
      <c r="WGG102" s="387"/>
      <c r="WGH102" s="387"/>
      <c r="WGI102" s="387"/>
      <c r="WGJ102" s="387"/>
      <c r="WGK102" s="387"/>
      <c r="WGL102" s="387"/>
      <c r="WGM102" s="387"/>
      <c r="WGN102" s="387"/>
      <c r="WGO102" s="387"/>
      <c r="WGP102" s="387"/>
      <c r="WGQ102" s="387"/>
      <c r="WGR102" s="387"/>
      <c r="WGS102" s="387"/>
      <c r="WGT102" s="387"/>
      <c r="WGU102" s="387"/>
      <c r="WGV102" s="387"/>
      <c r="WGW102" s="387"/>
      <c r="WGX102" s="387"/>
      <c r="WGY102" s="387"/>
      <c r="WGZ102" s="387"/>
      <c r="WHA102" s="387"/>
      <c r="WHB102" s="387"/>
      <c r="WHC102" s="387"/>
      <c r="WHD102" s="387"/>
      <c r="WHE102" s="387"/>
      <c r="WHF102" s="387"/>
      <c r="WHG102" s="387"/>
      <c r="WHH102" s="387"/>
      <c r="WHI102" s="387"/>
      <c r="WHJ102" s="387"/>
      <c r="WHK102" s="387"/>
      <c r="WHL102" s="387"/>
      <c r="WHM102" s="387"/>
      <c r="WHN102" s="387"/>
      <c r="WHO102" s="387"/>
      <c r="WHP102" s="387"/>
      <c r="WHQ102" s="387"/>
      <c r="WHR102" s="387"/>
      <c r="WHS102" s="387"/>
      <c r="WHT102" s="387"/>
      <c r="WHU102" s="387"/>
      <c r="WHV102" s="387"/>
      <c r="WHW102" s="387"/>
      <c r="WHX102" s="387"/>
      <c r="WHY102" s="387"/>
      <c r="WHZ102" s="387"/>
      <c r="WIA102" s="387"/>
      <c r="WIB102" s="387"/>
      <c r="WIC102" s="387"/>
      <c r="WID102" s="387"/>
      <c r="WIE102" s="387"/>
      <c r="WIF102" s="387"/>
      <c r="WIG102" s="387"/>
      <c r="WIH102" s="387"/>
      <c r="WII102" s="387"/>
      <c r="WIJ102" s="387"/>
      <c r="WIK102" s="387"/>
      <c r="WIL102" s="387"/>
      <c r="WIM102" s="387"/>
      <c r="WIN102" s="387"/>
      <c r="WIO102" s="387"/>
      <c r="WIP102" s="387"/>
      <c r="WIQ102" s="387"/>
      <c r="WIR102" s="387"/>
      <c r="WIS102" s="387"/>
      <c r="WIT102" s="387"/>
      <c r="WIU102" s="387"/>
      <c r="WIV102" s="387"/>
      <c r="WIW102" s="387"/>
      <c r="WIX102" s="387"/>
      <c r="WIY102" s="387"/>
      <c r="WIZ102" s="387"/>
      <c r="WJA102" s="387"/>
      <c r="WJB102" s="387"/>
      <c r="WJC102" s="387"/>
      <c r="WJD102" s="387"/>
      <c r="WJE102" s="387"/>
      <c r="WJF102" s="387"/>
      <c r="WJG102" s="387"/>
      <c r="WJH102" s="387"/>
      <c r="WJI102" s="387"/>
      <c r="WJJ102" s="387"/>
      <c r="WJK102" s="387"/>
      <c r="WJL102" s="387"/>
      <c r="WJM102" s="387"/>
      <c r="WJN102" s="387"/>
      <c r="WJO102" s="387"/>
      <c r="WJP102" s="387"/>
      <c r="WJQ102" s="387"/>
      <c r="WJR102" s="387"/>
      <c r="WJS102" s="387"/>
      <c r="WJT102" s="387"/>
      <c r="WJU102" s="387"/>
      <c r="WJV102" s="387"/>
      <c r="WJW102" s="387"/>
      <c r="WJX102" s="387"/>
      <c r="WJY102" s="387"/>
      <c r="WJZ102" s="387"/>
      <c r="WKA102" s="387"/>
      <c r="WKB102" s="387"/>
      <c r="WKC102" s="387"/>
      <c r="WKD102" s="387"/>
      <c r="WKE102" s="387"/>
      <c r="WKF102" s="387"/>
      <c r="WKG102" s="387"/>
      <c r="WKH102" s="387"/>
      <c r="WKI102" s="387"/>
      <c r="WKJ102" s="387"/>
      <c r="WKK102" s="387"/>
      <c r="WKL102" s="387"/>
      <c r="WKM102" s="387"/>
      <c r="WKN102" s="387"/>
      <c r="WKO102" s="387"/>
      <c r="WKP102" s="387"/>
      <c r="WKQ102" s="387"/>
      <c r="WKR102" s="387"/>
      <c r="WKS102" s="387"/>
      <c r="WKT102" s="387"/>
      <c r="WKU102" s="387"/>
      <c r="WKV102" s="387"/>
      <c r="WKW102" s="387"/>
      <c r="WKX102" s="387"/>
      <c r="WKY102" s="387"/>
      <c r="WKZ102" s="387"/>
      <c r="WLA102" s="387"/>
      <c r="WLB102" s="387"/>
      <c r="WLC102" s="387"/>
      <c r="WLD102" s="387"/>
      <c r="WLE102" s="387"/>
      <c r="WLF102" s="387"/>
      <c r="WLG102" s="387"/>
      <c r="WLH102" s="387"/>
      <c r="WLI102" s="387"/>
      <c r="WLJ102" s="387"/>
      <c r="WLK102" s="387"/>
      <c r="WLL102" s="387"/>
      <c r="WLM102" s="387"/>
      <c r="WLN102" s="387"/>
      <c r="WLO102" s="387"/>
      <c r="WLP102" s="387"/>
      <c r="WLQ102" s="387"/>
      <c r="WLR102" s="387"/>
      <c r="WLS102" s="387"/>
      <c r="WLT102" s="387"/>
      <c r="WLU102" s="387"/>
      <c r="WLV102" s="387"/>
      <c r="WLW102" s="387"/>
      <c r="WLX102" s="387"/>
      <c r="WLY102" s="387"/>
      <c r="WLZ102" s="387"/>
      <c r="WMA102" s="387"/>
      <c r="WMB102" s="387"/>
      <c r="WMC102" s="387"/>
      <c r="WMD102" s="387"/>
      <c r="WME102" s="387"/>
      <c r="WMF102" s="387"/>
      <c r="WMG102" s="387"/>
      <c r="WMH102" s="387"/>
      <c r="WMI102" s="387"/>
      <c r="WMJ102" s="387"/>
      <c r="WMK102" s="387"/>
      <c r="WML102" s="387"/>
      <c r="WMM102" s="387"/>
      <c r="WMN102" s="387"/>
      <c r="WMO102" s="387"/>
      <c r="WMP102" s="387"/>
      <c r="WMQ102" s="387"/>
      <c r="WMR102" s="387"/>
      <c r="WMS102" s="387"/>
      <c r="WMT102" s="387"/>
      <c r="WMU102" s="387"/>
      <c r="WMV102" s="387"/>
      <c r="WMW102" s="387"/>
      <c r="WMX102" s="387"/>
      <c r="WMY102" s="387"/>
      <c r="WMZ102" s="387"/>
      <c r="WNA102" s="387"/>
      <c r="WNB102" s="387"/>
      <c r="WNC102" s="387"/>
      <c r="WND102" s="387"/>
      <c r="WNE102" s="387"/>
      <c r="WNF102" s="387"/>
      <c r="WNG102" s="387"/>
      <c r="WNH102" s="387"/>
      <c r="WNI102" s="387"/>
      <c r="WNJ102" s="387"/>
      <c r="WNK102" s="387"/>
      <c r="WNL102" s="387"/>
      <c r="WNM102" s="387"/>
      <c r="WNN102" s="387"/>
      <c r="WNO102" s="387"/>
      <c r="WNP102" s="387"/>
      <c r="WNQ102" s="387"/>
      <c r="WNR102" s="387"/>
      <c r="WNS102" s="387"/>
      <c r="WNT102" s="387"/>
      <c r="WNU102" s="387"/>
      <c r="WNV102" s="387"/>
      <c r="WNW102" s="387"/>
      <c r="WNX102" s="387"/>
      <c r="WNY102" s="387"/>
      <c r="WNZ102" s="387"/>
      <c r="WOA102" s="387"/>
      <c r="WOB102" s="387"/>
      <c r="WOC102" s="387"/>
      <c r="WOD102" s="387"/>
      <c r="WOE102" s="387"/>
      <c r="WOF102" s="387"/>
      <c r="WOG102" s="387"/>
      <c r="WOH102" s="387"/>
      <c r="WOI102" s="387"/>
      <c r="WOJ102" s="387"/>
      <c r="WOK102" s="387"/>
      <c r="WOL102" s="387"/>
      <c r="WOM102" s="387"/>
      <c r="WON102" s="387"/>
      <c r="WOO102" s="387"/>
      <c r="WOP102" s="387"/>
      <c r="WOQ102" s="387"/>
      <c r="WOR102" s="387"/>
      <c r="WOS102" s="387"/>
      <c r="WOT102" s="387"/>
      <c r="WOU102" s="387"/>
      <c r="WOV102" s="387"/>
      <c r="WOW102" s="387"/>
      <c r="WOX102" s="387"/>
      <c r="WOY102" s="387"/>
      <c r="WOZ102" s="387"/>
      <c r="WPA102" s="387"/>
      <c r="WPB102" s="387"/>
      <c r="WPC102" s="387"/>
      <c r="WPD102" s="387"/>
      <c r="WPE102" s="387"/>
      <c r="WPF102" s="387"/>
      <c r="WPG102" s="387"/>
      <c r="WPH102" s="387"/>
      <c r="WPI102" s="387"/>
      <c r="WPJ102" s="387"/>
      <c r="WPK102" s="387"/>
      <c r="WPL102" s="387"/>
      <c r="WPM102" s="387"/>
      <c r="WPN102" s="387"/>
      <c r="WPO102" s="387"/>
      <c r="WPP102" s="387"/>
      <c r="WPQ102" s="387"/>
      <c r="WPR102" s="387"/>
      <c r="WPS102" s="387"/>
      <c r="WPT102" s="387"/>
      <c r="WPU102" s="387"/>
      <c r="WPV102" s="387"/>
      <c r="WPW102" s="387"/>
      <c r="WPX102" s="387"/>
      <c r="WPY102" s="387"/>
      <c r="WPZ102" s="387"/>
      <c r="WQA102" s="387"/>
      <c r="WQB102" s="387"/>
      <c r="WQC102" s="387"/>
      <c r="WQD102" s="387"/>
      <c r="WQE102" s="387"/>
      <c r="WQF102" s="387"/>
      <c r="WQG102" s="387"/>
      <c r="WQH102" s="387"/>
      <c r="WQI102" s="387"/>
      <c r="WQJ102" s="387"/>
      <c r="WQK102" s="387"/>
      <c r="WQL102" s="387"/>
      <c r="WQM102" s="387"/>
      <c r="WQN102" s="387"/>
      <c r="WQO102" s="387"/>
      <c r="WQP102" s="387"/>
      <c r="WQQ102" s="387"/>
      <c r="WQR102" s="387"/>
      <c r="WQS102" s="387"/>
      <c r="WQT102" s="387"/>
      <c r="WQU102" s="387"/>
      <c r="WQV102" s="387"/>
      <c r="WQW102" s="387"/>
      <c r="WQX102" s="387"/>
      <c r="WQY102" s="387"/>
      <c r="WQZ102" s="387"/>
      <c r="WRA102" s="387"/>
      <c r="WRB102" s="387"/>
      <c r="WRC102" s="387"/>
      <c r="WRD102" s="387"/>
      <c r="WRE102" s="387"/>
      <c r="WRF102" s="387"/>
      <c r="WRG102" s="387"/>
      <c r="WRH102" s="387"/>
      <c r="WRI102" s="387"/>
      <c r="WRJ102" s="387"/>
      <c r="WRK102" s="387"/>
      <c r="WRL102" s="387"/>
      <c r="WRM102" s="387"/>
      <c r="WRN102" s="387"/>
      <c r="WRO102" s="387"/>
      <c r="WRP102" s="387"/>
      <c r="WRQ102" s="387"/>
      <c r="WRR102" s="387"/>
      <c r="WRS102" s="387"/>
      <c r="WRT102" s="387"/>
      <c r="WRU102" s="387"/>
      <c r="WRV102" s="387"/>
      <c r="WRW102" s="387"/>
      <c r="WRX102" s="387"/>
      <c r="WRY102" s="387"/>
      <c r="WRZ102" s="387"/>
      <c r="WSA102" s="387"/>
      <c r="WSB102" s="387"/>
      <c r="WSC102" s="387"/>
      <c r="WSD102" s="387"/>
      <c r="WSE102" s="387"/>
      <c r="WSF102" s="387"/>
      <c r="WSG102" s="387"/>
      <c r="WSH102" s="387"/>
      <c r="WSI102" s="387"/>
      <c r="WSJ102" s="387"/>
      <c r="WSK102" s="387"/>
      <c r="WSL102" s="387"/>
      <c r="WSM102" s="387"/>
      <c r="WSN102" s="387"/>
      <c r="WSO102" s="387"/>
      <c r="WSP102" s="387"/>
      <c r="WSQ102" s="387"/>
      <c r="WSR102" s="387"/>
      <c r="WSS102" s="387"/>
      <c r="WST102" s="387"/>
      <c r="WSU102" s="387"/>
      <c r="WSV102" s="387"/>
      <c r="WSW102" s="387"/>
      <c r="WSX102" s="387"/>
      <c r="WSY102" s="387"/>
      <c r="WSZ102" s="387"/>
      <c r="WTA102" s="387"/>
      <c r="WTB102" s="387"/>
      <c r="WTC102" s="387"/>
      <c r="WTD102" s="387"/>
      <c r="WTE102" s="387"/>
      <c r="WTF102" s="387"/>
      <c r="WTG102" s="387"/>
      <c r="WTH102" s="387"/>
      <c r="WTI102" s="387"/>
      <c r="WTJ102" s="387"/>
      <c r="WTK102" s="387"/>
      <c r="WTL102" s="387"/>
      <c r="WTM102" s="387"/>
      <c r="WTN102" s="387"/>
      <c r="WTO102" s="387"/>
      <c r="WTP102" s="387"/>
      <c r="WTQ102" s="387"/>
      <c r="WTR102" s="387"/>
      <c r="WTS102" s="387"/>
      <c r="WTT102" s="387"/>
      <c r="WTU102" s="387"/>
      <c r="WTV102" s="387"/>
      <c r="WTW102" s="387"/>
      <c r="WTX102" s="387"/>
      <c r="WTY102" s="387"/>
      <c r="WTZ102" s="387"/>
      <c r="WUA102" s="387"/>
      <c r="WUB102" s="387"/>
      <c r="WUC102" s="387"/>
      <c r="WUD102" s="387"/>
      <c r="WUE102" s="387"/>
      <c r="WUF102" s="387"/>
      <c r="WUG102" s="387"/>
      <c r="WUH102" s="387"/>
      <c r="WUI102" s="387"/>
      <c r="WUJ102" s="387"/>
      <c r="WUK102" s="387"/>
      <c r="WUL102" s="387"/>
      <c r="WUM102" s="387"/>
      <c r="WUN102" s="387"/>
      <c r="WUO102" s="387"/>
      <c r="WUP102" s="387"/>
      <c r="WUQ102" s="387"/>
      <c r="WUR102" s="387"/>
      <c r="WUS102" s="387"/>
      <c r="WUT102" s="387"/>
      <c r="WUU102" s="387"/>
      <c r="WUV102" s="387"/>
      <c r="WUW102" s="387"/>
      <c r="WUX102" s="387"/>
      <c r="WUY102" s="387"/>
      <c r="WUZ102" s="387"/>
      <c r="WVA102" s="387"/>
      <c r="WVB102" s="387"/>
      <c r="WVC102" s="387"/>
      <c r="WVD102" s="387"/>
      <c r="WVE102" s="387"/>
      <c r="WVF102" s="387"/>
      <c r="WVG102" s="387"/>
      <c r="WVH102" s="387"/>
      <c r="WVI102" s="387"/>
      <c r="WVJ102" s="387"/>
      <c r="WVK102" s="387"/>
      <c r="WVL102" s="387"/>
      <c r="WVM102" s="387"/>
      <c r="WVN102" s="387"/>
      <c r="WVO102" s="387"/>
      <c r="WVP102" s="387"/>
      <c r="WVQ102" s="387"/>
      <c r="WVR102" s="387"/>
      <c r="WVS102" s="387"/>
      <c r="WVT102" s="387"/>
      <c r="WVU102" s="387"/>
      <c r="WVV102" s="387"/>
      <c r="WVW102" s="387"/>
      <c r="WVX102" s="387"/>
      <c r="WVY102" s="387"/>
      <c r="WVZ102" s="387"/>
      <c r="WWA102" s="387"/>
      <c r="WWB102" s="387"/>
      <c r="WWC102" s="387"/>
      <c r="WWD102" s="387"/>
      <c r="WWE102" s="387"/>
      <c r="WWF102" s="387"/>
      <c r="WWG102" s="387"/>
      <c r="WWH102" s="387"/>
      <c r="WWI102" s="387"/>
      <c r="WWJ102" s="387"/>
      <c r="WWK102" s="387"/>
      <c r="WWL102" s="387"/>
      <c r="WWM102" s="387"/>
      <c r="WWN102" s="387"/>
      <c r="WWO102" s="387"/>
      <c r="WWP102" s="387"/>
      <c r="WWQ102" s="387"/>
      <c r="WWR102" s="387"/>
      <c r="WWS102" s="387"/>
      <c r="WWT102" s="387"/>
      <c r="WWU102" s="387"/>
      <c r="WWV102" s="387"/>
      <c r="WWW102" s="387"/>
      <c r="WWX102" s="387"/>
      <c r="WWY102" s="387"/>
      <c r="WWZ102" s="387"/>
      <c r="WXA102" s="387"/>
      <c r="WXB102" s="387"/>
      <c r="WXC102" s="387"/>
      <c r="WXD102" s="387"/>
      <c r="WXE102" s="387"/>
      <c r="WXF102" s="387"/>
      <c r="WXG102" s="387"/>
      <c r="WXH102" s="387"/>
      <c r="WXI102" s="387"/>
      <c r="WXJ102" s="387"/>
      <c r="WXK102" s="387"/>
      <c r="WXL102" s="387"/>
      <c r="WXM102" s="387"/>
      <c r="WXN102" s="387"/>
      <c r="WXO102" s="387"/>
      <c r="WXP102" s="387"/>
      <c r="WXQ102" s="387"/>
      <c r="WXR102" s="387"/>
      <c r="WXS102" s="387"/>
      <c r="WXT102" s="387"/>
      <c r="WXU102" s="387"/>
      <c r="WXV102" s="387"/>
      <c r="WXW102" s="387"/>
      <c r="WXX102" s="387"/>
      <c r="WXY102" s="387"/>
      <c r="WXZ102" s="387"/>
      <c r="WYA102" s="387"/>
      <c r="WYB102" s="387"/>
      <c r="WYC102" s="387"/>
      <c r="WYD102" s="387"/>
      <c r="WYE102" s="387"/>
      <c r="WYF102" s="387"/>
      <c r="WYG102" s="387"/>
      <c r="WYH102" s="387"/>
      <c r="WYI102" s="387"/>
      <c r="WYJ102" s="387"/>
      <c r="WYK102" s="387"/>
      <c r="WYL102" s="387"/>
      <c r="WYM102" s="387"/>
      <c r="WYN102" s="387"/>
      <c r="WYO102" s="387"/>
      <c r="WYP102" s="387"/>
      <c r="WYQ102" s="387"/>
      <c r="WYR102" s="387"/>
      <c r="WYS102" s="387"/>
      <c r="WYT102" s="387"/>
      <c r="WYU102" s="387"/>
      <c r="WYV102" s="387"/>
      <c r="WYW102" s="387"/>
      <c r="WYX102" s="387"/>
      <c r="WYY102" s="387"/>
      <c r="WYZ102" s="387"/>
      <c r="WZA102" s="387"/>
      <c r="WZB102" s="387"/>
      <c r="WZC102" s="387"/>
      <c r="WZD102" s="387"/>
      <c r="WZE102" s="387"/>
      <c r="WZF102" s="387"/>
      <c r="WZG102" s="387"/>
      <c r="WZH102" s="387"/>
      <c r="WZI102" s="387"/>
      <c r="WZJ102" s="387"/>
      <c r="WZK102" s="387"/>
      <c r="WZL102" s="387"/>
      <c r="WZM102" s="387"/>
      <c r="WZN102" s="387"/>
      <c r="WZO102" s="387"/>
      <c r="WZP102" s="387"/>
      <c r="WZQ102" s="387"/>
      <c r="WZR102" s="387"/>
      <c r="WZS102" s="387"/>
      <c r="WZT102" s="387"/>
      <c r="WZU102" s="387"/>
      <c r="WZV102" s="387"/>
      <c r="WZW102" s="387"/>
      <c r="WZX102" s="387"/>
      <c r="WZY102" s="387"/>
      <c r="WZZ102" s="387"/>
      <c r="XAA102" s="387"/>
      <c r="XAB102" s="387"/>
      <c r="XAC102" s="387"/>
      <c r="XAD102" s="387"/>
      <c r="XAE102" s="387"/>
      <c r="XAF102" s="387"/>
      <c r="XAG102" s="387"/>
      <c r="XAH102" s="387"/>
      <c r="XAI102" s="387"/>
      <c r="XAJ102" s="387"/>
      <c r="XAK102" s="387"/>
      <c r="XAL102" s="387"/>
      <c r="XAM102" s="387"/>
      <c r="XAN102" s="387"/>
      <c r="XAO102" s="387"/>
      <c r="XAP102" s="387"/>
      <c r="XAQ102" s="387"/>
      <c r="XAR102" s="387"/>
      <c r="XAS102" s="387"/>
      <c r="XAT102" s="387"/>
      <c r="XAU102" s="387"/>
      <c r="XAV102" s="387"/>
      <c r="XAW102" s="387"/>
      <c r="XAX102" s="387"/>
      <c r="XAY102" s="387"/>
      <c r="XAZ102" s="387"/>
      <c r="XBA102" s="387"/>
      <c r="XBB102" s="387"/>
      <c r="XBC102" s="387"/>
      <c r="XBD102" s="387"/>
      <c r="XBE102" s="387"/>
      <c r="XBF102" s="387"/>
      <c r="XBG102" s="387"/>
      <c r="XBH102" s="387"/>
      <c r="XBI102" s="387"/>
      <c r="XBJ102" s="387"/>
      <c r="XBK102" s="387"/>
      <c r="XBL102" s="387"/>
      <c r="XBM102" s="387"/>
      <c r="XBN102" s="387"/>
      <c r="XBO102" s="387"/>
      <c r="XBP102" s="387"/>
      <c r="XBQ102" s="387"/>
      <c r="XBR102" s="387"/>
      <c r="XBS102" s="387"/>
      <c r="XBT102" s="387"/>
      <c r="XBU102" s="387"/>
      <c r="XBV102" s="387"/>
      <c r="XBW102" s="387"/>
      <c r="XBX102" s="387"/>
      <c r="XBY102" s="387"/>
      <c r="XBZ102" s="387"/>
      <c r="XCA102" s="387"/>
      <c r="XCB102" s="387"/>
      <c r="XCC102" s="387"/>
      <c r="XCD102" s="387"/>
      <c r="XCE102" s="387"/>
      <c r="XCF102" s="387"/>
      <c r="XCG102" s="387"/>
      <c r="XCH102" s="387"/>
      <c r="XCI102" s="387"/>
      <c r="XCJ102" s="387"/>
      <c r="XCK102" s="387"/>
      <c r="XCL102" s="387"/>
      <c r="XCM102" s="387"/>
      <c r="XCN102" s="387"/>
      <c r="XCO102" s="387"/>
      <c r="XCP102" s="387"/>
      <c r="XCQ102" s="387"/>
      <c r="XCR102" s="387"/>
      <c r="XCS102" s="387"/>
      <c r="XCT102" s="387"/>
      <c r="XCU102" s="387"/>
      <c r="XCV102" s="387"/>
      <c r="XCW102" s="387"/>
      <c r="XCX102" s="387"/>
      <c r="XCY102" s="387"/>
      <c r="XCZ102" s="387"/>
      <c r="XDA102" s="387"/>
      <c r="XDB102" s="387"/>
      <c r="XDC102" s="387"/>
      <c r="XDD102" s="387"/>
      <c r="XDE102" s="387"/>
      <c r="XDF102" s="387"/>
      <c r="XDG102" s="387"/>
      <c r="XDH102" s="387"/>
      <c r="XDI102" s="387"/>
      <c r="XDJ102" s="387"/>
      <c r="XDK102" s="387"/>
      <c r="XDL102" s="387"/>
      <c r="XDM102" s="387"/>
      <c r="XDN102" s="387"/>
      <c r="XDO102" s="387"/>
      <c r="XDP102" s="387"/>
      <c r="XDQ102" s="387"/>
      <c r="XDR102" s="387"/>
      <c r="XDS102" s="387"/>
      <c r="XDT102" s="387"/>
      <c r="XDU102" s="387"/>
      <c r="XDV102" s="387"/>
      <c r="XDW102" s="387"/>
      <c r="XDX102" s="387"/>
      <c r="XDY102" s="387"/>
      <c r="XDZ102" s="387"/>
      <c r="XEA102" s="387"/>
      <c r="XEB102" s="387"/>
      <c r="XEC102" s="387"/>
      <c r="XED102" s="387"/>
      <c r="XEE102" s="387"/>
      <c r="XEF102" s="387"/>
      <c r="XEG102" s="387"/>
      <c r="XEH102" s="387"/>
      <c r="XEI102" s="387"/>
      <c r="XEJ102" s="387"/>
      <c r="XEK102" s="387"/>
      <c r="XEL102" s="387"/>
      <c r="XEM102" s="387"/>
      <c r="XEN102" s="387"/>
      <c r="XEO102" s="387"/>
      <c r="XEP102" s="387"/>
      <c r="XEQ102" s="387"/>
      <c r="XER102" s="387"/>
      <c r="XES102" s="387"/>
      <c r="XET102" s="387"/>
      <c r="XEU102" s="387"/>
      <c r="XEV102" s="387"/>
      <c r="XEW102" s="387"/>
      <c r="XEX102" s="387"/>
      <c r="XEY102" s="387"/>
      <c r="XEZ102" s="387"/>
      <c r="XFA102" s="387"/>
      <c r="XFB102" s="387"/>
      <c r="XFC102" s="387"/>
      <c r="XFD102" s="387"/>
    </row>
    <row r="103" spans="1:16384" x14ac:dyDescent="0.25">
      <c r="C103" s="479"/>
      <c r="D103" s="481" t="s">
        <v>337</v>
      </c>
      <c r="E103" s="396" t="s">
        <v>347</v>
      </c>
      <c r="F103" s="226"/>
      <c r="G103" s="226"/>
      <c r="L103" s="191"/>
    </row>
    <row r="104" spans="1:16384" ht="30" x14ac:dyDescent="0.25">
      <c r="C104" s="479"/>
      <c r="D104" s="481"/>
      <c r="E104" s="396" t="s">
        <v>346</v>
      </c>
      <c r="F104" s="226"/>
      <c r="G104" s="226"/>
      <c r="L104" s="191"/>
    </row>
    <row r="105" spans="1:16384" x14ac:dyDescent="0.25">
      <c r="C105" s="479"/>
      <c r="D105" s="481" t="s">
        <v>334</v>
      </c>
      <c r="E105" s="481"/>
      <c r="F105" s="226"/>
      <c r="G105" s="226"/>
      <c r="L105" s="191"/>
    </row>
    <row r="106" spans="1:16384" x14ac:dyDescent="0.25">
      <c r="C106" s="479"/>
      <c r="D106" s="481" t="s">
        <v>335</v>
      </c>
      <c r="E106" s="481"/>
      <c r="F106" s="226"/>
      <c r="G106" s="226"/>
      <c r="L106" s="191"/>
    </row>
    <row r="107" spans="1:16384" x14ac:dyDescent="0.25">
      <c r="C107" s="479"/>
      <c r="D107" s="482" t="s">
        <v>344</v>
      </c>
      <c r="E107" s="482"/>
      <c r="F107" s="226"/>
      <c r="G107" s="226"/>
      <c r="L107" s="191"/>
    </row>
    <row r="108" spans="1:16384" x14ac:dyDescent="0.25">
      <c r="C108" s="479"/>
      <c r="D108" s="481" t="s">
        <v>338</v>
      </c>
      <c r="E108" s="481"/>
      <c r="F108" s="226"/>
      <c r="G108" s="226"/>
      <c r="L108" s="191"/>
    </row>
    <row r="109" spans="1:16384" ht="15.75" thickBot="1" x14ac:dyDescent="0.3">
      <c r="C109" s="480"/>
      <c r="D109" s="483" t="s">
        <v>340</v>
      </c>
      <c r="E109" s="484"/>
      <c r="F109" s="229"/>
      <c r="G109" s="229"/>
      <c r="L109" s="191"/>
    </row>
    <row r="110" spans="1:16384" x14ac:dyDescent="0.25">
      <c r="C110" s="478">
        <f t="shared" ref="C110" si="9">C101+1</f>
        <v>12</v>
      </c>
      <c r="D110" s="481" t="s">
        <v>336</v>
      </c>
      <c r="E110" s="396" t="s">
        <v>347</v>
      </c>
      <c r="F110" s="226"/>
      <c r="G110" s="226"/>
      <c r="L110" s="191"/>
    </row>
    <row r="111" spans="1:16384" ht="30" x14ac:dyDescent="0.25">
      <c r="C111" s="479"/>
      <c r="D111" s="481"/>
      <c r="E111" s="396" t="s">
        <v>346</v>
      </c>
      <c r="F111" s="226"/>
      <c r="G111" s="226"/>
      <c r="L111" s="191"/>
    </row>
    <row r="112" spans="1:16384" x14ac:dyDescent="0.25">
      <c r="C112" s="479"/>
      <c r="D112" s="481" t="s">
        <v>337</v>
      </c>
      <c r="E112" s="396" t="s">
        <v>347</v>
      </c>
      <c r="F112" s="226"/>
      <c r="G112" s="226"/>
      <c r="L112" s="191"/>
    </row>
    <row r="113" spans="3:12" ht="30" x14ac:dyDescent="0.25">
      <c r="C113" s="479"/>
      <c r="D113" s="481"/>
      <c r="E113" s="396" t="s">
        <v>346</v>
      </c>
      <c r="F113" s="226"/>
      <c r="G113" s="226"/>
      <c r="L113" s="191"/>
    </row>
    <row r="114" spans="3:12" x14ac:dyDescent="0.25">
      <c r="C114" s="479"/>
      <c r="D114" s="481" t="s">
        <v>334</v>
      </c>
      <c r="E114" s="481"/>
      <c r="F114" s="226"/>
      <c r="G114" s="226"/>
      <c r="L114" s="191"/>
    </row>
    <row r="115" spans="3:12" x14ac:dyDescent="0.25">
      <c r="C115" s="479"/>
      <c r="D115" s="481" t="s">
        <v>335</v>
      </c>
      <c r="E115" s="481"/>
      <c r="F115" s="226"/>
      <c r="G115" s="226"/>
      <c r="L115" s="191"/>
    </row>
    <row r="116" spans="3:12" x14ac:dyDescent="0.25">
      <c r="C116" s="479"/>
      <c r="D116" s="482" t="s">
        <v>344</v>
      </c>
      <c r="E116" s="482"/>
      <c r="F116" s="226"/>
      <c r="G116" s="226"/>
      <c r="L116" s="191"/>
    </row>
    <row r="117" spans="3:12" x14ac:dyDescent="0.25">
      <c r="C117" s="479"/>
      <c r="D117" s="481" t="s">
        <v>338</v>
      </c>
      <c r="E117" s="481"/>
      <c r="F117" s="226"/>
      <c r="G117" s="226"/>
      <c r="L117" s="191"/>
    </row>
    <row r="118" spans="3:12" ht="15.75" thickBot="1" x14ac:dyDescent="0.3">
      <c r="C118" s="480"/>
      <c r="D118" s="483" t="s">
        <v>340</v>
      </c>
      <c r="E118" s="484"/>
      <c r="F118" s="229"/>
      <c r="G118" s="229"/>
      <c r="L118" s="191"/>
    </row>
    <row r="119" spans="3:12" x14ac:dyDescent="0.25">
      <c r="C119" s="478">
        <f t="shared" ref="C119" si="10">C110+1</f>
        <v>13</v>
      </c>
      <c r="D119" s="481" t="s">
        <v>336</v>
      </c>
      <c r="E119" s="396" t="s">
        <v>347</v>
      </c>
      <c r="F119" s="226"/>
      <c r="G119" s="226"/>
      <c r="L119" s="191"/>
    </row>
    <row r="120" spans="3:12" ht="30" x14ac:dyDescent="0.25">
      <c r="C120" s="479"/>
      <c r="D120" s="481"/>
      <c r="E120" s="396" t="s">
        <v>346</v>
      </c>
      <c r="F120" s="226"/>
      <c r="G120" s="226"/>
      <c r="L120" s="191"/>
    </row>
    <row r="121" spans="3:12" x14ac:dyDescent="0.25">
      <c r="C121" s="479"/>
      <c r="D121" s="481" t="s">
        <v>337</v>
      </c>
      <c r="E121" s="396" t="s">
        <v>347</v>
      </c>
      <c r="F121" s="226"/>
      <c r="G121" s="226"/>
      <c r="L121" s="191"/>
    </row>
    <row r="122" spans="3:12" ht="30" x14ac:dyDescent="0.25">
      <c r="C122" s="479"/>
      <c r="D122" s="481"/>
      <c r="E122" s="396" t="s">
        <v>346</v>
      </c>
      <c r="F122" s="226"/>
      <c r="G122" s="226"/>
      <c r="L122" s="191"/>
    </row>
    <row r="123" spans="3:12" x14ac:dyDescent="0.25">
      <c r="C123" s="479"/>
      <c r="D123" s="481" t="s">
        <v>334</v>
      </c>
      <c r="E123" s="481"/>
      <c r="F123" s="226"/>
      <c r="G123" s="226"/>
      <c r="L123" s="191"/>
    </row>
    <row r="124" spans="3:12" x14ac:dyDescent="0.25">
      <c r="C124" s="479"/>
      <c r="D124" s="481" t="s">
        <v>335</v>
      </c>
      <c r="E124" s="481"/>
      <c r="F124" s="226"/>
      <c r="G124" s="226"/>
      <c r="L124" s="191"/>
    </row>
    <row r="125" spans="3:12" x14ac:dyDescent="0.25">
      <c r="C125" s="479"/>
      <c r="D125" s="482" t="s">
        <v>344</v>
      </c>
      <c r="E125" s="482"/>
      <c r="F125" s="226"/>
      <c r="G125" s="226"/>
      <c r="L125" s="191"/>
    </row>
    <row r="126" spans="3:12" x14ac:dyDescent="0.25">
      <c r="C126" s="479"/>
      <c r="D126" s="481" t="s">
        <v>338</v>
      </c>
      <c r="E126" s="481"/>
      <c r="F126" s="226"/>
      <c r="G126" s="226"/>
      <c r="L126" s="191"/>
    </row>
    <row r="127" spans="3:12" ht="15.75" thickBot="1" x14ac:dyDescent="0.3">
      <c r="C127" s="480"/>
      <c r="D127" s="483" t="s">
        <v>340</v>
      </c>
      <c r="E127" s="484"/>
      <c r="F127" s="229"/>
      <c r="G127" s="229"/>
      <c r="L127" s="191"/>
    </row>
    <row r="128" spans="3:12" x14ac:dyDescent="0.25">
      <c r="C128" s="478">
        <f t="shared" ref="C128" si="11">C119+1</f>
        <v>14</v>
      </c>
      <c r="D128" s="481" t="s">
        <v>336</v>
      </c>
      <c r="E128" s="396" t="s">
        <v>347</v>
      </c>
      <c r="F128" s="226"/>
      <c r="G128" s="226"/>
      <c r="L128" s="191"/>
    </row>
    <row r="129" spans="3:12" ht="30" x14ac:dyDescent="0.25">
      <c r="C129" s="479"/>
      <c r="D129" s="481"/>
      <c r="E129" s="396" t="s">
        <v>346</v>
      </c>
      <c r="F129" s="226"/>
      <c r="G129" s="226"/>
      <c r="L129" s="191"/>
    </row>
    <row r="130" spans="3:12" x14ac:dyDescent="0.25">
      <c r="C130" s="479"/>
      <c r="D130" s="481" t="s">
        <v>337</v>
      </c>
      <c r="E130" s="396" t="s">
        <v>347</v>
      </c>
      <c r="F130" s="226"/>
      <c r="G130" s="226"/>
      <c r="L130" s="191"/>
    </row>
    <row r="131" spans="3:12" ht="30" x14ac:dyDescent="0.25">
      <c r="C131" s="479"/>
      <c r="D131" s="481"/>
      <c r="E131" s="396" t="s">
        <v>346</v>
      </c>
      <c r="F131" s="226"/>
      <c r="G131" s="226"/>
      <c r="L131" s="191"/>
    </row>
    <row r="132" spans="3:12" x14ac:dyDescent="0.25">
      <c r="C132" s="479"/>
      <c r="D132" s="481" t="s">
        <v>334</v>
      </c>
      <c r="E132" s="481"/>
      <c r="F132" s="226"/>
      <c r="G132" s="226"/>
      <c r="L132" s="191"/>
    </row>
    <row r="133" spans="3:12" x14ac:dyDescent="0.25">
      <c r="C133" s="479"/>
      <c r="D133" s="481" t="s">
        <v>335</v>
      </c>
      <c r="E133" s="481"/>
      <c r="F133" s="226"/>
      <c r="G133" s="226"/>
      <c r="L133" s="191"/>
    </row>
    <row r="134" spans="3:12" x14ac:dyDescent="0.25">
      <c r="C134" s="479"/>
      <c r="D134" s="482" t="s">
        <v>344</v>
      </c>
      <c r="E134" s="482"/>
      <c r="F134" s="226"/>
      <c r="G134" s="226"/>
      <c r="L134" s="191"/>
    </row>
    <row r="135" spans="3:12" x14ac:dyDescent="0.25">
      <c r="C135" s="479"/>
      <c r="D135" s="481" t="s">
        <v>338</v>
      </c>
      <c r="E135" s="481"/>
      <c r="F135" s="226"/>
      <c r="G135" s="226"/>
      <c r="L135" s="191"/>
    </row>
    <row r="136" spans="3:12" ht="15.75" thickBot="1" x14ac:dyDescent="0.3">
      <c r="C136" s="480"/>
      <c r="D136" s="483" t="s">
        <v>340</v>
      </c>
      <c r="E136" s="484"/>
      <c r="F136" s="229"/>
      <c r="G136" s="229"/>
      <c r="L136" s="191"/>
    </row>
    <row r="137" spans="3:12" x14ac:dyDescent="0.25">
      <c r="C137" s="478">
        <f t="shared" ref="C137" si="12">C128+1</f>
        <v>15</v>
      </c>
      <c r="D137" s="481" t="s">
        <v>336</v>
      </c>
      <c r="E137" s="396" t="s">
        <v>347</v>
      </c>
      <c r="F137" s="226"/>
      <c r="G137" s="226"/>
      <c r="L137" s="191"/>
    </row>
    <row r="138" spans="3:12" ht="30" x14ac:dyDescent="0.25">
      <c r="C138" s="479"/>
      <c r="D138" s="481"/>
      <c r="E138" s="396" t="s">
        <v>346</v>
      </c>
      <c r="F138" s="226"/>
      <c r="G138" s="226"/>
      <c r="L138" s="191"/>
    </row>
    <row r="139" spans="3:12" x14ac:dyDescent="0.25">
      <c r="C139" s="479"/>
      <c r="D139" s="481" t="s">
        <v>337</v>
      </c>
      <c r="E139" s="396" t="s">
        <v>347</v>
      </c>
      <c r="F139" s="226"/>
      <c r="G139" s="226"/>
      <c r="L139" s="191"/>
    </row>
    <row r="140" spans="3:12" ht="30" x14ac:dyDescent="0.25">
      <c r="C140" s="479"/>
      <c r="D140" s="481"/>
      <c r="E140" s="396" t="s">
        <v>346</v>
      </c>
      <c r="F140" s="226"/>
      <c r="G140" s="226"/>
      <c r="L140" s="191"/>
    </row>
    <row r="141" spans="3:12" x14ac:dyDescent="0.25">
      <c r="C141" s="479"/>
      <c r="D141" s="481" t="s">
        <v>334</v>
      </c>
      <c r="E141" s="481"/>
      <c r="F141" s="226"/>
      <c r="G141" s="226"/>
      <c r="L141" s="191"/>
    </row>
    <row r="142" spans="3:12" x14ac:dyDescent="0.25">
      <c r="C142" s="479"/>
      <c r="D142" s="481" t="s">
        <v>335</v>
      </c>
      <c r="E142" s="481"/>
      <c r="F142" s="226"/>
      <c r="G142" s="226"/>
      <c r="L142" s="191"/>
    </row>
    <row r="143" spans="3:12" x14ac:dyDescent="0.25">
      <c r="C143" s="479"/>
      <c r="D143" s="482" t="s">
        <v>344</v>
      </c>
      <c r="E143" s="482"/>
      <c r="F143" s="226"/>
      <c r="G143" s="226"/>
      <c r="L143" s="191"/>
    </row>
    <row r="144" spans="3:12" x14ac:dyDescent="0.25">
      <c r="C144" s="479"/>
      <c r="D144" s="481" t="s">
        <v>338</v>
      </c>
      <c r="E144" s="481"/>
      <c r="F144" s="226"/>
      <c r="G144" s="226"/>
      <c r="L144" s="191"/>
    </row>
    <row r="145" spans="3:12" ht="15.75" thickBot="1" x14ac:dyDescent="0.3">
      <c r="C145" s="480"/>
      <c r="D145" s="483" t="s">
        <v>340</v>
      </c>
      <c r="E145" s="484"/>
      <c r="F145" s="229"/>
      <c r="G145" s="229"/>
      <c r="L145" s="191"/>
    </row>
    <row r="146" spans="3:12" x14ac:dyDescent="0.25">
      <c r="C146" s="478">
        <f t="shared" ref="C146" si="13">C137+1</f>
        <v>16</v>
      </c>
      <c r="D146" s="481" t="s">
        <v>336</v>
      </c>
      <c r="E146" s="396" t="s">
        <v>347</v>
      </c>
      <c r="F146" s="226"/>
      <c r="G146" s="226"/>
      <c r="L146" s="191"/>
    </row>
    <row r="147" spans="3:12" ht="30" x14ac:dyDescent="0.25">
      <c r="C147" s="479"/>
      <c r="D147" s="481"/>
      <c r="E147" s="396" t="s">
        <v>346</v>
      </c>
      <c r="F147" s="226"/>
      <c r="G147" s="226"/>
      <c r="L147" s="191"/>
    </row>
    <row r="148" spans="3:12" x14ac:dyDescent="0.25">
      <c r="C148" s="479"/>
      <c r="D148" s="481" t="s">
        <v>337</v>
      </c>
      <c r="E148" s="396" t="s">
        <v>347</v>
      </c>
      <c r="F148" s="226"/>
      <c r="G148" s="226"/>
      <c r="L148" s="191"/>
    </row>
    <row r="149" spans="3:12" ht="30" x14ac:dyDescent="0.25">
      <c r="C149" s="479"/>
      <c r="D149" s="481"/>
      <c r="E149" s="396" t="s">
        <v>346</v>
      </c>
      <c r="F149" s="226"/>
      <c r="G149" s="226"/>
      <c r="L149" s="191"/>
    </row>
    <row r="150" spans="3:12" x14ac:dyDescent="0.25">
      <c r="C150" s="479"/>
      <c r="D150" s="481" t="s">
        <v>334</v>
      </c>
      <c r="E150" s="481"/>
      <c r="F150" s="226"/>
      <c r="G150" s="226"/>
      <c r="L150" s="191"/>
    </row>
    <row r="151" spans="3:12" x14ac:dyDescent="0.25">
      <c r="C151" s="479"/>
      <c r="D151" s="481" t="s">
        <v>335</v>
      </c>
      <c r="E151" s="481"/>
      <c r="F151" s="226"/>
      <c r="G151" s="226"/>
      <c r="L151" s="191"/>
    </row>
    <row r="152" spans="3:12" x14ac:dyDescent="0.25">
      <c r="C152" s="479"/>
      <c r="D152" s="482" t="s">
        <v>344</v>
      </c>
      <c r="E152" s="482"/>
      <c r="F152" s="226"/>
      <c r="G152" s="226"/>
      <c r="L152" s="191"/>
    </row>
    <row r="153" spans="3:12" x14ac:dyDescent="0.25">
      <c r="C153" s="479"/>
      <c r="D153" s="481" t="s">
        <v>338</v>
      </c>
      <c r="E153" s="481"/>
      <c r="F153" s="226"/>
      <c r="G153" s="226"/>
      <c r="L153" s="191"/>
    </row>
    <row r="154" spans="3:12" ht="15.75" thickBot="1" x14ac:dyDescent="0.3">
      <c r="C154" s="480"/>
      <c r="D154" s="483" t="s">
        <v>340</v>
      </c>
      <c r="E154" s="484"/>
      <c r="F154" s="229"/>
      <c r="G154" s="229"/>
      <c r="L154" s="191"/>
    </row>
    <row r="155" spans="3:12" x14ac:dyDescent="0.25">
      <c r="C155" s="478">
        <f t="shared" ref="C155" si="14">C146+1</f>
        <v>17</v>
      </c>
      <c r="D155" s="481" t="s">
        <v>336</v>
      </c>
      <c r="E155" s="396" t="s">
        <v>347</v>
      </c>
      <c r="F155" s="226"/>
      <c r="G155" s="226"/>
      <c r="L155" s="191"/>
    </row>
    <row r="156" spans="3:12" ht="30" x14ac:dyDescent="0.25">
      <c r="C156" s="479"/>
      <c r="D156" s="481"/>
      <c r="E156" s="396" t="s">
        <v>346</v>
      </c>
      <c r="F156" s="226"/>
      <c r="G156" s="226"/>
      <c r="L156" s="191"/>
    </row>
    <row r="157" spans="3:12" x14ac:dyDescent="0.25">
      <c r="C157" s="479"/>
      <c r="D157" s="481" t="s">
        <v>337</v>
      </c>
      <c r="E157" s="396" t="s">
        <v>347</v>
      </c>
      <c r="F157" s="226"/>
      <c r="G157" s="226"/>
      <c r="L157" s="191"/>
    </row>
    <row r="158" spans="3:12" ht="30" x14ac:dyDescent="0.25">
      <c r="C158" s="479"/>
      <c r="D158" s="481"/>
      <c r="E158" s="396" t="s">
        <v>346</v>
      </c>
      <c r="F158" s="226"/>
      <c r="G158" s="226"/>
      <c r="L158" s="191"/>
    </row>
    <row r="159" spans="3:12" x14ac:dyDescent="0.25">
      <c r="C159" s="479"/>
      <c r="D159" s="481" t="s">
        <v>334</v>
      </c>
      <c r="E159" s="481"/>
      <c r="F159" s="226"/>
      <c r="G159" s="226"/>
      <c r="L159" s="191"/>
    </row>
    <row r="160" spans="3:12" x14ac:dyDescent="0.25">
      <c r="C160" s="479"/>
      <c r="D160" s="481" t="s">
        <v>335</v>
      </c>
      <c r="E160" s="481"/>
      <c r="F160" s="226"/>
      <c r="G160" s="226"/>
      <c r="L160" s="191"/>
    </row>
    <row r="161" spans="3:12" x14ac:dyDescent="0.25">
      <c r="C161" s="479"/>
      <c r="D161" s="482" t="s">
        <v>344</v>
      </c>
      <c r="E161" s="482"/>
      <c r="F161" s="226"/>
      <c r="G161" s="226"/>
      <c r="L161" s="191"/>
    </row>
    <row r="162" spans="3:12" x14ac:dyDescent="0.25">
      <c r="C162" s="479"/>
      <c r="D162" s="481" t="s">
        <v>338</v>
      </c>
      <c r="E162" s="481"/>
      <c r="F162" s="226"/>
      <c r="G162" s="226"/>
      <c r="L162" s="191"/>
    </row>
    <row r="163" spans="3:12" ht="15.75" thickBot="1" x14ac:dyDescent="0.3">
      <c r="C163" s="480"/>
      <c r="D163" s="483" t="s">
        <v>340</v>
      </c>
      <c r="E163" s="484"/>
      <c r="F163" s="229"/>
      <c r="G163" s="229"/>
      <c r="L163" s="191"/>
    </row>
    <row r="164" spans="3:12" x14ac:dyDescent="0.25">
      <c r="C164" s="478">
        <f t="shared" ref="C164" si="15">C155+1</f>
        <v>18</v>
      </c>
      <c r="D164" s="481" t="s">
        <v>336</v>
      </c>
      <c r="E164" s="396" t="s">
        <v>347</v>
      </c>
      <c r="F164" s="226"/>
      <c r="G164" s="226"/>
      <c r="L164" s="191"/>
    </row>
    <row r="165" spans="3:12" ht="30" x14ac:dyDescent="0.25">
      <c r="C165" s="479"/>
      <c r="D165" s="481"/>
      <c r="E165" s="396" t="s">
        <v>346</v>
      </c>
      <c r="F165" s="226"/>
      <c r="G165" s="226"/>
      <c r="L165" s="191"/>
    </row>
    <row r="166" spans="3:12" x14ac:dyDescent="0.25">
      <c r="C166" s="479"/>
      <c r="D166" s="481" t="s">
        <v>337</v>
      </c>
      <c r="E166" s="396" t="s">
        <v>347</v>
      </c>
      <c r="F166" s="226"/>
      <c r="G166" s="226"/>
      <c r="L166" s="191"/>
    </row>
    <row r="167" spans="3:12" ht="30" x14ac:dyDescent="0.25">
      <c r="C167" s="479"/>
      <c r="D167" s="481"/>
      <c r="E167" s="396" t="s">
        <v>346</v>
      </c>
      <c r="F167" s="226"/>
      <c r="G167" s="226"/>
      <c r="L167" s="191"/>
    </row>
    <row r="168" spans="3:12" x14ac:dyDescent="0.25">
      <c r="C168" s="479"/>
      <c r="D168" s="481" t="s">
        <v>334</v>
      </c>
      <c r="E168" s="481"/>
      <c r="F168" s="226"/>
      <c r="G168" s="226"/>
      <c r="L168" s="191"/>
    </row>
    <row r="169" spans="3:12" x14ac:dyDescent="0.25">
      <c r="C169" s="479"/>
      <c r="D169" s="481" t="s">
        <v>335</v>
      </c>
      <c r="E169" s="481"/>
      <c r="F169" s="226"/>
      <c r="G169" s="226"/>
      <c r="L169" s="191"/>
    </row>
    <row r="170" spans="3:12" x14ac:dyDescent="0.25">
      <c r="C170" s="479"/>
      <c r="D170" s="482" t="s">
        <v>344</v>
      </c>
      <c r="E170" s="482"/>
      <c r="F170" s="226"/>
      <c r="G170" s="226"/>
      <c r="L170" s="191"/>
    </row>
    <row r="171" spans="3:12" x14ac:dyDescent="0.25">
      <c r="C171" s="479"/>
      <c r="D171" s="481" t="s">
        <v>338</v>
      </c>
      <c r="E171" s="481"/>
      <c r="F171" s="226"/>
      <c r="G171" s="226"/>
      <c r="L171" s="191"/>
    </row>
    <row r="172" spans="3:12" ht="15.75" thickBot="1" x14ac:dyDescent="0.3">
      <c r="C172" s="480"/>
      <c r="D172" s="483" t="s">
        <v>340</v>
      </c>
      <c r="E172" s="484"/>
      <c r="F172" s="229"/>
      <c r="G172" s="229"/>
      <c r="L172" s="191"/>
    </row>
    <row r="173" spans="3:12" x14ac:dyDescent="0.25">
      <c r="C173" s="478">
        <f t="shared" ref="C173" si="16">C164+1</f>
        <v>19</v>
      </c>
      <c r="D173" s="481" t="s">
        <v>336</v>
      </c>
      <c r="E173" s="396" t="s">
        <v>347</v>
      </c>
      <c r="F173" s="226"/>
      <c r="G173" s="226"/>
      <c r="L173" s="191"/>
    </row>
    <row r="174" spans="3:12" ht="30" x14ac:dyDescent="0.25">
      <c r="C174" s="479"/>
      <c r="D174" s="481"/>
      <c r="E174" s="396" t="s">
        <v>346</v>
      </c>
      <c r="F174" s="226"/>
      <c r="G174" s="226"/>
      <c r="L174" s="191"/>
    </row>
    <row r="175" spans="3:12" x14ac:dyDescent="0.25">
      <c r="C175" s="479"/>
      <c r="D175" s="481" t="s">
        <v>337</v>
      </c>
      <c r="E175" s="396" t="s">
        <v>347</v>
      </c>
      <c r="F175" s="226"/>
      <c r="G175" s="226"/>
      <c r="L175" s="191"/>
    </row>
    <row r="176" spans="3:12" ht="30" x14ac:dyDescent="0.25">
      <c r="C176" s="479"/>
      <c r="D176" s="481"/>
      <c r="E176" s="396" t="s">
        <v>346</v>
      </c>
      <c r="F176" s="226"/>
      <c r="G176" s="226"/>
      <c r="L176" s="191"/>
    </row>
    <row r="177" spans="3:12" x14ac:dyDescent="0.25">
      <c r="C177" s="479"/>
      <c r="D177" s="481" t="s">
        <v>334</v>
      </c>
      <c r="E177" s="481"/>
      <c r="F177" s="226"/>
      <c r="G177" s="226"/>
      <c r="L177" s="191"/>
    </row>
    <row r="178" spans="3:12" x14ac:dyDescent="0.25">
      <c r="C178" s="479"/>
      <c r="D178" s="481" t="s">
        <v>335</v>
      </c>
      <c r="E178" s="481"/>
      <c r="F178" s="226"/>
      <c r="G178" s="226"/>
      <c r="L178" s="191"/>
    </row>
    <row r="179" spans="3:12" x14ac:dyDescent="0.25">
      <c r="C179" s="479"/>
      <c r="D179" s="482" t="s">
        <v>344</v>
      </c>
      <c r="E179" s="482"/>
      <c r="F179" s="226"/>
      <c r="G179" s="226"/>
      <c r="L179" s="191"/>
    </row>
    <row r="180" spans="3:12" x14ac:dyDescent="0.25">
      <c r="C180" s="479"/>
      <c r="D180" s="481" t="s">
        <v>338</v>
      </c>
      <c r="E180" s="481"/>
      <c r="F180" s="226"/>
      <c r="G180" s="226"/>
      <c r="L180" s="191"/>
    </row>
    <row r="181" spans="3:12" ht="15.75" thickBot="1" x14ac:dyDescent="0.3">
      <c r="C181" s="480"/>
      <c r="D181" s="483" t="s">
        <v>340</v>
      </c>
      <c r="E181" s="484"/>
      <c r="F181" s="229"/>
      <c r="G181" s="229"/>
      <c r="L181" s="191"/>
    </row>
    <row r="182" spans="3:12" x14ac:dyDescent="0.25">
      <c r="C182" s="478">
        <f t="shared" ref="C182" si="17">C173+1</f>
        <v>20</v>
      </c>
      <c r="D182" s="481" t="s">
        <v>336</v>
      </c>
      <c r="E182" s="396" t="s">
        <v>347</v>
      </c>
      <c r="F182" s="226"/>
      <c r="G182" s="226"/>
      <c r="L182" s="191"/>
    </row>
    <row r="183" spans="3:12" ht="30" x14ac:dyDescent="0.25">
      <c r="C183" s="479"/>
      <c r="D183" s="481"/>
      <c r="E183" s="396" t="s">
        <v>346</v>
      </c>
      <c r="F183" s="226"/>
      <c r="G183" s="226"/>
      <c r="L183" s="191"/>
    </row>
    <row r="184" spans="3:12" x14ac:dyDescent="0.25">
      <c r="C184" s="479"/>
      <c r="D184" s="481" t="s">
        <v>337</v>
      </c>
      <c r="E184" s="396" t="s">
        <v>347</v>
      </c>
      <c r="F184" s="226"/>
      <c r="G184" s="226"/>
      <c r="L184" s="191"/>
    </row>
    <row r="185" spans="3:12" ht="30" x14ac:dyDescent="0.25">
      <c r="C185" s="479"/>
      <c r="D185" s="481"/>
      <c r="E185" s="396" t="s">
        <v>346</v>
      </c>
      <c r="F185" s="226"/>
      <c r="G185" s="226"/>
      <c r="L185" s="191"/>
    </row>
    <row r="186" spans="3:12" x14ac:dyDescent="0.25">
      <c r="C186" s="479"/>
      <c r="D186" s="481" t="s">
        <v>334</v>
      </c>
      <c r="E186" s="481"/>
      <c r="F186" s="226"/>
      <c r="G186" s="226"/>
      <c r="L186" s="191"/>
    </row>
    <row r="187" spans="3:12" x14ac:dyDescent="0.25">
      <c r="C187" s="479"/>
      <c r="D187" s="481" t="s">
        <v>335</v>
      </c>
      <c r="E187" s="481"/>
      <c r="F187" s="226"/>
      <c r="G187" s="226"/>
      <c r="L187" s="191"/>
    </row>
    <row r="188" spans="3:12" x14ac:dyDescent="0.25">
      <c r="C188" s="479"/>
      <c r="D188" s="482" t="s">
        <v>344</v>
      </c>
      <c r="E188" s="482"/>
      <c r="F188" s="226"/>
      <c r="G188" s="226"/>
      <c r="L188" s="191"/>
    </row>
    <row r="189" spans="3:12" x14ac:dyDescent="0.25">
      <c r="C189" s="479"/>
      <c r="D189" s="481" t="s">
        <v>338</v>
      </c>
      <c r="E189" s="481"/>
      <c r="F189" s="226"/>
      <c r="G189" s="226"/>
      <c r="L189" s="191"/>
    </row>
    <row r="190" spans="3:12" ht="15.75" thickBot="1" x14ac:dyDescent="0.3">
      <c r="C190" s="480"/>
      <c r="D190" s="483" t="s">
        <v>340</v>
      </c>
      <c r="E190" s="484"/>
      <c r="F190" s="229"/>
      <c r="G190" s="229"/>
      <c r="L190" s="191"/>
    </row>
    <row r="191" spans="3:12" s="395" customFormat="1" x14ac:dyDescent="0.25">
      <c r="C191" s="38"/>
      <c r="D191" s="38"/>
      <c r="E191" s="38"/>
    </row>
    <row r="192" spans="3:12" x14ac:dyDescent="0.25">
      <c r="C192" s="388" t="s">
        <v>23</v>
      </c>
      <c r="D192" s="387"/>
      <c r="E192" s="387"/>
      <c r="F192" s="387"/>
      <c r="G192" s="387"/>
      <c r="L192" s="191"/>
    </row>
    <row r="193" spans="3:12" x14ac:dyDescent="0.25">
      <c r="C193" s="388"/>
      <c r="L193" s="191"/>
    </row>
    <row r="194" spans="3:12" x14ac:dyDescent="0.25">
      <c r="L194" s="191"/>
    </row>
    <row r="195" spans="3:12" x14ac:dyDescent="0.25">
      <c r="L195" s="191"/>
    </row>
    <row r="196" spans="3:12" x14ac:dyDescent="0.25">
      <c r="L196" s="191"/>
    </row>
    <row r="197" spans="3:12" x14ac:dyDescent="0.25">
      <c r="L197" s="191"/>
    </row>
    <row r="198" spans="3:12" x14ac:dyDescent="0.25">
      <c r="L198" s="191"/>
    </row>
    <row r="199" spans="3:12" x14ac:dyDescent="0.25">
      <c r="L199" s="191"/>
    </row>
    <row r="200" spans="3:12" x14ac:dyDescent="0.25">
      <c r="L200" s="191"/>
    </row>
    <row r="201" spans="3:12" x14ac:dyDescent="0.25">
      <c r="L201" s="191"/>
    </row>
    <row r="202" spans="3:12" x14ac:dyDescent="0.25">
      <c r="L202" s="191"/>
    </row>
    <row r="203" spans="3:12" x14ac:dyDescent="0.25">
      <c r="L203" s="191"/>
    </row>
    <row r="204" spans="3:12" x14ac:dyDescent="0.25">
      <c r="L204" s="191"/>
    </row>
    <row r="205" spans="3:12" x14ac:dyDescent="0.25">
      <c r="L205" s="191"/>
    </row>
    <row r="206" spans="3:12" x14ac:dyDescent="0.25">
      <c r="L206" s="191"/>
    </row>
    <row r="207" spans="3:12" x14ac:dyDescent="0.25">
      <c r="L207" s="191"/>
    </row>
    <row r="208" spans="3:12" x14ac:dyDescent="0.25">
      <c r="L208" s="191"/>
    </row>
    <row r="209" spans="12:12" x14ac:dyDescent="0.25">
      <c r="L209" s="191"/>
    </row>
    <row r="210" spans="12:12" x14ac:dyDescent="0.25">
      <c r="L210" s="191"/>
    </row>
    <row r="211" spans="12:12" x14ac:dyDescent="0.25">
      <c r="L211" s="191"/>
    </row>
    <row r="212" spans="12:12" x14ac:dyDescent="0.25">
      <c r="L212" s="191"/>
    </row>
    <row r="213" spans="12:12" x14ac:dyDescent="0.25">
      <c r="L213" s="191"/>
    </row>
    <row r="214" spans="12:12" x14ac:dyDescent="0.25">
      <c r="L214" s="191"/>
    </row>
    <row r="215" spans="12:12" x14ac:dyDescent="0.25">
      <c r="L215" s="191"/>
    </row>
    <row r="216" spans="12:12" x14ac:dyDescent="0.25">
      <c r="L216" s="191"/>
    </row>
    <row r="217" spans="12:12" x14ac:dyDescent="0.25">
      <c r="L217" s="191"/>
    </row>
    <row r="218" spans="12:12" x14ac:dyDescent="0.25">
      <c r="L218" s="191"/>
    </row>
    <row r="219" spans="12:12" x14ac:dyDescent="0.25">
      <c r="L219" s="191"/>
    </row>
    <row r="220" spans="12:12" x14ac:dyDescent="0.25">
      <c r="L220" s="191"/>
    </row>
    <row r="221" spans="12:12" x14ac:dyDescent="0.25">
      <c r="L221" s="191"/>
    </row>
    <row r="222" spans="12:12" x14ac:dyDescent="0.25">
      <c r="L222" s="191"/>
    </row>
    <row r="223" spans="12:12" x14ac:dyDescent="0.25">
      <c r="L223" s="191"/>
    </row>
    <row r="224" spans="12:12" x14ac:dyDescent="0.25">
      <c r="L224" s="191"/>
    </row>
    <row r="225" spans="12:12" x14ac:dyDescent="0.25">
      <c r="L225" s="191"/>
    </row>
    <row r="226" spans="12:12" x14ac:dyDescent="0.25">
      <c r="L226" s="191"/>
    </row>
    <row r="227" spans="12:12" x14ac:dyDescent="0.25">
      <c r="L227" s="191"/>
    </row>
    <row r="228" spans="12:12" x14ac:dyDescent="0.25">
      <c r="L228" s="191"/>
    </row>
    <row r="229" spans="12:12" x14ac:dyDescent="0.25">
      <c r="L229" s="191"/>
    </row>
    <row r="230" spans="12:12" x14ac:dyDescent="0.25">
      <c r="L230" s="191"/>
    </row>
    <row r="231" spans="12:12" x14ac:dyDescent="0.25">
      <c r="L231" s="191"/>
    </row>
    <row r="232" spans="12:12" x14ac:dyDescent="0.25">
      <c r="L232" s="191"/>
    </row>
    <row r="233" spans="12:12" x14ac:dyDescent="0.25">
      <c r="L233" s="191"/>
    </row>
    <row r="234" spans="12:12" x14ac:dyDescent="0.25">
      <c r="L234" s="191"/>
    </row>
    <row r="235" spans="12:12" x14ac:dyDescent="0.25">
      <c r="L235" s="191"/>
    </row>
    <row r="236" spans="12:12" x14ac:dyDescent="0.25">
      <c r="L236" s="191"/>
    </row>
    <row r="237" spans="12:12" x14ac:dyDescent="0.25">
      <c r="L237" s="191"/>
    </row>
    <row r="238" spans="12:12" x14ac:dyDescent="0.25">
      <c r="L238" s="191"/>
    </row>
    <row r="239" spans="12:12" x14ac:dyDescent="0.25">
      <c r="L239" s="191"/>
    </row>
    <row r="240" spans="12:12" x14ac:dyDescent="0.25">
      <c r="L240" s="191"/>
    </row>
    <row r="241" spans="12:12" x14ac:dyDescent="0.25">
      <c r="L241" s="191"/>
    </row>
    <row r="242" spans="12:12" x14ac:dyDescent="0.25">
      <c r="L242" s="191"/>
    </row>
    <row r="243" spans="12:12" x14ac:dyDescent="0.25">
      <c r="L243" s="191"/>
    </row>
    <row r="244" spans="12:12" x14ac:dyDescent="0.25">
      <c r="L244" s="191"/>
    </row>
    <row r="245" spans="12:12" x14ac:dyDescent="0.25">
      <c r="L245" s="191"/>
    </row>
    <row r="246" spans="12:12" x14ac:dyDescent="0.25">
      <c r="L246" s="191"/>
    </row>
    <row r="247" spans="12:12" x14ac:dyDescent="0.25">
      <c r="L247" s="191"/>
    </row>
    <row r="248" spans="12:12" x14ac:dyDescent="0.25">
      <c r="L248" s="191"/>
    </row>
    <row r="249" spans="12:12" x14ac:dyDescent="0.25">
      <c r="L249" s="191"/>
    </row>
    <row r="250" spans="12:12" x14ac:dyDescent="0.25">
      <c r="L250" s="191"/>
    </row>
    <row r="251" spans="12:12" x14ac:dyDescent="0.25">
      <c r="L251" s="191"/>
    </row>
    <row r="252" spans="12:12" x14ac:dyDescent="0.25">
      <c r="L252" s="191"/>
    </row>
    <row r="253" spans="12:12" x14ac:dyDescent="0.25">
      <c r="L253" s="191"/>
    </row>
    <row r="254" spans="12:12" x14ac:dyDescent="0.25">
      <c r="L254" s="191"/>
    </row>
    <row r="255" spans="12:12" x14ac:dyDescent="0.25">
      <c r="L255" s="191"/>
    </row>
    <row r="256" spans="12:12" x14ac:dyDescent="0.25">
      <c r="L256" s="191"/>
    </row>
    <row r="257" spans="12:12" x14ac:dyDescent="0.25">
      <c r="L257" s="191"/>
    </row>
    <row r="258" spans="12:12" x14ac:dyDescent="0.25">
      <c r="L258" s="191"/>
    </row>
    <row r="259" spans="12:12" x14ac:dyDescent="0.25">
      <c r="L259" s="191"/>
    </row>
    <row r="260" spans="12:12" x14ac:dyDescent="0.25">
      <c r="L260" s="191"/>
    </row>
    <row r="261" spans="12:12" x14ac:dyDescent="0.25">
      <c r="L261" s="191"/>
    </row>
    <row r="262" spans="12:12" x14ac:dyDescent="0.25">
      <c r="L262" s="191"/>
    </row>
    <row r="263" spans="12:12" x14ac:dyDescent="0.25">
      <c r="L263" s="191"/>
    </row>
    <row r="264" spans="12:12" x14ac:dyDescent="0.25">
      <c r="L264" s="191"/>
    </row>
    <row r="265" spans="12:12" x14ac:dyDescent="0.25">
      <c r="L265" s="191"/>
    </row>
    <row r="266" spans="12:12" x14ac:dyDescent="0.25">
      <c r="L266" s="191"/>
    </row>
    <row r="267" spans="12:12" x14ac:dyDescent="0.25">
      <c r="L267" s="191"/>
    </row>
    <row r="268" spans="12:12" x14ac:dyDescent="0.25">
      <c r="L268" s="191"/>
    </row>
    <row r="269" spans="12:12" x14ac:dyDescent="0.25">
      <c r="L269" s="191"/>
    </row>
    <row r="270" spans="12:12" x14ac:dyDescent="0.25">
      <c r="L270" s="191"/>
    </row>
    <row r="271" spans="12:12" x14ac:dyDescent="0.25">
      <c r="L271" s="191"/>
    </row>
    <row r="272" spans="12:12" x14ac:dyDescent="0.25">
      <c r="L272" s="191"/>
    </row>
    <row r="273" spans="12:12" x14ac:dyDescent="0.25">
      <c r="L273" s="191"/>
    </row>
    <row r="274" spans="12:12" x14ac:dyDescent="0.25">
      <c r="L274" s="191"/>
    </row>
    <row r="275" spans="12:12" x14ac:dyDescent="0.25">
      <c r="L275" s="191"/>
    </row>
    <row r="276" spans="12:12" x14ac:dyDescent="0.25">
      <c r="L276" s="191"/>
    </row>
    <row r="277" spans="12:12" x14ac:dyDescent="0.25">
      <c r="L277" s="191"/>
    </row>
    <row r="278" spans="12:12" x14ac:dyDescent="0.25">
      <c r="L278" s="191"/>
    </row>
    <row r="279" spans="12:12" x14ac:dyDescent="0.25">
      <c r="L279" s="191"/>
    </row>
    <row r="280" spans="12:12" x14ac:dyDescent="0.25">
      <c r="L280" s="191"/>
    </row>
    <row r="281" spans="12:12" x14ac:dyDescent="0.25">
      <c r="L281" s="191"/>
    </row>
    <row r="282" spans="12:12" x14ac:dyDescent="0.25">
      <c r="L282" s="191"/>
    </row>
    <row r="283" spans="12:12" x14ac:dyDescent="0.25">
      <c r="L283" s="191"/>
    </row>
    <row r="284" spans="12:12" x14ac:dyDescent="0.25">
      <c r="L284" s="191"/>
    </row>
    <row r="285" spans="12:12" x14ac:dyDescent="0.25">
      <c r="L285" s="191"/>
    </row>
    <row r="286" spans="12:12" x14ac:dyDescent="0.25">
      <c r="L286" s="191"/>
    </row>
    <row r="287" spans="12:12" x14ac:dyDescent="0.25">
      <c r="L287" s="191"/>
    </row>
    <row r="288" spans="12:12" x14ac:dyDescent="0.25">
      <c r="L288" s="191"/>
    </row>
    <row r="289" spans="12:12" x14ac:dyDescent="0.25">
      <c r="L289" s="191"/>
    </row>
    <row r="290" spans="12:12" x14ac:dyDescent="0.25">
      <c r="L290" s="191"/>
    </row>
    <row r="291" spans="12:12" x14ac:dyDescent="0.25">
      <c r="L291" s="191"/>
    </row>
    <row r="292" spans="12:12" x14ac:dyDescent="0.25">
      <c r="L292" s="191"/>
    </row>
    <row r="293" spans="12:12" x14ac:dyDescent="0.25">
      <c r="L293" s="191"/>
    </row>
    <row r="294" spans="12:12" x14ac:dyDescent="0.25">
      <c r="L294" s="191"/>
    </row>
    <row r="295" spans="12:12" x14ac:dyDescent="0.25">
      <c r="L295" s="191"/>
    </row>
    <row r="296" spans="12:12" x14ac:dyDescent="0.25">
      <c r="L296" s="191"/>
    </row>
    <row r="297" spans="12:12" x14ac:dyDescent="0.25">
      <c r="L297" s="191"/>
    </row>
    <row r="298" spans="12:12" x14ac:dyDescent="0.25">
      <c r="L298" s="191"/>
    </row>
    <row r="299" spans="12:12" x14ac:dyDescent="0.25">
      <c r="L299" s="191"/>
    </row>
    <row r="300" spans="12:12" x14ac:dyDescent="0.25">
      <c r="L300" s="191"/>
    </row>
    <row r="301" spans="12:12" x14ac:dyDescent="0.25">
      <c r="L301" s="191"/>
    </row>
    <row r="302" spans="12:12" x14ac:dyDescent="0.25">
      <c r="L302" s="191"/>
    </row>
    <row r="303" spans="12:12" x14ac:dyDescent="0.25">
      <c r="L303" s="191"/>
    </row>
    <row r="304" spans="12:12" x14ac:dyDescent="0.25">
      <c r="L304" s="191"/>
    </row>
    <row r="305" spans="12:12" x14ac:dyDescent="0.25">
      <c r="L305" s="191"/>
    </row>
    <row r="306" spans="12:12" x14ac:dyDescent="0.25">
      <c r="L306" s="191"/>
    </row>
    <row r="307" spans="12:12" x14ac:dyDescent="0.25">
      <c r="L307" s="191"/>
    </row>
    <row r="308" spans="12:12" x14ac:dyDescent="0.25">
      <c r="L308" s="191"/>
    </row>
    <row r="309" spans="12:12" x14ac:dyDescent="0.25">
      <c r="L309" s="191"/>
    </row>
    <row r="310" spans="12:12" x14ac:dyDescent="0.25">
      <c r="L310" s="191"/>
    </row>
    <row r="311" spans="12:12" x14ac:dyDescent="0.25">
      <c r="L311" s="191"/>
    </row>
    <row r="312" spans="12:12" x14ac:dyDescent="0.25">
      <c r="L312" s="191"/>
    </row>
    <row r="313" spans="12:12" x14ac:dyDescent="0.25">
      <c r="L313" s="191"/>
    </row>
    <row r="314" spans="12:12" x14ac:dyDescent="0.25">
      <c r="L314" s="191"/>
    </row>
    <row r="315" spans="12:12" x14ac:dyDescent="0.25">
      <c r="L315" s="191"/>
    </row>
    <row r="316" spans="12:12" x14ac:dyDescent="0.25">
      <c r="L316" s="191"/>
    </row>
    <row r="317" spans="12:12" x14ac:dyDescent="0.25">
      <c r="L317" s="191"/>
    </row>
    <row r="318" spans="12:12" x14ac:dyDescent="0.25">
      <c r="L318" s="191"/>
    </row>
    <row r="319" spans="12:12" x14ac:dyDescent="0.25">
      <c r="L319" s="191"/>
    </row>
    <row r="320" spans="12:12" x14ac:dyDescent="0.25">
      <c r="L320" s="191"/>
    </row>
    <row r="321" spans="12:12" x14ac:dyDescent="0.25">
      <c r="L321" s="191"/>
    </row>
    <row r="322" spans="12:12" x14ac:dyDescent="0.25">
      <c r="L322" s="191"/>
    </row>
    <row r="323" spans="12:12" x14ac:dyDescent="0.25">
      <c r="L323" s="191"/>
    </row>
    <row r="324" spans="12:12" x14ac:dyDescent="0.25">
      <c r="L324" s="191"/>
    </row>
    <row r="325" spans="12:12" x14ac:dyDescent="0.25">
      <c r="L325" s="191"/>
    </row>
    <row r="326" spans="12:12" x14ac:dyDescent="0.25">
      <c r="L326" s="191"/>
    </row>
    <row r="327" spans="12:12" x14ac:dyDescent="0.25">
      <c r="L327" s="191"/>
    </row>
    <row r="328" spans="12:12" x14ac:dyDescent="0.25">
      <c r="L328" s="191"/>
    </row>
    <row r="329" spans="12:12" x14ac:dyDescent="0.25">
      <c r="L329" s="191"/>
    </row>
    <row r="330" spans="12:12" x14ac:dyDescent="0.25">
      <c r="L330" s="191"/>
    </row>
    <row r="331" spans="12:12" x14ac:dyDescent="0.25">
      <c r="L331" s="191"/>
    </row>
    <row r="332" spans="12:12" x14ac:dyDescent="0.25">
      <c r="L332" s="191"/>
    </row>
    <row r="333" spans="12:12" x14ac:dyDescent="0.25">
      <c r="L333" s="191"/>
    </row>
    <row r="334" spans="12:12" x14ac:dyDescent="0.25">
      <c r="L334" s="191"/>
    </row>
    <row r="335" spans="12:12" x14ac:dyDescent="0.25">
      <c r="L335" s="191"/>
    </row>
    <row r="336" spans="12:12" x14ac:dyDescent="0.25">
      <c r="L336" s="191"/>
    </row>
    <row r="337" spans="12:12" x14ac:dyDescent="0.25">
      <c r="L337" s="191"/>
    </row>
    <row r="338" spans="12:12" x14ac:dyDescent="0.25">
      <c r="L338" s="191"/>
    </row>
    <row r="339" spans="12:12" x14ac:dyDescent="0.25">
      <c r="L339" s="191"/>
    </row>
    <row r="340" spans="12:12" x14ac:dyDescent="0.25">
      <c r="L340" s="191"/>
    </row>
    <row r="341" spans="12:12" x14ac:dyDescent="0.25">
      <c r="L341" s="191"/>
    </row>
    <row r="342" spans="12:12" x14ac:dyDescent="0.25">
      <c r="L342" s="191"/>
    </row>
    <row r="343" spans="12:12" x14ac:dyDescent="0.25">
      <c r="L343" s="191"/>
    </row>
    <row r="344" spans="12:12" x14ac:dyDescent="0.25">
      <c r="L344" s="191"/>
    </row>
    <row r="345" spans="12:12" x14ac:dyDescent="0.25">
      <c r="L345" s="191"/>
    </row>
    <row r="346" spans="12:12" x14ac:dyDescent="0.25">
      <c r="L346" s="191"/>
    </row>
    <row r="347" spans="12:12" x14ac:dyDescent="0.25">
      <c r="L347" s="191"/>
    </row>
    <row r="348" spans="12:12" x14ac:dyDescent="0.25">
      <c r="L348" s="191"/>
    </row>
    <row r="349" spans="12:12" x14ac:dyDescent="0.25">
      <c r="L349" s="191"/>
    </row>
    <row r="350" spans="12:12" x14ac:dyDescent="0.25">
      <c r="L350" s="191"/>
    </row>
    <row r="351" spans="12:12" x14ac:dyDescent="0.25">
      <c r="L351" s="191"/>
    </row>
    <row r="352" spans="12:12" x14ac:dyDescent="0.25">
      <c r="L352" s="191"/>
    </row>
    <row r="353" spans="12:12" x14ac:dyDescent="0.25">
      <c r="L353" s="191"/>
    </row>
    <row r="354" spans="12:12" x14ac:dyDescent="0.25">
      <c r="L354" s="191"/>
    </row>
    <row r="355" spans="12:12" x14ac:dyDescent="0.25">
      <c r="L355" s="191"/>
    </row>
    <row r="356" spans="12:12" x14ac:dyDescent="0.25">
      <c r="L356" s="191"/>
    </row>
    <row r="357" spans="12:12" x14ac:dyDescent="0.25">
      <c r="L357" s="191"/>
    </row>
    <row r="358" spans="12:12" x14ac:dyDescent="0.25">
      <c r="L358" s="191"/>
    </row>
    <row r="359" spans="12:12" x14ac:dyDescent="0.25">
      <c r="L359" s="191"/>
    </row>
    <row r="360" spans="12:12" x14ac:dyDescent="0.25">
      <c r="L360" s="191"/>
    </row>
    <row r="361" spans="12:12" x14ac:dyDescent="0.25">
      <c r="L361" s="191"/>
    </row>
    <row r="362" spans="12:12" x14ac:dyDescent="0.25">
      <c r="L362" s="191"/>
    </row>
    <row r="363" spans="12:12" x14ac:dyDescent="0.25">
      <c r="L363" s="191"/>
    </row>
    <row r="364" spans="12:12" x14ac:dyDescent="0.25">
      <c r="L364" s="191"/>
    </row>
    <row r="365" spans="12:12" x14ac:dyDescent="0.25">
      <c r="L365" s="191"/>
    </row>
    <row r="366" spans="12:12" x14ac:dyDescent="0.25">
      <c r="L366" s="191"/>
    </row>
    <row r="367" spans="12:12" x14ac:dyDescent="0.25">
      <c r="L367" s="191"/>
    </row>
    <row r="368" spans="12:12" x14ac:dyDescent="0.25">
      <c r="L368" s="191"/>
    </row>
    <row r="369" spans="12:12" x14ac:dyDescent="0.25">
      <c r="L369" s="191"/>
    </row>
    <row r="370" spans="12:12" x14ac:dyDescent="0.25">
      <c r="L370" s="191"/>
    </row>
    <row r="371" spans="12:12" x14ac:dyDescent="0.25">
      <c r="L371" s="191"/>
    </row>
    <row r="372" spans="12:12" x14ac:dyDescent="0.25">
      <c r="L372" s="191"/>
    </row>
    <row r="373" spans="12:12" x14ac:dyDescent="0.25">
      <c r="L373" s="191"/>
    </row>
    <row r="374" spans="12:12" x14ac:dyDescent="0.25">
      <c r="L374" s="191"/>
    </row>
    <row r="375" spans="12:12" x14ac:dyDescent="0.25">
      <c r="L375" s="191"/>
    </row>
    <row r="376" spans="12:12" x14ac:dyDescent="0.25">
      <c r="L376" s="191"/>
    </row>
    <row r="377" spans="12:12" x14ac:dyDescent="0.25">
      <c r="L377" s="191"/>
    </row>
    <row r="378" spans="12:12" x14ac:dyDescent="0.25">
      <c r="L378" s="191"/>
    </row>
    <row r="379" spans="12:12" x14ac:dyDescent="0.25">
      <c r="L379" s="191"/>
    </row>
    <row r="380" spans="12:12" x14ac:dyDescent="0.25">
      <c r="L380" s="191"/>
    </row>
    <row r="381" spans="12:12" x14ac:dyDescent="0.25">
      <c r="L381" s="191"/>
    </row>
    <row r="382" spans="12:12" x14ac:dyDescent="0.25">
      <c r="L382" s="191"/>
    </row>
    <row r="383" spans="12:12" x14ac:dyDescent="0.25">
      <c r="L383" s="191"/>
    </row>
    <row r="384" spans="12:12" x14ac:dyDescent="0.25">
      <c r="L384" s="191"/>
    </row>
    <row r="385" spans="12:12" x14ac:dyDescent="0.25">
      <c r="L385" s="191"/>
    </row>
    <row r="386" spans="12:12" x14ac:dyDescent="0.25">
      <c r="L386" s="191"/>
    </row>
    <row r="387" spans="12:12" x14ac:dyDescent="0.25">
      <c r="L387" s="191"/>
    </row>
    <row r="388" spans="12:12" x14ac:dyDescent="0.25">
      <c r="L388" s="191"/>
    </row>
    <row r="389" spans="12:12" x14ac:dyDescent="0.25">
      <c r="L389" s="191"/>
    </row>
    <row r="390" spans="12:12" x14ac:dyDescent="0.25">
      <c r="L390" s="191"/>
    </row>
    <row r="391" spans="12:12" x14ac:dyDescent="0.25">
      <c r="L391" s="191"/>
    </row>
    <row r="392" spans="12:12" x14ac:dyDescent="0.25">
      <c r="L392" s="191"/>
    </row>
    <row r="393" spans="12:12" x14ac:dyDescent="0.25">
      <c r="L393" s="191"/>
    </row>
    <row r="394" spans="12:12" x14ac:dyDescent="0.25">
      <c r="L394" s="191"/>
    </row>
    <row r="395" spans="12:12" x14ac:dyDescent="0.25">
      <c r="L395" s="191"/>
    </row>
    <row r="396" spans="12:12" x14ac:dyDescent="0.25">
      <c r="L396" s="191"/>
    </row>
    <row r="397" spans="12:12" x14ac:dyDescent="0.25">
      <c r="L397" s="191"/>
    </row>
    <row r="398" spans="12:12" x14ac:dyDescent="0.25">
      <c r="L398" s="191"/>
    </row>
    <row r="399" spans="12:12" x14ac:dyDescent="0.25">
      <c r="L399" s="191"/>
    </row>
    <row r="400" spans="12:12" x14ac:dyDescent="0.25">
      <c r="L400" s="191"/>
    </row>
    <row r="401" spans="12:12" x14ac:dyDescent="0.25">
      <c r="L401" s="191"/>
    </row>
    <row r="402" spans="12:12" x14ac:dyDescent="0.25">
      <c r="L402" s="191"/>
    </row>
    <row r="403" spans="12:12" x14ac:dyDescent="0.25">
      <c r="L403" s="191"/>
    </row>
    <row r="404" spans="12:12" x14ac:dyDescent="0.25">
      <c r="L404" s="191"/>
    </row>
    <row r="405" spans="12:12" x14ac:dyDescent="0.25">
      <c r="L405" s="191"/>
    </row>
    <row r="406" spans="12:12" x14ac:dyDescent="0.25">
      <c r="L406" s="191"/>
    </row>
    <row r="407" spans="12:12" x14ac:dyDescent="0.25">
      <c r="L407" s="191"/>
    </row>
    <row r="408" spans="12:12" x14ac:dyDescent="0.25">
      <c r="L408" s="191"/>
    </row>
    <row r="409" spans="12:12" x14ac:dyDescent="0.25">
      <c r="L409" s="191"/>
    </row>
    <row r="410" spans="12:12" x14ac:dyDescent="0.25">
      <c r="L410" s="191"/>
    </row>
    <row r="411" spans="12:12" x14ac:dyDescent="0.25">
      <c r="L411" s="191"/>
    </row>
    <row r="412" spans="12:12" x14ac:dyDescent="0.25">
      <c r="L412" s="191"/>
    </row>
    <row r="413" spans="12:12" x14ac:dyDescent="0.25">
      <c r="L413" s="191"/>
    </row>
    <row r="414" spans="12:12" x14ac:dyDescent="0.25">
      <c r="L414" s="191"/>
    </row>
    <row r="415" spans="12:12" x14ac:dyDescent="0.25">
      <c r="L415" s="191"/>
    </row>
    <row r="416" spans="12:12" x14ac:dyDescent="0.25">
      <c r="L416" s="191"/>
    </row>
    <row r="417" spans="12:12" x14ac:dyDescent="0.25">
      <c r="L417" s="191"/>
    </row>
    <row r="418" spans="12:12" x14ac:dyDescent="0.25">
      <c r="L418" s="191"/>
    </row>
    <row r="419" spans="12:12" x14ac:dyDescent="0.25">
      <c r="L419" s="191"/>
    </row>
    <row r="420" spans="12:12" x14ac:dyDescent="0.25">
      <c r="L420" s="191"/>
    </row>
    <row r="421" spans="12:12" x14ac:dyDescent="0.25">
      <c r="L421" s="191"/>
    </row>
    <row r="422" spans="12:12" x14ac:dyDescent="0.25">
      <c r="L422" s="191"/>
    </row>
    <row r="423" spans="12:12" x14ac:dyDescent="0.25">
      <c r="L423" s="191"/>
    </row>
    <row r="424" spans="12:12" x14ac:dyDescent="0.25">
      <c r="L424" s="191"/>
    </row>
    <row r="425" spans="12:12" x14ac:dyDescent="0.25">
      <c r="L425" s="191"/>
    </row>
    <row r="426" spans="12:12" x14ac:dyDescent="0.25">
      <c r="L426" s="191"/>
    </row>
    <row r="427" spans="12:12" x14ac:dyDescent="0.25">
      <c r="L427" s="191"/>
    </row>
    <row r="428" spans="12:12" x14ac:dyDescent="0.25">
      <c r="L428" s="191"/>
    </row>
    <row r="429" spans="12:12" x14ac:dyDescent="0.25">
      <c r="L429" s="191"/>
    </row>
    <row r="430" spans="12:12" x14ac:dyDescent="0.25">
      <c r="L430" s="191"/>
    </row>
    <row r="431" spans="12:12" x14ac:dyDescent="0.25">
      <c r="L431" s="191"/>
    </row>
    <row r="432" spans="12:12" x14ac:dyDescent="0.25">
      <c r="L432" s="191"/>
    </row>
    <row r="433" spans="12:12" x14ac:dyDescent="0.25">
      <c r="L433" s="191"/>
    </row>
    <row r="434" spans="12:12" x14ac:dyDescent="0.25">
      <c r="L434" s="191"/>
    </row>
    <row r="435" spans="12:12" x14ac:dyDescent="0.25">
      <c r="L435" s="191"/>
    </row>
    <row r="436" spans="12:12" x14ac:dyDescent="0.25">
      <c r="L436" s="191"/>
    </row>
    <row r="437" spans="12:12" x14ac:dyDescent="0.25">
      <c r="L437" s="191"/>
    </row>
    <row r="438" spans="12:12" x14ac:dyDescent="0.25">
      <c r="L438" s="191"/>
    </row>
    <row r="439" spans="12:12" x14ac:dyDescent="0.25">
      <c r="L439" s="191"/>
    </row>
    <row r="440" spans="12:12" x14ac:dyDescent="0.25">
      <c r="L440" s="191"/>
    </row>
    <row r="441" spans="12:12" x14ac:dyDescent="0.25">
      <c r="L441" s="191"/>
    </row>
    <row r="442" spans="12:12" x14ac:dyDescent="0.25">
      <c r="L442" s="191"/>
    </row>
    <row r="443" spans="12:12" x14ac:dyDescent="0.25">
      <c r="L443" s="191"/>
    </row>
    <row r="444" spans="12:12" x14ac:dyDescent="0.25">
      <c r="L444" s="191"/>
    </row>
    <row r="445" spans="12:12" x14ac:dyDescent="0.25">
      <c r="L445" s="191"/>
    </row>
    <row r="446" spans="12:12" x14ac:dyDescent="0.25">
      <c r="L446" s="191"/>
    </row>
    <row r="447" spans="12:12" x14ac:dyDescent="0.25">
      <c r="L447" s="191"/>
    </row>
    <row r="448" spans="12:12" x14ac:dyDescent="0.25">
      <c r="L448" s="191"/>
    </row>
    <row r="449" spans="12:12" x14ac:dyDescent="0.25">
      <c r="L449" s="191"/>
    </row>
    <row r="450" spans="12:12" x14ac:dyDescent="0.25">
      <c r="L450" s="191"/>
    </row>
    <row r="451" spans="12:12" x14ac:dyDescent="0.25">
      <c r="L451" s="191"/>
    </row>
    <row r="452" spans="12:12" x14ac:dyDescent="0.25">
      <c r="L452" s="191"/>
    </row>
    <row r="453" spans="12:12" x14ac:dyDescent="0.25">
      <c r="L453" s="191"/>
    </row>
    <row r="454" spans="12:12" x14ac:dyDescent="0.25">
      <c r="L454" s="191"/>
    </row>
    <row r="455" spans="12:12" x14ac:dyDescent="0.25">
      <c r="L455" s="191"/>
    </row>
    <row r="456" spans="12:12" x14ac:dyDescent="0.25">
      <c r="L456" s="191"/>
    </row>
    <row r="457" spans="12:12" x14ac:dyDescent="0.25">
      <c r="L457" s="191"/>
    </row>
    <row r="458" spans="12:12" x14ac:dyDescent="0.25">
      <c r="L458" s="191"/>
    </row>
    <row r="459" spans="12:12" x14ac:dyDescent="0.25">
      <c r="L459" s="191"/>
    </row>
    <row r="460" spans="12:12" x14ac:dyDescent="0.25">
      <c r="L460" s="191"/>
    </row>
    <row r="461" spans="12:12" x14ac:dyDescent="0.25">
      <c r="L461" s="191"/>
    </row>
    <row r="462" spans="12:12" x14ac:dyDescent="0.25">
      <c r="L462" s="191"/>
    </row>
    <row r="463" spans="12:12" x14ac:dyDescent="0.25">
      <c r="L463" s="191"/>
    </row>
    <row r="464" spans="12:12" x14ac:dyDescent="0.25">
      <c r="L464" s="191"/>
    </row>
    <row r="465" spans="12:12" x14ac:dyDescent="0.25">
      <c r="L465" s="191"/>
    </row>
    <row r="466" spans="12:12" x14ac:dyDescent="0.25">
      <c r="L466" s="191"/>
    </row>
    <row r="467" spans="12:12" x14ac:dyDescent="0.25">
      <c r="L467" s="191"/>
    </row>
    <row r="468" spans="12:12" x14ac:dyDescent="0.25">
      <c r="L468" s="191"/>
    </row>
    <row r="469" spans="12:12" x14ac:dyDescent="0.25">
      <c r="L469" s="191"/>
    </row>
    <row r="470" spans="12:12" x14ac:dyDescent="0.25">
      <c r="L470" s="191"/>
    </row>
    <row r="471" spans="12:12" x14ac:dyDescent="0.25">
      <c r="L471" s="191"/>
    </row>
    <row r="472" spans="12:12" x14ac:dyDescent="0.25">
      <c r="L472" s="191"/>
    </row>
    <row r="473" spans="12:12" x14ac:dyDescent="0.25">
      <c r="L473" s="191"/>
    </row>
    <row r="474" spans="12:12" x14ac:dyDescent="0.25">
      <c r="L474" s="191"/>
    </row>
    <row r="475" spans="12:12" x14ac:dyDescent="0.25">
      <c r="L475" s="191"/>
    </row>
    <row r="476" spans="12:12" x14ac:dyDescent="0.25">
      <c r="L476" s="191"/>
    </row>
    <row r="477" spans="12:12" x14ac:dyDescent="0.25">
      <c r="L477" s="191"/>
    </row>
    <row r="478" spans="12:12" x14ac:dyDescent="0.25">
      <c r="L478" s="191"/>
    </row>
    <row r="479" spans="12:12" x14ac:dyDescent="0.25">
      <c r="L479" s="191"/>
    </row>
  </sheetData>
  <sheetProtection password="EFB3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1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91" customWidth="1"/>
    <col min="2" max="2" width="35.7109375" style="191" customWidth="1"/>
    <col min="3" max="3" width="13.140625" style="191" customWidth="1"/>
    <col min="4" max="256" width="11.42578125" style="191"/>
    <col min="257" max="257" width="2.85546875" style="191" customWidth="1"/>
    <col min="258" max="258" width="35.7109375" style="191" customWidth="1"/>
    <col min="259" max="259" width="13.140625" style="191" customWidth="1"/>
    <col min="260" max="512" width="11.42578125" style="191"/>
    <col min="513" max="513" width="2.85546875" style="191" customWidth="1"/>
    <col min="514" max="514" width="35.7109375" style="191" customWidth="1"/>
    <col min="515" max="515" width="13.140625" style="191" customWidth="1"/>
    <col min="516" max="768" width="11.42578125" style="191"/>
    <col min="769" max="769" width="2.85546875" style="191" customWidth="1"/>
    <col min="770" max="770" width="35.7109375" style="191" customWidth="1"/>
    <col min="771" max="771" width="13.140625" style="191" customWidth="1"/>
    <col min="772" max="1024" width="11.42578125" style="191"/>
    <col min="1025" max="1025" width="2.85546875" style="191" customWidth="1"/>
    <col min="1026" max="1026" width="35.7109375" style="191" customWidth="1"/>
    <col min="1027" max="1027" width="13.140625" style="191" customWidth="1"/>
    <col min="1028" max="1280" width="11.42578125" style="191"/>
    <col min="1281" max="1281" width="2.85546875" style="191" customWidth="1"/>
    <col min="1282" max="1282" width="35.7109375" style="191" customWidth="1"/>
    <col min="1283" max="1283" width="13.140625" style="191" customWidth="1"/>
    <col min="1284" max="1536" width="11.42578125" style="191"/>
    <col min="1537" max="1537" width="2.85546875" style="191" customWidth="1"/>
    <col min="1538" max="1538" width="35.7109375" style="191" customWidth="1"/>
    <col min="1539" max="1539" width="13.140625" style="191" customWidth="1"/>
    <col min="1540" max="1792" width="11.42578125" style="191"/>
    <col min="1793" max="1793" width="2.85546875" style="191" customWidth="1"/>
    <col min="1794" max="1794" width="35.7109375" style="191" customWidth="1"/>
    <col min="1795" max="1795" width="13.140625" style="191" customWidth="1"/>
    <col min="1796" max="2048" width="11.42578125" style="191"/>
    <col min="2049" max="2049" width="2.85546875" style="191" customWidth="1"/>
    <col min="2050" max="2050" width="35.7109375" style="191" customWidth="1"/>
    <col min="2051" max="2051" width="13.140625" style="191" customWidth="1"/>
    <col min="2052" max="2304" width="11.42578125" style="191"/>
    <col min="2305" max="2305" width="2.85546875" style="191" customWidth="1"/>
    <col min="2306" max="2306" width="35.7109375" style="191" customWidth="1"/>
    <col min="2307" max="2307" width="13.140625" style="191" customWidth="1"/>
    <col min="2308" max="2560" width="11.42578125" style="191"/>
    <col min="2561" max="2561" width="2.85546875" style="191" customWidth="1"/>
    <col min="2562" max="2562" width="35.7109375" style="191" customWidth="1"/>
    <col min="2563" max="2563" width="13.140625" style="191" customWidth="1"/>
    <col min="2564" max="2816" width="11.42578125" style="191"/>
    <col min="2817" max="2817" width="2.85546875" style="191" customWidth="1"/>
    <col min="2818" max="2818" width="35.7109375" style="191" customWidth="1"/>
    <col min="2819" max="2819" width="13.140625" style="191" customWidth="1"/>
    <col min="2820" max="3072" width="11.42578125" style="191"/>
    <col min="3073" max="3073" width="2.85546875" style="191" customWidth="1"/>
    <col min="3074" max="3074" width="35.7109375" style="191" customWidth="1"/>
    <col min="3075" max="3075" width="13.140625" style="191" customWidth="1"/>
    <col min="3076" max="3328" width="11.42578125" style="191"/>
    <col min="3329" max="3329" width="2.85546875" style="191" customWidth="1"/>
    <col min="3330" max="3330" width="35.7109375" style="191" customWidth="1"/>
    <col min="3331" max="3331" width="13.140625" style="191" customWidth="1"/>
    <col min="3332" max="3584" width="11.42578125" style="191"/>
    <col min="3585" max="3585" width="2.85546875" style="191" customWidth="1"/>
    <col min="3586" max="3586" width="35.7109375" style="191" customWidth="1"/>
    <col min="3587" max="3587" width="13.140625" style="191" customWidth="1"/>
    <col min="3588" max="3840" width="11.42578125" style="191"/>
    <col min="3841" max="3841" width="2.85546875" style="191" customWidth="1"/>
    <col min="3842" max="3842" width="35.7109375" style="191" customWidth="1"/>
    <col min="3843" max="3843" width="13.140625" style="191" customWidth="1"/>
    <col min="3844" max="4096" width="11.42578125" style="191"/>
    <col min="4097" max="4097" width="2.85546875" style="191" customWidth="1"/>
    <col min="4098" max="4098" width="35.7109375" style="191" customWidth="1"/>
    <col min="4099" max="4099" width="13.140625" style="191" customWidth="1"/>
    <col min="4100" max="4352" width="11.42578125" style="191"/>
    <col min="4353" max="4353" width="2.85546875" style="191" customWidth="1"/>
    <col min="4354" max="4354" width="35.7109375" style="191" customWidth="1"/>
    <col min="4355" max="4355" width="13.140625" style="191" customWidth="1"/>
    <col min="4356" max="4608" width="11.42578125" style="191"/>
    <col min="4609" max="4609" width="2.85546875" style="191" customWidth="1"/>
    <col min="4610" max="4610" width="35.7109375" style="191" customWidth="1"/>
    <col min="4611" max="4611" width="13.140625" style="191" customWidth="1"/>
    <col min="4612" max="4864" width="11.42578125" style="191"/>
    <col min="4865" max="4865" width="2.85546875" style="191" customWidth="1"/>
    <col min="4866" max="4866" width="35.7109375" style="191" customWidth="1"/>
    <col min="4867" max="4867" width="13.140625" style="191" customWidth="1"/>
    <col min="4868" max="5120" width="11.42578125" style="191"/>
    <col min="5121" max="5121" width="2.85546875" style="191" customWidth="1"/>
    <col min="5122" max="5122" width="35.7109375" style="191" customWidth="1"/>
    <col min="5123" max="5123" width="13.140625" style="191" customWidth="1"/>
    <col min="5124" max="5376" width="11.42578125" style="191"/>
    <col min="5377" max="5377" width="2.85546875" style="191" customWidth="1"/>
    <col min="5378" max="5378" width="35.7109375" style="191" customWidth="1"/>
    <col min="5379" max="5379" width="13.140625" style="191" customWidth="1"/>
    <col min="5380" max="5632" width="11.42578125" style="191"/>
    <col min="5633" max="5633" width="2.85546875" style="191" customWidth="1"/>
    <col min="5634" max="5634" width="35.7109375" style="191" customWidth="1"/>
    <col min="5635" max="5635" width="13.140625" style="191" customWidth="1"/>
    <col min="5636" max="5888" width="11.42578125" style="191"/>
    <col min="5889" max="5889" width="2.85546875" style="191" customWidth="1"/>
    <col min="5890" max="5890" width="35.7109375" style="191" customWidth="1"/>
    <col min="5891" max="5891" width="13.140625" style="191" customWidth="1"/>
    <col min="5892" max="6144" width="11.42578125" style="191"/>
    <col min="6145" max="6145" width="2.85546875" style="191" customWidth="1"/>
    <col min="6146" max="6146" width="35.7109375" style="191" customWidth="1"/>
    <col min="6147" max="6147" width="13.140625" style="191" customWidth="1"/>
    <col min="6148" max="6400" width="11.42578125" style="191"/>
    <col min="6401" max="6401" width="2.85546875" style="191" customWidth="1"/>
    <col min="6402" max="6402" width="35.7109375" style="191" customWidth="1"/>
    <col min="6403" max="6403" width="13.140625" style="191" customWidth="1"/>
    <col min="6404" max="6656" width="11.42578125" style="191"/>
    <col min="6657" max="6657" width="2.85546875" style="191" customWidth="1"/>
    <col min="6658" max="6658" width="35.7109375" style="191" customWidth="1"/>
    <col min="6659" max="6659" width="13.140625" style="191" customWidth="1"/>
    <col min="6660" max="6912" width="11.42578125" style="191"/>
    <col min="6913" max="6913" width="2.85546875" style="191" customWidth="1"/>
    <col min="6914" max="6914" width="35.7109375" style="191" customWidth="1"/>
    <col min="6915" max="6915" width="13.140625" style="191" customWidth="1"/>
    <col min="6916" max="7168" width="11.42578125" style="191"/>
    <col min="7169" max="7169" width="2.85546875" style="191" customWidth="1"/>
    <col min="7170" max="7170" width="35.7109375" style="191" customWidth="1"/>
    <col min="7171" max="7171" width="13.140625" style="191" customWidth="1"/>
    <col min="7172" max="7424" width="11.42578125" style="191"/>
    <col min="7425" max="7425" width="2.85546875" style="191" customWidth="1"/>
    <col min="7426" max="7426" width="35.7109375" style="191" customWidth="1"/>
    <col min="7427" max="7427" width="13.140625" style="191" customWidth="1"/>
    <col min="7428" max="7680" width="11.42578125" style="191"/>
    <col min="7681" max="7681" width="2.85546875" style="191" customWidth="1"/>
    <col min="7682" max="7682" width="35.7109375" style="191" customWidth="1"/>
    <col min="7683" max="7683" width="13.140625" style="191" customWidth="1"/>
    <col min="7684" max="7936" width="11.42578125" style="191"/>
    <col min="7937" max="7937" width="2.85546875" style="191" customWidth="1"/>
    <col min="7938" max="7938" width="35.7109375" style="191" customWidth="1"/>
    <col min="7939" max="7939" width="13.140625" style="191" customWidth="1"/>
    <col min="7940" max="8192" width="11.42578125" style="191"/>
    <col min="8193" max="8193" width="2.85546875" style="191" customWidth="1"/>
    <col min="8194" max="8194" width="35.7109375" style="191" customWidth="1"/>
    <col min="8195" max="8195" width="13.140625" style="191" customWidth="1"/>
    <col min="8196" max="8448" width="11.42578125" style="191"/>
    <col min="8449" max="8449" width="2.85546875" style="191" customWidth="1"/>
    <col min="8450" max="8450" width="35.7109375" style="191" customWidth="1"/>
    <col min="8451" max="8451" width="13.140625" style="191" customWidth="1"/>
    <col min="8452" max="8704" width="11.42578125" style="191"/>
    <col min="8705" max="8705" width="2.85546875" style="191" customWidth="1"/>
    <col min="8706" max="8706" width="35.7109375" style="191" customWidth="1"/>
    <col min="8707" max="8707" width="13.140625" style="191" customWidth="1"/>
    <col min="8708" max="8960" width="11.42578125" style="191"/>
    <col min="8961" max="8961" width="2.85546875" style="191" customWidth="1"/>
    <col min="8962" max="8962" width="35.7109375" style="191" customWidth="1"/>
    <col min="8963" max="8963" width="13.140625" style="191" customWidth="1"/>
    <col min="8964" max="9216" width="11.42578125" style="191"/>
    <col min="9217" max="9217" width="2.85546875" style="191" customWidth="1"/>
    <col min="9218" max="9218" width="35.7109375" style="191" customWidth="1"/>
    <col min="9219" max="9219" width="13.140625" style="191" customWidth="1"/>
    <col min="9220" max="9472" width="11.42578125" style="191"/>
    <col min="9473" max="9473" width="2.85546875" style="191" customWidth="1"/>
    <col min="9474" max="9474" width="35.7109375" style="191" customWidth="1"/>
    <col min="9475" max="9475" width="13.140625" style="191" customWidth="1"/>
    <col min="9476" max="9728" width="11.42578125" style="191"/>
    <col min="9729" max="9729" width="2.85546875" style="191" customWidth="1"/>
    <col min="9730" max="9730" width="35.7109375" style="191" customWidth="1"/>
    <col min="9731" max="9731" width="13.140625" style="191" customWidth="1"/>
    <col min="9732" max="9984" width="11.42578125" style="191"/>
    <col min="9985" max="9985" width="2.85546875" style="191" customWidth="1"/>
    <col min="9986" max="9986" width="35.7109375" style="191" customWidth="1"/>
    <col min="9987" max="9987" width="13.140625" style="191" customWidth="1"/>
    <col min="9988" max="10240" width="11.42578125" style="191"/>
    <col min="10241" max="10241" width="2.85546875" style="191" customWidth="1"/>
    <col min="10242" max="10242" width="35.7109375" style="191" customWidth="1"/>
    <col min="10243" max="10243" width="13.140625" style="191" customWidth="1"/>
    <col min="10244" max="10496" width="11.42578125" style="191"/>
    <col min="10497" max="10497" width="2.85546875" style="191" customWidth="1"/>
    <col min="10498" max="10498" width="35.7109375" style="191" customWidth="1"/>
    <col min="10499" max="10499" width="13.140625" style="191" customWidth="1"/>
    <col min="10500" max="10752" width="11.42578125" style="191"/>
    <col min="10753" max="10753" width="2.85546875" style="191" customWidth="1"/>
    <col min="10754" max="10754" width="35.7109375" style="191" customWidth="1"/>
    <col min="10755" max="10755" width="13.140625" style="191" customWidth="1"/>
    <col min="10756" max="11008" width="11.42578125" style="191"/>
    <col min="11009" max="11009" width="2.85546875" style="191" customWidth="1"/>
    <col min="11010" max="11010" width="35.7109375" style="191" customWidth="1"/>
    <col min="11011" max="11011" width="13.140625" style="191" customWidth="1"/>
    <col min="11012" max="11264" width="11.42578125" style="191"/>
    <col min="11265" max="11265" width="2.85546875" style="191" customWidth="1"/>
    <col min="11266" max="11266" width="35.7109375" style="191" customWidth="1"/>
    <col min="11267" max="11267" width="13.140625" style="191" customWidth="1"/>
    <col min="11268" max="11520" width="11.42578125" style="191"/>
    <col min="11521" max="11521" width="2.85546875" style="191" customWidth="1"/>
    <col min="11522" max="11522" width="35.7109375" style="191" customWidth="1"/>
    <col min="11523" max="11523" width="13.140625" style="191" customWidth="1"/>
    <col min="11524" max="11776" width="11.42578125" style="191"/>
    <col min="11777" max="11777" width="2.85546875" style="191" customWidth="1"/>
    <col min="11778" max="11778" width="35.7109375" style="191" customWidth="1"/>
    <col min="11779" max="11779" width="13.140625" style="191" customWidth="1"/>
    <col min="11780" max="12032" width="11.42578125" style="191"/>
    <col min="12033" max="12033" width="2.85546875" style="191" customWidth="1"/>
    <col min="12034" max="12034" width="35.7109375" style="191" customWidth="1"/>
    <col min="12035" max="12035" width="13.140625" style="191" customWidth="1"/>
    <col min="12036" max="12288" width="11.42578125" style="191"/>
    <col min="12289" max="12289" width="2.85546875" style="191" customWidth="1"/>
    <col min="12290" max="12290" width="35.7109375" style="191" customWidth="1"/>
    <col min="12291" max="12291" width="13.140625" style="191" customWidth="1"/>
    <col min="12292" max="12544" width="11.42578125" style="191"/>
    <col min="12545" max="12545" width="2.85546875" style="191" customWidth="1"/>
    <col min="12546" max="12546" width="35.7109375" style="191" customWidth="1"/>
    <col min="12547" max="12547" width="13.140625" style="191" customWidth="1"/>
    <col min="12548" max="12800" width="11.42578125" style="191"/>
    <col min="12801" max="12801" width="2.85546875" style="191" customWidth="1"/>
    <col min="12802" max="12802" width="35.7109375" style="191" customWidth="1"/>
    <col min="12803" max="12803" width="13.140625" style="191" customWidth="1"/>
    <col min="12804" max="13056" width="11.42578125" style="191"/>
    <col min="13057" max="13057" width="2.85546875" style="191" customWidth="1"/>
    <col min="13058" max="13058" width="35.7109375" style="191" customWidth="1"/>
    <col min="13059" max="13059" width="13.140625" style="191" customWidth="1"/>
    <col min="13060" max="13312" width="11.42578125" style="191"/>
    <col min="13313" max="13313" width="2.85546875" style="191" customWidth="1"/>
    <col min="13314" max="13314" width="35.7109375" style="191" customWidth="1"/>
    <col min="13315" max="13315" width="13.140625" style="191" customWidth="1"/>
    <col min="13316" max="13568" width="11.42578125" style="191"/>
    <col min="13569" max="13569" width="2.85546875" style="191" customWidth="1"/>
    <col min="13570" max="13570" width="35.7109375" style="191" customWidth="1"/>
    <col min="13571" max="13571" width="13.140625" style="191" customWidth="1"/>
    <col min="13572" max="13824" width="11.42578125" style="191"/>
    <col min="13825" max="13825" width="2.85546875" style="191" customWidth="1"/>
    <col min="13826" max="13826" width="35.7109375" style="191" customWidth="1"/>
    <col min="13827" max="13827" width="13.140625" style="191" customWidth="1"/>
    <col min="13828" max="14080" width="11.42578125" style="191"/>
    <col min="14081" max="14081" width="2.85546875" style="191" customWidth="1"/>
    <col min="14082" max="14082" width="35.7109375" style="191" customWidth="1"/>
    <col min="14083" max="14083" width="13.140625" style="191" customWidth="1"/>
    <col min="14084" max="14336" width="11.42578125" style="191"/>
    <col min="14337" max="14337" width="2.85546875" style="191" customWidth="1"/>
    <col min="14338" max="14338" width="35.7109375" style="191" customWidth="1"/>
    <col min="14339" max="14339" width="13.140625" style="191" customWidth="1"/>
    <col min="14340" max="14592" width="11.42578125" style="191"/>
    <col min="14593" max="14593" width="2.85546875" style="191" customWidth="1"/>
    <col min="14594" max="14594" width="35.7109375" style="191" customWidth="1"/>
    <col min="14595" max="14595" width="13.140625" style="191" customWidth="1"/>
    <col min="14596" max="14848" width="11.42578125" style="191"/>
    <col min="14849" max="14849" width="2.85546875" style="191" customWidth="1"/>
    <col min="14850" max="14850" width="35.7109375" style="191" customWidth="1"/>
    <col min="14851" max="14851" width="13.140625" style="191" customWidth="1"/>
    <col min="14852" max="15104" width="11.42578125" style="191"/>
    <col min="15105" max="15105" width="2.85546875" style="191" customWidth="1"/>
    <col min="15106" max="15106" width="35.7109375" style="191" customWidth="1"/>
    <col min="15107" max="15107" width="13.140625" style="191" customWidth="1"/>
    <col min="15108" max="15360" width="11.42578125" style="191"/>
    <col min="15361" max="15361" width="2.85546875" style="191" customWidth="1"/>
    <col min="15362" max="15362" width="35.7109375" style="191" customWidth="1"/>
    <col min="15363" max="15363" width="13.140625" style="191" customWidth="1"/>
    <col min="15364" max="15616" width="11.42578125" style="191"/>
    <col min="15617" max="15617" width="2.85546875" style="191" customWidth="1"/>
    <col min="15618" max="15618" width="35.7109375" style="191" customWidth="1"/>
    <col min="15619" max="15619" width="13.140625" style="191" customWidth="1"/>
    <col min="15620" max="15872" width="11.42578125" style="191"/>
    <col min="15873" max="15873" width="2.85546875" style="191" customWidth="1"/>
    <col min="15874" max="15874" width="35.7109375" style="191" customWidth="1"/>
    <col min="15875" max="15875" width="13.140625" style="191" customWidth="1"/>
    <col min="15876" max="16128" width="11.42578125" style="191"/>
    <col min="16129" max="16129" width="2.85546875" style="191" customWidth="1"/>
    <col min="16130" max="16130" width="35.7109375" style="191" customWidth="1"/>
    <col min="16131" max="16131" width="13.140625" style="191" customWidth="1"/>
    <col min="16132" max="16384" width="11.42578125" style="191"/>
  </cols>
  <sheetData>
    <row r="1" spans="1:12" s="4" customFormat="1" ht="9.9499999999999993" customHeight="1" x14ac:dyDescent="0.25">
      <c r="A1" s="141"/>
      <c r="B1" s="141"/>
      <c r="C1" s="141"/>
      <c r="D1" s="141"/>
      <c r="E1" s="141"/>
      <c r="F1" s="141"/>
      <c r="G1" s="141"/>
      <c r="H1" s="3"/>
      <c r="I1" s="3"/>
      <c r="J1" s="3"/>
      <c r="K1" s="3"/>
      <c r="L1" s="3"/>
    </row>
    <row r="2" spans="1:12" s="144" customFormat="1" ht="21" x14ac:dyDescent="0.35">
      <c r="B2" s="103" t="s">
        <v>312</v>
      </c>
      <c r="C2" s="103"/>
      <c r="D2" s="103"/>
      <c r="E2" s="103"/>
      <c r="F2" s="103"/>
      <c r="G2" s="103"/>
      <c r="H2" s="202"/>
      <c r="I2" s="145"/>
      <c r="J2" s="145"/>
      <c r="K2" s="145"/>
      <c r="L2" s="145"/>
    </row>
    <row r="3" spans="1:12" s="198" customFormat="1" ht="9.9499999999999993" customHeight="1" x14ac:dyDescent="0.25">
      <c r="A3" s="197"/>
      <c r="B3" s="197"/>
      <c r="H3" s="486"/>
      <c r="I3" s="486"/>
      <c r="L3" s="199"/>
    </row>
    <row r="4" spans="1:12" x14ac:dyDescent="0.25">
      <c r="B4" s="192" t="s">
        <v>278</v>
      </c>
      <c r="C4" s="192" t="s">
        <v>279</v>
      </c>
      <c r="D4" s="192" t="s">
        <v>254</v>
      </c>
    </row>
    <row r="5" spans="1:12" ht="25.5" x14ac:dyDescent="0.25">
      <c r="B5" s="193" t="s">
        <v>284</v>
      </c>
      <c r="C5" s="194">
        <v>20</v>
      </c>
      <c r="D5" s="194" t="s">
        <v>280</v>
      </c>
    </row>
    <row r="6" spans="1:12" ht="25.5" x14ac:dyDescent="0.25">
      <c r="B6" s="193" t="s">
        <v>302</v>
      </c>
      <c r="C6" s="194">
        <v>8</v>
      </c>
      <c r="D6" s="194" t="s">
        <v>280</v>
      </c>
    </row>
    <row r="7" spans="1:12" x14ac:dyDescent="0.25">
      <c r="B7" s="193" t="s">
        <v>329</v>
      </c>
      <c r="C7" s="194">
        <v>10</v>
      </c>
      <c r="D7" s="194" t="s">
        <v>280</v>
      </c>
    </row>
    <row r="8" spans="1:12" ht="25.5" x14ac:dyDescent="0.25">
      <c r="B8" s="193" t="s">
        <v>303</v>
      </c>
      <c r="C8" s="194">
        <v>5</v>
      </c>
      <c r="D8" s="194" t="s">
        <v>280</v>
      </c>
    </row>
    <row r="9" spans="1:12" ht="51" x14ac:dyDescent="0.25">
      <c r="B9" s="193" t="s">
        <v>285</v>
      </c>
      <c r="C9" s="194">
        <v>15</v>
      </c>
      <c r="D9" s="194" t="s">
        <v>280</v>
      </c>
    </row>
    <row r="10" spans="1:12" x14ac:dyDescent="0.25">
      <c r="B10" s="193" t="s">
        <v>332</v>
      </c>
      <c r="C10" s="194">
        <v>25</v>
      </c>
      <c r="D10" s="194" t="s">
        <v>280</v>
      </c>
    </row>
    <row r="11" spans="1:12" x14ac:dyDescent="0.25">
      <c r="B11" s="193" t="s">
        <v>282</v>
      </c>
      <c r="C11" s="194">
        <v>25</v>
      </c>
      <c r="D11" s="194" t="s">
        <v>280</v>
      </c>
    </row>
    <row r="12" spans="1:12" ht="25.5" x14ac:dyDescent="0.25">
      <c r="B12" s="193" t="s">
        <v>283</v>
      </c>
      <c r="C12" s="194">
        <v>30</v>
      </c>
      <c r="D12" s="194" t="s">
        <v>280</v>
      </c>
    </row>
    <row r="13" spans="1:12" s="219" customFormat="1" x14ac:dyDescent="0.25">
      <c r="B13" s="193" t="s">
        <v>296</v>
      </c>
      <c r="C13" s="194">
        <v>4</v>
      </c>
      <c r="D13" s="194" t="s">
        <v>280</v>
      </c>
    </row>
    <row r="14" spans="1:12" ht="25.5" x14ac:dyDescent="0.25">
      <c r="B14" s="193" t="s">
        <v>293</v>
      </c>
      <c r="C14" s="194">
        <v>15</v>
      </c>
      <c r="D14" s="194" t="s">
        <v>280</v>
      </c>
    </row>
    <row r="15" spans="1:12" x14ac:dyDescent="0.25">
      <c r="B15" s="193" t="s">
        <v>330</v>
      </c>
      <c r="C15" s="195">
        <v>8000</v>
      </c>
      <c r="D15" s="194" t="s">
        <v>288</v>
      </c>
    </row>
    <row r="16" spans="1:12" x14ac:dyDescent="0.25">
      <c r="B16" s="193" t="s">
        <v>331</v>
      </c>
      <c r="C16" s="195">
        <v>19500</v>
      </c>
      <c r="D16" s="194" t="s">
        <v>288</v>
      </c>
    </row>
    <row r="17" spans="2:4" x14ac:dyDescent="0.25">
      <c r="B17" s="193" t="s">
        <v>300</v>
      </c>
      <c r="C17" s="195">
        <v>50000</v>
      </c>
      <c r="D17" s="194" t="s">
        <v>288</v>
      </c>
    </row>
    <row r="18" spans="2:4" x14ac:dyDescent="0.25">
      <c r="B18" s="193" t="s">
        <v>299</v>
      </c>
      <c r="C18" s="195">
        <v>20000</v>
      </c>
      <c r="D18" s="194" t="s">
        <v>288</v>
      </c>
    </row>
    <row r="19" spans="2:4" ht="25.5" x14ac:dyDescent="0.25">
      <c r="B19" s="193" t="s">
        <v>305</v>
      </c>
      <c r="C19" s="194">
        <v>20</v>
      </c>
      <c r="D19" s="194" t="s">
        <v>280</v>
      </c>
    </row>
    <row r="20" spans="2:4" ht="25.5" x14ac:dyDescent="0.25">
      <c r="B20" s="193" t="s">
        <v>328</v>
      </c>
      <c r="C20" s="194">
        <v>2</v>
      </c>
      <c r="D20" s="194" t="s">
        <v>280</v>
      </c>
    </row>
    <row r="21" spans="2:4" ht="25.5" x14ac:dyDescent="0.25">
      <c r="B21" s="193" t="s">
        <v>292</v>
      </c>
      <c r="C21" s="194">
        <v>15</v>
      </c>
      <c r="D21" s="194" t="s">
        <v>280</v>
      </c>
    </row>
    <row r="22" spans="2:4" ht="43.5" customHeight="1" x14ac:dyDescent="0.25">
      <c r="B22" s="193" t="s">
        <v>308</v>
      </c>
      <c r="C22" s="194">
        <v>10</v>
      </c>
      <c r="D22" s="194" t="s">
        <v>280</v>
      </c>
    </row>
    <row r="23" spans="2:4" x14ac:dyDescent="0.25">
      <c r="B23" s="193" t="s">
        <v>294</v>
      </c>
      <c r="C23" s="194">
        <v>15</v>
      </c>
      <c r="D23" s="194" t="s">
        <v>280</v>
      </c>
    </row>
    <row r="24" spans="2:4" x14ac:dyDescent="0.25">
      <c r="B24" s="193" t="s">
        <v>295</v>
      </c>
      <c r="C24" s="194">
        <v>15</v>
      </c>
      <c r="D24" s="194" t="s">
        <v>280</v>
      </c>
    </row>
    <row r="25" spans="2:4" ht="25.5" x14ac:dyDescent="0.25">
      <c r="B25" s="193" t="s">
        <v>301</v>
      </c>
      <c r="C25" s="194">
        <v>12</v>
      </c>
      <c r="D25" s="194" t="s">
        <v>280</v>
      </c>
    </row>
    <row r="26" spans="2:4" x14ac:dyDescent="0.25">
      <c r="B26" s="193" t="s">
        <v>304</v>
      </c>
      <c r="C26" s="194">
        <v>5</v>
      </c>
      <c r="D26" s="194" t="s">
        <v>280</v>
      </c>
    </row>
    <row r="27" spans="2:4" x14ac:dyDescent="0.25">
      <c r="B27" s="193" t="s">
        <v>291</v>
      </c>
      <c r="C27" s="195">
        <v>50000</v>
      </c>
      <c r="D27" s="194" t="s">
        <v>288</v>
      </c>
    </row>
    <row r="28" spans="2:4" ht="25.5" x14ac:dyDescent="0.25">
      <c r="B28" s="193" t="s">
        <v>311</v>
      </c>
      <c r="C28" s="194">
        <v>7</v>
      </c>
      <c r="D28" s="194" t="s">
        <v>280</v>
      </c>
    </row>
    <row r="29" spans="2:4" x14ac:dyDescent="0.25">
      <c r="B29" s="193" t="s">
        <v>286</v>
      </c>
      <c r="C29" s="194">
        <v>30</v>
      </c>
      <c r="D29" s="194" t="s">
        <v>280</v>
      </c>
    </row>
    <row r="30" spans="2:4" s="223" customFormat="1" x14ac:dyDescent="0.25">
      <c r="B30" s="220" t="s">
        <v>289</v>
      </c>
      <c r="C30" s="221">
        <v>200000</v>
      </c>
      <c r="D30" s="222" t="s">
        <v>288</v>
      </c>
    </row>
    <row r="31" spans="2:4" x14ac:dyDescent="0.25">
      <c r="B31" s="193" t="s">
        <v>287</v>
      </c>
      <c r="C31" s="195">
        <v>150000</v>
      </c>
      <c r="D31" s="194" t="s">
        <v>288</v>
      </c>
    </row>
    <row r="32" spans="2:4" x14ac:dyDescent="0.25">
      <c r="B32" s="193" t="s">
        <v>281</v>
      </c>
      <c r="C32" s="194">
        <v>25</v>
      </c>
      <c r="D32" s="194" t="s">
        <v>280</v>
      </c>
    </row>
    <row r="33" spans="1:8" x14ac:dyDescent="0.25">
      <c r="B33" s="193" t="s">
        <v>290</v>
      </c>
      <c r="C33" s="195">
        <v>150000</v>
      </c>
      <c r="D33" s="194" t="s">
        <v>288</v>
      </c>
    </row>
    <row r="34" spans="1:8" ht="38.25" x14ac:dyDescent="0.25">
      <c r="B34" s="193" t="s">
        <v>297</v>
      </c>
      <c r="C34" s="194" t="s">
        <v>298</v>
      </c>
      <c r="D34" s="194" t="s">
        <v>280</v>
      </c>
    </row>
    <row r="35" spans="1:8" x14ac:dyDescent="0.25">
      <c r="B35" s="193" t="s">
        <v>307</v>
      </c>
      <c r="C35" s="194">
        <v>5</v>
      </c>
      <c r="D35" s="194" t="s">
        <v>280</v>
      </c>
    </row>
    <row r="36" spans="1:8" x14ac:dyDescent="0.25">
      <c r="B36" s="193" t="s">
        <v>306</v>
      </c>
      <c r="C36" s="194">
        <v>7</v>
      </c>
      <c r="D36" s="194" t="s">
        <v>280</v>
      </c>
    </row>
    <row r="37" spans="1:8" x14ac:dyDescent="0.25">
      <c r="B37" s="193" t="s">
        <v>310</v>
      </c>
      <c r="C37" s="194">
        <v>12</v>
      </c>
      <c r="D37" s="194" t="s">
        <v>280</v>
      </c>
    </row>
    <row r="38" spans="1:8" x14ac:dyDescent="0.25">
      <c r="B38" s="193" t="s">
        <v>309</v>
      </c>
      <c r="C38" s="194">
        <v>10</v>
      </c>
      <c r="D38" s="194" t="s">
        <v>280</v>
      </c>
    </row>
    <row r="39" spans="1:8" x14ac:dyDescent="0.25">
      <c r="B39" s="193" t="s">
        <v>327</v>
      </c>
      <c r="C39" s="194">
        <v>7</v>
      </c>
      <c r="D39" s="194" t="s">
        <v>280</v>
      </c>
    </row>
    <row r="40" spans="1:8" s="38" customFormat="1" x14ac:dyDescent="0.25">
      <c r="B40" s="39"/>
    </row>
    <row r="41" spans="1:8" s="238" customFormat="1" ht="12.75" x14ac:dyDescent="0.2">
      <c r="A41" s="236" t="s">
        <v>23</v>
      </c>
      <c r="B41" s="237"/>
      <c r="C41" s="237"/>
      <c r="D41" s="237"/>
      <c r="E41" s="237"/>
      <c r="F41" s="237"/>
      <c r="G41" s="237"/>
      <c r="H41" s="237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38.28515625" style="106" customWidth="1"/>
    <col min="2" max="2" width="17.28515625" style="106" customWidth="1"/>
    <col min="3" max="3" width="18.85546875" style="106" customWidth="1"/>
    <col min="4" max="4" width="14" style="106" customWidth="1"/>
    <col min="5" max="256" width="11.42578125" style="106"/>
    <col min="257" max="257" width="38.28515625" style="106" customWidth="1"/>
    <col min="258" max="258" width="17.28515625" style="106" customWidth="1"/>
    <col min="259" max="259" width="18.85546875" style="106" customWidth="1"/>
    <col min="260" max="260" width="14" style="106" customWidth="1"/>
    <col min="261" max="512" width="11.42578125" style="106"/>
    <col min="513" max="513" width="38.28515625" style="106" customWidth="1"/>
    <col min="514" max="514" width="17.28515625" style="106" customWidth="1"/>
    <col min="515" max="515" width="18.85546875" style="106" customWidth="1"/>
    <col min="516" max="516" width="14" style="106" customWidth="1"/>
    <col min="517" max="768" width="11.42578125" style="106"/>
    <col min="769" max="769" width="38.28515625" style="106" customWidth="1"/>
    <col min="770" max="770" width="17.28515625" style="106" customWidth="1"/>
    <col min="771" max="771" width="18.85546875" style="106" customWidth="1"/>
    <col min="772" max="772" width="14" style="106" customWidth="1"/>
    <col min="773" max="1024" width="11.42578125" style="106"/>
    <col min="1025" max="1025" width="38.28515625" style="106" customWidth="1"/>
    <col min="1026" max="1026" width="17.28515625" style="106" customWidth="1"/>
    <col min="1027" max="1027" width="18.85546875" style="106" customWidth="1"/>
    <col min="1028" max="1028" width="14" style="106" customWidth="1"/>
    <col min="1029" max="1280" width="11.42578125" style="106"/>
    <col min="1281" max="1281" width="38.28515625" style="106" customWidth="1"/>
    <col min="1282" max="1282" width="17.28515625" style="106" customWidth="1"/>
    <col min="1283" max="1283" width="18.85546875" style="106" customWidth="1"/>
    <col min="1284" max="1284" width="14" style="106" customWidth="1"/>
    <col min="1285" max="1536" width="11.42578125" style="106"/>
    <col min="1537" max="1537" width="38.28515625" style="106" customWidth="1"/>
    <col min="1538" max="1538" width="17.28515625" style="106" customWidth="1"/>
    <col min="1539" max="1539" width="18.85546875" style="106" customWidth="1"/>
    <col min="1540" max="1540" width="14" style="106" customWidth="1"/>
    <col min="1541" max="1792" width="11.42578125" style="106"/>
    <col min="1793" max="1793" width="38.28515625" style="106" customWidth="1"/>
    <col min="1794" max="1794" width="17.28515625" style="106" customWidth="1"/>
    <col min="1795" max="1795" width="18.85546875" style="106" customWidth="1"/>
    <col min="1796" max="1796" width="14" style="106" customWidth="1"/>
    <col min="1797" max="2048" width="11.42578125" style="106"/>
    <col min="2049" max="2049" width="38.28515625" style="106" customWidth="1"/>
    <col min="2050" max="2050" width="17.28515625" style="106" customWidth="1"/>
    <col min="2051" max="2051" width="18.85546875" style="106" customWidth="1"/>
    <col min="2052" max="2052" width="14" style="106" customWidth="1"/>
    <col min="2053" max="2304" width="11.42578125" style="106"/>
    <col min="2305" max="2305" width="38.28515625" style="106" customWidth="1"/>
    <col min="2306" max="2306" width="17.28515625" style="106" customWidth="1"/>
    <col min="2307" max="2307" width="18.85546875" style="106" customWidth="1"/>
    <col min="2308" max="2308" width="14" style="106" customWidth="1"/>
    <col min="2309" max="2560" width="11.42578125" style="106"/>
    <col min="2561" max="2561" width="38.28515625" style="106" customWidth="1"/>
    <col min="2562" max="2562" width="17.28515625" style="106" customWidth="1"/>
    <col min="2563" max="2563" width="18.85546875" style="106" customWidth="1"/>
    <col min="2564" max="2564" width="14" style="106" customWidth="1"/>
    <col min="2565" max="2816" width="11.42578125" style="106"/>
    <col min="2817" max="2817" width="38.28515625" style="106" customWidth="1"/>
    <col min="2818" max="2818" width="17.28515625" style="106" customWidth="1"/>
    <col min="2819" max="2819" width="18.85546875" style="106" customWidth="1"/>
    <col min="2820" max="2820" width="14" style="106" customWidth="1"/>
    <col min="2821" max="3072" width="11.42578125" style="106"/>
    <col min="3073" max="3073" width="38.28515625" style="106" customWidth="1"/>
    <col min="3074" max="3074" width="17.28515625" style="106" customWidth="1"/>
    <col min="3075" max="3075" width="18.85546875" style="106" customWidth="1"/>
    <col min="3076" max="3076" width="14" style="106" customWidth="1"/>
    <col min="3077" max="3328" width="11.42578125" style="106"/>
    <col min="3329" max="3329" width="38.28515625" style="106" customWidth="1"/>
    <col min="3330" max="3330" width="17.28515625" style="106" customWidth="1"/>
    <col min="3331" max="3331" width="18.85546875" style="106" customWidth="1"/>
    <col min="3332" max="3332" width="14" style="106" customWidth="1"/>
    <col min="3333" max="3584" width="11.42578125" style="106"/>
    <col min="3585" max="3585" width="38.28515625" style="106" customWidth="1"/>
    <col min="3586" max="3586" width="17.28515625" style="106" customWidth="1"/>
    <col min="3587" max="3587" width="18.85546875" style="106" customWidth="1"/>
    <col min="3588" max="3588" width="14" style="106" customWidth="1"/>
    <col min="3589" max="3840" width="11.42578125" style="106"/>
    <col min="3841" max="3841" width="38.28515625" style="106" customWidth="1"/>
    <col min="3842" max="3842" width="17.28515625" style="106" customWidth="1"/>
    <col min="3843" max="3843" width="18.85546875" style="106" customWidth="1"/>
    <col min="3844" max="3844" width="14" style="106" customWidth="1"/>
    <col min="3845" max="4096" width="11.42578125" style="106"/>
    <col min="4097" max="4097" width="38.28515625" style="106" customWidth="1"/>
    <col min="4098" max="4098" width="17.28515625" style="106" customWidth="1"/>
    <col min="4099" max="4099" width="18.85546875" style="106" customWidth="1"/>
    <col min="4100" max="4100" width="14" style="106" customWidth="1"/>
    <col min="4101" max="4352" width="11.42578125" style="106"/>
    <col min="4353" max="4353" width="38.28515625" style="106" customWidth="1"/>
    <col min="4354" max="4354" width="17.28515625" style="106" customWidth="1"/>
    <col min="4355" max="4355" width="18.85546875" style="106" customWidth="1"/>
    <col min="4356" max="4356" width="14" style="106" customWidth="1"/>
    <col min="4357" max="4608" width="11.42578125" style="106"/>
    <col min="4609" max="4609" width="38.28515625" style="106" customWidth="1"/>
    <col min="4610" max="4610" width="17.28515625" style="106" customWidth="1"/>
    <col min="4611" max="4611" width="18.85546875" style="106" customWidth="1"/>
    <col min="4612" max="4612" width="14" style="106" customWidth="1"/>
    <col min="4613" max="4864" width="11.42578125" style="106"/>
    <col min="4865" max="4865" width="38.28515625" style="106" customWidth="1"/>
    <col min="4866" max="4866" width="17.28515625" style="106" customWidth="1"/>
    <col min="4867" max="4867" width="18.85546875" style="106" customWidth="1"/>
    <col min="4868" max="4868" width="14" style="106" customWidth="1"/>
    <col min="4869" max="5120" width="11.42578125" style="106"/>
    <col min="5121" max="5121" width="38.28515625" style="106" customWidth="1"/>
    <col min="5122" max="5122" width="17.28515625" style="106" customWidth="1"/>
    <col min="5123" max="5123" width="18.85546875" style="106" customWidth="1"/>
    <col min="5124" max="5124" width="14" style="106" customWidth="1"/>
    <col min="5125" max="5376" width="11.42578125" style="106"/>
    <col min="5377" max="5377" width="38.28515625" style="106" customWidth="1"/>
    <col min="5378" max="5378" width="17.28515625" style="106" customWidth="1"/>
    <col min="5379" max="5379" width="18.85546875" style="106" customWidth="1"/>
    <col min="5380" max="5380" width="14" style="106" customWidth="1"/>
    <col min="5381" max="5632" width="11.42578125" style="106"/>
    <col min="5633" max="5633" width="38.28515625" style="106" customWidth="1"/>
    <col min="5634" max="5634" width="17.28515625" style="106" customWidth="1"/>
    <col min="5635" max="5635" width="18.85546875" style="106" customWidth="1"/>
    <col min="5636" max="5636" width="14" style="106" customWidth="1"/>
    <col min="5637" max="5888" width="11.42578125" style="106"/>
    <col min="5889" max="5889" width="38.28515625" style="106" customWidth="1"/>
    <col min="5890" max="5890" width="17.28515625" style="106" customWidth="1"/>
    <col min="5891" max="5891" width="18.85546875" style="106" customWidth="1"/>
    <col min="5892" max="5892" width="14" style="106" customWidth="1"/>
    <col min="5893" max="6144" width="11.42578125" style="106"/>
    <col min="6145" max="6145" width="38.28515625" style="106" customWidth="1"/>
    <col min="6146" max="6146" width="17.28515625" style="106" customWidth="1"/>
    <col min="6147" max="6147" width="18.85546875" style="106" customWidth="1"/>
    <col min="6148" max="6148" width="14" style="106" customWidth="1"/>
    <col min="6149" max="6400" width="11.42578125" style="106"/>
    <col min="6401" max="6401" width="38.28515625" style="106" customWidth="1"/>
    <col min="6402" max="6402" width="17.28515625" style="106" customWidth="1"/>
    <col min="6403" max="6403" width="18.85546875" style="106" customWidth="1"/>
    <col min="6404" max="6404" width="14" style="106" customWidth="1"/>
    <col min="6405" max="6656" width="11.42578125" style="106"/>
    <col min="6657" max="6657" width="38.28515625" style="106" customWidth="1"/>
    <col min="6658" max="6658" width="17.28515625" style="106" customWidth="1"/>
    <col min="6659" max="6659" width="18.85546875" style="106" customWidth="1"/>
    <col min="6660" max="6660" width="14" style="106" customWidth="1"/>
    <col min="6661" max="6912" width="11.42578125" style="106"/>
    <col min="6913" max="6913" width="38.28515625" style="106" customWidth="1"/>
    <col min="6914" max="6914" width="17.28515625" style="106" customWidth="1"/>
    <col min="6915" max="6915" width="18.85546875" style="106" customWidth="1"/>
    <col min="6916" max="6916" width="14" style="106" customWidth="1"/>
    <col min="6917" max="7168" width="11.42578125" style="106"/>
    <col min="7169" max="7169" width="38.28515625" style="106" customWidth="1"/>
    <col min="7170" max="7170" width="17.28515625" style="106" customWidth="1"/>
    <col min="7171" max="7171" width="18.85546875" style="106" customWidth="1"/>
    <col min="7172" max="7172" width="14" style="106" customWidth="1"/>
    <col min="7173" max="7424" width="11.42578125" style="106"/>
    <col min="7425" max="7425" width="38.28515625" style="106" customWidth="1"/>
    <col min="7426" max="7426" width="17.28515625" style="106" customWidth="1"/>
    <col min="7427" max="7427" width="18.85546875" style="106" customWidth="1"/>
    <col min="7428" max="7428" width="14" style="106" customWidth="1"/>
    <col min="7429" max="7680" width="11.42578125" style="106"/>
    <col min="7681" max="7681" width="38.28515625" style="106" customWidth="1"/>
    <col min="7682" max="7682" width="17.28515625" style="106" customWidth="1"/>
    <col min="7683" max="7683" width="18.85546875" style="106" customWidth="1"/>
    <col min="7684" max="7684" width="14" style="106" customWidth="1"/>
    <col min="7685" max="7936" width="11.42578125" style="106"/>
    <col min="7937" max="7937" width="38.28515625" style="106" customWidth="1"/>
    <col min="7938" max="7938" width="17.28515625" style="106" customWidth="1"/>
    <col min="7939" max="7939" width="18.85546875" style="106" customWidth="1"/>
    <col min="7940" max="7940" width="14" style="106" customWidth="1"/>
    <col min="7941" max="8192" width="11.42578125" style="106"/>
    <col min="8193" max="8193" width="38.28515625" style="106" customWidth="1"/>
    <col min="8194" max="8194" width="17.28515625" style="106" customWidth="1"/>
    <col min="8195" max="8195" width="18.85546875" style="106" customWidth="1"/>
    <col min="8196" max="8196" width="14" style="106" customWidth="1"/>
    <col min="8197" max="8448" width="11.42578125" style="106"/>
    <col min="8449" max="8449" width="38.28515625" style="106" customWidth="1"/>
    <col min="8450" max="8450" width="17.28515625" style="106" customWidth="1"/>
    <col min="8451" max="8451" width="18.85546875" style="106" customWidth="1"/>
    <col min="8452" max="8452" width="14" style="106" customWidth="1"/>
    <col min="8453" max="8704" width="11.42578125" style="106"/>
    <col min="8705" max="8705" width="38.28515625" style="106" customWidth="1"/>
    <col min="8706" max="8706" width="17.28515625" style="106" customWidth="1"/>
    <col min="8707" max="8707" width="18.85546875" style="106" customWidth="1"/>
    <col min="8708" max="8708" width="14" style="106" customWidth="1"/>
    <col min="8709" max="8960" width="11.42578125" style="106"/>
    <col min="8961" max="8961" width="38.28515625" style="106" customWidth="1"/>
    <col min="8962" max="8962" width="17.28515625" style="106" customWidth="1"/>
    <col min="8963" max="8963" width="18.85546875" style="106" customWidth="1"/>
    <col min="8964" max="8964" width="14" style="106" customWidth="1"/>
    <col min="8965" max="9216" width="11.42578125" style="106"/>
    <col min="9217" max="9217" width="38.28515625" style="106" customWidth="1"/>
    <col min="9218" max="9218" width="17.28515625" style="106" customWidth="1"/>
    <col min="9219" max="9219" width="18.85546875" style="106" customWidth="1"/>
    <col min="9220" max="9220" width="14" style="106" customWidth="1"/>
    <col min="9221" max="9472" width="11.42578125" style="106"/>
    <col min="9473" max="9473" width="38.28515625" style="106" customWidth="1"/>
    <col min="9474" max="9474" width="17.28515625" style="106" customWidth="1"/>
    <col min="9475" max="9475" width="18.85546875" style="106" customWidth="1"/>
    <col min="9476" max="9476" width="14" style="106" customWidth="1"/>
    <col min="9477" max="9728" width="11.42578125" style="106"/>
    <col min="9729" max="9729" width="38.28515625" style="106" customWidth="1"/>
    <col min="9730" max="9730" width="17.28515625" style="106" customWidth="1"/>
    <col min="9731" max="9731" width="18.85546875" style="106" customWidth="1"/>
    <col min="9732" max="9732" width="14" style="106" customWidth="1"/>
    <col min="9733" max="9984" width="11.42578125" style="106"/>
    <col min="9985" max="9985" width="38.28515625" style="106" customWidth="1"/>
    <col min="9986" max="9986" width="17.28515625" style="106" customWidth="1"/>
    <col min="9987" max="9987" width="18.85546875" style="106" customWidth="1"/>
    <col min="9988" max="9988" width="14" style="106" customWidth="1"/>
    <col min="9989" max="10240" width="11.42578125" style="106"/>
    <col min="10241" max="10241" width="38.28515625" style="106" customWidth="1"/>
    <col min="10242" max="10242" width="17.28515625" style="106" customWidth="1"/>
    <col min="10243" max="10243" width="18.85546875" style="106" customWidth="1"/>
    <col min="10244" max="10244" width="14" style="106" customWidth="1"/>
    <col min="10245" max="10496" width="11.42578125" style="106"/>
    <col min="10497" max="10497" width="38.28515625" style="106" customWidth="1"/>
    <col min="10498" max="10498" width="17.28515625" style="106" customWidth="1"/>
    <col min="10499" max="10499" width="18.85546875" style="106" customWidth="1"/>
    <col min="10500" max="10500" width="14" style="106" customWidth="1"/>
    <col min="10501" max="10752" width="11.42578125" style="106"/>
    <col min="10753" max="10753" width="38.28515625" style="106" customWidth="1"/>
    <col min="10754" max="10754" width="17.28515625" style="106" customWidth="1"/>
    <col min="10755" max="10755" width="18.85546875" style="106" customWidth="1"/>
    <col min="10756" max="10756" width="14" style="106" customWidth="1"/>
    <col min="10757" max="11008" width="11.42578125" style="106"/>
    <col min="11009" max="11009" width="38.28515625" style="106" customWidth="1"/>
    <col min="11010" max="11010" width="17.28515625" style="106" customWidth="1"/>
    <col min="11011" max="11011" width="18.85546875" style="106" customWidth="1"/>
    <col min="11012" max="11012" width="14" style="106" customWidth="1"/>
    <col min="11013" max="11264" width="11.42578125" style="106"/>
    <col min="11265" max="11265" width="38.28515625" style="106" customWidth="1"/>
    <col min="11266" max="11266" width="17.28515625" style="106" customWidth="1"/>
    <col min="11267" max="11267" width="18.85546875" style="106" customWidth="1"/>
    <col min="11268" max="11268" width="14" style="106" customWidth="1"/>
    <col min="11269" max="11520" width="11.42578125" style="106"/>
    <col min="11521" max="11521" width="38.28515625" style="106" customWidth="1"/>
    <col min="11522" max="11522" width="17.28515625" style="106" customWidth="1"/>
    <col min="11523" max="11523" width="18.85546875" style="106" customWidth="1"/>
    <col min="11524" max="11524" width="14" style="106" customWidth="1"/>
    <col min="11525" max="11776" width="11.42578125" style="106"/>
    <col min="11777" max="11777" width="38.28515625" style="106" customWidth="1"/>
    <col min="11778" max="11778" width="17.28515625" style="106" customWidth="1"/>
    <col min="11779" max="11779" width="18.85546875" style="106" customWidth="1"/>
    <col min="11780" max="11780" width="14" style="106" customWidth="1"/>
    <col min="11781" max="12032" width="11.42578125" style="106"/>
    <col min="12033" max="12033" width="38.28515625" style="106" customWidth="1"/>
    <col min="12034" max="12034" width="17.28515625" style="106" customWidth="1"/>
    <col min="12035" max="12035" width="18.85546875" style="106" customWidth="1"/>
    <col min="12036" max="12036" width="14" style="106" customWidth="1"/>
    <col min="12037" max="12288" width="11.42578125" style="106"/>
    <col min="12289" max="12289" width="38.28515625" style="106" customWidth="1"/>
    <col min="12290" max="12290" width="17.28515625" style="106" customWidth="1"/>
    <col min="12291" max="12291" width="18.85546875" style="106" customWidth="1"/>
    <col min="12292" max="12292" width="14" style="106" customWidth="1"/>
    <col min="12293" max="12544" width="11.42578125" style="106"/>
    <col min="12545" max="12545" width="38.28515625" style="106" customWidth="1"/>
    <col min="12546" max="12546" width="17.28515625" style="106" customWidth="1"/>
    <col min="12547" max="12547" width="18.85546875" style="106" customWidth="1"/>
    <col min="12548" max="12548" width="14" style="106" customWidth="1"/>
    <col min="12549" max="12800" width="11.42578125" style="106"/>
    <col min="12801" max="12801" width="38.28515625" style="106" customWidth="1"/>
    <col min="12802" max="12802" width="17.28515625" style="106" customWidth="1"/>
    <col min="12803" max="12803" width="18.85546875" style="106" customWidth="1"/>
    <col min="12804" max="12804" width="14" style="106" customWidth="1"/>
    <col min="12805" max="13056" width="11.42578125" style="106"/>
    <col min="13057" max="13057" width="38.28515625" style="106" customWidth="1"/>
    <col min="13058" max="13058" width="17.28515625" style="106" customWidth="1"/>
    <col min="13059" max="13059" width="18.85546875" style="106" customWidth="1"/>
    <col min="13060" max="13060" width="14" style="106" customWidth="1"/>
    <col min="13061" max="13312" width="11.42578125" style="106"/>
    <col min="13313" max="13313" width="38.28515625" style="106" customWidth="1"/>
    <col min="13314" max="13314" width="17.28515625" style="106" customWidth="1"/>
    <col min="13315" max="13315" width="18.85546875" style="106" customWidth="1"/>
    <col min="13316" max="13316" width="14" style="106" customWidth="1"/>
    <col min="13317" max="13568" width="11.42578125" style="106"/>
    <col min="13569" max="13569" width="38.28515625" style="106" customWidth="1"/>
    <col min="13570" max="13570" width="17.28515625" style="106" customWidth="1"/>
    <col min="13571" max="13571" width="18.85546875" style="106" customWidth="1"/>
    <col min="13572" max="13572" width="14" style="106" customWidth="1"/>
    <col min="13573" max="13824" width="11.42578125" style="106"/>
    <col min="13825" max="13825" width="38.28515625" style="106" customWidth="1"/>
    <col min="13826" max="13826" width="17.28515625" style="106" customWidth="1"/>
    <col min="13827" max="13827" width="18.85546875" style="106" customWidth="1"/>
    <col min="13828" max="13828" width="14" style="106" customWidth="1"/>
    <col min="13829" max="14080" width="11.42578125" style="106"/>
    <col min="14081" max="14081" width="38.28515625" style="106" customWidth="1"/>
    <col min="14082" max="14082" width="17.28515625" style="106" customWidth="1"/>
    <col min="14083" max="14083" width="18.85546875" style="106" customWidth="1"/>
    <col min="14084" max="14084" width="14" style="106" customWidth="1"/>
    <col min="14085" max="14336" width="11.42578125" style="106"/>
    <col min="14337" max="14337" width="38.28515625" style="106" customWidth="1"/>
    <col min="14338" max="14338" width="17.28515625" style="106" customWidth="1"/>
    <col min="14339" max="14339" width="18.85546875" style="106" customWidth="1"/>
    <col min="14340" max="14340" width="14" style="106" customWidth="1"/>
    <col min="14341" max="14592" width="11.42578125" style="106"/>
    <col min="14593" max="14593" width="38.28515625" style="106" customWidth="1"/>
    <col min="14594" max="14594" width="17.28515625" style="106" customWidth="1"/>
    <col min="14595" max="14595" width="18.85546875" style="106" customWidth="1"/>
    <col min="14596" max="14596" width="14" style="106" customWidth="1"/>
    <col min="14597" max="14848" width="11.42578125" style="106"/>
    <col min="14849" max="14849" width="38.28515625" style="106" customWidth="1"/>
    <col min="14850" max="14850" width="17.28515625" style="106" customWidth="1"/>
    <col min="14851" max="14851" width="18.85546875" style="106" customWidth="1"/>
    <col min="14852" max="14852" width="14" style="106" customWidth="1"/>
    <col min="14853" max="15104" width="11.42578125" style="106"/>
    <col min="15105" max="15105" width="38.28515625" style="106" customWidth="1"/>
    <col min="15106" max="15106" width="17.28515625" style="106" customWidth="1"/>
    <col min="15107" max="15107" width="18.85546875" style="106" customWidth="1"/>
    <col min="15108" max="15108" width="14" style="106" customWidth="1"/>
    <col min="15109" max="15360" width="11.42578125" style="106"/>
    <col min="15361" max="15361" width="38.28515625" style="106" customWidth="1"/>
    <col min="15362" max="15362" width="17.28515625" style="106" customWidth="1"/>
    <col min="15363" max="15363" width="18.85546875" style="106" customWidth="1"/>
    <col min="15364" max="15364" width="14" style="106" customWidth="1"/>
    <col min="15365" max="15616" width="11.42578125" style="106"/>
    <col min="15617" max="15617" width="38.28515625" style="106" customWidth="1"/>
    <col min="15618" max="15618" width="17.28515625" style="106" customWidth="1"/>
    <col min="15619" max="15619" width="18.85546875" style="106" customWidth="1"/>
    <col min="15620" max="15620" width="14" style="106" customWidth="1"/>
    <col min="15621" max="15872" width="11.42578125" style="106"/>
    <col min="15873" max="15873" width="38.28515625" style="106" customWidth="1"/>
    <col min="15874" max="15874" width="17.28515625" style="106" customWidth="1"/>
    <col min="15875" max="15875" width="18.85546875" style="106" customWidth="1"/>
    <col min="15876" max="15876" width="14" style="106" customWidth="1"/>
    <col min="15877" max="16128" width="11.42578125" style="106"/>
    <col min="16129" max="16129" width="38.28515625" style="106" customWidth="1"/>
    <col min="16130" max="16130" width="17.28515625" style="106" customWidth="1"/>
    <col min="16131" max="16131" width="18.85546875" style="106" customWidth="1"/>
    <col min="16132" max="16132" width="14" style="106" customWidth="1"/>
    <col min="16133" max="16384" width="11.42578125" style="106"/>
  </cols>
  <sheetData>
    <row r="1" spans="1:12" s="204" customFormat="1" ht="9.9499999999999993" customHeight="1" x14ac:dyDescent="0.25">
      <c r="A1" s="334"/>
      <c r="B1" s="334"/>
      <c r="C1" s="334"/>
      <c r="D1" s="334"/>
      <c r="E1" s="334"/>
      <c r="F1" s="334"/>
      <c r="G1" s="334"/>
      <c r="H1" s="203"/>
      <c r="I1" s="203"/>
      <c r="J1" s="203"/>
      <c r="K1" s="203"/>
      <c r="L1" s="203"/>
    </row>
    <row r="2" spans="1:12" s="202" customFormat="1" ht="21" x14ac:dyDescent="0.35">
      <c r="A2" s="103" t="s">
        <v>343</v>
      </c>
      <c r="B2" s="103"/>
      <c r="C2" s="103"/>
      <c r="D2" s="103"/>
      <c r="E2" s="103"/>
      <c r="F2" s="103"/>
      <c r="G2" s="103"/>
      <c r="I2" s="335"/>
      <c r="J2" s="335"/>
      <c r="K2" s="335"/>
      <c r="L2" s="335"/>
    </row>
    <row r="3" spans="1:12" s="203" customFormat="1" ht="9.9499999999999993" customHeight="1" x14ac:dyDescent="0.25">
      <c r="A3" s="334"/>
      <c r="B3" s="334"/>
      <c r="H3" s="491"/>
      <c r="I3" s="491"/>
      <c r="L3" s="336"/>
    </row>
    <row r="4" spans="1:12" s="337" customFormat="1" ht="12.75" x14ac:dyDescent="0.2"/>
    <row r="5" spans="1:12" s="339" customFormat="1" ht="15.75" x14ac:dyDescent="0.25">
      <c r="A5" s="338" t="s">
        <v>225</v>
      </c>
      <c r="B5" s="338"/>
      <c r="C5" s="338"/>
      <c r="D5" s="338"/>
      <c r="E5" s="338"/>
      <c r="F5" s="338"/>
      <c r="G5" s="338"/>
    </row>
    <row r="6" spans="1:12" s="337" customFormat="1" ht="12.75" x14ac:dyDescent="0.2">
      <c r="A6" s="340"/>
      <c r="B6" s="340"/>
      <c r="C6" s="341"/>
      <c r="D6" s="341"/>
      <c r="F6" s="340"/>
      <c r="G6" s="340"/>
    </row>
    <row r="7" spans="1:12" s="337" customFormat="1" ht="12.75" x14ac:dyDescent="0.2">
      <c r="A7" s="342" t="s">
        <v>24</v>
      </c>
      <c r="B7" s="342"/>
      <c r="C7" s="343" t="s">
        <v>226</v>
      </c>
      <c r="D7" s="343" t="s">
        <v>18</v>
      </c>
      <c r="F7" s="340"/>
      <c r="G7" s="340"/>
    </row>
    <row r="8" spans="1:12" s="337" customFormat="1" ht="12.75" x14ac:dyDescent="0.2">
      <c r="B8" s="344" t="s">
        <v>227</v>
      </c>
      <c r="C8" s="345" t="s">
        <v>427</v>
      </c>
      <c r="D8" s="346">
        <v>4.7300000000000004</v>
      </c>
      <c r="F8" s="340"/>
    </row>
    <row r="9" spans="1:12" s="337" customFormat="1" ht="12.75" x14ac:dyDescent="0.2">
      <c r="A9" s="344"/>
      <c r="B9" s="344" t="s">
        <v>228</v>
      </c>
      <c r="C9" s="345" t="s">
        <v>427</v>
      </c>
      <c r="D9" s="346">
        <v>5.931</v>
      </c>
      <c r="F9" s="340"/>
    </row>
    <row r="10" spans="1:12" s="337" customFormat="1" ht="12.75" x14ac:dyDescent="0.2">
      <c r="A10" s="344"/>
      <c r="B10" s="344" t="s">
        <v>229</v>
      </c>
      <c r="C10" s="345" t="s">
        <v>427</v>
      </c>
      <c r="D10" s="346">
        <v>7.3929999999999998</v>
      </c>
      <c r="F10" s="340"/>
    </row>
    <row r="11" spans="1:12" s="337" customFormat="1" ht="12.75" x14ac:dyDescent="0.2">
      <c r="F11" s="340"/>
      <c r="G11" s="347"/>
    </row>
    <row r="12" spans="1:12" s="337" customFormat="1" ht="12.75" x14ac:dyDescent="0.2">
      <c r="A12" s="342" t="s">
        <v>25</v>
      </c>
      <c r="B12" s="348"/>
      <c r="C12" s="343" t="s">
        <v>226</v>
      </c>
      <c r="D12" s="343" t="s">
        <v>18</v>
      </c>
      <c r="F12" s="340"/>
      <c r="G12" s="347"/>
    </row>
    <row r="13" spans="1:12" s="337" customFormat="1" ht="12.75" x14ac:dyDescent="0.2">
      <c r="B13" s="344" t="s">
        <v>230</v>
      </c>
      <c r="C13" s="345" t="s">
        <v>427</v>
      </c>
      <c r="D13" s="346">
        <v>7.9029999999999996</v>
      </c>
      <c r="F13" s="340"/>
      <c r="G13" s="347"/>
    </row>
    <row r="14" spans="1:12" s="337" customFormat="1" ht="12.75" x14ac:dyDescent="0.2">
      <c r="A14" s="344"/>
      <c r="B14" s="344" t="s">
        <v>231</v>
      </c>
      <c r="C14" s="345" t="s">
        <v>427</v>
      </c>
      <c r="D14" s="346">
        <v>3.1659999999999999</v>
      </c>
      <c r="F14" s="340"/>
      <c r="G14" s="347"/>
    </row>
    <row r="15" spans="1:12" s="337" customFormat="1" ht="12.75" x14ac:dyDescent="0.2">
      <c r="F15" s="340"/>
      <c r="G15" s="347"/>
    </row>
    <row r="16" spans="1:12" s="337" customFormat="1" ht="12.75" x14ac:dyDescent="0.2">
      <c r="A16" s="342" t="s">
        <v>17</v>
      </c>
      <c r="B16" s="342"/>
      <c r="C16" s="343" t="s">
        <v>226</v>
      </c>
      <c r="D16" s="343" t="s">
        <v>18</v>
      </c>
      <c r="F16" s="340"/>
      <c r="G16" s="340"/>
    </row>
    <row r="17" spans="1:8" s="337" customFormat="1" ht="12.75" x14ac:dyDescent="0.2">
      <c r="B17" s="344" t="s">
        <v>232</v>
      </c>
      <c r="C17" s="345" t="s">
        <v>427</v>
      </c>
      <c r="D17" s="346">
        <v>5.0179999999999998</v>
      </c>
      <c r="F17" s="340"/>
    </row>
    <row r="18" spans="1:8" s="337" customFormat="1" ht="12.75" x14ac:dyDescent="0.2">
      <c r="A18" s="344"/>
      <c r="B18" s="344" t="s">
        <v>233</v>
      </c>
      <c r="C18" s="345" t="s">
        <v>427</v>
      </c>
      <c r="D18" s="346">
        <v>5.7610000000000001</v>
      </c>
      <c r="F18" s="340"/>
    </row>
    <row r="19" spans="1:8" s="337" customFormat="1" ht="12.75" x14ac:dyDescent="0.2">
      <c r="F19" s="340"/>
      <c r="G19" s="347"/>
    </row>
    <row r="20" spans="1:8" s="337" customFormat="1" ht="12.75" x14ac:dyDescent="0.2">
      <c r="A20" s="342" t="s">
        <v>234</v>
      </c>
      <c r="B20" s="348"/>
      <c r="C20" s="343" t="s">
        <v>226</v>
      </c>
      <c r="D20" s="487" t="s">
        <v>18</v>
      </c>
      <c r="E20" s="488"/>
      <c r="F20" s="489"/>
      <c r="G20" s="347"/>
    </row>
    <row r="21" spans="1:8" s="337" customFormat="1" ht="12.75" x14ac:dyDescent="0.2">
      <c r="B21" s="349"/>
      <c r="C21" s="349"/>
      <c r="D21" s="350" t="s">
        <v>235</v>
      </c>
      <c r="E21" s="350" t="s">
        <v>236</v>
      </c>
      <c r="F21" s="350" t="s">
        <v>230</v>
      </c>
      <c r="G21" s="340"/>
      <c r="H21" s="347"/>
    </row>
    <row r="22" spans="1:8" s="337" customFormat="1" ht="12.75" x14ac:dyDescent="0.2">
      <c r="A22" s="490" t="s">
        <v>237</v>
      </c>
      <c r="B22" s="351" t="s">
        <v>9</v>
      </c>
      <c r="C22" s="345" t="s">
        <v>427</v>
      </c>
      <c r="D22" s="346">
        <v>1.7</v>
      </c>
      <c r="E22" s="346">
        <v>3.7389999999999999</v>
      </c>
      <c r="F22" s="346">
        <v>8.5069999999999997</v>
      </c>
      <c r="G22" s="340"/>
    </row>
    <row r="23" spans="1:8" s="337" customFormat="1" ht="12.75" x14ac:dyDescent="0.2">
      <c r="A23" s="490"/>
      <c r="B23" s="351" t="s">
        <v>10</v>
      </c>
      <c r="C23" s="345" t="s">
        <v>427</v>
      </c>
      <c r="D23" s="346">
        <v>1.6419999999999999</v>
      </c>
      <c r="E23" s="346">
        <v>3.42</v>
      </c>
      <c r="F23" s="346">
        <v>6.58</v>
      </c>
      <c r="G23" s="340"/>
    </row>
    <row r="24" spans="1:8" s="337" customFormat="1" ht="12.75" x14ac:dyDescent="0.2">
      <c r="A24" s="490"/>
      <c r="B24" s="351" t="s">
        <v>11</v>
      </c>
      <c r="C24" s="345" t="s">
        <v>427</v>
      </c>
      <c r="D24" s="346">
        <v>1.627</v>
      </c>
      <c r="E24" s="346">
        <v>3.399</v>
      </c>
      <c r="F24" s="346">
        <v>5.7949999999999999</v>
      </c>
      <c r="G24" s="340"/>
    </row>
    <row r="25" spans="1:8" s="337" customFormat="1" ht="12.75" x14ac:dyDescent="0.2">
      <c r="A25" s="348"/>
      <c r="B25" s="348"/>
      <c r="C25" s="348"/>
      <c r="D25" s="348"/>
      <c r="E25" s="348"/>
      <c r="F25" s="342"/>
      <c r="G25" s="340"/>
    </row>
    <row r="26" spans="1:8" s="337" customFormat="1" ht="12.75" x14ac:dyDescent="0.2">
      <c r="A26" s="490" t="s">
        <v>238</v>
      </c>
      <c r="B26" s="351" t="s">
        <v>12</v>
      </c>
      <c r="C26" s="345" t="s">
        <v>427</v>
      </c>
      <c r="D26" s="346">
        <v>1.641</v>
      </c>
      <c r="E26" s="346">
        <v>2.9660000000000002</v>
      </c>
      <c r="F26" s="346">
        <v>8.9220000000000006</v>
      </c>
      <c r="G26" s="340"/>
    </row>
    <row r="27" spans="1:8" s="337" customFormat="1" ht="12.75" x14ac:dyDescent="0.2">
      <c r="A27" s="490"/>
      <c r="B27" s="351" t="s">
        <v>13</v>
      </c>
      <c r="C27" s="345" t="s">
        <v>427</v>
      </c>
      <c r="D27" s="346">
        <v>1.617</v>
      </c>
      <c r="E27" s="346">
        <v>2.7959999999999998</v>
      </c>
      <c r="F27" s="346">
        <v>7.1870000000000003</v>
      </c>
      <c r="G27" s="340"/>
    </row>
    <row r="28" spans="1:8" s="337" customFormat="1" ht="12.75" x14ac:dyDescent="0.2">
      <c r="A28" s="490"/>
      <c r="B28" s="351" t="s">
        <v>14</v>
      </c>
      <c r="C28" s="345" t="s">
        <v>427</v>
      </c>
      <c r="D28" s="346">
        <v>1.6</v>
      </c>
      <c r="E28" s="346">
        <v>2.7549999999999999</v>
      </c>
      <c r="F28" s="346">
        <v>5.5039999999999996</v>
      </c>
      <c r="G28" s="340"/>
    </row>
    <row r="29" spans="1:8" s="337" customFormat="1" ht="12.75" x14ac:dyDescent="0.2">
      <c r="A29" s="490"/>
      <c r="B29" s="351" t="s">
        <v>15</v>
      </c>
      <c r="C29" s="345" t="s">
        <v>427</v>
      </c>
      <c r="D29" s="346">
        <v>1.6</v>
      </c>
      <c r="E29" s="346">
        <v>2.7549999999999999</v>
      </c>
      <c r="F29" s="346">
        <v>5.2850000000000001</v>
      </c>
      <c r="G29" s="340"/>
    </row>
    <row r="30" spans="1:8" s="337" customFormat="1" ht="12.75" x14ac:dyDescent="0.2">
      <c r="A30" s="490"/>
      <c r="B30" s="351" t="s">
        <v>16</v>
      </c>
      <c r="C30" s="345" t="s">
        <v>427</v>
      </c>
      <c r="D30" s="346">
        <v>1.5760000000000001</v>
      </c>
      <c r="E30" s="346">
        <v>2.6629999999999998</v>
      </c>
      <c r="F30" s="346">
        <v>4.6340000000000003</v>
      </c>
      <c r="G30" s="340"/>
    </row>
    <row r="31" spans="1:8" s="337" customFormat="1" ht="12.75" x14ac:dyDescent="0.2">
      <c r="D31" s="352"/>
      <c r="E31" s="352"/>
      <c r="F31" s="353"/>
      <c r="G31" s="340"/>
      <c r="H31" s="354"/>
    </row>
    <row r="32" spans="1:8" s="357" customFormat="1" ht="25.5" x14ac:dyDescent="0.2">
      <c r="A32" s="355" t="s">
        <v>26</v>
      </c>
      <c r="B32" s="356" t="s">
        <v>239</v>
      </c>
      <c r="C32" s="356" t="s">
        <v>430</v>
      </c>
      <c r="F32" s="358"/>
      <c r="G32" s="358"/>
    </row>
    <row r="33" spans="1:7" s="337" customFormat="1" ht="12.75" x14ac:dyDescent="0.2">
      <c r="B33" s="345">
        <v>100</v>
      </c>
      <c r="C33" s="345">
        <v>288.26</v>
      </c>
      <c r="F33" s="340"/>
    </row>
    <row r="34" spans="1:7" s="337" customFormat="1" ht="12.75" x14ac:dyDescent="0.2">
      <c r="B34" s="131"/>
      <c r="C34" s="359"/>
      <c r="D34" s="360"/>
      <c r="E34" s="360"/>
      <c r="F34" s="340"/>
    </row>
    <row r="35" spans="1:7" s="337" customFormat="1" ht="12.75" x14ac:dyDescent="0.2">
      <c r="A35" s="342" t="s">
        <v>27</v>
      </c>
      <c r="B35" s="343" t="s">
        <v>226</v>
      </c>
      <c r="C35" s="343" t="s">
        <v>230</v>
      </c>
      <c r="D35" s="356" t="s">
        <v>231</v>
      </c>
      <c r="F35" s="340"/>
      <c r="G35" s="340"/>
    </row>
    <row r="36" spans="1:7" s="337" customFormat="1" ht="12.75" x14ac:dyDescent="0.2">
      <c r="B36" s="345" t="s">
        <v>427</v>
      </c>
      <c r="C36" s="345">
        <v>8.7729999999999997</v>
      </c>
      <c r="D36" s="345">
        <v>3.181</v>
      </c>
      <c r="F36" s="340"/>
    </row>
    <row r="37" spans="1:7" s="337" customFormat="1" ht="12.75" x14ac:dyDescent="0.2">
      <c r="B37" s="131"/>
      <c r="C37" s="359"/>
      <c r="D37" s="360"/>
      <c r="E37" s="360"/>
      <c r="F37" s="340"/>
    </row>
    <row r="38" spans="1:7" s="339" customFormat="1" ht="15.75" x14ac:dyDescent="0.25">
      <c r="A38" s="338" t="s">
        <v>314</v>
      </c>
      <c r="B38" s="338"/>
      <c r="C38" s="338"/>
      <c r="D38" s="338"/>
      <c r="E38" s="338"/>
      <c r="F38" s="338"/>
      <c r="G38" s="338"/>
    </row>
    <row r="39" spans="1:7" s="337" customFormat="1" ht="12.75" x14ac:dyDescent="0.2">
      <c r="A39" s="361" t="s">
        <v>313</v>
      </c>
      <c r="B39" s="361"/>
      <c r="C39" s="361"/>
      <c r="D39" s="361"/>
      <c r="E39" s="361"/>
      <c r="F39" s="362"/>
      <c r="G39" s="362"/>
    </row>
    <row r="40" spans="1:7" s="337" customFormat="1" ht="12.75" x14ac:dyDescent="0.2">
      <c r="A40" s="361"/>
      <c r="B40" s="361"/>
      <c r="C40" s="361"/>
      <c r="D40" s="361"/>
      <c r="E40" s="361"/>
      <c r="F40" s="362"/>
      <c r="G40" s="362"/>
    </row>
    <row r="41" spans="1:7" s="337" customFormat="1" ht="12.75" x14ac:dyDescent="0.2">
      <c r="A41" s="363"/>
      <c r="B41" s="343" t="s">
        <v>226</v>
      </c>
      <c r="C41" s="343" t="s">
        <v>18</v>
      </c>
      <c r="D41" s="361"/>
      <c r="E41" s="361"/>
      <c r="F41" s="362"/>
    </row>
    <row r="42" spans="1:7" s="337" customFormat="1" ht="12.75" x14ac:dyDescent="0.2">
      <c r="A42" s="364" t="s">
        <v>240</v>
      </c>
      <c r="B42" s="345" t="s">
        <v>428</v>
      </c>
      <c r="C42" s="365">
        <v>47.6</v>
      </c>
      <c r="D42" s="361"/>
      <c r="E42" s="361"/>
      <c r="F42" s="362"/>
    </row>
    <row r="43" spans="1:7" s="337" customFormat="1" ht="12.75" x14ac:dyDescent="0.2">
      <c r="A43" s="364" t="s">
        <v>241</v>
      </c>
      <c r="B43" s="345" t="s">
        <v>428</v>
      </c>
      <c r="C43" s="365">
        <v>45.9</v>
      </c>
      <c r="D43" s="361"/>
      <c r="E43" s="361"/>
      <c r="F43" s="362"/>
    </row>
    <row r="44" spans="1:7" s="337" customFormat="1" ht="12.75" x14ac:dyDescent="0.2">
      <c r="A44" s="364" t="s">
        <v>242</v>
      </c>
      <c r="B44" s="345" t="s">
        <v>428</v>
      </c>
      <c r="C44" s="365">
        <v>32.5</v>
      </c>
      <c r="D44" s="361"/>
      <c r="E44" s="361"/>
      <c r="F44" s="362"/>
    </row>
    <row r="45" spans="1:7" s="337" customFormat="1" ht="12.75" x14ac:dyDescent="0.2">
      <c r="A45" s="364" t="s">
        <v>243</v>
      </c>
      <c r="B45" s="345" t="s">
        <v>428</v>
      </c>
      <c r="C45" s="365">
        <f>41.8/1.22</f>
        <v>34.26229508196721</v>
      </c>
      <c r="D45" s="361"/>
      <c r="E45" s="361"/>
      <c r="F45" s="362"/>
    </row>
    <row r="46" spans="1:7" s="337" customFormat="1" ht="12.75" x14ac:dyDescent="0.2">
      <c r="A46" s="364" t="s">
        <v>244</v>
      </c>
      <c r="B46" s="345" t="s">
        <v>428</v>
      </c>
      <c r="C46" s="365">
        <f>53.1/1.22</f>
        <v>43.524590163934427</v>
      </c>
      <c r="D46" s="361"/>
      <c r="E46" s="361"/>
      <c r="F46" s="362"/>
    </row>
    <row r="47" spans="1:7" s="337" customFormat="1" ht="12.75" x14ac:dyDescent="0.2">
      <c r="A47" s="348"/>
      <c r="B47" s="348"/>
      <c r="C47" s="366"/>
      <c r="D47" s="361"/>
      <c r="E47" s="361"/>
      <c r="F47" s="362"/>
    </row>
    <row r="48" spans="1:7" s="337" customFormat="1" ht="12.75" x14ac:dyDescent="0.2">
      <c r="A48" s="364" t="s">
        <v>245</v>
      </c>
      <c r="B48" s="345" t="s">
        <v>429</v>
      </c>
      <c r="C48" s="365">
        <f>37.8/1.22</f>
        <v>30.983606557377048</v>
      </c>
      <c r="D48" s="361"/>
      <c r="E48" s="361"/>
      <c r="F48" s="362"/>
    </row>
    <row r="49" spans="1:7" s="337" customFormat="1" ht="12.75" x14ac:dyDescent="0.2">
      <c r="A49" s="364" t="s">
        <v>246</v>
      </c>
      <c r="B49" s="345" t="s">
        <v>429</v>
      </c>
      <c r="C49" s="365">
        <f>59.5/1.22</f>
        <v>48.770491803278688</v>
      </c>
      <c r="D49" s="361"/>
      <c r="E49" s="361"/>
      <c r="F49" s="362"/>
    </row>
    <row r="50" spans="1:7" s="337" customFormat="1" ht="12.75" x14ac:dyDescent="0.2">
      <c r="A50" s="348"/>
      <c r="B50" s="348"/>
      <c r="C50" s="348"/>
      <c r="D50" s="361"/>
      <c r="E50" s="361"/>
      <c r="F50" s="362"/>
    </row>
    <row r="51" spans="1:7" s="337" customFormat="1" ht="12.75" customHeight="1" x14ac:dyDescent="0.2">
      <c r="A51" s="364" t="s">
        <v>247</v>
      </c>
      <c r="B51" s="367" t="s">
        <v>428</v>
      </c>
      <c r="C51" s="368">
        <f>18.78/1.22</f>
        <v>15.39344262295082</v>
      </c>
      <c r="D51" s="361"/>
      <c r="E51" s="361"/>
      <c r="F51" s="362"/>
    </row>
    <row r="52" spans="1:7" s="337" customFormat="1" ht="12.75" customHeight="1" x14ac:dyDescent="0.2">
      <c r="A52" s="364" t="s">
        <v>248</v>
      </c>
      <c r="B52" s="367" t="s">
        <v>428</v>
      </c>
      <c r="C52" s="368">
        <f>26.71/1.22</f>
        <v>21.893442622950822</v>
      </c>
      <c r="D52" s="361"/>
      <c r="E52" s="361"/>
      <c r="F52" s="362"/>
    </row>
    <row r="53" spans="1:7" s="337" customFormat="1" ht="12.75" customHeight="1" x14ac:dyDescent="0.2">
      <c r="A53" s="364" t="s">
        <v>249</v>
      </c>
      <c r="B53" s="367" t="s">
        <v>428</v>
      </c>
      <c r="C53" s="368">
        <f>22.9/1.22</f>
        <v>18.770491803278688</v>
      </c>
      <c r="D53" s="361"/>
      <c r="E53" s="361"/>
      <c r="F53" s="362"/>
    </row>
    <row r="54" spans="1:7" s="337" customFormat="1" ht="12.75" x14ac:dyDescent="0.2">
      <c r="A54" s="348"/>
      <c r="B54" s="348"/>
      <c r="C54" s="348"/>
      <c r="D54" s="361"/>
      <c r="E54" s="361"/>
      <c r="F54" s="362"/>
    </row>
    <row r="55" spans="1:7" s="337" customFormat="1" ht="12.75" x14ac:dyDescent="0.2">
      <c r="A55" s="364" t="s">
        <v>250</v>
      </c>
      <c r="B55" s="367" t="s">
        <v>429</v>
      </c>
      <c r="C55" s="368">
        <f>42.31/1.22</f>
        <v>34.680327868852459</v>
      </c>
      <c r="D55" s="361"/>
      <c r="E55" s="361"/>
      <c r="F55" s="362"/>
    </row>
    <row r="56" spans="1:7" s="337" customFormat="1" ht="12.75" customHeight="1" x14ac:dyDescent="0.2">
      <c r="A56" s="364" t="s">
        <v>251</v>
      </c>
      <c r="B56" s="367" t="s">
        <v>429</v>
      </c>
      <c r="C56" s="368">
        <f>42.31/1.22</f>
        <v>34.680327868852459</v>
      </c>
      <c r="D56" s="361"/>
      <c r="E56" s="361"/>
      <c r="F56" s="362"/>
    </row>
    <row r="57" spans="1:7" s="337" customFormat="1" ht="12.75" x14ac:dyDescent="0.2">
      <c r="A57" s="364" t="s">
        <v>252</v>
      </c>
      <c r="B57" s="367" t="s">
        <v>429</v>
      </c>
      <c r="C57" s="368">
        <f>42.31/1.22</f>
        <v>34.680327868852459</v>
      </c>
      <c r="D57" s="361"/>
      <c r="E57" s="361"/>
      <c r="F57" s="362"/>
    </row>
    <row r="58" spans="1:7" s="337" customFormat="1" ht="12.75" x14ac:dyDescent="0.2">
      <c r="A58" s="361"/>
      <c r="B58" s="361"/>
      <c r="C58" s="361"/>
      <c r="D58" s="361"/>
      <c r="E58" s="361"/>
      <c r="F58" s="362"/>
      <c r="G58" s="362"/>
    </row>
    <row r="59" spans="1:7" s="240" customFormat="1" ht="12.75" x14ac:dyDescent="0.2">
      <c r="A59" s="239" t="s">
        <v>23</v>
      </c>
    </row>
    <row r="60" spans="1:7" s="337" customFormat="1" x14ac:dyDescent="0.25">
      <c r="A60" s="106"/>
    </row>
    <row r="61" spans="1:7" s="337" customFormat="1" ht="12.75" x14ac:dyDescent="0.2"/>
    <row r="62" spans="1:7" s="337" customFormat="1" ht="12.75" x14ac:dyDescent="0.2"/>
    <row r="63" spans="1:7" s="35" customFormat="1" x14ac:dyDescent="0.25"/>
    <row r="64" spans="1:7" s="35" customFormat="1" x14ac:dyDescent="0.25"/>
    <row r="65" spans="1:12" s="35" customFormat="1" x14ac:dyDescent="0.25"/>
    <row r="66" spans="1:12" s="35" customFormat="1" x14ac:dyDescent="0.25"/>
    <row r="67" spans="1:12" s="35" customFormat="1" x14ac:dyDescent="0.25"/>
    <row r="68" spans="1:12" s="35" customFormat="1" ht="15.75" x14ac:dyDescent="0.25">
      <c r="A68" s="369"/>
      <c r="B68" s="369"/>
      <c r="C68" s="369"/>
      <c r="D68" s="369"/>
      <c r="E68" s="369"/>
      <c r="F68" s="369"/>
      <c r="G68" s="369"/>
      <c r="H68" s="370"/>
    </row>
    <row r="69" spans="1:12" s="35" customFormat="1" ht="15.75" x14ac:dyDescent="0.25">
      <c r="A69" s="371"/>
      <c r="B69" s="371"/>
      <c r="C69" s="371"/>
      <c r="D69" s="371"/>
      <c r="E69" s="371"/>
      <c r="F69" s="371"/>
      <c r="G69" s="371"/>
      <c r="H69" s="369"/>
      <c r="I69" s="370"/>
      <c r="J69" s="370"/>
      <c r="K69" s="370"/>
    </row>
    <row r="70" spans="1:12" s="35" customFormat="1" x14ac:dyDescent="0.25">
      <c r="A70" s="369"/>
      <c r="B70" s="369"/>
      <c r="C70" s="369"/>
      <c r="D70" s="369"/>
      <c r="E70" s="369"/>
      <c r="F70" s="369"/>
      <c r="G70" s="369"/>
      <c r="H70" s="371"/>
      <c r="I70" s="369"/>
      <c r="J70" s="369"/>
      <c r="K70" s="369"/>
    </row>
    <row r="71" spans="1:12" s="35" customFormat="1" x14ac:dyDescent="0.25">
      <c r="A71" s="127"/>
      <c r="B71" s="127"/>
      <c r="C71" s="127"/>
      <c r="D71" s="127"/>
      <c r="E71" s="127"/>
      <c r="F71" s="127"/>
      <c r="G71" s="127"/>
      <c r="H71" s="369"/>
      <c r="I71" s="371"/>
      <c r="J71" s="371"/>
      <c r="K71" s="371"/>
    </row>
    <row r="72" spans="1:12" s="35" customFormat="1" x14ac:dyDescent="0.25">
      <c r="A72" s="127"/>
      <c r="B72" s="127"/>
      <c r="C72" s="127"/>
      <c r="D72" s="127"/>
      <c r="E72" s="127"/>
      <c r="F72" s="127"/>
      <c r="G72" s="127"/>
      <c r="H72" s="127"/>
      <c r="I72" s="369"/>
      <c r="J72" s="369"/>
      <c r="K72" s="369"/>
    </row>
    <row r="73" spans="1:12" s="35" customFormat="1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</row>
    <row r="74" spans="1:12" s="35" customFormat="1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</row>
    <row r="75" spans="1:12" s="35" customForma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</row>
    <row r="76" spans="1:12" s="35" customFormat="1" x14ac:dyDescent="0.25">
      <c r="A76" s="127"/>
      <c r="B76" s="127"/>
      <c r="C76" s="127"/>
      <c r="D76" s="127"/>
      <c r="E76" s="127"/>
      <c r="F76" s="127"/>
      <c r="G76" s="127"/>
      <c r="H76" s="127"/>
      <c r="I76" s="127"/>
      <c r="J76" s="127"/>
      <c r="K76" s="127"/>
    </row>
    <row r="77" spans="1:12" s="35" customFormat="1" x14ac:dyDescent="0.25">
      <c r="A77" s="127"/>
      <c r="B77" s="127"/>
      <c r="C77" s="127"/>
      <c r="D77" s="127"/>
      <c r="E77" s="127"/>
      <c r="F77" s="127"/>
      <c r="G77" s="127"/>
      <c r="H77" s="127"/>
      <c r="I77" s="127"/>
      <c r="J77" s="127"/>
      <c r="K77" s="127"/>
    </row>
    <row r="78" spans="1:12" s="35" customFormat="1" x14ac:dyDescent="0.25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</row>
    <row r="79" spans="1:12" s="35" customFormat="1" x14ac:dyDescent="0.25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</row>
    <row r="80" spans="1:12" s="35" customFormat="1" x14ac:dyDescent="0.25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</row>
    <row r="81" spans="1:15" s="35" customFormat="1" x14ac:dyDescent="0.25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</row>
    <row r="82" spans="1:15" ht="15.75" x14ac:dyDescent="0.25">
      <c r="B82" s="204"/>
      <c r="C82" s="204"/>
      <c r="D82" s="204"/>
      <c r="E82" s="204"/>
      <c r="F82" s="204"/>
      <c r="G82" s="204"/>
      <c r="H82" s="204"/>
      <c r="I82" s="372"/>
      <c r="J82" s="372"/>
      <c r="K82" s="372"/>
      <c r="L82" s="372"/>
    </row>
    <row r="83" spans="1:15" ht="15.75" x14ac:dyDescent="0.25">
      <c r="B83" s="372"/>
      <c r="C83" s="372"/>
      <c r="D83" s="372"/>
      <c r="E83" s="372"/>
      <c r="F83" s="372"/>
      <c r="G83" s="372"/>
      <c r="H83" s="372"/>
      <c r="I83" s="204"/>
      <c r="J83" s="372"/>
      <c r="K83" s="372"/>
      <c r="L83" s="372"/>
    </row>
    <row r="84" spans="1:15" ht="15.75" x14ac:dyDescent="0.25">
      <c r="B84" s="372"/>
      <c r="C84" s="372"/>
      <c r="D84" s="372"/>
      <c r="E84" s="372"/>
      <c r="F84" s="372"/>
      <c r="G84" s="372"/>
      <c r="H84" s="372"/>
      <c r="I84" s="372"/>
      <c r="J84" s="204"/>
      <c r="K84" s="204"/>
      <c r="L84" s="204"/>
    </row>
    <row r="85" spans="1:15" x14ac:dyDescent="0.25">
      <c r="A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</row>
    <row r="86" spans="1:15" x14ac:dyDescent="0.25">
      <c r="A86" s="372"/>
      <c r="C86" s="372"/>
      <c r="D86" s="372"/>
      <c r="E86" s="372"/>
      <c r="F86" s="372"/>
      <c r="G86" s="372"/>
      <c r="H86" s="372"/>
      <c r="I86" s="372"/>
      <c r="J86" s="372"/>
      <c r="K86" s="372"/>
      <c r="L86" s="372"/>
      <c r="M86" s="372"/>
      <c r="N86" s="372"/>
      <c r="O86" s="372"/>
    </row>
    <row r="87" spans="1:15" x14ac:dyDescent="0.25">
      <c r="A87" s="372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</row>
    <row r="88" spans="1:15" x14ac:dyDescent="0.25">
      <c r="A88" s="372"/>
      <c r="C88" s="372"/>
      <c r="D88" s="372"/>
      <c r="E88" s="372"/>
      <c r="F88" s="372"/>
      <c r="G88" s="372"/>
      <c r="H88" s="372"/>
      <c r="I88" s="372"/>
      <c r="J88" s="372"/>
      <c r="K88" s="372"/>
      <c r="L88" s="372"/>
      <c r="M88" s="372"/>
      <c r="N88" s="372"/>
      <c r="O88" s="372"/>
    </row>
    <row r="89" spans="1:15" x14ac:dyDescent="0.25">
      <c r="A89" s="372"/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</row>
    <row r="90" spans="1:15" x14ac:dyDescent="0.25">
      <c r="A90" s="372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</row>
    <row r="91" spans="1:15" x14ac:dyDescent="0.25">
      <c r="A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2"/>
    </row>
    <row r="92" spans="1:15" x14ac:dyDescent="0.25">
      <c r="A92" s="372"/>
      <c r="C92" s="372"/>
      <c r="D92" s="372"/>
      <c r="E92" s="372"/>
      <c r="F92" s="372"/>
      <c r="G92" s="372"/>
      <c r="H92" s="372"/>
      <c r="I92" s="372"/>
      <c r="J92" s="372"/>
      <c r="K92" s="372"/>
      <c r="L92" s="372"/>
      <c r="M92" s="372"/>
      <c r="N92" s="372"/>
      <c r="O92" s="372"/>
    </row>
    <row r="93" spans="1:15" x14ac:dyDescent="0.25">
      <c r="A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</row>
    <row r="94" spans="1:15" x14ac:dyDescent="0.25">
      <c r="A94" s="372"/>
      <c r="C94" s="372"/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72"/>
    </row>
    <row r="95" spans="1:15" x14ac:dyDescent="0.25">
      <c r="A95" s="372"/>
      <c r="C95" s="372"/>
      <c r="D95" s="372"/>
      <c r="E95" s="372"/>
      <c r="F95" s="372"/>
      <c r="G95" s="372"/>
      <c r="H95" s="372"/>
      <c r="I95" s="372"/>
      <c r="J95" s="372"/>
      <c r="K95" s="372"/>
      <c r="L95" s="372"/>
      <c r="M95" s="372"/>
      <c r="N95" s="372"/>
      <c r="O95" s="372"/>
    </row>
    <row r="96" spans="1:15" x14ac:dyDescent="0.25">
      <c r="A96" s="372"/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</row>
    <row r="97" spans="1:15" x14ac:dyDescent="0.25">
      <c r="C97" s="372"/>
      <c r="D97" s="372"/>
      <c r="E97" s="372"/>
      <c r="F97" s="372"/>
      <c r="G97" s="372"/>
      <c r="H97" s="372"/>
      <c r="I97" s="372"/>
      <c r="J97" s="372"/>
      <c r="K97" s="372"/>
      <c r="L97" s="372"/>
      <c r="M97" s="372"/>
      <c r="N97" s="372"/>
      <c r="O97" s="372"/>
    </row>
    <row r="98" spans="1:15" x14ac:dyDescent="0.25">
      <c r="A98" s="373"/>
      <c r="L98" s="372"/>
      <c r="M98" s="372"/>
      <c r="N98" s="372"/>
      <c r="O98" s="372"/>
    </row>
    <row r="99" spans="1:15" x14ac:dyDescent="0.25">
      <c r="C99" s="373"/>
      <c r="D99" s="373"/>
      <c r="E99" s="373"/>
      <c r="F99" s="373"/>
      <c r="G99" s="373"/>
      <c r="H99" s="373"/>
      <c r="I99" s="373"/>
      <c r="J99" s="373"/>
      <c r="K99" s="373"/>
      <c r="M99" s="372"/>
      <c r="N99" s="372"/>
      <c r="O99" s="372"/>
    </row>
    <row r="100" spans="1:15" x14ac:dyDescent="0.25">
      <c r="L100" s="373"/>
    </row>
    <row r="101" spans="1:15" x14ac:dyDescent="0.25">
      <c r="M101" s="373"/>
      <c r="N101" s="373"/>
      <c r="O101" s="373"/>
    </row>
  </sheetData>
  <sheetProtection password="EFB3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Jorge Peña</cp:lastModifiedBy>
  <cp:lastPrinted>2015-06-16T12:53:48Z</cp:lastPrinted>
  <dcterms:created xsi:type="dcterms:W3CDTF">2015-05-19T13:02:59Z</dcterms:created>
  <dcterms:modified xsi:type="dcterms:W3CDTF">2017-05-24T17:32:02Z</dcterms:modified>
</cp:coreProperties>
</file>