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emdc05\dne\Division de Demanda, Acceso y Eficiencia Energetica\DDAEE-Compartido\Premio de EE\Edición 2019\Convocatoria, bases y formularios\"/>
    </mc:Choice>
  </mc:AlternateContent>
  <bookViews>
    <workbookView xWindow="0" yWindow="0" windowWidth="20490" windowHeight="7755"/>
  </bookViews>
  <sheets>
    <sheet name="Datos Generales" sheetId="1" r:id="rId1"/>
    <sheet name="Datos Instalaciones" sheetId="2" r:id="rId2"/>
  </sheets>
  <externalReferences>
    <externalReference r:id="rId3"/>
  </externalReferences>
  <definedNames>
    <definedName name="_xlnm.Print_Area" localSheetId="0">'Datos Generales'!$A$1:$G$39</definedName>
    <definedName name="_xlnm.Print_Area" localSheetId="1">'Datos Instalaciones'!$A$1:$G$37</definedName>
    <definedName name="Fuentes" localSheetId="0">[1]Hoja1!$B$3:$B$11</definedName>
    <definedName name="Fuentes" localSheetId="1">[1]Hoja1!$B$3:$B$11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2" l="1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U13" i="2"/>
  <c r="Q13" i="2"/>
  <c r="Z32" i="2" l="1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13" i="2"/>
  <c r="R71" i="2"/>
  <c r="R70" i="2"/>
  <c r="R62" i="2"/>
  <c r="R61" i="2"/>
  <c r="R60" i="2"/>
  <c r="R59" i="2"/>
  <c r="R58" i="2"/>
  <c r="R57" i="2"/>
  <c r="R56" i="2"/>
  <c r="R46" i="2"/>
  <c r="R45" i="2"/>
  <c r="R33" i="2" l="1"/>
  <c r="V33" i="2"/>
  <c r="Z33" i="2"/>
  <c r="J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</calcChain>
</file>

<file path=xl/comments1.xml><?xml version="1.0" encoding="utf-8"?>
<comments xmlns="http://schemas.openxmlformats.org/spreadsheetml/2006/main">
  <authors>
    <author>Adriana Torchelo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Si tiene más de un suministro, indique aquí el principal.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Completar sólo si tiene otro suministro eléctrico.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Si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<sst xmlns="http://schemas.openxmlformats.org/spreadsheetml/2006/main" count="539" uniqueCount="254">
  <si>
    <t>NO MODIFIQUE EL FORMULARIO. SI LO HACE, LA POSTULACIÓN SERÁ AUTOMÁTICAMENTE DESCALIFICADA.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</si>
  <si>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 y seleccionar la información que corresponda en las celdas en gris.</t>
    </r>
  </si>
  <si>
    <t>A. DATOS DE LA EMPRESA / INSTITUCIÓN</t>
  </si>
  <si>
    <t>Razón social</t>
  </si>
  <si>
    <t>RUT</t>
  </si>
  <si>
    <t>Nombre fantasía (si aplica)</t>
  </si>
  <si>
    <t>Sector</t>
  </si>
  <si>
    <t>Seleccione el sector</t>
  </si>
  <si>
    <t>División de actividad (CIIU)</t>
  </si>
  <si>
    <t>Seleccione la división</t>
  </si>
  <si>
    <t>Tamaño de empresa/institución</t>
  </si>
  <si>
    <t>Ventas Anuales (s/IVA)</t>
  </si>
  <si>
    <t>Seleccione la opción que corresponda</t>
  </si>
  <si>
    <t>Certificado Pyme (debe estar vigente)</t>
  </si>
  <si>
    <t>B. DATOS DE CONTACTO</t>
  </si>
  <si>
    <t>Nombre</t>
  </si>
  <si>
    <t>Cargo</t>
  </si>
  <si>
    <t>Teléfono</t>
  </si>
  <si>
    <t>Directivo o representante de la empresa/institución</t>
  </si>
  <si>
    <t>Responsable Técnico de la empresa/institución</t>
  </si>
  <si>
    <t>ESCO (si corresponde)</t>
  </si>
  <si>
    <t>Agente Certificador de Ahorros</t>
  </si>
  <si>
    <t>Final de esta hoja</t>
  </si>
  <si>
    <t>Departamento</t>
  </si>
  <si>
    <t>SECTOR DE ACTIVIDAD</t>
  </si>
  <si>
    <t>Seleccione el Departamento</t>
  </si>
  <si>
    <t>Tamaño de empresa</t>
  </si>
  <si>
    <t>SECTOR</t>
  </si>
  <si>
    <t>Artigas</t>
  </si>
  <si>
    <t>01. Producción agropecuaria, caza y actividades de servicios conexas</t>
  </si>
  <si>
    <t>Canelones</t>
  </si>
  <si>
    <t>Micro</t>
  </si>
  <si>
    <t>Residencial</t>
  </si>
  <si>
    <t>02. Forestación y extracción de madera</t>
  </si>
  <si>
    <t>Cerro Largo</t>
  </si>
  <si>
    <t>Pequeña</t>
  </si>
  <si>
    <t>Público</t>
  </si>
  <si>
    <t>03. Pesca y Acuicultura</t>
  </si>
  <si>
    <t>Colonia</t>
  </si>
  <si>
    <t>Mediana</t>
  </si>
  <si>
    <t>Comercial y Servicios</t>
  </si>
  <si>
    <t>05. Extracción de carbón y lignito, extracción de turba</t>
  </si>
  <si>
    <t>Durazno</t>
  </si>
  <si>
    <t>Grande</t>
  </si>
  <si>
    <t>Transporte</t>
  </si>
  <si>
    <t>06. Extracción de petróleo crudo y gas natural</t>
  </si>
  <si>
    <t>Flores</t>
  </si>
  <si>
    <t>Industria</t>
  </si>
  <si>
    <t>07. Extracción de minerales metalíferos</t>
  </si>
  <si>
    <t>Florida</t>
  </si>
  <si>
    <t>Sector Primario</t>
  </si>
  <si>
    <t>08. Explotación de otras minas y canteras</t>
  </si>
  <si>
    <t>Lavalleja</t>
  </si>
  <si>
    <t>Hasta 2.000.000 UI</t>
  </si>
  <si>
    <t>09. Actividades de apoyo a la explotación de minas</t>
  </si>
  <si>
    <t>Maldonado</t>
  </si>
  <si>
    <t>Hasta 10.000.000 UI</t>
  </si>
  <si>
    <t>10. Elaboración de productos alimenticios</t>
  </si>
  <si>
    <t>Montevideo</t>
  </si>
  <si>
    <t>Hasta 75.000.000 UI</t>
  </si>
  <si>
    <t>11. Elaboración de bebidas</t>
  </si>
  <si>
    <t>Paysandú</t>
  </si>
  <si>
    <t>Más de 75.000.000 UI</t>
  </si>
  <si>
    <t>12. Elaboración de productos de tabaco</t>
  </si>
  <si>
    <t>Río Negro</t>
  </si>
  <si>
    <t>Certificado Pyme</t>
  </si>
  <si>
    <t>13. Fabricación de productos textiles</t>
  </si>
  <si>
    <t>Rivera</t>
  </si>
  <si>
    <t>14. Fabricación de prendas de vestir</t>
  </si>
  <si>
    <t>Rocha</t>
  </si>
  <si>
    <t>Si</t>
  </si>
  <si>
    <t>15. Fabricación de cueros y productos conexos</t>
  </si>
  <si>
    <t>Salto</t>
  </si>
  <si>
    <t>No</t>
  </si>
  <si>
    <t>16. Producción de madera y fabricación de productos de madera y corcho, excepto muebles; fabricación de artículos de paja y de materiales trenzables.</t>
  </si>
  <si>
    <t>San José</t>
  </si>
  <si>
    <t>17. Fabricación de papel y de los productos de papel</t>
  </si>
  <si>
    <t>Soriano</t>
  </si>
  <si>
    <t>18. Actividades de impresión y reproducción de grabaciones</t>
  </si>
  <si>
    <t>Tacuarembó</t>
  </si>
  <si>
    <t>19. Fabricación de coque y de productos de la refinación del petróleo</t>
  </si>
  <si>
    <t>Treinta y Tres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</si>
  <si>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</si>
  <si>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</si>
  <si>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</si>
  <si>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</si>
  <si>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</si>
  <si>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</si>
  <si>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</si>
  <si>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</si>
  <si>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</si>
  <si>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</si>
  <si>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</si>
  <si>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</si>
  <si>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</si>
  <si>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</si>
  <si>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</si>
  <si>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</si>
  <si>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</si>
  <si>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</si>
  <si>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</si>
  <si>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</si>
  <si>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</si>
  <si>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</si>
  <si>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</si>
  <si>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</si>
  <si>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</si>
  <si>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</si>
  <si>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</si>
  <si>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</si>
  <si>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</si>
  <si>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</si>
  <si>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</si>
  <si>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</si>
  <si>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</si>
  <si>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</si>
  <si>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</si>
  <si>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</si>
  <si>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</si>
  <si>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</si>
  <si>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</si>
  <si>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</si>
  <si>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</si>
  <si>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</si>
  <si>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</si>
  <si>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</si>
  <si>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</si>
  <si>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</si>
  <si>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</si>
  <si>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</si>
  <si>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 xml:space="preserve">Completar todas las celdas en blanco y seleccionar la información que corresponda en las celdas en gris. Las celdas de otros colores corresponden a cálculos automáticos. </t>
    </r>
  </si>
  <si>
    <r>
      <t xml:space="preserve">Importante: </t>
    </r>
    <r>
      <rPr>
        <sz val="12"/>
        <rFont val="Calibri"/>
        <family val="2"/>
        <scheme val="minor"/>
      </rPr>
      <t>Solo deben completarse datos de más de 1 instalación cuando la empresa/entidad postulante presenta una misma medida distribuida en varias instalaciones. Caso contrario, debe presentar un Formulario por instalación.</t>
    </r>
  </si>
  <si>
    <t>Consumo de otras fuentes de energía</t>
  </si>
  <si>
    <t>Nº instalación</t>
  </si>
  <si>
    <t>Calle, Nro. de puerta, etc.</t>
  </si>
  <si>
    <t>Barrio/Localidad</t>
  </si>
  <si>
    <t>Ciudad</t>
  </si>
  <si>
    <t>Tipo de tarifa</t>
  </si>
  <si>
    <t>Nº cuenta UTE</t>
  </si>
  <si>
    <t>Valor</t>
  </si>
  <si>
    <t>Fuente de energía 1</t>
  </si>
  <si>
    <t>Unidad</t>
  </si>
  <si>
    <t>Fuente de energía 2</t>
  </si>
  <si>
    <t xml:space="preserve">Unidad </t>
  </si>
  <si>
    <t>Fuente de energía 3</t>
  </si>
  <si>
    <t>Seleccione la tarifa</t>
  </si>
  <si>
    <t>Seleccione</t>
  </si>
  <si>
    <t>Fuente de la energía</t>
  </si>
  <si>
    <t>Unidad física</t>
  </si>
  <si>
    <t>Aserrín</t>
  </si>
  <si>
    <t>t</t>
  </si>
  <si>
    <t>Minihidráulica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</si>
  <si>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</si>
  <si>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</si>
  <si>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</si>
  <si>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</si>
  <si>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</si>
  <si>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</si>
  <si>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</si>
  <si>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</si>
  <si>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</si>
  <si>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</si>
  <si>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</si>
  <si>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</si>
  <si>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</si>
  <si>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</si>
  <si>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</si>
  <si>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Fuel oil calefacción</t>
  </si>
  <si>
    <t>Fuel oil intermedio</t>
  </si>
  <si>
    <t>Fuel oil pesado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</si>
  <si>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</si>
  <si>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</si>
  <si>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</si>
  <si>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</si>
  <si>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</si>
  <si>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</si>
  <si>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</si>
  <si>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</si>
  <si>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</si>
  <si>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</si>
  <si>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</si>
  <si>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</si>
  <si>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</si>
  <si>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</si>
  <si>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Supergas</t>
  </si>
  <si>
    <t>Ventas Anuales (s/IVA), si corresponde</t>
  </si>
  <si>
    <t>Clasificación (si corresponde)</t>
  </si>
  <si>
    <t>DATOS DE LA/S INSTALACION/ES DEL POSTULANTE</t>
  </si>
  <si>
    <t>DATOS GENERALES DEL POSTULANTE</t>
  </si>
  <si>
    <t>Nombre de instalación, sucursal, planta industrial o dependencia (si aplica)</t>
  </si>
  <si>
    <t>TOTAL</t>
  </si>
  <si>
    <t>Valor (tep/año)</t>
  </si>
  <si>
    <t>LISTAS DESPLEGABLES</t>
  </si>
  <si>
    <t>PCI</t>
  </si>
  <si>
    <t>$/unidad física</t>
  </si>
  <si>
    <t>FE CO2 (tCO2/tep)</t>
  </si>
  <si>
    <t>¿Medida de sustitución de fuentes tradicionales por biomasa comprada?</t>
  </si>
  <si>
    <t>Descentralización</t>
  </si>
  <si>
    <t>Fuentes renovables no tradicionales</t>
  </si>
  <si>
    <t>Pymes</t>
  </si>
  <si>
    <t>Protocolo IPMVP</t>
  </si>
  <si>
    <t>Premio Nacional de EE</t>
  </si>
  <si>
    <t>TDS</t>
  </si>
  <si>
    <t>$/t</t>
  </si>
  <si>
    <t>tep/t</t>
  </si>
  <si>
    <t>Biomasa para sustitución de combustibles fósiles</t>
  </si>
  <si>
    <t>Vehículos eléctricos</t>
  </si>
  <si>
    <t>Eólica (potencia &lt; 4kW)</t>
  </si>
  <si>
    <t xml:space="preserve">Biocombustibles para sustitución de comb. Fósiles (no exigidos por Ley) </t>
  </si>
  <si>
    <t>Postulante aceptado</t>
  </si>
  <si>
    <t>$/l</t>
  </si>
  <si>
    <t>tep/l</t>
  </si>
  <si>
    <t>Eólica (potencia entre 4kW y 20kW)</t>
  </si>
  <si>
    <t>Manejo eficiente</t>
  </si>
  <si>
    <t>Mención</t>
  </si>
  <si>
    <t>Eólica (potencia &gt; 20kW)</t>
  </si>
  <si>
    <t>Recambio de flota</t>
  </si>
  <si>
    <t>Ganador</t>
  </si>
  <si>
    <t>Fotovoltaica (potencia &lt; 4kW)</t>
  </si>
  <si>
    <t>Otros</t>
  </si>
  <si>
    <t>1,3 </t>
  </si>
  <si>
    <t>Fotovoltaica (potencia entre 4kW y 20kW)</t>
  </si>
  <si>
    <t>Fotovoltaica (potencia &gt; 20kW)</t>
  </si>
  <si>
    <t>Geotérmica</t>
  </si>
  <si>
    <t>Solar térmica (NO exigida por Ley 18.585)</t>
  </si>
  <si>
    <t>Solar térmica (exigida por Ley 18.585)</t>
  </si>
  <si>
    <t>$/kWh</t>
  </si>
  <si>
    <t>tep/kWh</t>
  </si>
  <si>
    <t>$/m3</t>
  </si>
  <si>
    <r>
      <t>tep/m</t>
    </r>
    <r>
      <rPr>
        <vertAlign val="superscript"/>
        <sz val="10"/>
        <rFont val="Calibri"/>
        <family val="2"/>
        <scheme val="minor"/>
      </rPr>
      <t>3</t>
    </r>
  </si>
  <si>
    <t>TIPO DE TARIFA</t>
  </si>
  <si>
    <t>Tarifa Residencial Simple</t>
  </si>
  <si>
    <t>Tarifa doble horario residencial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</si>
  <si>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</si>
  <si>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</si>
  <si>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</si>
  <si>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</si>
  <si>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</si>
  <si>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</si>
  <si>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</si>
  <si>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</si>
  <si>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</si>
  <si>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Tarifa de alumbrado público</t>
  </si>
  <si>
    <t>Tarifa doble horario alumbrado público</t>
  </si>
  <si>
    <t>Responsable de la ESCO en la empresa/institución postulante (si corresponde)</t>
  </si>
  <si>
    <t>Correo electrónico</t>
  </si>
  <si>
    <t>Caracterización de la empresa/institución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</si>
  <si>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sz val="12"/>
        <color theme="1"/>
        <rFont val="Calibri"/>
        <family val="2"/>
        <scheme val="minor"/>
      </rPr>
      <t>debe completar todos los campos. Los teléfonos y correos electrónicos deben ser los de contacto directo con la correspondiente persona.</t>
    </r>
  </si>
  <si>
    <t>Consumo de energía en 2017</t>
  </si>
  <si>
    <t xml:space="preserve">Consumo de energía eléctrica de la red (kWh/año) </t>
  </si>
  <si>
    <t xml:space="preserve">Energía eléctrica de la red, suministro 2 (kWh/año) </t>
  </si>
  <si>
    <t xml:space="preserve">Energía eléctrica autoconsumida (kWh/año) </t>
  </si>
  <si>
    <t>Personal Empleado (cantidad de mujeres)</t>
  </si>
  <si>
    <t>Personal Empleado (cantidad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</si>
</sst>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_)"/>
    <numFmt numFmtId="166" formatCode="0.0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b/>
      <sz val="12"/>
      <name val="Verdana"/>
      <family val="2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1F497D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29" fillId="0" borderId="0"/>
    <xf numFmtId="164" fontId="29" fillId="0" borderId="0"/>
    <xf numFmtId="0" fontId="1" fillId="0" borderId="0"/>
  </cellStyleXfs>
  <cellXfs count="174">
    <xf numFmtId="0" fontId="0" fillId="0" borderId="0" xfId="0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Protection="1"/>
    <xf numFmtId="0" fontId="5" fillId="2" borderId="3" xfId="0" applyFont="1" applyFill="1" applyBorder="1" applyProtection="1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 applyProtection="1"/>
    <xf numFmtId="0" fontId="7" fillId="3" borderId="5" xfId="0" applyFont="1" applyFill="1" applyBorder="1" applyProtection="1"/>
    <xf numFmtId="0" fontId="7" fillId="3" borderId="6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4" fillId="2" borderId="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4" xfId="0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8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1" fillId="2" borderId="8" xfId="0" applyFont="1" applyFill="1" applyBorder="1" applyProtection="1"/>
    <xf numFmtId="0" fontId="11" fillId="2" borderId="4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0" fillId="2" borderId="4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right" vertical="center" wrapText="1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1" fontId="14" fillId="2" borderId="9" xfId="0" applyNumberFormat="1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 indent="3"/>
    </xf>
    <xf numFmtId="0" fontId="0" fillId="2" borderId="0" xfId="0" applyFont="1" applyFill="1" applyBorder="1" applyAlignment="1" applyProtection="1">
      <alignment horizontal="right" vertical="center" wrapText="1"/>
    </xf>
    <xf numFmtId="0" fontId="0" fillId="4" borderId="9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0" fontId="0" fillId="2" borderId="8" xfId="0" applyFill="1" applyBorder="1" applyProtection="1"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9" xfId="0" applyFill="1" applyBorder="1" applyProtection="1"/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7" fillId="2" borderId="9" xfId="2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4" fillId="5" borderId="9" xfId="0" applyFont="1" applyFill="1" applyBorder="1" applyAlignment="1" applyProtection="1">
      <alignment horizontal="left" wrapText="1"/>
    </xf>
    <xf numFmtId="0" fontId="18" fillId="2" borderId="2" xfId="0" applyFont="1" applyFill="1" applyBorder="1" applyProtection="1"/>
    <xf numFmtId="0" fontId="19" fillId="2" borderId="2" xfId="0" applyFont="1" applyFill="1" applyBorder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indent="2"/>
    </xf>
    <xf numFmtId="0" fontId="21" fillId="0" borderId="0" xfId="0" applyFont="1" applyBorder="1" applyAlignment="1" applyProtection="1">
      <alignment horizontal="left" vertical="center" indent="2"/>
    </xf>
    <xf numFmtId="0" fontId="0" fillId="2" borderId="0" xfId="0" applyFont="1" applyFill="1" applyBorder="1" applyAlignment="1" applyProtection="1">
      <alignment horizontal="left" vertical="top" indent="2"/>
    </xf>
    <xf numFmtId="0" fontId="0" fillId="2" borderId="0" xfId="0" applyFill="1" applyProtection="1">
      <protection locked="0"/>
    </xf>
    <xf numFmtId="0" fontId="5" fillId="2" borderId="2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Protection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</xf>
    <xf numFmtId="0" fontId="23" fillId="6" borderId="9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4" fillId="4" borderId="9" xfId="0" applyFont="1" applyFill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7" borderId="9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top" wrapText="1"/>
    </xf>
    <xf numFmtId="0" fontId="26" fillId="2" borderId="4" xfId="0" applyFont="1" applyFill="1" applyBorder="1" applyProtection="1">
      <protection locked="0"/>
    </xf>
    <xf numFmtId="0" fontId="26" fillId="3" borderId="9" xfId="0" applyFont="1" applyFill="1" applyBorder="1" applyAlignment="1" applyProtection="1">
      <alignment vertical="center"/>
      <protection locked="0"/>
    </xf>
    <xf numFmtId="0" fontId="27" fillId="3" borderId="9" xfId="0" applyFont="1" applyFill="1" applyBorder="1" applyAlignment="1" applyProtection="1">
      <alignment vertical="center"/>
      <protection locked="0"/>
    </xf>
    <xf numFmtId="0" fontId="27" fillId="3" borderId="9" xfId="0" applyFont="1" applyFill="1" applyBorder="1" applyAlignment="1" applyProtection="1">
      <alignment horizontal="left" vertical="center"/>
      <protection locked="0"/>
    </xf>
    <xf numFmtId="0" fontId="27" fillId="3" borderId="9" xfId="0" applyFont="1" applyFill="1" applyBorder="1" applyAlignment="1" applyProtection="1">
      <alignment horizontal="left" vertical="center" wrapText="1"/>
      <protection locked="0"/>
    </xf>
    <xf numFmtId="0" fontId="27" fillId="3" borderId="9" xfId="0" applyFont="1" applyFill="1" applyBorder="1" applyAlignment="1" applyProtection="1">
      <alignment horizontal="center" vertical="center" wrapText="1"/>
      <protection locked="0"/>
    </xf>
    <xf numFmtId="0" fontId="26" fillId="3" borderId="9" xfId="0" applyFont="1" applyFill="1" applyBorder="1" applyAlignment="1" applyProtection="1">
      <alignment horizontal="right" vertical="center"/>
    </xf>
    <xf numFmtId="0" fontId="26" fillId="2" borderId="0" xfId="0" applyFont="1" applyFill="1" applyBorder="1" applyProtection="1">
      <protection locked="0"/>
    </xf>
    <xf numFmtId="0" fontId="0" fillId="8" borderId="9" xfId="0" applyFont="1" applyFill="1" applyBorder="1" applyAlignment="1" applyProtection="1">
      <alignment horizontal="right" vertical="center"/>
    </xf>
    <xf numFmtId="0" fontId="3" fillId="6" borderId="1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8" fillId="2" borderId="0" xfId="0" applyFont="1" applyFill="1" applyBorder="1" applyProtection="1"/>
    <xf numFmtId="0" fontId="0" fillId="2" borderId="0" xfId="0" applyFill="1" applyAlignment="1" applyProtection="1"/>
    <xf numFmtId="0" fontId="32" fillId="2" borderId="14" xfId="0" applyFont="1" applyFill="1" applyBorder="1" applyAlignment="1" applyProtection="1">
      <alignment horizontal="left" vertical="top" wrapText="1"/>
    </xf>
    <xf numFmtId="0" fontId="32" fillId="2" borderId="16" xfId="0" applyFont="1" applyFill="1" applyBorder="1" applyAlignment="1" applyProtection="1">
      <alignment horizontal="left" vertical="top" wrapText="1"/>
    </xf>
    <xf numFmtId="0" fontId="0" fillId="5" borderId="0" xfId="0" applyFill="1" applyProtection="1"/>
    <xf numFmtId="0" fontId="0" fillId="5" borderId="16" xfId="0" applyFill="1" applyBorder="1" applyProtection="1"/>
    <xf numFmtId="0" fontId="35" fillId="2" borderId="9" xfId="0" applyFont="1" applyFill="1" applyBorder="1" applyAlignment="1" applyProtection="1">
      <alignment vertical="top" wrapText="1"/>
    </xf>
    <xf numFmtId="0" fontId="35" fillId="2" borderId="14" xfId="0" applyFont="1" applyFill="1" applyBorder="1" applyAlignment="1" applyProtection="1">
      <alignment horizontal="left" vertical="top" wrapText="1"/>
    </xf>
    <xf numFmtId="0" fontId="35" fillId="2" borderId="15" xfId="0" applyFont="1" applyFill="1" applyBorder="1" applyAlignment="1" applyProtection="1">
      <alignment horizontal="left" vertical="top" wrapText="1"/>
    </xf>
    <xf numFmtId="0" fontId="32" fillId="2" borderId="15" xfId="0" applyFont="1" applyFill="1" applyBorder="1" applyAlignment="1" applyProtection="1">
      <alignment horizontal="left" vertical="top" wrapText="1"/>
    </xf>
    <xf numFmtId="2" fontId="0" fillId="2" borderId="0" xfId="0" applyNumberFormat="1" applyFill="1" applyProtection="1"/>
    <xf numFmtId="0" fontId="28" fillId="2" borderId="9" xfId="0" applyFont="1" applyFill="1" applyBorder="1" applyAlignment="1" applyProtection="1">
      <alignment vertical="top" wrapText="1"/>
    </xf>
    <xf numFmtId="0" fontId="34" fillId="2" borderId="9" xfId="0" applyFont="1" applyFill="1" applyBorder="1" applyAlignment="1" applyProtection="1">
      <alignment vertical="top" wrapText="1"/>
    </xf>
    <xf numFmtId="0" fontId="28" fillId="2" borderId="0" xfId="0" applyFont="1" applyFill="1" applyProtection="1"/>
    <xf numFmtId="166" fontId="0" fillId="2" borderId="0" xfId="0" applyNumberFormat="1" applyFill="1" applyProtection="1"/>
    <xf numFmtId="164" fontId="30" fillId="2" borderId="0" xfId="3" applyFont="1" applyFill="1" applyAlignment="1" applyProtection="1">
      <alignment horizontal="left" vertical="center"/>
    </xf>
    <xf numFmtId="164" fontId="31" fillId="2" borderId="13" xfId="4" applyFont="1" applyFill="1" applyBorder="1" applyAlignment="1">
      <alignment horizontal="center" vertical="center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center" vertical="center" wrapText="1"/>
    </xf>
    <xf numFmtId="164" fontId="31" fillId="2" borderId="9" xfId="4" applyFont="1" applyFill="1" applyBorder="1" applyAlignment="1" applyProtection="1">
      <alignment horizontal="center" vertical="center" wrapText="1"/>
    </xf>
    <xf numFmtId="164" fontId="31" fillId="2" borderId="9" xfId="4" applyFont="1" applyFill="1" applyBorder="1" applyAlignment="1">
      <alignment horizontal="center" vertical="center" wrapText="1"/>
    </xf>
    <xf numFmtId="0" fontId="33" fillId="2" borderId="5" xfId="5" applyFont="1" applyFill="1" applyBorder="1" applyAlignment="1" applyProtection="1">
      <alignment horizontal="center" vertical="center"/>
    </xf>
    <xf numFmtId="10" fontId="33" fillId="2" borderId="7" xfId="5" applyNumberFormat="1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left" vertical="top" wrapText="1"/>
    </xf>
    <xf numFmtId="0" fontId="28" fillId="2" borderId="9" xfId="0" applyFont="1" applyFill="1" applyBorder="1" applyProtection="1"/>
    <xf numFmtId="0" fontId="28" fillId="2" borderId="0" xfId="0" applyFont="1" applyFill="1" applyBorder="1" applyAlignment="1" applyProtection="1">
      <alignment vertical="top" wrapText="1"/>
    </xf>
    <xf numFmtId="165" fontId="36" fillId="2" borderId="9" xfId="4" applyNumberFormat="1" applyFont="1" applyFill="1" applyBorder="1" applyAlignment="1">
      <alignment vertical="center"/>
    </xf>
    <xf numFmtId="164" fontId="36" fillId="2" borderId="9" xfId="4" applyFont="1" applyFill="1" applyBorder="1" applyAlignment="1">
      <alignment horizontal="center" vertical="center"/>
    </xf>
    <xf numFmtId="165" fontId="36" fillId="2" borderId="9" xfId="4" applyNumberFormat="1" applyFont="1" applyFill="1" applyBorder="1" applyAlignment="1">
      <alignment horizontal="center" vertical="center"/>
    </xf>
    <xf numFmtId="11" fontId="36" fillId="2" borderId="9" xfId="4" applyNumberFormat="1" applyFont="1" applyFill="1" applyBorder="1" applyAlignment="1">
      <alignment horizontal="center" vertical="center"/>
    </xf>
    <xf numFmtId="11" fontId="36" fillId="2" borderId="9" xfId="1" applyNumberFormat="1" applyFont="1" applyFill="1" applyBorder="1" applyAlignment="1">
      <alignment vertical="center"/>
    </xf>
    <xf numFmtId="0" fontId="34" fillId="2" borderId="9" xfId="0" applyFont="1" applyFill="1" applyBorder="1" applyAlignment="1" applyProtection="1">
      <alignment horizontal="right" vertical="top" wrapText="1"/>
    </xf>
    <xf numFmtId="164" fontId="36" fillId="2" borderId="9" xfId="4" applyFont="1" applyFill="1" applyBorder="1" applyAlignment="1" applyProtection="1">
      <alignment horizontal="left" vertical="center"/>
    </xf>
    <xf numFmtId="164" fontId="36" fillId="2" borderId="9" xfId="4" applyFont="1" applyFill="1" applyBorder="1" applyAlignment="1" applyProtection="1">
      <alignment horizontal="center"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/>
    <xf numFmtId="0" fontId="28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16" fillId="3" borderId="5" xfId="0" applyFont="1" applyFill="1" applyBorder="1" applyProtection="1"/>
    <xf numFmtId="0" fontId="11" fillId="2" borderId="9" xfId="0" applyFont="1" applyFill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0" fontId="17" fillId="2" borderId="9" xfId="2" applyFill="1" applyBorder="1" applyAlignment="1" applyProtection="1">
      <protection locked="0"/>
    </xf>
    <xf numFmtId="0" fontId="14" fillId="5" borderId="9" xfId="0" applyFont="1" applyFill="1" applyBorder="1" applyAlignment="1" applyProtection="1">
      <alignment wrapText="1"/>
    </xf>
    <xf numFmtId="0" fontId="2" fillId="2" borderId="0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left" vertical="top" wrapText="1"/>
    </xf>
    <xf numFmtId="0" fontId="32" fillId="2" borderId="16" xfId="0" applyFont="1" applyFill="1" applyBorder="1" applyAlignment="1" applyProtection="1">
      <alignment horizontal="left" vertical="top" wrapText="1"/>
    </xf>
    <xf numFmtId="0" fontId="12" fillId="6" borderId="9" xfId="0" applyFont="1" applyFill="1" applyBorder="1" applyAlignment="1" applyProtection="1">
      <alignment horizontal="left" vertical="center"/>
    </xf>
    <xf numFmtId="0" fontId="32" fillId="2" borderId="14" xfId="0" applyFont="1" applyFill="1" applyBorder="1" applyAlignment="1" applyProtection="1">
      <alignment horizontal="center" vertical="top" wrapText="1"/>
    </xf>
    <xf numFmtId="0" fontId="32" fillId="2" borderId="16" xfId="0" applyFont="1" applyFill="1" applyBorder="1" applyAlignment="1" applyProtection="1">
      <alignment horizontal="center" vertical="top" wrapText="1"/>
    </xf>
  </cellXfs>
  <cellStyles count="6">
    <cellStyle name="Hipervínculo" xfId="2" builtinId="8"/>
    <cellStyle name="Millares" xfId="1" builtinId="3"/>
    <cellStyle name="Normal" xfId="0" builtinId="0"/>
    <cellStyle name="Normal 2" xfId="3"/>
    <cellStyle name="Normal 2 5" xfId="5"/>
    <cellStyle name="Normal 2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110"/>
  <sheetViews>
    <sheetView tabSelected="1" zoomScale="90" zoomScaleNormal="90" workbookViewId="0">
      <pane ySplit="7" topLeftCell="A8" activePane="bottomLeft" state="frozen"/>
      <selection pane="bottomLeft" activeCell="B2" sqref="B2"/>
    </sheetView>
  </sheetViews>
  <sheetFormatPr baseColWidth="10" defaultRowHeight="15" x14ac:dyDescent="0.25"/>
  <cols>
    <col min="1" max="1" width="1.5703125" style="83" customWidth="1"/>
    <col min="2" max="2" width="44.28515625" style="20" customWidth="1"/>
    <col min="3" max="3" width="34" style="20" customWidth="1"/>
    <col min="4" max="6" width="30.7109375" style="20" customWidth="1"/>
    <col min="7" max="7" width="4" style="20" customWidth="1"/>
    <col min="8" max="8" width="18.7109375" style="20" customWidth="1"/>
    <col min="9" max="9" width="20.42578125" style="20" customWidth="1"/>
    <col min="10" max="10" width="13.5703125" style="20" customWidth="1"/>
    <col min="11" max="16384" width="11.42578125" style="20"/>
  </cols>
  <sheetData>
    <row r="1" spans="1:22" s="6" customFormat="1" ht="9.9499999999999993" customHeight="1" thickBot="1" x14ac:dyDescent="0.3">
      <c r="A1" s="1"/>
      <c r="B1" s="2"/>
      <c r="C1" s="2"/>
      <c r="D1" s="2"/>
      <c r="E1" s="2"/>
      <c r="F1" s="2"/>
      <c r="G1" s="3"/>
      <c r="H1" s="4"/>
      <c r="I1" s="5"/>
      <c r="J1" s="5"/>
      <c r="K1" s="5"/>
      <c r="O1" s="5"/>
      <c r="P1" s="5"/>
      <c r="Q1" s="5"/>
      <c r="R1" s="5"/>
      <c r="S1" s="5"/>
      <c r="T1" s="5"/>
      <c r="U1" s="5"/>
      <c r="V1" s="5"/>
    </row>
    <row r="2" spans="1:22" s="14" customFormat="1" ht="21.75" thickBot="1" x14ac:dyDescent="0.4">
      <c r="A2" s="7"/>
      <c r="B2" s="8" t="s">
        <v>188</v>
      </c>
      <c r="C2" s="9"/>
      <c r="D2" s="9"/>
      <c r="E2" s="9"/>
      <c r="F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</row>
    <row r="3" spans="1:22" ht="6" customHeight="1" x14ac:dyDescent="0.25">
      <c r="A3" s="15"/>
      <c r="B3" s="16"/>
      <c r="C3" s="16"/>
      <c r="D3" s="17"/>
      <c r="E3" s="17"/>
      <c r="F3" s="17"/>
      <c r="G3" s="18"/>
      <c r="H3" s="19"/>
    </row>
    <row r="4" spans="1:22" s="26" customFormat="1" ht="18.75" hidden="1" x14ac:dyDescent="0.3">
      <c r="A4" s="21"/>
      <c r="B4" s="22" t="s">
        <v>0</v>
      </c>
      <c r="C4" s="23"/>
      <c r="D4" s="23"/>
      <c r="E4" s="23"/>
      <c r="F4" s="23"/>
      <c r="G4" s="24"/>
      <c r="H4" s="25"/>
    </row>
    <row r="5" spans="1:22" ht="15.75" hidden="1" x14ac:dyDescent="0.25">
      <c r="A5" s="15"/>
      <c r="B5" s="16"/>
      <c r="C5" s="16"/>
      <c r="D5" s="17"/>
      <c r="E5" s="17"/>
      <c r="F5" s="17"/>
      <c r="G5" s="18"/>
      <c r="H5" s="19"/>
    </row>
    <row r="6" spans="1:22" s="31" customFormat="1" ht="15.75" x14ac:dyDescent="0.25">
      <c r="A6" s="27"/>
      <c r="B6" s="28" t="s">
        <v>1</v>
      </c>
      <c r="C6" s="28"/>
      <c r="D6" s="28"/>
      <c r="E6" s="28"/>
      <c r="F6" s="28"/>
      <c r="G6" s="29"/>
      <c r="H6" s="30"/>
    </row>
    <row r="7" spans="1:22" ht="6" customHeight="1" thickBot="1" x14ac:dyDescent="0.3">
      <c r="A7" s="15"/>
      <c r="B7" s="16"/>
      <c r="C7" s="16"/>
      <c r="D7" s="17"/>
      <c r="E7" s="17"/>
      <c r="F7" s="17"/>
      <c r="G7" s="18"/>
      <c r="H7" s="19"/>
    </row>
    <row r="8" spans="1:22" ht="21.75" thickBot="1" x14ac:dyDescent="0.35">
      <c r="A8" s="32"/>
      <c r="B8" s="153" t="s">
        <v>2</v>
      </c>
      <c r="C8" s="9"/>
      <c r="D8" s="9"/>
      <c r="E8" s="9"/>
      <c r="F8" s="10"/>
      <c r="G8" s="18"/>
      <c r="H8" s="19"/>
    </row>
    <row r="9" spans="1:22" ht="6" customHeight="1" x14ac:dyDescent="0.25">
      <c r="A9" s="15"/>
      <c r="B9" s="16"/>
      <c r="C9" s="16"/>
      <c r="D9" s="17"/>
      <c r="E9" s="17"/>
      <c r="F9" s="17"/>
      <c r="G9" s="18"/>
      <c r="H9" s="19"/>
    </row>
    <row r="10" spans="1:22" s="36" customFormat="1" ht="15" customHeight="1" x14ac:dyDescent="0.25">
      <c r="A10" s="33"/>
      <c r="B10" s="47" t="s">
        <v>246</v>
      </c>
      <c r="C10" s="34"/>
      <c r="D10" s="34"/>
      <c r="E10" s="34"/>
      <c r="F10" s="34"/>
      <c r="G10" s="35"/>
      <c r="H10" s="4"/>
    </row>
    <row r="11" spans="1:22" ht="8.1" customHeight="1" x14ac:dyDescent="0.25">
      <c r="A11" s="32"/>
      <c r="B11" s="37"/>
      <c r="C11" s="37"/>
      <c r="D11" s="17"/>
      <c r="E11" s="17"/>
      <c r="F11" s="17"/>
      <c r="G11" s="18"/>
      <c r="H11" s="19"/>
    </row>
    <row r="12" spans="1:22" s="41" customFormat="1" ht="24.95" customHeight="1" x14ac:dyDescent="0.25">
      <c r="A12" s="38"/>
      <c r="B12" s="39" t="s">
        <v>3</v>
      </c>
      <c r="C12" s="40"/>
      <c r="G12" s="42"/>
      <c r="H12" s="38"/>
    </row>
    <row r="13" spans="1:22" s="41" customFormat="1" ht="24.95" customHeight="1" x14ac:dyDescent="0.25">
      <c r="A13" s="38"/>
      <c r="B13" s="39" t="s">
        <v>4</v>
      </c>
      <c r="C13" s="43"/>
      <c r="G13" s="42"/>
      <c r="H13" s="38"/>
    </row>
    <row r="14" spans="1:22" s="41" customFormat="1" ht="24.95" customHeight="1" x14ac:dyDescent="0.25">
      <c r="A14" s="38"/>
      <c r="B14" s="39" t="s">
        <v>5</v>
      </c>
      <c r="C14" s="40"/>
      <c r="G14" s="42"/>
      <c r="H14" s="38"/>
    </row>
    <row r="15" spans="1:22" s="41" customFormat="1" ht="24.95" customHeight="1" x14ac:dyDescent="0.25">
      <c r="A15" s="38"/>
      <c r="B15" s="39" t="s">
        <v>6</v>
      </c>
      <c r="C15" s="44" t="s">
        <v>7</v>
      </c>
      <c r="G15" s="42"/>
      <c r="H15" s="38"/>
    </row>
    <row r="16" spans="1:22" s="41" customFormat="1" ht="24.95" customHeight="1" x14ac:dyDescent="0.25">
      <c r="A16" s="38"/>
      <c r="B16" s="39" t="s">
        <v>8</v>
      </c>
      <c r="C16" s="44" t="s">
        <v>9</v>
      </c>
      <c r="G16" s="42"/>
      <c r="H16" s="38"/>
    </row>
    <row r="17" spans="1:8" s="41" customFormat="1" ht="8.1" customHeight="1" x14ac:dyDescent="0.25">
      <c r="A17" s="38"/>
      <c r="B17" s="45"/>
      <c r="C17" s="46"/>
      <c r="G17" s="42"/>
      <c r="H17" s="38"/>
    </row>
    <row r="18" spans="1:8" s="41" customFormat="1" x14ac:dyDescent="0.25">
      <c r="A18" s="38"/>
      <c r="B18" s="47" t="s">
        <v>10</v>
      </c>
      <c r="D18" s="160"/>
      <c r="E18" s="160"/>
      <c r="F18" s="160"/>
      <c r="G18" s="161"/>
      <c r="H18" s="38"/>
    </row>
    <row r="19" spans="1:8" s="41" customFormat="1" ht="24.95" customHeight="1" x14ac:dyDescent="0.25">
      <c r="A19" s="38"/>
      <c r="B19" s="48" t="s">
        <v>253</v>
      </c>
      <c r="C19" s="40"/>
      <c r="D19" s="158"/>
      <c r="G19" s="42"/>
      <c r="H19" s="38"/>
    </row>
    <row r="20" spans="1:8" s="41" customFormat="1" ht="24.95" customHeight="1" x14ac:dyDescent="0.25">
      <c r="A20" s="38"/>
      <c r="B20" s="48" t="s">
        <v>252</v>
      </c>
      <c r="C20" s="40"/>
      <c r="D20" s="158"/>
      <c r="G20" s="42"/>
      <c r="H20" s="38"/>
    </row>
    <row r="21" spans="1:8" s="41" customFormat="1" ht="24.95" customHeight="1" x14ac:dyDescent="0.25">
      <c r="A21" s="38"/>
      <c r="B21" s="48" t="s">
        <v>185</v>
      </c>
      <c r="C21" s="49" t="s">
        <v>12</v>
      </c>
      <c r="G21" s="42"/>
      <c r="H21" s="38"/>
    </row>
    <row r="22" spans="1:8" s="41" customFormat="1" ht="24.95" customHeight="1" x14ac:dyDescent="0.25">
      <c r="A22" s="38"/>
      <c r="B22" s="48" t="s">
        <v>186</v>
      </c>
      <c r="C22" s="49" t="s">
        <v>12</v>
      </c>
      <c r="G22" s="42"/>
      <c r="H22" s="38"/>
    </row>
    <row r="23" spans="1:8" s="41" customFormat="1" ht="24.95" customHeight="1" x14ac:dyDescent="0.25">
      <c r="A23" s="38"/>
      <c r="B23" s="48" t="s">
        <v>13</v>
      </c>
      <c r="C23" s="49" t="s">
        <v>12</v>
      </c>
      <c r="G23" s="42"/>
      <c r="H23" s="38"/>
    </row>
    <row r="24" spans="1:8" s="41" customFormat="1" ht="8.1" customHeight="1" x14ac:dyDescent="0.25">
      <c r="A24" s="38"/>
      <c r="B24" s="45"/>
      <c r="C24" s="46"/>
      <c r="G24" s="42"/>
      <c r="H24" s="38"/>
    </row>
    <row r="25" spans="1:8" s="41" customFormat="1" ht="20.25" customHeight="1" thickBot="1" x14ac:dyDescent="0.3">
      <c r="A25" s="38"/>
      <c r="B25" s="48"/>
      <c r="C25" s="50"/>
      <c r="D25" s="51"/>
      <c r="E25" s="51"/>
      <c r="G25" s="42"/>
      <c r="H25" s="38"/>
    </row>
    <row r="26" spans="1:8" ht="20.100000000000001" customHeight="1" thickBot="1" x14ac:dyDescent="0.3">
      <c r="A26" s="19"/>
      <c r="B26" s="52" t="s">
        <v>14</v>
      </c>
      <c r="C26" s="53"/>
      <c r="D26" s="53"/>
      <c r="E26" s="53"/>
      <c r="F26" s="54"/>
      <c r="G26" s="55"/>
      <c r="H26" s="19"/>
    </row>
    <row r="27" spans="1:8" ht="6" customHeight="1" x14ac:dyDescent="0.25">
      <c r="A27" s="19"/>
      <c r="B27" s="162"/>
      <c r="C27" s="162"/>
      <c r="D27" s="17"/>
      <c r="E27" s="17"/>
      <c r="F27" s="17"/>
      <c r="G27" s="55"/>
      <c r="H27" s="19"/>
    </row>
    <row r="28" spans="1:8" ht="12.75" customHeight="1" x14ac:dyDescent="0.25">
      <c r="A28" s="19"/>
      <c r="B28" s="34" t="s">
        <v>247</v>
      </c>
      <c r="C28" s="56"/>
      <c r="D28" s="17"/>
      <c r="E28" s="17"/>
      <c r="F28" s="17"/>
      <c r="G28" s="55"/>
      <c r="H28" s="19"/>
    </row>
    <row r="29" spans="1:8" ht="6" customHeight="1" x14ac:dyDescent="0.25">
      <c r="A29" s="19"/>
      <c r="B29" s="162"/>
      <c r="C29" s="162"/>
      <c r="D29" s="17"/>
      <c r="E29" s="17"/>
      <c r="F29" s="17"/>
      <c r="G29" s="55"/>
      <c r="H29" s="19"/>
    </row>
    <row r="30" spans="1:8" ht="47.25" customHeight="1" x14ac:dyDescent="0.25">
      <c r="A30" s="19"/>
      <c r="B30" s="57"/>
      <c r="C30" s="58" t="s">
        <v>15</v>
      </c>
      <c r="D30" s="58" t="s">
        <v>16</v>
      </c>
      <c r="E30" s="58" t="s">
        <v>17</v>
      </c>
      <c r="F30" s="58" t="s">
        <v>245</v>
      </c>
      <c r="G30" s="55"/>
      <c r="H30" s="19"/>
    </row>
    <row r="31" spans="1:8" s="65" customFormat="1" ht="32.1" customHeight="1" x14ac:dyDescent="0.25">
      <c r="A31" s="59"/>
      <c r="B31" s="159" t="s">
        <v>18</v>
      </c>
      <c r="C31" s="154"/>
      <c r="D31" s="155"/>
      <c r="E31" s="155"/>
      <c r="F31" s="156"/>
      <c r="G31" s="64"/>
      <c r="H31" s="59"/>
    </row>
    <row r="32" spans="1:8" s="65" customFormat="1" ht="32.1" customHeight="1" x14ac:dyDescent="0.25">
      <c r="A32" s="59"/>
      <c r="B32" s="159" t="s">
        <v>19</v>
      </c>
      <c r="C32" s="154"/>
      <c r="D32" s="155"/>
      <c r="E32" s="155"/>
      <c r="F32" s="156"/>
      <c r="G32" s="64"/>
      <c r="H32" s="59"/>
    </row>
    <row r="33" spans="1:11" s="65" customFormat="1" ht="32.1" customHeight="1" x14ac:dyDescent="0.25">
      <c r="A33" s="59"/>
      <c r="B33" s="159" t="s">
        <v>20</v>
      </c>
      <c r="C33" s="154"/>
      <c r="D33" s="157"/>
      <c r="E33" s="155"/>
      <c r="F33" s="156"/>
      <c r="G33" s="64"/>
      <c r="H33" s="59"/>
    </row>
    <row r="34" spans="1:11" s="65" customFormat="1" ht="32.1" customHeight="1" x14ac:dyDescent="0.25">
      <c r="A34" s="59"/>
      <c r="B34" s="159" t="s">
        <v>244</v>
      </c>
      <c r="C34" s="154"/>
      <c r="D34" s="155"/>
      <c r="E34" s="155"/>
      <c r="F34" s="156"/>
      <c r="G34" s="64"/>
      <c r="H34" s="59"/>
    </row>
    <row r="35" spans="1:11" s="65" customFormat="1" ht="32.1" hidden="1" customHeight="1" x14ac:dyDescent="0.25">
      <c r="A35" s="59"/>
      <c r="B35" s="60" t="s">
        <v>21</v>
      </c>
      <c r="C35" s="61"/>
      <c r="D35" s="66"/>
      <c r="E35" s="62"/>
      <c r="F35" s="63"/>
      <c r="G35" s="64"/>
      <c r="H35" s="59"/>
    </row>
    <row r="36" spans="1:11" ht="12.75" hidden="1" customHeight="1" x14ac:dyDescent="0.25">
      <c r="A36" s="19"/>
      <c r="B36" s="17"/>
      <c r="C36" s="56"/>
      <c r="D36" s="17"/>
      <c r="E36" s="17"/>
      <c r="F36" s="17"/>
      <c r="G36" s="55"/>
      <c r="H36" s="19"/>
    </row>
    <row r="37" spans="1:11" ht="8.1" hidden="1" customHeight="1" x14ac:dyDescent="0.25">
      <c r="A37" s="19"/>
      <c r="B37" s="163"/>
      <c r="C37" s="163"/>
      <c r="G37" s="55"/>
      <c r="H37" s="19"/>
    </row>
    <row r="38" spans="1:11" ht="6" customHeight="1" x14ac:dyDescent="0.25">
      <c r="A38" s="20"/>
      <c r="B38" s="164"/>
      <c r="C38" s="164"/>
    </row>
    <row r="39" spans="1:11" s="67" customFormat="1" x14ac:dyDescent="0.25">
      <c r="B39" s="68" t="s">
        <v>22</v>
      </c>
    </row>
    <row r="40" spans="1:11" s="17" customFormat="1" x14ac:dyDescent="0.25">
      <c r="A40" s="69"/>
    </row>
    <row r="41" spans="1:11" s="17" customFormat="1" hidden="1" x14ac:dyDescent="0.25">
      <c r="A41" s="69"/>
    </row>
    <row r="42" spans="1:11" s="72" customFormat="1" hidden="1" x14ac:dyDescent="0.25">
      <c r="A42" s="70"/>
      <c r="B42" s="71" t="s">
        <v>23</v>
      </c>
      <c r="C42" s="17"/>
      <c r="F42" s="73"/>
      <c r="G42" s="74"/>
      <c r="H42" s="73"/>
      <c r="I42" s="73"/>
      <c r="K42" s="71" t="s">
        <v>24</v>
      </c>
    </row>
    <row r="43" spans="1:11" s="72" customFormat="1" hidden="1" x14ac:dyDescent="0.25">
      <c r="A43" s="70"/>
      <c r="B43" s="75" t="s">
        <v>25</v>
      </c>
      <c r="C43" s="71" t="s">
        <v>26</v>
      </c>
      <c r="D43" s="71" t="s">
        <v>27</v>
      </c>
      <c r="F43" s="76"/>
      <c r="G43" s="74"/>
      <c r="H43" s="76"/>
      <c r="I43" s="76"/>
      <c r="K43" s="75" t="s">
        <v>9</v>
      </c>
    </row>
    <row r="44" spans="1:11" s="72" customFormat="1" hidden="1" x14ac:dyDescent="0.25">
      <c r="A44" s="70"/>
      <c r="B44" s="77" t="s">
        <v>28</v>
      </c>
      <c r="C44" s="75" t="s">
        <v>12</v>
      </c>
      <c r="D44" s="75" t="s">
        <v>7</v>
      </c>
      <c r="F44" s="78"/>
      <c r="G44" s="74"/>
      <c r="H44" s="79"/>
      <c r="I44" s="79"/>
      <c r="K44" s="77" t="s">
        <v>29</v>
      </c>
    </row>
    <row r="45" spans="1:11" s="72" customFormat="1" hidden="1" x14ac:dyDescent="0.25">
      <c r="A45" s="70"/>
      <c r="B45" s="77" t="s">
        <v>30</v>
      </c>
      <c r="C45" s="77" t="s">
        <v>31</v>
      </c>
      <c r="D45" s="72" t="s">
        <v>32</v>
      </c>
      <c r="F45" s="78"/>
      <c r="G45" s="74"/>
      <c r="H45" s="79"/>
      <c r="I45" s="79"/>
      <c r="K45" s="77" t="s">
        <v>33</v>
      </c>
    </row>
    <row r="46" spans="1:11" s="72" customFormat="1" hidden="1" x14ac:dyDescent="0.25">
      <c r="A46" s="70"/>
      <c r="B46" s="77" t="s">
        <v>34</v>
      </c>
      <c r="C46" s="77" t="s">
        <v>35</v>
      </c>
      <c r="D46" s="72" t="s">
        <v>36</v>
      </c>
      <c r="F46" s="78"/>
      <c r="G46" s="74"/>
      <c r="H46" s="79"/>
      <c r="I46" s="74"/>
      <c r="K46" s="77" t="s">
        <v>37</v>
      </c>
    </row>
    <row r="47" spans="1:11" s="72" customFormat="1" hidden="1" x14ac:dyDescent="0.25">
      <c r="A47" s="70"/>
      <c r="B47" s="77" t="s">
        <v>38</v>
      </c>
      <c r="C47" s="77" t="s">
        <v>39</v>
      </c>
      <c r="D47" s="72" t="s">
        <v>40</v>
      </c>
      <c r="F47" s="78"/>
      <c r="G47" s="74"/>
      <c r="H47" s="79"/>
      <c r="I47" s="74"/>
      <c r="K47" s="77" t="s">
        <v>41</v>
      </c>
    </row>
    <row r="48" spans="1:11" s="72" customFormat="1" hidden="1" x14ac:dyDescent="0.25">
      <c r="A48" s="70"/>
      <c r="B48" s="77" t="s">
        <v>42</v>
      </c>
      <c r="C48" s="77" t="s">
        <v>43</v>
      </c>
      <c r="D48" s="72" t="s">
        <v>44</v>
      </c>
      <c r="F48" s="78"/>
      <c r="G48" s="74"/>
      <c r="H48" s="79"/>
      <c r="I48" s="74"/>
      <c r="K48" s="77" t="s">
        <v>45</v>
      </c>
    </row>
    <row r="49" spans="1:11" s="72" customFormat="1" hidden="1" x14ac:dyDescent="0.25">
      <c r="A49" s="70"/>
      <c r="B49" s="77" t="s">
        <v>46</v>
      </c>
      <c r="C49" s="80" t="s">
        <v>11</v>
      </c>
      <c r="D49" s="72" t="s">
        <v>47</v>
      </c>
      <c r="F49" s="78"/>
      <c r="G49" s="74"/>
      <c r="H49" s="79"/>
      <c r="I49" s="74"/>
      <c r="K49" s="77" t="s">
        <v>48</v>
      </c>
    </row>
    <row r="50" spans="1:11" s="72" customFormat="1" hidden="1" x14ac:dyDescent="0.25">
      <c r="A50" s="70"/>
      <c r="B50" s="77" t="s">
        <v>49</v>
      </c>
      <c r="C50" s="81" t="s">
        <v>12</v>
      </c>
      <c r="D50" s="72" t="s">
        <v>50</v>
      </c>
      <c r="F50" s="78"/>
      <c r="G50" s="74"/>
      <c r="H50" s="79"/>
      <c r="I50" s="74"/>
      <c r="K50" s="77" t="s">
        <v>51</v>
      </c>
    </row>
    <row r="51" spans="1:11" s="72" customFormat="1" hidden="1" x14ac:dyDescent="0.25">
      <c r="A51" s="70"/>
      <c r="B51" s="77" t="s">
        <v>52</v>
      </c>
      <c r="C51" s="82" t="s">
        <v>53</v>
      </c>
      <c r="F51" s="78"/>
      <c r="G51" s="74"/>
      <c r="H51" s="79"/>
      <c r="I51" s="74"/>
      <c r="K51" s="77" t="s">
        <v>54</v>
      </c>
    </row>
    <row r="52" spans="1:11" s="72" customFormat="1" hidden="1" x14ac:dyDescent="0.25">
      <c r="A52" s="70"/>
      <c r="B52" s="77" t="s">
        <v>55</v>
      </c>
      <c r="C52" s="82" t="s">
        <v>56</v>
      </c>
      <c r="F52" s="74"/>
      <c r="G52" s="74"/>
      <c r="H52" s="79"/>
      <c r="I52" s="74"/>
      <c r="K52" s="77" t="s">
        <v>57</v>
      </c>
    </row>
    <row r="53" spans="1:11" s="72" customFormat="1" hidden="1" x14ac:dyDescent="0.25">
      <c r="A53" s="70"/>
      <c r="B53" s="77" t="s">
        <v>58</v>
      </c>
      <c r="C53" s="82" t="s">
        <v>59</v>
      </c>
      <c r="F53" s="74"/>
      <c r="G53" s="74"/>
      <c r="H53" s="79"/>
      <c r="I53" s="74"/>
      <c r="K53" s="77" t="s">
        <v>60</v>
      </c>
    </row>
    <row r="54" spans="1:11" s="72" customFormat="1" hidden="1" x14ac:dyDescent="0.25">
      <c r="A54" s="70"/>
      <c r="B54" s="77" t="s">
        <v>61</v>
      </c>
      <c r="C54" s="82" t="s">
        <v>62</v>
      </c>
      <c r="F54" s="74"/>
      <c r="G54" s="74"/>
      <c r="H54" s="79"/>
      <c r="I54" s="74"/>
      <c r="K54" s="77" t="s">
        <v>63</v>
      </c>
    </row>
    <row r="55" spans="1:11" s="72" customFormat="1" hidden="1" x14ac:dyDescent="0.25">
      <c r="A55" s="70"/>
      <c r="B55" s="77" t="s">
        <v>64</v>
      </c>
      <c r="C55" s="71" t="s">
        <v>65</v>
      </c>
      <c r="F55" s="74"/>
      <c r="G55" s="74"/>
      <c r="H55" s="79"/>
      <c r="I55" s="74"/>
      <c r="K55" s="77" t="s">
        <v>66</v>
      </c>
    </row>
    <row r="56" spans="1:11" s="72" customFormat="1" hidden="1" x14ac:dyDescent="0.25">
      <c r="A56" s="70"/>
      <c r="B56" s="77" t="s">
        <v>67</v>
      </c>
      <c r="C56" s="81" t="s">
        <v>12</v>
      </c>
      <c r="F56" s="74"/>
      <c r="G56" s="74"/>
      <c r="H56" s="79"/>
      <c r="I56" s="74"/>
      <c r="K56" s="77" t="s">
        <v>68</v>
      </c>
    </row>
    <row r="57" spans="1:11" s="72" customFormat="1" hidden="1" x14ac:dyDescent="0.25">
      <c r="A57" s="70"/>
      <c r="B57" s="77" t="s">
        <v>69</v>
      </c>
      <c r="C57" s="82" t="s">
        <v>70</v>
      </c>
      <c r="F57" s="74"/>
      <c r="G57" s="74"/>
      <c r="H57" s="79"/>
      <c r="I57" s="74"/>
      <c r="K57" s="77" t="s">
        <v>71</v>
      </c>
    </row>
    <row r="58" spans="1:11" s="72" customFormat="1" hidden="1" x14ac:dyDescent="0.25">
      <c r="A58" s="70"/>
      <c r="B58" s="77" t="s">
        <v>72</v>
      </c>
      <c r="C58" s="82" t="s">
        <v>73</v>
      </c>
      <c r="F58" s="74"/>
      <c r="G58" s="74"/>
      <c r="H58" s="79"/>
      <c r="I58" s="74"/>
      <c r="K58" s="77" t="s">
        <v>74</v>
      </c>
    </row>
    <row r="59" spans="1:11" s="72" customFormat="1" hidden="1" x14ac:dyDescent="0.25">
      <c r="A59" s="70"/>
      <c r="B59" s="77" t="s">
        <v>75</v>
      </c>
      <c r="C59" s="17"/>
      <c r="F59" s="74"/>
      <c r="G59" s="74"/>
      <c r="H59" s="79"/>
      <c r="I59" s="74"/>
      <c r="K59" s="77" t="s">
        <v>76</v>
      </c>
    </row>
    <row r="60" spans="1:11" s="72" customFormat="1" hidden="1" x14ac:dyDescent="0.25">
      <c r="A60" s="70"/>
      <c r="B60" s="77" t="s">
        <v>77</v>
      </c>
      <c r="C60" s="17"/>
      <c r="F60" s="74"/>
      <c r="G60" s="74"/>
      <c r="H60" s="79"/>
      <c r="I60" s="74"/>
      <c r="K60" s="77" t="s">
        <v>78</v>
      </c>
    </row>
    <row r="61" spans="1:11" s="72" customFormat="1" hidden="1" x14ac:dyDescent="0.25">
      <c r="A61" s="70"/>
      <c r="B61" s="77" t="s">
        <v>79</v>
      </c>
      <c r="C61" s="17"/>
      <c r="F61" s="74"/>
      <c r="G61" s="74"/>
      <c r="H61" s="79"/>
      <c r="I61" s="74"/>
      <c r="K61" s="77" t="s">
        <v>80</v>
      </c>
    </row>
    <row r="62" spans="1:11" s="72" customFormat="1" hidden="1" x14ac:dyDescent="0.25">
      <c r="A62" s="70"/>
      <c r="B62" s="77" t="s">
        <v>81</v>
      </c>
      <c r="C62" s="17"/>
      <c r="F62" s="74"/>
      <c r="G62" s="74"/>
      <c r="H62" s="79"/>
      <c r="I62" s="74"/>
      <c r="K62" s="77" t="s">
        <v>82</v>
      </c>
    </row>
    <row r="63" spans="1:11" s="72" customFormat="1" x14ac:dyDescent="0.25">
      <c r="A63" s="70"/>
      <c r="F63" s="74"/>
      <c r="G63" s="74"/>
      <c r="H63" s="74"/>
      <c r="I63" s="74"/>
      <c r="K63" s="77" t="s">
        <v>83</v>
      </c>
    </row>
    <row r="64" spans="1:11" s="72" customFormat="1" x14ac:dyDescent="0.25">
      <c r="A64" s="70"/>
      <c r="C64" s="17"/>
      <c r="F64" s="74"/>
      <c r="G64" s="74"/>
      <c r="H64" s="79"/>
      <c r="I64" s="74"/>
      <c r="K64" s="77" t="s">
        <v>84</v>
      </c>
    </row>
    <row r="65" spans="1:11" s="72" customFormat="1" x14ac:dyDescent="0.25">
      <c r="A65" s="70"/>
      <c r="C65" s="17"/>
      <c r="F65" s="74"/>
      <c r="G65" s="74"/>
      <c r="H65" s="79"/>
      <c r="I65" s="74"/>
      <c r="K65" s="77" t="s">
        <v>85</v>
      </c>
    </row>
    <row r="66" spans="1:11" s="72" customFormat="1" x14ac:dyDescent="0.25">
      <c r="A66" s="70"/>
      <c r="C66" s="17"/>
      <c r="F66" s="74"/>
      <c r="G66" s="74"/>
      <c r="H66" s="74"/>
      <c r="I66" s="74"/>
      <c r="K66" s="77" t="s">
        <v>86</v>
      </c>
    </row>
    <row r="67" spans="1:11" s="72" customFormat="1" x14ac:dyDescent="0.25">
      <c r="A67" s="70"/>
      <c r="F67" s="74"/>
      <c r="G67" s="74"/>
      <c r="H67" s="79"/>
      <c r="I67" s="74"/>
      <c r="K67" s="77" t="s">
        <v>87</v>
      </c>
    </row>
    <row r="68" spans="1:11" s="72" customFormat="1" x14ac:dyDescent="0.25">
      <c r="A68" s="70"/>
      <c r="F68" s="74"/>
      <c r="G68" s="74"/>
      <c r="H68" s="79"/>
      <c r="I68" s="74"/>
      <c r="K68" s="77" t="s">
        <v>88</v>
      </c>
    </row>
    <row r="69" spans="1:11" s="72" customFormat="1" x14ac:dyDescent="0.25">
      <c r="A69" s="70"/>
      <c r="K69" s="77" t="s">
        <v>89</v>
      </c>
    </row>
    <row r="70" spans="1:11" s="72" customFormat="1" x14ac:dyDescent="0.25">
      <c r="A70" s="70"/>
      <c r="K70" s="77" t="s">
        <v>90</v>
      </c>
    </row>
    <row r="71" spans="1:11" s="72" customFormat="1" x14ac:dyDescent="0.25">
      <c r="A71" s="70"/>
      <c r="K71" s="77" t="s">
        <v>91</v>
      </c>
    </row>
    <row r="72" spans="1:11" s="72" customFormat="1" x14ac:dyDescent="0.25">
      <c r="A72" s="70"/>
      <c r="K72" s="77" t="s">
        <v>92</v>
      </c>
    </row>
    <row r="73" spans="1:11" s="72" customFormat="1" x14ac:dyDescent="0.25">
      <c r="A73" s="70"/>
      <c r="K73" s="77" t="s">
        <v>93</v>
      </c>
    </row>
    <row r="74" spans="1:11" s="72" customFormat="1" x14ac:dyDescent="0.25">
      <c r="A74" s="70"/>
      <c r="K74" s="77" t="s">
        <v>94</v>
      </c>
    </row>
    <row r="75" spans="1:11" s="72" customFormat="1" x14ac:dyDescent="0.25">
      <c r="A75" s="70"/>
      <c r="K75" s="77" t="s">
        <v>95</v>
      </c>
    </row>
    <row r="76" spans="1:11" s="72" customFormat="1" x14ac:dyDescent="0.25">
      <c r="A76" s="70"/>
      <c r="K76" s="77" t="s">
        <v>96</v>
      </c>
    </row>
    <row r="77" spans="1:11" s="72" customFormat="1" x14ac:dyDescent="0.25">
      <c r="A77" s="70"/>
      <c r="K77" s="77" t="s">
        <v>97</v>
      </c>
    </row>
    <row r="78" spans="1:11" s="72" customFormat="1" x14ac:dyDescent="0.25">
      <c r="A78" s="70"/>
      <c r="K78" s="77" t="s">
        <v>98</v>
      </c>
    </row>
    <row r="79" spans="1:11" s="72" customFormat="1" x14ac:dyDescent="0.25">
      <c r="A79" s="70"/>
      <c r="K79" s="77" t="s">
        <v>99</v>
      </c>
    </row>
    <row r="80" spans="1:11" s="72" customFormat="1" x14ac:dyDescent="0.25">
      <c r="A80" s="70"/>
      <c r="K80" s="77" t="s">
        <v>100</v>
      </c>
    </row>
    <row r="81" spans="1:11" s="72" customFormat="1" x14ac:dyDescent="0.25">
      <c r="A81" s="70"/>
      <c r="K81" s="77" t="s">
        <v>101</v>
      </c>
    </row>
    <row r="82" spans="1:11" s="72" customFormat="1" x14ac:dyDescent="0.25">
      <c r="A82" s="70"/>
      <c r="K82" s="77" t="s">
        <v>102</v>
      </c>
    </row>
    <row r="83" spans="1:11" s="72" customFormat="1" x14ac:dyDescent="0.25">
      <c r="A83" s="70"/>
      <c r="K83" s="77" t="s">
        <v>103</v>
      </c>
    </row>
    <row r="84" spans="1:11" s="72" customFormat="1" x14ac:dyDescent="0.25">
      <c r="A84" s="70"/>
      <c r="K84" s="77" t="s">
        <v>104</v>
      </c>
    </row>
    <row r="85" spans="1:11" s="72" customFormat="1" x14ac:dyDescent="0.25">
      <c r="A85" s="70"/>
      <c r="K85" s="77" t="s">
        <v>105</v>
      </c>
    </row>
    <row r="86" spans="1:11" s="72" customFormat="1" x14ac:dyDescent="0.25">
      <c r="A86" s="70"/>
      <c r="K86" s="77" t="s">
        <v>106</v>
      </c>
    </row>
    <row r="87" spans="1:11" s="72" customFormat="1" x14ac:dyDescent="0.25">
      <c r="A87" s="70"/>
      <c r="K87" s="77" t="s">
        <v>107</v>
      </c>
    </row>
    <row r="88" spans="1:11" s="72" customFormat="1" x14ac:dyDescent="0.25">
      <c r="A88" s="70"/>
      <c r="K88" s="77" t="s">
        <v>108</v>
      </c>
    </row>
    <row r="89" spans="1:11" s="72" customFormat="1" x14ac:dyDescent="0.25">
      <c r="A89" s="70"/>
      <c r="K89" s="77" t="s">
        <v>109</v>
      </c>
    </row>
    <row r="90" spans="1:11" s="72" customFormat="1" x14ac:dyDescent="0.25">
      <c r="A90" s="70"/>
      <c r="K90" s="77" t="s">
        <v>110</v>
      </c>
    </row>
    <row r="91" spans="1:11" s="72" customFormat="1" x14ac:dyDescent="0.25">
      <c r="A91" s="70"/>
      <c r="K91" s="77" t="s">
        <v>111</v>
      </c>
    </row>
    <row r="92" spans="1:11" s="72" customFormat="1" x14ac:dyDescent="0.25">
      <c r="A92" s="70"/>
      <c r="K92" s="77" t="s">
        <v>112</v>
      </c>
    </row>
    <row r="93" spans="1:11" s="72" customFormat="1" x14ac:dyDescent="0.25">
      <c r="A93" s="70"/>
      <c r="K93" s="77" t="s">
        <v>113</v>
      </c>
    </row>
    <row r="94" spans="1:11" s="72" customFormat="1" x14ac:dyDescent="0.25">
      <c r="A94" s="70"/>
      <c r="K94" s="77" t="s">
        <v>114</v>
      </c>
    </row>
    <row r="95" spans="1:11" s="72" customFormat="1" x14ac:dyDescent="0.25">
      <c r="A95" s="70"/>
      <c r="K95" s="77" t="s">
        <v>115</v>
      </c>
    </row>
    <row r="96" spans="1:11" s="72" customFormat="1" x14ac:dyDescent="0.25">
      <c r="A96" s="70"/>
      <c r="K96" s="77" t="s">
        <v>116</v>
      </c>
    </row>
    <row r="97" spans="1:11" s="72" customFormat="1" x14ac:dyDescent="0.25">
      <c r="A97" s="70"/>
      <c r="K97" s="77" t="s">
        <v>117</v>
      </c>
    </row>
    <row r="98" spans="1:11" s="72" customFormat="1" x14ac:dyDescent="0.25">
      <c r="A98" s="70"/>
      <c r="K98" s="77" t="s">
        <v>118</v>
      </c>
    </row>
    <row r="99" spans="1:11" s="72" customFormat="1" x14ac:dyDescent="0.25">
      <c r="A99" s="70"/>
      <c r="K99" s="77" t="s">
        <v>119</v>
      </c>
    </row>
    <row r="100" spans="1:11" s="72" customFormat="1" x14ac:dyDescent="0.25">
      <c r="A100" s="70"/>
      <c r="K100" s="77" t="s">
        <v>120</v>
      </c>
    </row>
    <row r="101" spans="1:11" s="72" customFormat="1" x14ac:dyDescent="0.25">
      <c r="A101" s="70"/>
      <c r="K101" s="77" t="s">
        <v>121</v>
      </c>
    </row>
    <row r="102" spans="1:11" s="72" customFormat="1" x14ac:dyDescent="0.25">
      <c r="A102" s="70"/>
      <c r="K102" s="77" t="s">
        <v>122</v>
      </c>
    </row>
    <row r="103" spans="1:11" s="72" customFormat="1" x14ac:dyDescent="0.25">
      <c r="A103" s="70"/>
      <c r="K103" s="77" t="s">
        <v>123</v>
      </c>
    </row>
    <row r="104" spans="1:11" s="72" customFormat="1" x14ac:dyDescent="0.25">
      <c r="A104" s="70"/>
      <c r="K104" s="77" t="s">
        <v>124</v>
      </c>
    </row>
    <row r="105" spans="1:11" s="72" customFormat="1" x14ac:dyDescent="0.25">
      <c r="A105" s="70"/>
      <c r="K105" s="77" t="s">
        <v>125</v>
      </c>
    </row>
    <row r="106" spans="1:11" s="72" customFormat="1" x14ac:dyDescent="0.25">
      <c r="A106" s="70"/>
      <c r="K106" s="77" t="s">
        <v>126</v>
      </c>
    </row>
    <row r="107" spans="1:11" s="72" customFormat="1" x14ac:dyDescent="0.25">
      <c r="A107" s="70"/>
      <c r="K107" s="77" t="s">
        <v>127</v>
      </c>
    </row>
    <row r="108" spans="1:11" s="72" customFormat="1" x14ac:dyDescent="0.25">
      <c r="A108" s="70"/>
      <c r="K108" s="77" t="s">
        <v>128</v>
      </c>
    </row>
    <row r="109" spans="1:11" s="72" customFormat="1" x14ac:dyDescent="0.25">
      <c r="A109" s="70"/>
      <c r="K109" s="77" t="s">
        <v>129</v>
      </c>
    </row>
    <row r="110" spans="1:11" s="17" customFormat="1" x14ac:dyDescent="0.25">
      <c r="A110" s="69"/>
    </row>
  </sheetData>
  <sheetProtection algorithmName="SHA-512" hashValue="TQAetVXqn4KzE3yWOPePHdb4elUBxG0NuRxN1G7MOFEaK2lc7iM87blCnHsuy2/nKXDKcOg6zeMCkE6zh69pjQ==" saltValue="Jf2cZN7Y0cKFce70KdCQVQ==" spinCount="100000" sheet="1" objects="1" scenarios="1"/>
  <mergeCells count="5">
    <mergeCell ref="D18:G18"/>
    <mergeCell ref="B27:C27"/>
    <mergeCell ref="B37:C37"/>
    <mergeCell ref="B38:C38"/>
    <mergeCell ref="B29:C29"/>
  </mergeCells>
  <dataValidations count="5">
    <dataValidation type="list" allowBlank="1" showInputMessage="1" showErrorMessage="1" sqref="C15">
      <formula1>$D$44:$D$50</formula1>
    </dataValidation>
    <dataValidation type="list" allowBlank="1" showInputMessage="1" showErrorMessage="1" sqref="C23">
      <formula1>$C$56:$C$58</formula1>
    </dataValidation>
    <dataValidation type="list" allowBlank="1" showInputMessage="1" showErrorMessage="1" sqref="C21">
      <formula1>$C$50:$C$54</formula1>
    </dataValidation>
    <dataValidation type="list" allowBlank="1" showInputMessage="1" showErrorMessage="1" sqref="C22">
      <formula1>$C$44:$C$48</formula1>
    </dataValidation>
    <dataValidation type="list" allowBlank="1" showInputMessage="1" showErrorMessage="1" sqref="C16">
      <formula1>$K$43:$K$109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BN130"/>
  <sheetViews>
    <sheetView zoomScale="90" zoomScaleNormal="90" workbookViewId="0">
      <pane ySplit="12" topLeftCell="A13" activePane="bottomLeft" state="frozen"/>
      <selection pane="bottomLeft" activeCell="B2" sqref="B2"/>
    </sheetView>
  </sheetViews>
  <sheetFormatPr baseColWidth="10" defaultRowHeight="15" x14ac:dyDescent="0.25"/>
  <cols>
    <col min="1" max="1" width="1.5703125" style="83" customWidth="1"/>
    <col min="2" max="2" width="10.5703125" style="20" customWidth="1"/>
    <col min="3" max="3" width="36" style="20" customWidth="1"/>
    <col min="4" max="4" width="27.7109375" style="20" customWidth="1"/>
    <col min="5" max="5" width="23.5703125" style="20" customWidth="1"/>
    <col min="6" max="6" width="22.42578125" style="20" customWidth="1"/>
    <col min="7" max="7" width="25" style="20" customWidth="1"/>
    <col min="8" max="8" width="21.85546875" style="20" customWidth="1"/>
    <col min="9" max="10" width="10.7109375" style="20" customWidth="1"/>
    <col min="11" max="11" width="21.140625" style="20" customWidth="1"/>
    <col min="12" max="13" width="10.7109375" style="20" customWidth="1"/>
    <col min="14" max="14" width="18" style="20" customWidth="1"/>
    <col min="15" max="15" width="12" style="20" customWidth="1"/>
    <col min="16" max="17" width="10.7109375" style="20" customWidth="1"/>
    <col min="18" max="18" width="10.7109375" style="20" hidden="1" customWidth="1"/>
    <col min="19" max="19" width="12" style="20" customWidth="1"/>
    <col min="20" max="21" width="10.7109375" style="20" customWidth="1"/>
    <col min="22" max="22" width="10.7109375" style="20" hidden="1" customWidth="1"/>
    <col min="23" max="23" width="11.85546875" style="20" customWidth="1"/>
    <col min="24" max="25" width="10.7109375" style="20" customWidth="1"/>
    <col min="26" max="26" width="10.7109375" style="20" hidden="1" customWidth="1"/>
    <col min="27" max="16384" width="11.42578125" style="20"/>
  </cols>
  <sheetData>
    <row r="1" spans="1:26" s="6" customFormat="1" ht="9.9499999999999993" customHeight="1" thickBot="1" x14ac:dyDescent="0.3">
      <c r="A1" s="1"/>
      <c r="B1" s="2"/>
      <c r="C1" s="2"/>
      <c r="D1" s="2"/>
      <c r="E1" s="2"/>
      <c r="F1" s="2"/>
      <c r="G1" s="84"/>
      <c r="H1" s="36"/>
      <c r="I1" s="5"/>
      <c r="J1" s="5"/>
      <c r="K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6" s="14" customFormat="1" ht="21.75" thickBot="1" x14ac:dyDescent="0.4">
      <c r="A2" s="7"/>
      <c r="B2" s="8" t="s">
        <v>187</v>
      </c>
      <c r="C2" s="9"/>
      <c r="D2" s="9"/>
      <c r="E2" s="9"/>
      <c r="F2" s="10"/>
      <c r="G2" s="85"/>
      <c r="H2" s="86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6" ht="6" customHeight="1" x14ac:dyDescent="0.25">
      <c r="A3" s="15"/>
      <c r="B3" s="16"/>
      <c r="C3" s="16"/>
      <c r="D3" s="17"/>
      <c r="E3" s="17"/>
      <c r="F3" s="17"/>
      <c r="G3" s="17"/>
    </row>
    <row r="4" spans="1:26" s="26" customFormat="1" ht="18.75" hidden="1" x14ac:dyDescent="0.3">
      <c r="A4" s="21"/>
      <c r="B4" s="22" t="s">
        <v>0</v>
      </c>
      <c r="C4" s="23"/>
      <c r="D4" s="23"/>
      <c r="E4" s="23"/>
      <c r="F4" s="23"/>
      <c r="G4" s="23"/>
    </row>
    <row r="5" spans="1:26" ht="6" hidden="1" customHeight="1" x14ac:dyDescent="0.25">
      <c r="A5" s="15"/>
      <c r="B5" s="16"/>
      <c r="C5" s="16"/>
      <c r="D5" s="17"/>
      <c r="E5" s="17"/>
      <c r="F5" s="17"/>
      <c r="G5" s="17"/>
    </row>
    <row r="6" spans="1:26" s="31" customFormat="1" ht="15.75" x14ac:dyDescent="0.25">
      <c r="A6" s="27"/>
      <c r="B6" s="28" t="s">
        <v>130</v>
      </c>
      <c r="C6" s="28"/>
      <c r="D6" s="28"/>
      <c r="E6" s="28"/>
      <c r="F6" s="28"/>
      <c r="G6" s="28"/>
    </row>
    <row r="7" spans="1:26" ht="6" customHeight="1" x14ac:dyDescent="0.25">
      <c r="A7" s="15"/>
      <c r="B7" s="16"/>
      <c r="C7" s="16"/>
      <c r="D7" s="17"/>
      <c r="E7" s="17"/>
      <c r="F7" s="17"/>
      <c r="G7" s="17"/>
    </row>
    <row r="8" spans="1:26" s="31" customFormat="1" ht="15.75" hidden="1" x14ac:dyDescent="0.25">
      <c r="A8" s="27"/>
      <c r="B8" s="87" t="s">
        <v>131</v>
      </c>
      <c r="C8" s="28"/>
      <c r="D8" s="28"/>
      <c r="E8" s="28"/>
      <c r="F8" s="28"/>
      <c r="G8" s="28"/>
    </row>
    <row r="9" spans="1:26" ht="6" hidden="1" customHeight="1" x14ac:dyDescent="0.25">
      <c r="A9" s="15"/>
      <c r="B9" s="16"/>
      <c r="C9" s="16"/>
      <c r="D9" s="17"/>
      <c r="E9" s="17"/>
      <c r="F9" s="17"/>
      <c r="G9" s="17"/>
    </row>
    <row r="10" spans="1:26" s="89" customFormat="1" ht="24.95" customHeight="1" x14ac:dyDescent="0.25">
      <c r="A10" s="88"/>
      <c r="B10" s="45"/>
      <c r="C10" s="46"/>
      <c r="H10" s="171" t="s">
        <v>248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s="91" customFormat="1" ht="45" customHeight="1" x14ac:dyDescent="0.25">
      <c r="A11" s="90"/>
      <c r="H11" s="168" t="s">
        <v>249</v>
      </c>
      <c r="I11" s="168"/>
      <c r="J11" s="168"/>
      <c r="K11" s="168" t="s">
        <v>250</v>
      </c>
      <c r="L11" s="168"/>
      <c r="M11" s="168"/>
      <c r="N11" s="112" t="s">
        <v>251</v>
      </c>
      <c r="O11" s="165" t="s">
        <v>132</v>
      </c>
      <c r="P11" s="166"/>
      <c r="Q11" s="166"/>
      <c r="R11" s="167"/>
      <c r="S11" s="165" t="s">
        <v>132</v>
      </c>
      <c r="T11" s="166"/>
      <c r="U11" s="166"/>
      <c r="V11" s="167"/>
      <c r="W11" s="165" t="s">
        <v>132</v>
      </c>
      <c r="X11" s="166"/>
      <c r="Y11" s="166"/>
      <c r="Z11" s="167"/>
    </row>
    <row r="12" spans="1:26" s="91" customFormat="1" ht="45" x14ac:dyDescent="0.25">
      <c r="A12" s="90"/>
      <c r="B12" s="92" t="s">
        <v>133</v>
      </c>
      <c r="C12" s="93" t="s">
        <v>189</v>
      </c>
      <c r="D12" s="93" t="s">
        <v>134</v>
      </c>
      <c r="E12" s="93" t="s">
        <v>135</v>
      </c>
      <c r="F12" s="93" t="s">
        <v>136</v>
      </c>
      <c r="G12" s="93" t="s">
        <v>23</v>
      </c>
      <c r="H12" s="92" t="s">
        <v>137</v>
      </c>
      <c r="I12" s="92" t="s">
        <v>138</v>
      </c>
      <c r="J12" s="92" t="s">
        <v>139</v>
      </c>
      <c r="K12" s="92" t="s">
        <v>137</v>
      </c>
      <c r="L12" s="92" t="s">
        <v>138</v>
      </c>
      <c r="M12" s="92" t="s">
        <v>139</v>
      </c>
      <c r="N12" s="92" t="s">
        <v>139</v>
      </c>
      <c r="O12" s="94" t="s">
        <v>140</v>
      </c>
      <c r="P12" s="95" t="s">
        <v>139</v>
      </c>
      <c r="Q12" s="95" t="s">
        <v>141</v>
      </c>
      <c r="R12" s="94" t="s">
        <v>191</v>
      </c>
      <c r="S12" s="94" t="s">
        <v>142</v>
      </c>
      <c r="T12" s="95" t="s">
        <v>139</v>
      </c>
      <c r="U12" s="95" t="s">
        <v>143</v>
      </c>
      <c r="V12" s="94" t="s">
        <v>191</v>
      </c>
      <c r="W12" s="94" t="s">
        <v>144</v>
      </c>
      <c r="X12" s="95" t="s">
        <v>139</v>
      </c>
      <c r="Y12" s="95" t="s">
        <v>143</v>
      </c>
      <c r="Z12" s="94" t="s">
        <v>191</v>
      </c>
    </row>
    <row r="13" spans="1:26" s="89" customFormat="1" ht="24.95" customHeight="1" x14ac:dyDescent="0.25">
      <c r="A13" s="88"/>
      <c r="B13" s="96">
        <v>1</v>
      </c>
      <c r="C13" s="40"/>
      <c r="D13" s="40"/>
      <c r="E13" s="40"/>
      <c r="F13" s="40"/>
      <c r="G13" s="44" t="s">
        <v>25</v>
      </c>
      <c r="H13" s="97" t="s">
        <v>145</v>
      </c>
      <c r="I13" s="98"/>
      <c r="J13" s="99"/>
      <c r="K13" s="97" t="s">
        <v>145</v>
      </c>
      <c r="L13" s="98"/>
      <c r="M13" s="99"/>
      <c r="N13" s="100"/>
      <c r="O13" s="97" t="s">
        <v>146</v>
      </c>
      <c r="P13" s="96"/>
      <c r="Q13" s="101" t="str">
        <f>+IF(O13="Seleccione","",VLOOKUP(O13,$N$41:$O$73,2,FALSE))</f>
        <v/>
      </c>
      <c r="R13" s="111">
        <f>+IF(P13="",0,P13*VLOOKUP(O13,$N$37:$S$67,5,FALSE))</f>
        <v>0</v>
      </c>
      <c r="S13" s="97" t="s">
        <v>146</v>
      </c>
      <c r="T13" s="96"/>
      <c r="U13" s="101" t="str">
        <f>+IF(S13="Seleccione","",VLOOKUP(S13,$N$41:$O$73,2,FALSE))</f>
        <v/>
      </c>
      <c r="V13" s="111">
        <f>+IF(T13="",0,T13*VLOOKUP(S13,$N$37:$S$67,5,FALSE))</f>
        <v>0</v>
      </c>
      <c r="W13" s="97" t="s">
        <v>146</v>
      </c>
      <c r="X13" s="96"/>
      <c r="Y13" s="101" t="str">
        <f>+IF(W13="Seleccione","",VLOOKUP(W13,$N$41:$O$73,2,FALSE))</f>
        <v/>
      </c>
      <c r="Z13" s="111">
        <f>+IF(X13="",0,X13*VLOOKUP(W13,$N$37:$S$67,5,FALSE))</f>
        <v>0</v>
      </c>
    </row>
    <row r="14" spans="1:26" s="89" customFormat="1" ht="24.95" customHeight="1" x14ac:dyDescent="0.25">
      <c r="A14" s="88"/>
      <c r="B14" s="96">
        <v>2</v>
      </c>
      <c r="C14" s="96"/>
      <c r="D14" s="96"/>
      <c r="E14" s="96"/>
      <c r="F14" s="96"/>
      <c r="G14" s="44" t="s">
        <v>25</v>
      </c>
      <c r="H14" s="97" t="s">
        <v>145</v>
      </c>
      <c r="I14" s="98"/>
      <c r="J14" s="99"/>
      <c r="K14" s="97" t="s">
        <v>145</v>
      </c>
      <c r="L14" s="98"/>
      <c r="M14" s="99"/>
      <c r="N14" s="100"/>
      <c r="O14" s="97" t="s">
        <v>146</v>
      </c>
      <c r="P14" s="96"/>
      <c r="Q14" s="101" t="str">
        <f t="shared" ref="Q14:Q32" si="0">+IF(O14="Seleccione","",VLOOKUP(O14,$N$41:$O$73,2,FALSE))</f>
        <v/>
      </c>
      <c r="R14" s="111">
        <f t="shared" ref="R14:R32" si="1">+IF(P14="",0,P14*VLOOKUP(O14,$N$37:$S$67,5,FALSE))</f>
        <v>0</v>
      </c>
      <c r="S14" s="97" t="s">
        <v>146</v>
      </c>
      <c r="T14" s="96"/>
      <c r="U14" s="101" t="str">
        <f t="shared" ref="U14:U32" si="2">+IF(S14="Seleccione","",VLOOKUP(S14,$N$41:$O$73,2,FALSE))</f>
        <v/>
      </c>
      <c r="V14" s="111">
        <f t="shared" ref="V14:V32" si="3">+IF(T14="",0,T14*VLOOKUP(S14,$N$37:$S$67,5,FALSE))</f>
        <v>0</v>
      </c>
      <c r="W14" s="97" t="s">
        <v>146</v>
      </c>
      <c r="X14" s="96"/>
      <c r="Y14" s="101" t="str">
        <f t="shared" ref="Y14:Y32" si="4">+IF(W14="Seleccione","",VLOOKUP(W14,$E$41:$F$73,2,FALSE))</f>
        <v/>
      </c>
      <c r="Z14" s="111">
        <f t="shared" ref="Z14:Z32" si="5">+IF(X14="",0,X14*VLOOKUP(W14,$N$37:$S$67,5,FALSE))</f>
        <v>0</v>
      </c>
    </row>
    <row r="15" spans="1:26" s="89" customFormat="1" ht="24.95" customHeight="1" x14ac:dyDescent="0.25">
      <c r="A15" s="88"/>
      <c r="B15" s="96">
        <v>3</v>
      </c>
      <c r="C15" s="96"/>
      <c r="D15" s="96"/>
      <c r="E15" s="96"/>
      <c r="F15" s="96"/>
      <c r="G15" s="44" t="s">
        <v>25</v>
      </c>
      <c r="H15" s="97" t="s">
        <v>145</v>
      </c>
      <c r="I15" s="98"/>
      <c r="J15" s="99"/>
      <c r="K15" s="97" t="s">
        <v>145</v>
      </c>
      <c r="L15" s="98"/>
      <c r="M15" s="99"/>
      <c r="N15" s="100"/>
      <c r="O15" s="97" t="s">
        <v>146</v>
      </c>
      <c r="P15" s="96"/>
      <c r="Q15" s="101" t="str">
        <f t="shared" si="0"/>
        <v/>
      </c>
      <c r="R15" s="111">
        <f t="shared" si="1"/>
        <v>0</v>
      </c>
      <c r="S15" s="97" t="s">
        <v>146</v>
      </c>
      <c r="T15" s="96"/>
      <c r="U15" s="101" t="str">
        <f t="shared" si="2"/>
        <v/>
      </c>
      <c r="V15" s="111">
        <f t="shared" si="3"/>
        <v>0</v>
      </c>
      <c r="W15" s="97" t="s">
        <v>146</v>
      </c>
      <c r="X15" s="96"/>
      <c r="Y15" s="101" t="str">
        <f t="shared" si="4"/>
        <v/>
      </c>
      <c r="Z15" s="111">
        <f t="shared" si="5"/>
        <v>0</v>
      </c>
    </row>
    <row r="16" spans="1:26" s="89" customFormat="1" ht="24.95" customHeight="1" x14ac:dyDescent="0.25">
      <c r="A16" s="88"/>
      <c r="B16" s="96">
        <v>4</v>
      </c>
      <c r="C16" s="96"/>
      <c r="D16" s="96"/>
      <c r="E16" s="96"/>
      <c r="F16" s="96"/>
      <c r="G16" s="44" t="s">
        <v>25</v>
      </c>
      <c r="H16" s="97" t="s">
        <v>145</v>
      </c>
      <c r="I16" s="98"/>
      <c r="J16" s="99"/>
      <c r="K16" s="97" t="s">
        <v>145</v>
      </c>
      <c r="L16" s="98"/>
      <c r="M16" s="99"/>
      <c r="N16" s="100"/>
      <c r="O16" s="97" t="s">
        <v>146</v>
      </c>
      <c r="P16" s="96"/>
      <c r="Q16" s="101" t="str">
        <f t="shared" si="0"/>
        <v/>
      </c>
      <c r="R16" s="111">
        <f t="shared" si="1"/>
        <v>0</v>
      </c>
      <c r="S16" s="97" t="s">
        <v>146</v>
      </c>
      <c r="T16" s="96"/>
      <c r="U16" s="101" t="str">
        <f t="shared" si="2"/>
        <v/>
      </c>
      <c r="V16" s="111">
        <f t="shared" si="3"/>
        <v>0</v>
      </c>
      <c r="W16" s="97" t="s">
        <v>146</v>
      </c>
      <c r="X16" s="96"/>
      <c r="Y16" s="101" t="str">
        <f t="shared" si="4"/>
        <v/>
      </c>
      <c r="Z16" s="111">
        <f t="shared" si="5"/>
        <v>0</v>
      </c>
    </row>
    <row r="17" spans="1:26" s="41" customFormat="1" ht="24.95" customHeight="1" x14ac:dyDescent="0.25">
      <c r="A17" s="38"/>
      <c r="B17" s="96">
        <v>5</v>
      </c>
      <c r="C17" s="96"/>
      <c r="D17" s="96"/>
      <c r="E17" s="96"/>
      <c r="F17" s="96"/>
      <c r="G17" s="44" t="s">
        <v>25</v>
      </c>
      <c r="H17" s="97" t="s">
        <v>145</v>
      </c>
      <c r="I17" s="98"/>
      <c r="J17" s="99"/>
      <c r="K17" s="97" t="s">
        <v>145</v>
      </c>
      <c r="L17" s="98"/>
      <c r="M17" s="99"/>
      <c r="N17" s="100"/>
      <c r="O17" s="97" t="s">
        <v>146</v>
      </c>
      <c r="P17" s="96"/>
      <c r="Q17" s="101" t="str">
        <f t="shared" si="0"/>
        <v/>
      </c>
      <c r="R17" s="111">
        <f t="shared" si="1"/>
        <v>0</v>
      </c>
      <c r="S17" s="97" t="s">
        <v>146</v>
      </c>
      <c r="T17" s="96"/>
      <c r="U17" s="101" t="str">
        <f t="shared" si="2"/>
        <v/>
      </c>
      <c r="V17" s="111">
        <f t="shared" si="3"/>
        <v>0</v>
      </c>
      <c r="W17" s="97" t="s">
        <v>146</v>
      </c>
      <c r="X17" s="96"/>
      <c r="Y17" s="101" t="str">
        <f t="shared" si="4"/>
        <v/>
      </c>
      <c r="Z17" s="111">
        <f t="shared" si="5"/>
        <v>0</v>
      </c>
    </row>
    <row r="18" spans="1:26" s="41" customFormat="1" ht="24.95" customHeight="1" x14ac:dyDescent="0.25">
      <c r="A18" s="38"/>
      <c r="B18" s="96">
        <v>6</v>
      </c>
      <c r="C18" s="96"/>
      <c r="D18" s="96"/>
      <c r="E18" s="96"/>
      <c r="F18" s="96"/>
      <c r="G18" s="44" t="s">
        <v>25</v>
      </c>
      <c r="H18" s="97" t="s">
        <v>145</v>
      </c>
      <c r="I18" s="98"/>
      <c r="J18" s="99"/>
      <c r="K18" s="97" t="s">
        <v>145</v>
      </c>
      <c r="L18" s="98"/>
      <c r="M18" s="99"/>
      <c r="N18" s="100"/>
      <c r="O18" s="97" t="s">
        <v>146</v>
      </c>
      <c r="P18" s="96"/>
      <c r="Q18" s="101" t="str">
        <f t="shared" si="0"/>
        <v/>
      </c>
      <c r="R18" s="111">
        <f t="shared" si="1"/>
        <v>0</v>
      </c>
      <c r="S18" s="97" t="s">
        <v>146</v>
      </c>
      <c r="T18" s="96"/>
      <c r="U18" s="101" t="str">
        <f t="shared" si="2"/>
        <v/>
      </c>
      <c r="V18" s="111">
        <f t="shared" si="3"/>
        <v>0</v>
      </c>
      <c r="W18" s="97" t="s">
        <v>146</v>
      </c>
      <c r="X18" s="96"/>
      <c r="Y18" s="101" t="str">
        <f t="shared" si="4"/>
        <v/>
      </c>
      <c r="Z18" s="111">
        <f t="shared" si="5"/>
        <v>0</v>
      </c>
    </row>
    <row r="19" spans="1:26" s="41" customFormat="1" ht="24.95" customHeight="1" x14ac:dyDescent="0.25">
      <c r="A19" s="38"/>
      <c r="B19" s="96">
        <v>7</v>
      </c>
      <c r="C19" s="96"/>
      <c r="D19" s="96"/>
      <c r="E19" s="96"/>
      <c r="F19" s="96"/>
      <c r="G19" s="44" t="s">
        <v>25</v>
      </c>
      <c r="H19" s="97" t="s">
        <v>145</v>
      </c>
      <c r="I19" s="98"/>
      <c r="J19" s="99"/>
      <c r="K19" s="97" t="s">
        <v>145</v>
      </c>
      <c r="L19" s="98"/>
      <c r="M19" s="99"/>
      <c r="N19" s="100"/>
      <c r="O19" s="97" t="s">
        <v>146</v>
      </c>
      <c r="P19" s="96"/>
      <c r="Q19" s="101" t="str">
        <f t="shared" si="0"/>
        <v/>
      </c>
      <c r="R19" s="111">
        <f t="shared" si="1"/>
        <v>0</v>
      </c>
      <c r="S19" s="97" t="s">
        <v>146</v>
      </c>
      <c r="T19" s="96"/>
      <c r="U19" s="101" t="str">
        <f t="shared" si="2"/>
        <v/>
      </c>
      <c r="V19" s="111">
        <f t="shared" si="3"/>
        <v>0</v>
      </c>
      <c r="W19" s="97" t="s">
        <v>146</v>
      </c>
      <c r="X19" s="96"/>
      <c r="Y19" s="101" t="str">
        <f t="shared" si="4"/>
        <v/>
      </c>
      <c r="Z19" s="111">
        <f t="shared" si="5"/>
        <v>0</v>
      </c>
    </row>
    <row r="20" spans="1:26" s="41" customFormat="1" ht="24.95" customHeight="1" x14ac:dyDescent="0.25">
      <c r="A20" s="38"/>
      <c r="B20" s="96">
        <v>8</v>
      </c>
      <c r="C20" s="96"/>
      <c r="D20" s="96"/>
      <c r="E20" s="96"/>
      <c r="F20" s="96"/>
      <c r="G20" s="44" t="s">
        <v>25</v>
      </c>
      <c r="H20" s="97" t="s">
        <v>145</v>
      </c>
      <c r="I20" s="98"/>
      <c r="J20" s="99"/>
      <c r="K20" s="97" t="s">
        <v>145</v>
      </c>
      <c r="L20" s="98"/>
      <c r="M20" s="99"/>
      <c r="N20" s="100"/>
      <c r="O20" s="97" t="s">
        <v>146</v>
      </c>
      <c r="P20" s="96"/>
      <c r="Q20" s="101" t="str">
        <f t="shared" si="0"/>
        <v/>
      </c>
      <c r="R20" s="111">
        <f t="shared" si="1"/>
        <v>0</v>
      </c>
      <c r="S20" s="97" t="s">
        <v>146</v>
      </c>
      <c r="T20" s="96"/>
      <c r="U20" s="101" t="str">
        <f t="shared" si="2"/>
        <v/>
      </c>
      <c r="V20" s="111">
        <f t="shared" si="3"/>
        <v>0</v>
      </c>
      <c r="W20" s="97" t="s">
        <v>146</v>
      </c>
      <c r="X20" s="96"/>
      <c r="Y20" s="101" t="str">
        <f t="shared" si="4"/>
        <v/>
      </c>
      <c r="Z20" s="111">
        <f t="shared" si="5"/>
        <v>0</v>
      </c>
    </row>
    <row r="21" spans="1:26" s="41" customFormat="1" ht="24.95" customHeight="1" x14ac:dyDescent="0.25">
      <c r="A21" s="38"/>
      <c r="B21" s="96">
        <v>9</v>
      </c>
      <c r="C21" s="96"/>
      <c r="D21" s="96"/>
      <c r="E21" s="96"/>
      <c r="F21" s="96"/>
      <c r="G21" s="44" t="s">
        <v>25</v>
      </c>
      <c r="H21" s="97" t="s">
        <v>145</v>
      </c>
      <c r="I21" s="98"/>
      <c r="J21" s="99"/>
      <c r="K21" s="97" t="s">
        <v>145</v>
      </c>
      <c r="L21" s="98"/>
      <c r="M21" s="99"/>
      <c r="N21" s="100"/>
      <c r="O21" s="97" t="s">
        <v>146</v>
      </c>
      <c r="P21" s="96"/>
      <c r="Q21" s="101" t="str">
        <f t="shared" si="0"/>
        <v/>
      </c>
      <c r="R21" s="111">
        <f t="shared" si="1"/>
        <v>0</v>
      </c>
      <c r="S21" s="97" t="s">
        <v>146</v>
      </c>
      <c r="T21" s="96"/>
      <c r="U21" s="101" t="str">
        <f t="shared" si="2"/>
        <v/>
      </c>
      <c r="V21" s="111">
        <f t="shared" si="3"/>
        <v>0</v>
      </c>
      <c r="W21" s="97" t="s">
        <v>146</v>
      </c>
      <c r="X21" s="96"/>
      <c r="Y21" s="101" t="str">
        <f t="shared" si="4"/>
        <v/>
      </c>
      <c r="Z21" s="111">
        <f t="shared" si="5"/>
        <v>0</v>
      </c>
    </row>
    <row r="22" spans="1:26" s="41" customFormat="1" ht="30" customHeight="1" x14ac:dyDescent="0.25">
      <c r="A22" s="38"/>
      <c r="B22" s="96">
        <v>10</v>
      </c>
      <c r="C22" s="96"/>
      <c r="D22" s="96"/>
      <c r="E22" s="96"/>
      <c r="F22" s="96"/>
      <c r="G22" s="44" t="s">
        <v>25</v>
      </c>
      <c r="H22" s="97" t="s">
        <v>145</v>
      </c>
      <c r="I22" s="98"/>
      <c r="J22" s="99"/>
      <c r="K22" s="97" t="s">
        <v>145</v>
      </c>
      <c r="L22" s="98"/>
      <c r="M22" s="99"/>
      <c r="N22" s="100"/>
      <c r="O22" s="97" t="s">
        <v>146</v>
      </c>
      <c r="P22" s="96"/>
      <c r="Q22" s="101" t="str">
        <f t="shared" si="0"/>
        <v/>
      </c>
      <c r="R22" s="111">
        <f t="shared" si="1"/>
        <v>0</v>
      </c>
      <c r="S22" s="97" t="s">
        <v>146</v>
      </c>
      <c r="T22" s="96"/>
      <c r="U22" s="101" t="str">
        <f t="shared" si="2"/>
        <v/>
      </c>
      <c r="V22" s="111">
        <f t="shared" si="3"/>
        <v>0</v>
      </c>
      <c r="W22" s="97" t="s">
        <v>146</v>
      </c>
      <c r="X22" s="96"/>
      <c r="Y22" s="101" t="str">
        <f t="shared" si="4"/>
        <v/>
      </c>
      <c r="Z22" s="111">
        <f t="shared" si="5"/>
        <v>0</v>
      </c>
    </row>
    <row r="23" spans="1:26" s="41" customFormat="1" ht="30" customHeight="1" x14ac:dyDescent="0.25">
      <c r="A23" s="38"/>
      <c r="B23" s="96">
        <v>11</v>
      </c>
      <c r="C23" s="96"/>
      <c r="D23" s="96"/>
      <c r="E23" s="96"/>
      <c r="F23" s="96"/>
      <c r="G23" s="44" t="s">
        <v>25</v>
      </c>
      <c r="H23" s="97" t="s">
        <v>145</v>
      </c>
      <c r="I23" s="98"/>
      <c r="J23" s="99"/>
      <c r="K23" s="97" t="s">
        <v>145</v>
      </c>
      <c r="L23" s="98"/>
      <c r="M23" s="99"/>
      <c r="N23" s="100"/>
      <c r="O23" s="97" t="s">
        <v>146</v>
      </c>
      <c r="P23" s="96"/>
      <c r="Q23" s="101" t="str">
        <f t="shared" si="0"/>
        <v/>
      </c>
      <c r="R23" s="111">
        <f t="shared" si="1"/>
        <v>0</v>
      </c>
      <c r="S23" s="97" t="s">
        <v>146</v>
      </c>
      <c r="T23" s="96"/>
      <c r="U23" s="101" t="str">
        <f t="shared" si="2"/>
        <v/>
      </c>
      <c r="V23" s="111">
        <f t="shared" si="3"/>
        <v>0</v>
      </c>
      <c r="W23" s="97" t="s">
        <v>146</v>
      </c>
      <c r="X23" s="96"/>
      <c r="Y23" s="101" t="str">
        <f t="shared" si="4"/>
        <v/>
      </c>
      <c r="Z23" s="111">
        <f t="shared" si="5"/>
        <v>0</v>
      </c>
    </row>
    <row r="24" spans="1:26" s="41" customFormat="1" ht="30" customHeight="1" x14ac:dyDescent="0.25">
      <c r="A24" s="38"/>
      <c r="B24" s="96">
        <v>12</v>
      </c>
      <c r="C24" s="96"/>
      <c r="D24" s="96"/>
      <c r="E24" s="96"/>
      <c r="F24" s="96"/>
      <c r="G24" s="44" t="s">
        <v>25</v>
      </c>
      <c r="H24" s="97" t="s">
        <v>145</v>
      </c>
      <c r="I24" s="98"/>
      <c r="J24" s="99"/>
      <c r="K24" s="97" t="s">
        <v>145</v>
      </c>
      <c r="L24" s="98"/>
      <c r="M24" s="99"/>
      <c r="N24" s="100"/>
      <c r="O24" s="97" t="s">
        <v>146</v>
      </c>
      <c r="P24" s="96"/>
      <c r="Q24" s="101" t="str">
        <f t="shared" si="0"/>
        <v/>
      </c>
      <c r="R24" s="111">
        <f t="shared" si="1"/>
        <v>0</v>
      </c>
      <c r="S24" s="97" t="s">
        <v>146</v>
      </c>
      <c r="T24" s="96"/>
      <c r="U24" s="101" t="str">
        <f t="shared" si="2"/>
        <v/>
      </c>
      <c r="V24" s="111">
        <f t="shared" si="3"/>
        <v>0</v>
      </c>
      <c r="W24" s="97" t="s">
        <v>146</v>
      </c>
      <c r="X24" s="96"/>
      <c r="Y24" s="101" t="str">
        <f t="shared" si="4"/>
        <v/>
      </c>
      <c r="Z24" s="111">
        <f t="shared" si="5"/>
        <v>0</v>
      </c>
    </row>
    <row r="25" spans="1:26" s="41" customFormat="1" ht="30" customHeight="1" x14ac:dyDescent="0.25">
      <c r="A25" s="38"/>
      <c r="B25" s="96">
        <v>13</v>
      </c>
      <c r="C25" s="96"/>
      <c r="D25" s="96"/>
      <c r="E25" s="96"/>
      <c r="F25" s="96"/>
      <c r="G25" s="44" t="s">
        <v>25</v>
      </c>
      <c r="H25" s="97" t="s">
        <v>145</v>
      </c>
      <c r="I25" s="98"/>
      <c r="J25" s="99"/>
      <c r="K25" s="97" t="s">
        <v>145</v>
      </c>
      <c r="L25" s="98"/>
      <c r="M25" s="99"/>
      <c r="N25" s="100"/>
      <c r="O25" s="97" t="s">
        <v>146</v>
      </c>
      <c r="P25" s="96"/>
      <c r="Q25" s="101" t="str">
        <f t="shared" si="0"/>
        <v/>
      </c>
      <c r="R25" s="111">
        <f t="shared" si="1"/>
        <v>0</v>
      </c>
      <c r="S25" s="97" t="s">
        <v>146</v>
      </c>
      <c r="T25" s="96"/>
      <c r="U25" s="101" t="str">
        <f t="shared" si="2"/>
        <v/>
      </c>
      <c r="V25" s="111">
        <f t="shared" si="3"/>
        <v>0</v>
      </c>
      <c r="W25" s="97" t="s">
        <v>146</v>
      </c>
      <c r="X25" s="96"/>
      <c r="Y25" s="101" t="str">
        <f t="shared" si="4"/>
        <v/>
      </c>
      <c r="Z25" s="111">
        <f t="shared" si="5"/>
        <v>0</v>
      </c>
    </row>
    <row r="26" spans="1:26" s="41" customFormat="1" ht="30" customHeight="1" x14ac:dyDescent="0.25">
      <c r="A26" s="38"/>
      <c r="B26" s="96">
        <v>14</v>
      </c>
      <c r="C26" s="96"/>
      <c r="D26" s="96"/>
      <c r="E26" s="96"/>
      <c r="F26" s="96"/>
      <c r="G26" s="44" t="s">
        <v>25</v>
      </c>
      <c r="H26" s="97" t="s">
        <v>145</v>
      </c>
      <c r="I26" s="98"/>
      <c r="J26" s="99"/>
      <c r="K26" s="97" t="s">
        <v>145</v>
      </c>
      <c r="L26" s="98"/>
      <c r="M26" s="99"/>
      <c r="N26" s="100"/>
      <c r="O26" s="97" t="s">
        <v>146</v>
      </c>
      <c r="P26" s="96"/>
      <c r="Q26" s="101" t="str">
        <f t="shared" si="0"/>
        <v/>
      </c>
      <c r="R26" s="111">
        <f t="shared" si="1"/>
        <v>0</v>
      </c>
      <c r="S26" s="97" t="s">
        <v>146</v>
      </c>
      <c r="T26" s="96"/>
      <c r="U26" s="101" t="str">
        <f t="shared" si="2"/>
        <v/>
      </c>
      <c r="V26" s="111">
        <f t="shared" si="3"/>
        <v>0</v>
      </c>
      <c r="W26" s="97" t="s">
        <v>146</v>
      </c>
      <c r="X26" s="96"/>
      <c r="Y26" s="101" t="str">
        <f t="shared" si="4"/>
        <v/>
      </c>
      <c r="Z26" s="111">
        <f t="shared" si="5"/>
        <v>0</v>
      </c>
    </row>
    <row r="27" spans="1:26" s="41" customFormat="1" ht="30" customHeight="1" x14ac:dyDescent="0.25">
      <c r="A27" s="38"/>
      <c r="B27" s="96">
        <v>15</v>
      </c>
      <c r="C27" s="96"/>
      <c r="D27" s="96"/>
      <c r="E27" s="96"/>
      <c r="F27" s="96"/>
      <c r="G27" s="44" t="s">
        <v>25</v>
      </c>
      <c r="H27" s="97" t="s">
        <v>145</v>
      </c>
      <c r="I27" s="98"/>
      <c r="J27" s="99"/>
      <c r="K27" s="97" t="s">
        <v>145</v>
      </c>
      <c r="L27" s="98"/>
      <c r="M27" s="99"/>
      <c r="N27" s="100"/>
      <c r="O27" s="97" t="s">
        <v>146</v>
      </c>
      <c r="P27" s="96"/>
      <c r="Q27" s="101" t="str">
        <f t="shared" si="0"/>
        <v/>
      </c>
      <c r="R27" s="111">
        <f t="shared" si="1"/>
        <v>0</v>
      </c>
      <c r="S27" s="97" t="s">
        <v>146</v>
      </c>
      <c r="T27" s="96"/>
      <c r="U27" s="101" t="str">
        <f t="shared" si="2"/>
        <v/>
      </c>
      <c r="V27" s="111">
        <f t="shared" si="3"/>
        <v>0</v>
      </c>
      <c r="W27" s="97" t="s">
        <v>146</v>
      </c>
      <c r="X27" s="96"/>
      <c r="Y27" s="101" t="str">
        <f t="shared" si="4"/>
        <v/>
      </c>
      <c r="Z27" s="111">
        <f t="shared" si="5"/>
        <v>0</v>
      </c>
    </row>
    <row r="28" spans="1:26" s="41" customFormat="1" ht="30" customHeight="1" x14ac:dyDescent="0.25">
      <c r="A28" s="38"/>
      <c r="B28" s="96">
        <v>16</v>
      </c>
      <c r="C28" s="96"/>
      <c r="D28" s="96"/>
      <c r="E28" s="96"/>
      <c r="F28" s="96"/>
      <c r="G28" s="44" t="s">
        <v>25</v>
      </c>
      <c r="H28" s="97" t="s">
        <v>145</v>
      </c>
      <c r="I28" s="98"/>
      <c r="J28" s="99"/>
      <c r="K28" s="97" t="s">
        <v>145</v>
      </c>
      <c r="L28" s="98"/>
      <c r="M28" s="99"/>
      <c r="N28" s="100"/>
      <c r="O28" s="97" t="s">
        <v>146</v>
      </c>
      <c r="P28" s="96"/>
      <c r="Q28" s="101" t="str">
        <f t="shared" si="0"/>
        <v/>
      </c>
      <c r="R28" s="111">
        <f t="shared" si="1"/>
        <v>0</v>
      </c>
      <c r="S28" s="97" t="s">
        <v>146</v>
      </c>
      <c r="T28" s="96"/>
      <c r="U28" s="101" t="str">
        <f t="shared" si="2"/>
        <v/>
      </c>
      <c r="V28" s="111">
        <f t="shared" si="3"/>
        <v>0</v>
      </c>
      <c r="W28" s="97" t="s">
        <v>146</v>
      </c>
      <c r="X28" s="96"/>
      <c r="Y28" s="101" t="str">
        <f t="shared" si="4"/>
        <v/>
      </c>
      <c r="Z28" s="111">
        <f t="shared" si="5"/>
        <v>0</v>
      </c>
    </row>
    <row r="29" spans="1:26" s="41" customFormat="1" ht="30" customHeight="1" x14ac:dyDescent="0.25">
      <c r="A29" s="38"/>
      <c r="B29" s="96">
        <v>17</v>
      </c>
      <c r="C29" s="96"/>
      <c r="D29" s="96"/>
      <c r="E29" s="96"/>
      <c r="F29" s="96"/>
      <c r="G29" s="44" t="s">
        <v>25</v>
      </c>
      <c r="H29" s="97" t="s">
        <v>145</v>
      </c>
      <c r="I29" s="98"/>
      <c r="J29" s="99"/>
      <c r="K29" s="97" t="s">
        <v>145</v>
      </c>
      <c r="L29" s="98"/>
      <c r="M29" s="99"/>
      <c r="N29" s="100"/>
      <c r="O29" s="97" t="s">
        <v>146</v>
      </c>
      <c r="P29" s="96"/>
      <c r="Q29" s="101" t="str">
        <f t="shared" si="0"/>
        <v/>
      </c>
      <c r="R29" s="111">
        <f t="shared" si="1"/>
        <v>0</v>
      </c>
      <c r="S29" s="97" t="s">
        <v>146</v>
      </c>
      <c r="T29" s="96"/>
      <c r="U29" s="101" t="str">
        <f t="shared" si="2"/>
        <v/>
      </c>
      <c r="V29" s="111">
        <f t="shared" si="3"/>
        <v>0</v>
      </c>
      <c r="W29" s="97" t="s">
        <v>146</v>
      </c>
      <c r="X29" s="96"/>
      <c r="Y29" s="101" t="str">
        <f t="shared" si="4"/>
        <v/>
      </c>
      <c r="Z29" s="111">
        <f t="shared" si="5"/>
        <v>0</v>
      </c>
    </row>
    <row r="30" spans="1:26" s="41" customFormat="1" ht="30" customHeight="1" x14ac:dyDescent="0.25">
      <c r="A30" s="38"/>
      <c r="B30" s="96">
        <v>18</v>
      </c>
      <c r="C30" s="96"/>
      <c r="D30" s="96"/>
      <c r="E30" s="96"/>
      <c r="F30" s="96"/>
      <c r="G30" s="44" t="s">
        <v>25</v>
      </c>
      <c r="H30" s="97" t="s">
        <v>145</v>
      </c>
      <c r="I30" s="98"/>
      <c r="J30" s="99"/>
      <c r="K30" s="97" t="s">
        <v>145</v>
      </c>
      <c r="L30" s="98"/>
      <c r="M30" s="99"/>
      <c r="N30" s="100"/>
      <c r="O30" s="97" t="s">
        <v>146</v>
      </c>
      <c r="P30" s="96"/>
      <c r="Q30" s="101" t="str">
        <f t="shared" si="0"/>
        <v/>
      </c>
      <c r="R30" s="111">
        <f t="shared" si="1"/>
        <v>0</v>
      </c>
      <c r="S30" s="97" t="s">
        <v>146</v>
      </c>
      <c r="T30" s="96"/>
      <c r="U30" s="101" t="str">
        <f t="shared" si="2"/>
        <v/>
      </c>
      <c r="V30" s="111">
        <f t="shared" si="3"/>
        <v>0</v>
      </c>
      <c r="W30" s="97" t="s">
        <v>146</v>
      </c>
      <c r="X30" s="96"/>
      <c r="Y30" s="101" t="str">
        <f t="shared" si="4"/>
        <v/>
      </c>
      <c r="Z30" s="111">
        <f t="shared" si="5"/>
        <v>0</v>
      </c>
    </row>
    <row r="31" spans="1:26" s="41" customFormat="1" ht="30" customHeight="1" x14ac:dyDescent="0.25">
      <c r="A31" s="38"/>
      <c r="B31" s="96">
        <v>19</v>
      </c>
      <c r="C31" s="96"/>
      <c r="D31" s="96"/>
      <c r="E31" s="96"/>
      <c r="F31" s="96"/>
      <c r="G31" s="44" t="s">
        <v>25</v>
      </c>
      <c r="H31" s="97" t="s">
        <v>145</v>
      </c>
      <c r="I31" s="98"/>
      <c r="J31" s="99"/>
      <c r="K31" s="97" t="s">
        <v>145</v>
      </c>
      <c r="L31" s="98"/>
      <c r="M31" s="99"/>
      <c r="N31" s="100"/>
      <c r="O31" s="97" t="s">
        <v>146</v>
      </c>
      <c r="P31" s="96"/>
      <c r="Q31" s="101" t="str">
        <f t="shared" si="0"/>
        <v/>
      </c>
      <c r="R31" s="111">
        <f t="shared" si="1"/>
        <v>0</v>
      </c>
      <c r="S31" s="97" t="s">
        <v>146</v>
      </c>
      <c r="T31" s="96"/>
      <c r="U31" s="101" t="str">
        <f t="shared" si="2"/>
        <v/>
      </c>
      <c r="V31" s="111">
        <f t="shared" si="3"/>
        <v>0</v>
      </c>
      <c r="W31" s="97" t="s">
        <v>146</v>
      </c>
      <c r="X31" s="96"/>
      <c r="Y31" s="101" t="str">
        <f t="shared" si="4"/>
        <v/>
      </c>
      <c r="Z31" s="111">
        <f t="shared" si="5"/>
        <v>0</v>
      </c>
    </row>
    <row r="32" spans="1:26" s="41" customFormat="1" ht="30" customHeight="1" x14ac:dyDescent="0.25">
      <c r="A32" s="38"/>
      <c r="B32" s="96">
        <v>20</v>
      </c>
      <c r="C32" s="96"/>
      <c r="D32" s="96"/>
      <c r="E32" s="96"/>
      <c r="F32" s="96"/>
      <c r="G32" s="44" t="s">
        <v>25</v>
      </c>
      <c r="H32" s="97" t="s">
        <v>145</v>
      </c>
      <c r="I32" s="98"/>
      <c r="J32" s="99"/>
      <c r="K32" s="97" t="s">
        <v>145</v>
      </c>
      <c r="L32" s="98"/>
      <c r="M32" s="99"/>
      <c r="N32" s="100"/>
      <c r="O32" s="97" t="s">
        <v>146</v>
      </c>
      <c r="P32" s="96"/>
      <c r="Q32" s="101" t="str">
        <f t="shared" si="0"/>
        <v/>
      </c>
      <c r="R32" s="111">
        <f t="shared" si="1"/>
        <v>0</v>
      </c>
      <c r="S32" s="97" t="s">
        <v>146</v>
      </c>
      <c r="T32" s="96"/>
      <c r="U32" s="101" t="str">
        <f t="shared" si="2"/>
        <v/>
      </c>
      <c r="V32" s="111">
        <f t="shared" si="3"/>
        <v>0</v>
      </c>
      <c r="W32" s="97" t="s">
        <v>146</v>
      </c>
      <c r="X32" s="96"/>
      <c r="Y32" s="101" t="str">
        <f t="shared" si="4"/>
        <v/>
      </c>
      <c r="Z32" s="111">
        <f t="shared" si="5"/>
        <v>0</v>
      </c>
    </row>
    <row r="33" spans="1:66" s="110" customFormat="1" ht="30" customHeight="1" x14ac:dyDescent="0.3">
      <c r="A33" s="103"/>
      <c r="B33" s="104" t="s">
        <v>190</v>
      </c>
      <c r="C33" s="104"/>
      <c r="D33" s="104"/>
      <c r="E33" s="104"/>
      <c r="F33" s="104"/>
      <c r="G33" s="105"/>
      <c r="H33" s="106"/>
      <c r="I33" s="107"/>
      <c r="J33" s="108">
        <f>+SUM(J13:J32)</f>
        <v>0</v>
      </c>
      <c r="K33" s="106"/>
      <c r="L33" s="107"/>
      <c r="M33" s="108"/>
      <c r="N33" s="104"/>
      <c r="O33" s="106"/>
      <c r="P33" s="104"/>
      <c r="Q33" s="109"/>
      <c r="R33" s="109">
        <f>+SUM(R13:R32)</f>
        <v>0</v>
      </c>
      <c r="S33" s="106"/>
      <c r="T33" s="104"/>
      <c r="U33" s="109"/>
      <c r="V33" s="109">
        <f>+SUM(V13:V32)</f>
        <v>0</v>
      </c>
      <c r="W33" s="106"/>
      <c r="X33" s="104"/>
      <c r="Y33" s="109"/>
      <c r="Z33" s="109">
        <f>+SUM(Z13:Z32)</f>
        <v>0</v>
      </c>
    </row>
    <row r="34" spans="1:66" ht="12.75" customHeight="1" x14ac:dyDescent="0.25">
      <c r="A34" s="19"/>
      <c r="B34" s="17"/>
      <c r="C34" s="56"/>
      <c r="D34" s="17"/>
      <c r="E34" s="17"/>
      <c r="F34" s="17"/>
    </row>
    <row r="35" spans="1:66" ht="8.1" customHeight="1" x14ac:dyDescent="0.25">
      <c r="A35" s="19"/>
      <c r="B35" s="163"/>
      <c r="C35" s="163"/>
    </row>
    <row r="36" spans="1:66" ht="6" customHeight="1" x14ac:dyDescent="0.25">
      <c r="A36" s="20"/>
      <c r="B36" s="164"/>
      <c r="C36" s="164"/>
    </row>
    <row r="37" spans="1:66" s="67" customFormat="1" x14ac:dyDescent="0.25">
      <c r="B37" s="68" t="s">
        <v>22</v>
      </c>
    </row>
    <row r="38" spans="1:66" s="69" customFormat="1" x14ac:dyDescent="0.25">
      <c r="G38" s="113"/>
      <c r="H38" s="113"/>
      <c r="I38" s="113"/>
      <c r="J38" s="113"/>
      <c r="K38" s="113"/>
      <c r="L38" s="114"/>
      <c r="AE38" s="115"/>
      <c r="AG38" s="115"/>
      <c r="AH38" s="115"/>
      <c r="BK38" s="116"/>
    </row>
    <row r="39" spans="1:66" s="69" customFormat="1" x14ac:dyDescent="0.25">
      <c r="B39" s="130" t="s">
        <v>192</v>
      </c>
      <c r="C39" s="130"/>
      <c r="D39" s="130"/>
      <c r="L39" s="114"/>
      <c r="AD39" s="115"/>
      <c r="AF39" s="115"/>
      <c r="AG39" s="115"/>
      <c r="BJ39" s="116"/>
    </row>
    <row r="40" spans="1:66" s="69" customFormat="1" ht="15.75" customHeight="1" x14ac:dyDescent="0.25">
      <c r="Q40" s="131" t="s">
        <v>193</v>
      </c>
      <c r="R40" s="131"/>
      <c r="AB40" s="115"/>
      <c r="AC40" s="115"/>
      <c r="AH40" s="115"/>
      <c r="AJ40" s="115"/>
      <c r="AK40" s="115"/>
      <c r="BN40" s="116"/>
    </row>
    <row r="41" spans="1:66" s="69" customFormat="1" ht="34.5" hidden="1" customHeight="1" thickBot="1" x14ac:dyDescent="0.3">
      <c r="G41" s="71" t="s">
        <v>23</v>
      </c>
      <c r="H41" s="152" t="s">
        <v>230</v>
      </c>
      <c r="I41" s="133"/>
      <c r="J41" s="133"/>
      <c r="K41" s="133"/>
      <c r="L41" s="133"/>
      <c r="N41" s="134" t="s">
        <v>147</v>
      </c>
      <c r="O41" s="135" t="s">
        <v>148</v>
      </c>
      <c r="P41" s="135" t="s">
        <v>194</v>
      </c>
      <c r="Q41" s="134" t="s">
        <v>141</v>
      </c>
      <c r="R41" s="135" t="s">
        <v>139</v>
      </c>
      <c r="S41" s="135" t="s">
        <v>195</v>
      </c>
      <c r="AB41" s="115"/>
      <c r="AC41" s="115"/>
      <c r="AH41" s="115"/>
      <c r="AJ41" s="115"/>
      <c r="AK41" s="115"/>
      <c r="AO41" s="132" t="s">
        <v>196</v>
      </c>
      <c r="AT41" s="169" t="s">
        <v>197</v>
      </c>
      <c r="AU41" s="170"/>
      <c r="AV41" s="169" t="s">
        <v>198</v>
      </c>
      <c r="AW41" s="170"/>
      <c r="AX41" s="117" t="s">
        <v>199</v>
      </c>
      <c r="AY41" s="118"/>
      <c r="AZ41" s="169" t="s">
        <v>44</v>
      </c>
      <c r="BA41" s="170"/>
      <c r="BB41" s="172" t="s">
        <v>32</v>
      </c>
      <c r="BC41" s="173"/>
      <c r="BD41" s="169" t="s">
        <v>200</v>
      </c>
      <c r="BE41" s="170"/>
      <c r="BF41" s="169" t="s">
        <v>201</v>
      </c>
      <c r="BG41" s="170"/>
      <c r="BJ41" s="136" t="s">
        <v>202</v>
      </c>
      <c r="BK41" s="137">
        <v>7.4999999999999997E-2</v>
      </c>
      <c r="BN41" s="116"/>
    </row>
    <row r="42" spans="1:66" s="69" customFormat="1" ht="15" hidden="1" customHeight="1" x14ac:dyDescent="0.25">
      <c r="G42" s="75" t="s">
        <v>25</v>
      </c>
      <c r="H42" s="75" t="s">
        <v>145</v>
      </c>
      <c r="I42" s="138"/>
      <c r="J42" s="138"/>
      <c r="K42" s="138"/>
      <c r="L42" s="138"/>
      <c r="N42" s="139" t="s">
        <v>146</v>
      </c>
      <c r="O42" s="119"/>
      <c r="P42" s="119"/>
      <c r="Q42" s="119"/>
      <c r="R42" s="119"/>
      <c r="S42" s="120"/>
      <c r="AB42" s="115"/>
      <c r="AC42" s="115"/>
      <c r="AH42" s="115"/>
      <c r="AJ42" s="115"/>
      <c r="AK42" s="115"/>
      <c r="AO42" s="132" t="s">
        <v>146</v>
      </c>
      <c r="AT42" s="121" t="s">
        <v>146</v>
      </c>
      <c r="AU42" s="126"/>
      <c r="AV42" s="121" t="s">
        <v>146</v>
      </c>
      <c r="AW42" s="118"/>
      <c r="AX42" s="122" t="s">
        <v>146</v>
      </c>
      <c r="AY42" s="118"/>
      <c r="AZ42" s="122" t="s">
        <v>146</v>
      </c>
      <c r="BA42" s="118"/>
      <c r="BB42" s="123" t="s">
        <v>146</v>
      </c>
      <c r="BC42" s="124"/>
      <c r="BD42" s="122" t="s">
        <v>146</v>
      </c>
      <c r="BE42" s="118"/>
      <c r="BF42" s="122" t="s">
        <v>146</v>
      </c>
      <c r="BG42" s="118"/>
      <c r="BN42" s="116"/>
    </row>
    <row r="43" spans="1:66" s="69" customFormat="1" ht="45" hidden="1" x14ac:dyDescent="0.25">
      <c r="G43" s="77" t="s">
        <v>28</v>
      </c>
      <c r="H43" s="77" t="s">
        <v>231</v>
      </c>
      <c r="I43" s="140"/>
      <c r="J43" s="140"/>
      <c r="K43" s="140"/>
      <c r="L43" s="140"/>
      <c r="N43" s="141" t="s">
        <v>149</v>
      </c>
      <c r="O43" s="142" t="s">
        <v>150</v>
      </c>
      <c r="P43" s="142" t="s">
        <v>203</v>
      </c>
      <c r="Q43" s="143" t="s">
        <v>204</v>
      </c>
      <c r="R43" s="144">
        <v>0.2346226974</v>
      </c>
      <c r="S43" s="145">
        <v>0</v>
      </c>
      <c r="X43" s="125"/>
      <c r="AB43" s="115"/>
      <c r="AC43" s="115"/>
      <c r="AH43" s="115"/>
      <c r="AJ43" s="115"/>
      <c r="AK43" s="115"/>
      <c r="AO43" s="57" t="s">
        <v>73</v>
      </c>
      <c r="AT43" s="126" t="s">
        <v>28</v>
      </c>
      <c r="AU43" s="126">
        <v>1.2</v>
      </c>
      <c r="AV43" s="126" t="s">
        <v>205</v>
      </c>
      <c r="AW43" s="126">
        <v>3</v>
      </c>
      <c r="AX43" s="126" t="s">
        <v>31</v>
      </c>
      <c r="AY43" s="126">
        <v>2</v>
      </c>
      <c r="AZ43" s="127" t="s">
        <v>206</v>
      </c>
      <c r="BA43" s="146">
        <v>3</v>
      </c>
      <c r="BB43" s="146" t="s">
        <v>32</v>
      </c>
      <c r="BC43" s="146">
        <v>2</v>
      </c>
      <c r="BD43" s="126" t="s">
        <v>73</v>
      </c>
      <c r="BE43" s="126">
        <v>1</v>
      </c>
      <c r="BF43" s="126" t="s">
        <v>73</v>
      </c>
      <c r="BG43" s="126">
        <v>1</v>
      </c>
      <c r="BN43" s="116"/>
    </row>
    <row r="44" spans="1:66" s="69" customFormat="1" ht="67.5" hidden="1" x14ac:dyDescent="0.25">
      <c r="G44" s="77" t="s">
        <v>30</v>
      </c>
      <c r="H44" s="77" t="s">
        <v>232</v>
      </c>
      <c r="I44" s="140"/>
      <c r="J44" s="140"/>
      <c r="K44" s="140"/>
      <c r="L44" s="140"/>
      <c r="N44" s="147" t="s">
        <v>152</v>
      </c>
      <c r="O44" s="142" t="s">
        <v>150</v>
      </c>
      <c r="P44" s="142" t="s">
        <v>203</v>
      </c>
      <c r="Q44" s="148" t="s">
        <v>204</v>
      </c>
      <c r="R44" s="144">
        <v>0.23499999999999999</v>
      </c>
      <c r="S44" s="145">
        <v>0</v>
      </c>
      <c r="AB44" s="128"/>
      <c r="AC44" s="115"/>
      <c r="AH44" s="128"/>
      <c r="AJ44" s="128"/>
      <c r="AK44" s="115"/>
      <c r="AO44" s="57" t="s">
        <v>70</v>
      </c>
      <c r="AT44" s="126" t="s">
        <v>30</v>
      </c>
      <c r="AU44" s="126">
        <v>1.1399999999999999</v>
      </c>
      <c r="AV44" s="126" t="s">
        <v>207</v>
      </c>
      <c r="AW44" s="126">
        <v>1.8</v>
      </c>
      <c r="AX44" s="126" t="s">
        <v>35</v>
      </c>
      <c r="AY44" s="126">
        <v>1.5</v>
      </c>
      <c r="AZ44" s="127" t="s">
        <v>208</v>
      </c>
      <c r="BA44" s="146">
        <v>3</v>
      </c>
      <c r="BD44" s="126" t="s">
        <v>70</v>
      </c>
      <c r="BE44" s="126">
        <v>2</v>
      </c>
      <c r="BF44" s="126" t="s">
        <v>209</v>
      </c>
      <c r="BG44" s="126">
        <v>1.05</v>
      </c>
      <c r="BN44" s="116"/>
    </row>
    <row r="45" spans="1:66" s="69" customFormat="1" ht="33.75" hidden="1" x14ac:dyDescent="0.25">
      <c r="G45" s="77" t="s">
        <v>34</v>
      </c>
      <c r="H45" s="77" t="s">
        <v>233</v>
      </c>
      <c r="I45" s="140"/>
      <c r="J45" s="140"/>
      <c r="K45" s="140"/>
      <c r="L45" s="140"/>
      <c r="N45" s="141" t="s">
        <v>153</v>
      </c>
      <c r="O45" s="142" t="s">
        <v>154</v>
      </c>
      <c r="P45" s="142" t="s">
        <v>210</v>
      </c>
      <c r="Q45" s="148" t="s">
        <v>211</v>
      </c>
      <c r="R45" s="144">
        <f>0.8312/1000</f>
        <v>8.3120000000000004E-4</v>
      </c>
      <c r="S45" s="145">
        <v>0</v>
      </c>
      <c r="X45" s="149"/>
      <c r="AA45" s="129"/>
      <c r="AB45" s="128"/>
      <c r="AC45" s="115"/>
      <c r="AH45" s="128"/>
      <c r="AJ45" s="128"/>
      <c r="AK45" s="115"/>
      <c r="AT45" s="126" t="s">
        <v>34</v>
      </c>
      <c r="AU45" s="126">
        <v>1.2</v>
      </c>
      <c r="AV45" s="126" t="s">
        <v>212</v>
      </c>
      <c r="AW45" s="126">
        <v>1.3</v>
      </c>
      <c r="AX45" s="126" t="s">
        <v>39</v>
      </c>
      <c r="AY45" s="126">
        <v>1.2</v>
      </c>
      <c r="AZ45" s="127" t="s">
        <v>213</v>
      </c>
      <c r="BA45" s="146">
        <v>2</v>
      </c>
      <c r="BF45" s="126" t="s">
        <v>214</v>
      </c>
      <c r="BG45" s="126">
        <v>1.1200000000000001</v>
      </c>
      <c r="BN45" s="116"/>
    </row>
    <row r="46" spans="1:66" s="69" customFormat="1" ht="33.75" hidden="1" x14ac:dyDescent="0.25">
      <c r="G46" s="77" t="s">
        <v>38</v>
      </c>
      <c r="H46" s="77" t="s">
        <v>234</v>
      </c>
      <c r="I46" s="140"/>
      <c r="J46" s="140"/>
      <c r="K46" s="140"/>
      <c r="L46" s="140"/>
      <c r="N46" s="147" t="s">
        <v>155</v>
      </c>
      <c r="O46" s="142" t="s">
        <v>154</v>
      </c>
      <c r="P46" s="142" t="s">
        <v>210</v>
      </c>
      <c r="Q46" s="148" t="s">
        <v>211</v>
      </c>
      <c r="R46" s="144">
        <f>0.5066/1000</f>
        <v>5.0660000000000006E-4</v>
      </c>
      <c r="S46" s="145">
        <v>0</v>
      </c>
      <c r="X46" s="149"/>
      <c r="AA46" s="129"/>
      <c r="AB46" s="128"/>
      <c r="AC46" s="115"/>
      <c r="AH46" s="128"/>
      <c r="AJ46" s="128"/>
      <c r="AK46" s="115"/>
      <c r="AT46" s="126" t="s">
        <v>38</v>
      </c>
      <c r="AU46" s="126">
        <v>1.1200000000000001</v>
      </c>
      <c r="AV46" s="126" t="s">
        <v>215</v>
      </c>
      <c r="AW46" s="126">
        <v>1</v>
      </c>
      <c r="AX46" s="126" t="s">
        <v>43</v>
      </c>
      <c r="AY46" s="126">
        <v>1</v>
      </c>
      <c r="AZ46" s="127" t="s">
        <v>216</v>
      </c>
      <c r="BA46" s="146">
        <v>1.5</v>
      </c>
      <c r="BF46" s="126" t="s">
        <v>217</v>
      </c>
      <c r="BG46" s="126">
        <v>1.1499999999999999</v>
      </c>
      <c r="BN46" s="116"/>
    </row>
    <row r="47" spans="1:66" s="69" customFormat="1" ht="33.75" hidden="1" x14ac:dyDescent="0.25">
      <c r="G47" s="77" t="s">
        <v>42</v>
      </c>
      <c r="H47" s="77" t="s">
        <v>235</v>
      </c>
      <c r="I47" s="17"/>
      <c r="J47" s="17"/>
      <c r="K47" s="17"/>
      <c r="L47" s="17"/>
      <c r="N47" s="147" t="s">
        <v>156</v>
      </c>
      <c r="O47" s="142" t="s">
        <v>150</v>
      </c>
      <c r="P47" s="142" t="s">
        <v>203</v>
      </c>
      <c r="Q47" s="148" t="s">
        <v>204</v>
      </c>
      <c r="R47" s="144">
        <v>0.7</v>
      </c>
      <c r="S47" s="145">
        <v>3.9607128000082236E-3</v>
      </c>
      <c r="X47" s="149"/>
      <c r="AA47" s="129"/>
      <c r="AB47" s="128"/>
      <c r="AC47" s="115"/>
      <c r="AH47" s="128"/>
      <c r="AJ47" s="128"/>
      <c r="AK47" s="115"/>
      <c r="AT47" s="126" t="s">
        <v>42</v>
      </c>
      <c r="AU47" s="126">
        <v>1.18</v>
      </c>
      <c r="AV47" s="126" t="s">
        <v>218</v>
      </c>
      <c r="AW47" s="126">
        <v>1.8</v>
      </c>
      <c r="AZ47" s="127" t="s">
        <v>219</v>
      </c>
      <c r="BA47" s="146" t="s">
        <v>220</v>
      </c>
      <c r="BN47" s="116"/>
    </row>
    <row r="48" spans="1:66" s="69" customFormat="1" ht="33.75" hidden="1" x14ac:dyDescent="0.25">
      <c r="G48" s="77" t="s">
        <v>46</v>
      </c>
      <c r="H48" s="77" t="s">
        <v>236</v>
      </c>
      <c r="I48" s="140"/>
      <c r="J48" s="140"/>
      <c r="K48" s="140"/>
      <c r="L48" s="140"/>
      <c r="N48" s="147" t="s">
        <v>157</v>
      </c>
      <c r="O48" s="142" t="s">
        <v>150</v>
      </c>
      <c r="P48" s="142" t="s">
        <v>203</v>
      </c>
      <c r="Q48" s="143" t="s">
        <v>204</v>
      </c>
      <c r="R48" s="144">
        <v>0.75</v>
      </c>
      <c r="S48" s="145">
        <v>0</v>
      </c>
      <c r="X48" s="150"/>
      <c r="AA48" s="129"/>
      <c r="AB48" s="128"/>
      <c r="AC48" s="115"/>
      <c r="AH48" s="128"/>
      <c r="AJ48" s="128"/>
      <c r="AK48" s="115"/>
      <c r="AT48" s="126" t="s">
        <v>46</v>
      </c>
      <c r="AU48" s="126">
        <v>1.1200000000000001</v>
      </c>
      <c r="AV48" s="126" t="s">
        <v>221</v>
      </c>
      <c r="AW48" s="126">
        <v>1.3</v>
      </c>
      <c r="BN48" s="116"/>
    </row>
    <row r="49" spans="2:66" s="69" customFormat="1" ht="33.75" hidden="1" x14ac:dyDescent="0.25">
      <c r="G49" s="77" t="s">
        <v>49</v>
      </c>
      <c r="H49" s="77" t="s">
        <v>237</v>
      </c>
      <c r="I49" s="140"/>
      <c r="J49" s="140"/>
      <c r="K49" s="140"/>
      <c r="L49" s="140"/>
      <c r="N49" s="147" t="s">
        <v>158</v>
      </c>
      <c r="O49" s="142" t="s">
        <v>150</v>
      </c>
      <c r="P49" s="142" t="s">
        <v>203</v>
      </c>
      <c r="Q49" s="148" t="s">
        <v>204</v>
      </c>
      <c r="R49" s="144">
        <v>0.27</v>
      </c>
      <c r="S49" s="145">
        <v>0</v>
      </c>
      <c r="AB49" s="128"/>
      <c r="AC49" s="115"/>
      <c r="AH49" s="128"/>
      <c r="AJ49" s="128"/>
      <c r="AK49" s="115"/>
      <c r="AT49" s="126" t="s">
        <v>49</v>
      </c>
      <c r="AU49" s="126">
        <v>1.1599999999999999</v>
      </c>
      <c r="AV49" s="126" t="s">
        <v>222</v>
      </c>
      <c r="AW49" s="126">
        <v>1</v>
      </c>
      <c r="BN49" s="116"/>
    </row>
    <row r="50" spans="2:66" s="69" customFormat="1" hidden="1" x14ac:dyDescent="0.25">
      <c r="G50" s="77" t="s">
        <v>52</v>
      </c>
      <c r="H50" s="77" t="s">
        <v>238</v>
      </c>
      <c r="I50" s="140"/>
      <c r="J50" s="140"/>
      <c r="K50" s="140"/>
      <c r="L50" s="140"/>
      <c r="N50" s="147" t="s">
        <v>159</v>
      </c>
      <c r="O50" s="142" t="s">
        <v>150</v>
      </c>
      <c r="P50" s="142" t="s">
        <v>203</v>
      </c>
      <c r="Q50" s="143" t="s">
        <v>204</v>
      </c>
      <c r="R50" s="144">
        <v>0.38</v>
      </c>
      <c r="S50" s="145">
        <v>0</v>
      </c>
      <c r="AB50" s="128"/>
      <c r="AC50" s="115"/>
      <c r="AH50" s="128"/>
      <c r="AJ50" s="128"/>
      <c r="AK50" s="115"/>
      <c r="AT50" s="126" t="s">
        <v>52</v>
      </c>
      <c r="AU50" s="126">
        <v>1.1599999999999999</v>
      </c>
      <c r="AV50" s="126" t="s">
        <v>223</v>
      </c>
      <c r="AW50" s="126">
        <v>3</v>
      </c>
      <c r="BN50" s="116"/>
    </row>
    <row r="51" spans="2:66" s="69" customFormat="1" hidden="1" x14ac:dyDescent="0.25">
      <c r="G51" s="77" t="s">
        <v>55</v>
      </c>
      <c r="H51" s="77" t="s">
        <v>239</v>
      </c>
      <c r="I51" s="140"/>
      <c r="J51" s="140"/>
      <c r="K51" s="140"/>
      <c r="L51" s="140"/>
      <c r="N51" s="147" t="s">
        <v>160</v>
      </c>
      <c r="O51" s="142" t="s">
        <v>150</v>
      </c>
      <c r="P51" s="142" t="s">
        <v>203</v>
      </c>
      <c r="Q51" s="148" t="s">
        <v>204</v>
      </c>
      <c r="R51" s="144">
        <v>0.37119999999999997</v>
      </c>
      <c r="S51" s="145">
        <v>0</v>
      </c>
      <c r="AB51" s="128"/>
      <c r="AC51" s="115"/>
      <c r="AH51" s="128"/>
      <c r="AJ51" s="128"/>
      <c r="AK51" s="115"/>
      <c r="AT51" s="126" t="s">
        <v>55</v>
      </c>
      <c r="AU51" s="126">
        <v>1.1200000000000001</v>
      </c>
      <c r="AV51" s="126" t="s">
        <v>151</v>
      </c>
      <c r="AW51" s="126">
        <v>3</v>
      </c>
      <c r="BN51" s="116"/>
    </row>
    <row r="52" spans="2:66" s="69" customFormat="1" ht="33.75" hidden="1" x14ac:dyDescent="0.25">
      <c r="G52" s="77" t="s">
        <v>58</v>
      </c>
      <c r="H52" s="77" t="s">
        <v>240</v>
      </c>
      <c r="I52" s="140"/>
      <c r="J52" s="140"/>
      <c r="K52" s="140"/>
      <c r="L52" s="140"/>
      <c r="N52" s="141" t="s">
        <v>161</v>
      </c>
      <c r="O52" s="142" t="s">
        <v>150</v>
      </c>
      <c r="P52" s="142" t="s">
        <v>203</v>
      </c>
      <c r="Q52" s="143" t="s">
        <v>204</v>
      </c>
      <c r="R52" s="144">
        <v>0.22025333133000002</v>
      </c>
      <c r="S52" s="145">
        <v>0</v>
      </c>
      <c r="AB52" s="128"/>
      <c r="AC52" s="115"/>
      <c r="AH52" s="128"/>
      <c r="AJ52" s="128"/>
      <c r="AK52" s="115"/>
      <c r="AT52" s="126" t="s">
        <v>58</v>
      </c>
      <c r="AU52" s="126">
        <v>1</v>
      </c>
      <c r="AV52" s="126" t="s">
        <v>224</v>
      </c>
      <c r="AW52" s="126">
        <v>2</v>
      </c>
      <c r="BN52" s="116"/>
    </row>
    <row r="53" spans="2:66" s="69" customFormat="1" ht="33.75" hidden="1" x14ac:dyDescent="0.25">
      <c r="G53" s="77" t="s">
        <v>61</v>
      </c>
      <c r="H53" s="77" t="s">
        <v>241</v>
      </c>
      <c r="I53" s="140"/>
      <c r="J53" s="140"/>
      <c r="K53" s="140"/>
      <c r="L53" s="140"/>
      <c r="N53" s="147" t="s">
        <v>162</v>
      </c>
      <c r="O53" s="142" t="s">
        <v>150</v>
      </c>
      <c r="P53" s="142" t="s">
        <v>203</v>
      </c>
      <c r="Q53" s="148" t="s">
        <v>204</v>
      </c>
      <c r="R53" s="144">
        <v>0.68</v>
      </c>
      <c r="S53" s="145">
        <v>9.2019999999999984E-3</v>
      </c>
      <c r="AB53" s="128"/>
      <c r="AC53" s="115"/>
      <c r="AH53" s="128"/>
      <c r="AJ53" s="128"/>
      <c r="AK53" s="115"/>
      <c r="AT53" s="126" t="s">
        <v>61</v>
      </c>
      <c r="AU53" s="126">
        <v>1.1599999999999999</v>
      </c>
      <c r="AV53" s="126" t="s">
        <v>225</v>
      </c>
      <c r="AW53" s="126">
        <v>1</v>
      </c>
      <c r="BN53" s="116"/>
    </row>
    <row r="54" spans="2:66" s="69" customFormat="1" hidden="1" x14ac:dyDescent="0.25">
      <c r="G54" s="77" t="s">
        <v>64</v>
      </c>
      <c r="H54" s="77" t="s">
        <v>242</v>
      </c>
      <c r="I54" s="140"/>
      <c r="J54" s="140"/>
      <c r="K54" s="140"/>
      <c r="L54" s="140"/>
      <c r="N54" s="147" t="s">
        <v>163</v>
      </c>
      <c r="O54" s="142" t="s">
        <v>150</v>
      </c>
      <c r="P54" s="142" t="s">
        <v>203</v>
      </c>
      <c r="Q54" s="148" t="s">
        <v>204</v>
      </c>
      <c r="R54" s="144">
        <v>0.93859999999999999</v>
      </c>
      <c r="S54" s="145">
        <v>8.3850000000000001E-3</v>
      </c>
      <c r="AB54" s="128"/>
      <c r="AC54" s="115"/>
      <c r="AH54" s="128"/>
      <c r="AJ54" s="128"/>
      <c r="AK54" s="115"/>
      <c r="AT54" s="126" t="s">
        <v>64</v>
      </c>
      <c r="AU54" s="126">
        <v>1.1399999999999999</v>
      </c>
      <c r="BN54" s="116"/>
    </row>
    <row r="55" spans="2:66" s="69" customFormat="1" hidden="1" x14ac:dyDescent="0.25">
      <c r="G55" s="77" t="s">
        <v>67</v>
      </c>
      <c r="H55" s="77" t="s">
        <v>243</v>
      </c>
      <c r="I55" s="140"/>
      <c r="J55" s="140"/>
      <c r="K55" s="140"/>
      <c r="L55" s="140"/>
      <c r="N55" s="147" t="s">
        <v>164</v>
      </c>
      <c r="O55" s="142" t="s">
        <v>150</v>
      </c>
      <c r="P55" s="142" t="s">
        <v>203</v>
      </c>
      <c r="Q55" s="143" t="s">
        <v>204</v>
      </c>
      <c r="R55" s="144">
        <v>0.8</v>
      </c>
      <c r="S55" s="145">
        <v>8.3850000000000001E-3</v>
      </c>
      <c r="AB55" s="128"/>
      <c r="AC55" s="115"/>
      <c r="AH55" s="128"/>
      <c r="AJ55" s="128"/>
      <c r="AK55" s="115"/>
      <c r="AT55" s="126" t="s">
        <v>67</v>
      </c>
      <c r="AU55" s="126">
        <v>1.18</v>
      </c>
      <c r="BN55" s="116"/>
    </row>
    <row r="56" spans="2:66" s="69" customFormat="1" hidden="1" x14ac:dyDescent="0.25">
      <c r="G56" s="77" t="s">
        <v>69</v>
      </c>
      <c r="H56" s="77"/>
      <c r="I56" s="140"/>
      <c r="J56" s="140"/>
      <c r="K56" s="140"/>
      <c r="L56" s="140"/>
      <c r="N56" s="141" t="s">
        <v>165</v>
      </c>
      <c r="O56" s="142" t="s">
        <v>166</v>
      </c>
      <c r="P56" s="142" t="s">
        <v>226</v>
      </c>
      <c r="Q56" s="148" t="s">
        <v>227</v>
      </c>
      <c r="R56" s="144">
        <f>0.086/1000</f>
        <v>8.599999999999999E-5</v>
      </c>
      <c r="S56" s="145">
        <v>1.7674418604651163</v>
      </c>
      <c r="AB56" s="128"/>
      <c r="AC56" s="115"/>
      <c r="AH56" s="128"/>
      <c r="AJ56" s="128"/>
      <c r="AK56" s="115"/>
      <c r="AT56" s="126" t="s">
        <v>69</v>
      </c>
      <c r="AU56" s="126">
        <v>1.1599999999999999</v>
      </c>
      <c r="BN56" s="116"/>
    </row>
    <row r="57" spans="2:66" s="69" customFormat="1" hidden="1" x14ac:dyDescent="0.25">
      <c r="G57" s="77" t="s">
        <v>72</v>
      </c>
      <c r="H57" s="72"/>
      <c r="I57" s="140"/>
      <c r="J57" s="140"/>
      <c r="K57" s="140"/>
      <c r="L57" s="140"/>
      <c r="N57" s="147" t="s">
        <v>167</v>
      </c>
      <c r="O57" s="142" t="s">
        <v>154</v>
      </c>
      <c r="P57" s="142" t="s">
        <v>210</v>
      </c>
      <c r="Q57" s="148" t="s">
        <v>211</v>
      </c>
      <c r="R57" s="144">
        <f>0.9593/1000</f>
        <v>9.5930000000000006E-4</v>
      </c>
      <c r="S57" s="145">
        <v>6.6563999999999998E-3</v>
      </c>
      <c r="AB57" s="128"/>
      <c r="AC57" s="115"/>
      <c r="AH57" s="128"/>
      <c r="AJ57" s="128"/>
      <c r="AK57" s="115"/>
      <c r="AT57" s="126" t="s">
        <v>72</v>
      </c>
      <c r="AU57" s="126">
        <v>1.18</v>
      </c>
      <c r="BN57" s="116"/>
    </row>
    <row r="58" spans="2:66" s="69" customFormat="1" hidden="1" x14ac:dyDescent="0.25">
      <c r="G58" s="77" t="s">
        <v>75</v>
      </c>
      <c r="H58" s="72"/>
      <c r="I58" s="140"/>
      <c r="J58" s="140"/>
      <c r="K58" s="140"/>
      <c r="L58" s="140"/>
      <c r="N58" s="147" t="s">
        <v>168</v>
      </c>
      <c r="O58" s="142" t="s">
        <v>154</v>
      </c>
      <c r="P58" s="142" t="s">
        <v>210</v>
      </c>
      <c r="Q58" s="148" t="s">
        <v>211</v>
      </c>
      <c r="R58" s="144">
        <f>0.9532/1000</f>
        <v>9.5320000000000008E-4</v>
      </c>
      <c r="S58" s="145">
        <v>6.6563999999999998E-3</v>
      </c>
      <c r="AB58" s="128"/>
      <c r="AC58" s="115"/>
      <c r="AH58" s="128"/>
      <c r="AJ58" s="128"/>
      <c r="AK58" s="115"/>
      <c r="AT58" s="126" t="s">
        <v>75</v>
      </c>
      <c r="AU58" s="126">
        <v>1.1399999999999999</v>
      </c>
      <c r="BN58" s="116"/>
    </row>
    <row r="59" spans="2:66" s="69" customFormat="1" hidden="1" x14ac:dyDescent="0.25">
      <c r="G59" s="77" t="s">
        <v>77</v>
      </c>
      <c r="H59" s="72"/>
      <c r="I59" s="140"/>
      <c r="J59" s="140"/>
      <c r="K59" s="140"/>
      <c r="L59" s="140"/>
      <c r="N59" s="141" t="s">
        <v>169</v>
      </c>
      <c r="O59" s="142" t="s">
        <v>154</v>
      </c>
      <c r="P59" s="142" t="s">
        <v>210</v>
      </c>
      <c r="Q59" s="148" t="s">
        <v>211</v>
      </c>
      <c r="R59" s="144">
        <f>0.9638/1000</f>
        <v>9.6380000000000001E-4</v>
      </c>
      <c r="S59" s="145">
        <v>6.6563999999999998E-3</v>
      </c>
      <c r="AB59" s="128"/>
      <c r="AC59" s="115"/>
      <c r="AH59" s="128"/>
      <c r="AJ59" s="128"/>
      <c r="AK59" s="115"/>
      <c r="AT59" s="126" t="s">
        <v>77</v>
      </c>
      <c r="AU59" s="126">
        <v>1.1599999999999999</v>
      </c>
      <c r="BN59" s="116"/>
    </row>
    <row r="60" spans="2:66" s="69" customFormat="1" ht="15" hidden="1" customHeight="1" x14ac:dyDescent="0.25">
      <c r="G60" s="77" t="s">
        <v>79</v>
      </c>
      <c r="H60" s="72"/>
      <c r="I60" s="140"/>
      <c r="J60" s="140"/>
      <c r="K60" s="140"/>
      <c r="L60" s="140"/>
      <c r="N60" s="147" t="s">
        <v>170</v>
      </c>
      <c r="O60" s="142" t="s">
        <v>171</v>
      </c>
      <c r="P60" s="142" t="s">
        <v>228</v>
      </c>
      <c r="Q60" s="148" t="s">
        <v>229</v>
      </c>
      <c r="R60" s="144">
        <f>0.83/1000</f>
        <v>8.3000000000000001E-4</v>
      </c>
      <c r="S60" s="145">
        <v>4.8245999999999992E-3</v>
      </c>
      <c r="AB60" s="128"/>
      <c r="AC60" s="115"/>
      <c r="AH60" s="128"/>
      <c r="AJ60" s="128"/>
      <c r="AK60" s="115"/>
      <c r="AT60" s="126" t="s">
        <v>79</v>
      </c>
      <c r="AU60" s="126">
        <v>1.18</v>
      </c>
      <c r="BN60" s="116"/>
    </row>
    <row r="61" spans="2:66" s="69" customFormat="1" hidden="1" x14ac:dyDescent="0.25">
      <c r="B61" s="151"/>
      <c r="C61" s="151"/>
      <c r="D61" s="151"/>
      <c r="E61" s="151"/>
      <c r="G61" s="77" t="s">
        <v>81</v>
      </c>
      <c r="H61" s="72"/>
      <c r="I61" s="140"/>
      <c r="J61" s="140"/>
      <c r="K61" s="140"/>
      <c r="L61" s="140"/>
      <c r="N61" s="141" t="s">
        <v>172</v>
      </c>
      <c r="O61" s="142" t="s">
        <v>154</v>
      </c>
      <c r="P61" s="142" t="s">
        <v>210</v>
      </c>
      <c r="Q61" s="148" t="s">
        <v>211</v>
      </c>
      <c r="R61" s="144">
        <f>0.8584/1000</f>
        <v>8.5840000000000005E-4</v>
      </c>
      <c r="S61" s="145">
        <v>6.3725999999999991E-3</v>
      </c>
      <c r="AB61" s="128"/>
      <c r="AC61" s="115"/>
      <c r="AH61" s="128"/>
      <c r="AJ61" s="128"/>
      <c r="AK61" s="115"/>
      <c r="AT61" s="126" t="s">
        <v>81</v>
      </c>
      <c r="AU61" s="126">
        <v>1.18</v>
      </c>
      <c r="BN61" s="116"/>
    </row>
    <row r="62" spans="2:66" s="69" customFormat="1" hidden="1" x14ac:dyDescent="0.25">
      <c r="B62" s="151"/>
      <c r="C62" s="151"/>
      <c r="D62" s="151"/>
      <c r="E62" s="151"/>
      <c r="G62" s="72"/>
      <c r="H62" s="72"/>
      <c r="I62" s="140"/>
      <c r="J62" s="140"/>
      <c r="K62" s="140"/>
      <c r="L62" s="140"/>
      <c r="N62" s="147" t="s">
        <v>173</v>
      </c>
      <c r="O62" s="142" t="s">
        <v>154</v>
      </c>
      <c r="P62" s="142" t="s">
        <v>210</v>
      </c>
      <c r="Q62" s="148" t="s">
        <v>211</v>
      </c>
      <c r="R62" s="144">
        <f>0.8697/1000</f>
        <v>8.6970000000000005E-4</v>
      </c>
      <c r="S62" s="145">
        <v>6.3725999999999991E-3</v>
      </c>
      <c r="AB62" s="128"/>
      <c r="AC62" s="115"/>
      <c r="AH62" s="128"/>
      <c r="AJ62" s="128"/>
      <c r="AK62" s="115"/>
      <c r="BN62" s="116"/>
    </row>
    <row r="63" spans="2:66" s="69" customFormat="1" hidden="1" x14ac:dyDescent="0.25">
      <c r="B63" s="151"/>
      <c r="C63" s="151"/>
      <c r="D63" s="151"/>
      <c r="E63" s="151"/>
      <c r="G63" s="72"/>
      <c r="H63" s="72"/>
      <c r="I63" s="140"/>
      <c r="J63" s="140"/>
      <c r="K63" s="140"/>
      <c r="L63" s="140"/>
      <c r="N63" s="147" t="s">
        <v>174</v>
      </c>
      <c r="O63" s="142" t="s">
        <v>154</v>
      </c>
      <c r="P63" s="142" t="s">
        <v>210</v>
      </c>
      <c r="Q63" s="148" t="s">
        <v>211</v>
      </c>
      <c r="R63" s="144">
        <v>7.5810000000000005E-4</v>
      </c>
      <c r="S63" s="145">
        <v>6.0199999999999993E-3</v>
      </c>
      <c r="AB63" s="128"/>
      <c r="AC63" s="115"/>
      <c r="AH63" s="128"/>
      <c r="AJ63" s="128"/>
      <c r="AK63" s="115"/>
      <c r="BN63" s="116"/>
    </row>
    <row r="64" spans="2:66" s="69" customFormat="1" hidden="1" x14ac:dyDescent="0.25">
      <c r="B64" s="151"/>
      <c r="C64" s="151"/>
      <c r="D64" s="151"/>
      <c r="E64" s="151"/>
      <c r="H64" s="140"/>
      <c r="I64" s="140"/>
      <c r="J64" s="140"/>
      <c r="K64" s="140"/>
      <c r="L64" s="140"/>
      <c r="N64" s="141" t="s">
        <v>175</v>
      </c>
      <c r="O64" s="142" t="s">
        <v>154</v>
      </c>
      <c r="P64" s="142" t="s">
        <v>210</v>
      </c>
      <c r="Q64" s="148" t="s">
        <v>211</v>
      </c>
      <c r="R64" s="144">
        <v>8.0110000000000001E-4</v>
      </c>
      <c r="S64" s="145">
        <v>5.9597999999999995E-3</v>
      </c>
      <c r="AB64" s="128"/>
      <c r="AC64" s="115"/>
      <c r="AH64" s="128"/>
      <c r="AJ64" s="128"/>
      <c r="AK64" s="115"/>
      <c r="BN64" s="116"/>
    </row>
    <row r="65" spans="1:66" s="69" customFormat="1" hidden="1" x14ac:dyDescent="0.25">
      <c r="B65" s="151"/>
      <c r="C65" s="151"/>
      <c r="D65" s="151"/>
      <c r="E65" s="151"/>
      <c r="H65" s="140"/>
      <c r="I65" s="140"/>
      <c r="J65" s="140"/>
      <c r="K65" s="140"/>
      <c r="L65" s="140"/>
      <c r="N65" s="141" t="s">
        <v>176</v>
      </c>
      <c r="O65" s="142" t="s">
        <v>154</v>
      </c>
      <c r="P65" s="142" t="s">
        <v>210</v>
      </c>
      <c r="Q65" s="148" t="s">
        <v>211</v>
      </c>
      <c r="R65" s="144">
        <v>7.9350000000000004E-4</v>
      </c>
      <c r="S65" s="145">
        <v>5.9597999999999995E-3</v>
      </c>
      <c r="AB65" s="128"/>
      <c r="AC65" s="115"/>
      <c r="AH65" s="128"/>
      <c r="AJ65" s="128"/>
      <c r="AK65" s="115"/>
      <c r="BN65" s="116"/>
    </row>
    <row r="66" spans="1:66" s="69" customFormat="1" hidden="1" x14ac:dyDescent="0.25">
      <c r="B66" s="151"/>
      <c r="C66" s="151"/>
      <c r="D66" s="151"/>
      <c r="E66" s="151"/>
      <c r="H66" s="140"/>
      <c r="I66" s="140"/>
      <c r="J66" s="140"/>
      <c r="K66" s="140"/>
      <c r="L66" s="140"/>
      <c r="N66" s="147" t="s">
        <v>177</v>
      </c>
      <c r="O66" s="142" t="s">
        <v>150</v>
      </c>
      <c r="P66" s="142" t="s">
        <v>203</v>
      </c>
      <c r="Q66" s="148" t="s">
        <v>204</v>
      </c>
      <c r="R66" s="144">
        <v>1.0878000000000001</v>
      </c>
      <c r="S66" s="145">
        <v>5.4265999999999993E-3</v>
      </c>
      <c r="AB66" s="128"/>
      <c r="AC66" s="115"/>
      <c r="AH66" s="128"/>
      <c r="AJ66" s="128"/>
      <c r="AK66" s="115"/>
      <c r="BN66" s="116"/>
    </row>
    <row r="67" spans="1:66" s="69" customFormat="1" hidden="1" x14ac:dyDescent="0.25">
      <c r="B67" s="151"/>
      <c r="C67" s="151"/>
      <c r="D67" s="151"/>
      <c r="E67" s="151"/>
      <c r="H67" s="140"/>
      <c r="I67" s="140"/>
      <c r="J67" s="140"/>
      <c r="K67" s="140"/>
      <c r="L67" s="140"/>
      <c r="N67" s="147" t="s">
        <v>178</v>
      </c>
      <c r="O67" s="142" t="s">
        <v>150</v>
      </c>
      <c r="P67" s="142" t="s">
        <v>203</v>
      </c>
      <c r="Q67" s="143" t="s">
        <v>204</v>
      </c>
      <c r="R67" s="144">
        <v>0.27</v>
      </c>
      <c r="S67" s="145">
        <v>0</v>
      </c>
      <c r="AB67" s="128"/>
      <c r="AC67" s="115"/>
      <c r="AH67" s="128"/>
      <c r="AJ67" s="128"/>
      <c r="AK67" s="115"/>
      <c r="BN67" s="116"/>
    </row>
    <row r="68" spans="1:66" s="69" customFormat="1" hidden="1" x14ac:dyDescent="0.25">
      <c r="B68" s="151"/>
      <c r="C68" s="151"/>
      <c r="D68" s="151"/>
      <c r="E68" s="151"/>
      <c r="H68" s="140"/>
      <c r="I68" s="140"/>
      <c r="J68" s="140"/>
      <c r="K68" s="140"/>
      <c r="L68" s="140"/>
      <c r="N68" s="147" t="s">
        <v>179</v>
      </c>
      <c r="O68" s="142" t="s">
        <v>150</v>
      </c>
      <c r="P68" s="142" t="s">
        <v>203</v>
      </c>
      <c r="Q68" s="148" t="s">
        <v>204</v>
      </c>
      <c r="R68" s="144">
        <v>0.27029999999999998</v>
      </c>
      <c r="S68" s="145">
        <v>0</v>
      </c>
      <c r="AB68" s="128"/>
      <c r="AC68" s="115"/>
      <c r="AH68" s="128"/>
      <c r="AJ68" s="128"/>
      <c r="AK68" s="115"/>
      <c r="BN68" s="116"/>
    </row>
    <row r="69" spans="1:66" s="69" customFormat="1" hidden="1" x14ac:dyDescent="0.25">
      <c r="B69" s="151"/>
      <c r="C69" s="151"/>
      <c r="D69" s="151"/>
      <c r="E69" s="151"/>
      <c r="H69" s="140"/>
      <c r="I69" s="140"/>
      <c r="J69" s="140"/>
      <c r="K69" s="140"/>
      <c r="L69" s="140"/>
      <c r="N69" s="141" t="s">
        <v>180</v>
      </c>
      <c r="O69" s="142" t="s">
        <v>150</v>
      </c>
      <c r="P69" s="142" t="s">
        <v>203</v>
      </c>
      <c r="Q69" s="143" t="s">
        <v>204</v>
      </c>
      <c r="R69" s="144">
        <v>0.46968509999999997</v>
      </c>
      <c r="S69" s="145">
        <v>0</v>
      </c>
      <c r="AB69" s="128"/>
      <c r="AC69" s="115"/>
      <c r="AH69" s="128"/>
      <c r="AJ69" s="128"/>
      <c r="AK69" s="115"/>
      <c r="BN69" s="116"/>
    </row>
    <row r="70" spans="1:66" s="69" customFormat="1" hidden="1" x14ac:dyDescent="0.25">
      <c r="B70" s="151"/>
      <c r="C70" s="151"/>
      <c r="D70" s="151"/>
      <c r="E70" s="151"/>
      <c r="H70" s="140"/>
      <c r="I70" s="140"/>
      <c r="J70" s="140"/>
      <c r="K70" s="140"/>
      <c r="L70" s="140"/>
      <c r="N70" s="147" t="s">
        <v>181</v>
      </c>
      <c r="O70" s="142" t="s">
        <v>171</v>
      </c>
      <c r="P70" s="142" t="s">
        <v>228</v>
      </c>
      <c r="Q70" s="148" t="s">
        <v>211</v>
      </c>
      <c r="R70" s="144">
        <f>0.5678/1000</f>
        <v>5.6779999999999992E-4</v>
      </c>
      <c r="S70" s="145">
        <v>5.4265999999999993E-3</v>
      </c>
      <c r="AB70" s="128"/>
      <c r="AC70" s="115"/>
      <c r="AH70" s="128"/>
      <c r="AJ70" s="128"/>
      <c r="AK70" s="115"/>
      <c r="BN70" s="116"/>
    </row>
    <row r="71" spans="1:66" s="69" customFormat="1" hidden="1" x14ac:dyDescent="0.25">
      <c r="B71" s="151"/>
      <c r="C71" s="151"/>
      <c r="D71" s="151"/>
      <c r="E71" s="151"/>
      <c r="H71" s="140"/>
      <c r="I71" s="140"/>
      <c r="J71" s="140"/>
      <c r="K71" s="140"/>
      <c r="L71" s="140"/>
      <c r="N71" s="141" t="s">
        <v>182</v>
      </c>
      <c r="O71" s="142" t="s">
        <v>154</v>
      </c>
      <c r="P71" s="142" t="s">
        <v>210</v>
      </c>
      <c r="Q71" s="148" t="s">
        <v>211</v>
      </c>
      <c r="R71" s="144">
        <f>0.8271/1000</f>
        <v>8.2709999999999999E-4</v>
      </c>
      <c r="S71" s="145">
        <v>6.1833999999999986E-3</v>
      </c>
      <c r="AB71" s="128"/>
      <c r="AC71" s="115"/>
      <c r="AH71" s="128"/>
      <c r="AJ71" s="128"/>
      <c r="AK71" s="115"/>
      <c r="BN71" s="116"/>
    </row>
    <row r="72" spans="1:66" s="69" customFormat="1" hidden="1" x14ac:dyDescent="0.25">
      <c r="B72" s="151"/>
      <c r="C72" s="151"/>
      <c r="D72" s="151"/>
      <c r="E72" s="151"/>
      <c r="H72" s="140"/>
      <c r="I72" s="140"/>
      <c r="J72" s="140"/>
      <c r="K72" s="140"/>
      <c r="L72" s="140"/>
      <c r="N72" s="141" t="s">
        <v>183</v>
      </c>
      <c r="O72" s="142" t="s">
        <v>150</v>
      </c>
      <c r="P72" s="142" t="s">
        <v>203</v>
      </c>
      <c r="Q72" s="143" t="s">
        <v>204</v>
      </c>
      <c r="R72" s="144">
        <v>0.22788521454000002</v>
      </c>
      <c r="S72" s="145">
        <v>0</v>
      </c>
      <c r="AB72" s="128"/>
      <c r="AC72" s="115"/>
      <c r="AH72" s="128"/>
      <c r="AJ72" s="128"/>
      <c r="AK72" s="115"/>
      <c r="BN72" s="116"/>
    </row>
    <row r="73" spans="1:66" s="69" customFormat="1" hidden="1" x14ac:dyDescent="0.25">
      <c r="B73" s="151"/>
      <c r="C73" s="151"/>
      <c r="D73" s="151"/>
      <c r="E73" s="151"/>
      <c r="H73" s="140"/>
      <c r="I73" s="140"/>
      <c r="J73" s="140"/>
      <c r="K73" s="140"/>
      <c r="L73" s="140"/>
      <c r="N73" s="141" t="s">
        <v>184</v>
      </c>
      <c r="O73" s="142" t="s">
        <v>150</v>
      </c>
      <c r="P73" s="142" t="s">
        <v>203</v>
      </c>
      <c r="Q73" s="148" t="s">
        <v>204</v>
      </c>
      <c r="R73" s="144">
        <v>1.0878000000000001</v>
      </c>
      <c r="S73" s="145">
        <v>5.4265999999999993E-3</v>
      </c>
      <c r="AB73" s="128"/>
      <c r="AC73" s="115"/>
      <c r="AH73" s="128"/>
      <c r="AJ73" s="128"/>
      <c r="AK73" s="115"/>
      <c r="BN73" s="116"/>
    </row>
    <row r="74" spans="1:66" s="72" customFormat="1" x14ac:dyDescent="0.25">
      <c r="A74" s="70"/>
      <c r="F74" s="102"/>
      <c r="G74" s="102"/>
      <c r="I74" s="17"/>
    </row>
    <row r="75" spans="1:66" s="72" customFormat="1" x14ac:dyDescent="0.25">
      <c r="A75" s="70"/>
      <c r="F75" s="102"/>
      <c r="G75" s="102"/>
      <c r="I75" s="17"/>
    </row>
    <row r="76" spans="1:66" s="72" customFormat="1" x14ac:dyDescent="0.25">
      <c r="A76" s="70"/>
      <c r="F76" s="102"/>
      <c r="G76" s="102"/>
      <c r="I76" s="17"/>
    </row>
    <row r="77" spans="1:66" s="72" customFormat="1" x14ac:dyDescent="0.25">
      <c r="A77" s="70"/>
      <c r="H77" s="102"/>
      <c r="I77" s="102"/>
      <c r="K77" s="17"/>
    </row>
    <row r="78" spans="1:66" s="72" customFormat="1" x14ac:dyDescent="0.25">
      <c r="A78" s="70"/>
      <c r="H78" s="102"/>
      <c r="I78" s="102"/>
      <c r="K78" s="17"/>
    </row>
    <row r="79" spans="1:66" s="72" customFormat="1" x14ac:dyDescent="0.25">
      <c r="A79" s="70"/>
      <c r="H79" s="102"/>
      <c r="I79" s="102"/>
      <c r="K79" s="17"/>
    </row>
    <row r="80" spans="1:66" s="72" customFormat="1" x14ac:dyDescent="0.25">
      <c r="A80" s="70"/>
      <c r="H80" s="71"/>
      <c r="I80" s="71"/>
      <c r="K80" s="17"/>
    </row>
    <row r="81" spans="1:11" s="72" customFormat="1" x14ac:dyDescent="0.25">
      <c r="A81" s="70"/>
      <c r="H81" s="75"/>
      <c r="I81" s="75"/>
      <c r="K81" s="17"/>
    </row>
    <row r="82" spans="1:11" s="72" customFormat="1" x14ac:dyDescent="0.25">
      <c r="A82" s="70"/>
      <c r="H82" s="102"/>
      <c r="I82" s="102"/>
      <c r="K82" s="17"/>
    </row>
    <row r="83" spans="1:11" s="72" customFormat="1" x14ac:dyDescent="0.25">
      <c r="A83" s="70"/>
      <c r="H83" s="102"/>
      <c r="I83" s="102"/>
      <c r="K83" s="17"/>
    </row>
    <row r="84" spans="1:11" s="72" customFormat="1" x14ac:dyDescent="0.25">
      <c r="A84" s="70"/>
      <c r="H84" s="102"/>
      <c r="I84" s="102"/>
      <c r="K84" s="17"/>
    </row>
    <row r="85" spans="1:11" s="72" customFormat="1" x14ac:dyDescent="0.25">
      <c r="A85" s="70"/>
      <c r="H85" s="102"/>
      <c r="I85" s="102"/>
      <c r="K85" s="17"/>
    </row>
    <row r="86" spans="1:11" s="72" customFormat="1" x14ac:dyDescent="0.25">
      <c r="A86" s="70"/>
      <c r="H86" s="102"/>
      <c r="I86" s="102"/>
      <c r="K86" s="17"/>
    </row>
    <row r="87" spans="1:11" s="72" customFormat="1" x14ac:dyDescent="0.25">
      <c r="A87" s="70"/>
      <c r="H87" s="102"/>
      <c r="I87" s="102"/>
      <c r="K87" s="17"/>
    </row>
    <row r="88" spans="1:11" s="72" customFormat="1" x14ac:dyDescent="0.25">
      <c r="A88" s="70"/>
      <c r="H88" s="102"/>
      <c r="I88" s="102"/>
      <c r="K88" s="17"/>
    </row>
    <row r="89" spans="1:11" s="72" customFormat="1" x14ac:dyDescent="0.25">
      <c r="A89" s="70"/>
      <c r="H89" s="102"/>
      <c r="I89" s="102"/>
      <c r="K89" s="17"/>
    </row>
    <row r="90" spans="1:11" s="72" customFormat="1" x14ac:dyDescent="0.25">
      <c r="A90" s="70"/>
      <c r="K90" s="17"/>
    </row>
    <row r="91" spans="1:11" s="72" customFormat="1" x14ac:dyDescent="0.25">
      <c r="A91" s="70"/>
      <c r="K91" s="17"/>
    </row>
    <row r="92" spans="1:11" s="72" customFormat="1" x14ac:dyDescent="0.25">
      <c r="A92" s="70"/>
      <c r="K92" s="17"/>
    </row>
    <row r="93" spans="1:11" s="72" customFormat="1" x14ac:dyDescent="0.25">
      <c r="A93" s="70"/>
      <c r="K93" s="17"/>
    </row>
    <row r="94" spans="1:11" s="72" customFormat="1" x14ac:dyDescent="0.25">
      <c r="A94" s="70"/>
      <c r="K94" s="17"/>
    </row>
    <row r="95" spans="1:11" s="72" customFormat="1" x14ac:dyDescent="0.25">
      <c r="A95" s="70"/>
      <c r="K95" s="17"/>
    </row>
    <row r="96" spans="1:11" s="72" customFormat="1" x14ac:dyDescent="0.25">
      <c r="A96" s="70"/>
      <c r="K96" s="17"/>
    </row>
    <row r="97" spans="1:11" s="72" customFormat="1" x14ac:dyDescent="0.25">
      <c r="A97" s="70"/>
      <c r="K97" s="17"/>
    </row>
    <row r="98" spans="1:11" s="72" customFormat="1" x14ac:dyDescent="0.25">
      <c r="A98" s="70"/>
      <c r="K98" s="17"/>
    </row>
    <row r="99" spans="1:11" s="72" customFormat="1" x14ac:dyDescent="0.25">
      <c r="A99" s="70"/>
      <c r="K99" s="17"/>
    </row>
    <row r="100" spans="1:11" s="72" customFormat="1" x14ac:dyDescent="0.25">
      <c r="A100" s="70"/>
      <c r="K100" s="17"/>
    </row>
    <row r="101" spans="1:11" s="72" customFormat="1" x14ac:dyDescent="0.25">
      <c r="A101" s="70"/>
      <c r="K101" s="17"/>
    </row>
    <row r="102" spans="1:11" s="72" customFormat="1" x14ac:dyDescent="0.25">
      <c r="A102" s="70"/>
      <c r="K102" s="17"/>
    </row>
    <row r="103" spans="1:11" s="72" customFormat="1" x14ac:dyDescent="0.25">
      <c r="A103" s="70"/>
      <c r="K103" s="17"/>
    </row>
    <row r="104" spans="1:11" s="72" customFormat="1" x14ac:dyDescent="0.25">
      <c r="A104" s="70"/>
      <c r="K104" s="17"/>
    </row>
    <row r="105" spans="1:11" s="72" customFormat="1" x14ac:dyDescent="0.25">
      <c r="A105" s="70"/>
      <c r="K105" s="17"/>
    </row>
    <row r="106" spans="1:11" s="72" customFormat="1" x14ac:dyDescent="0.25">
      <c r="A106" s="70"/>
      <c r="K106" s="17"/>
    </row>
    <row r="107" spans="1:11" s="72" customFormat="1" x14ac:dyDescent="0.25">
      <c r="A107" s="70"/>
      <c r="K107" s="17"/>
    </row>
    <row r="108" spans="1:11" s="72" customFormat="1" x14ac:dyDescent="0.25">
      <c r="A108" s="70"/>
      <c r="K108" s="17"/>
    </row>
    <row r="109" spans="1:11" s="72" customFormat="1" x14ac:dyDescent="0.25">
      <c r="A109" s="70"/>
      <c r="K109" s="17"/>
    </row>
    <row r="110" spans="1:11" s="72" customFormat="1" x14ac:dyDescent="0.25">
      <c r="A110" s="70"/>
      <c r="K110" s="17"/>
    </row>
    <row r="111" spans="1:11" s="72" customFormat="1" x14ac:dyDescent="0.25">
      <c r="A111" s="70"/>
      <c r="K111" s="17"/>
    </row>
    <row r="112" spans="1:11" s="72" customFormat="1" x14ac:dyDescent="0.25">
      <c r="A112" s="70"/>
      <c r="K112" s="17"/>
    </row>
    <row r="113" spans="1:11" s="72" customFormat="1" x14ac:dyDescent="0.25">
      <c r="A113" s="70"/>
      <c r="K113" s="17"/>
    </row>
    <row r="114" spans="1:11" s="72" customFormat="1" x14ac:dyDescent="0.25">
      <c r="A114" s="70"/>
      <c r="K114" s="17"/>
    </row>
    <row r="115" spans="1:11" s="72" customFormat="1" x14ac:dyDescent="0.25">
      <c r="A115" s="70"/>
      <c r="K115" s="17"/>
    </row>
    <row r="116" spans="1:11" s="72" customFormat="1" x14ac:dyDescent="0.25">
      <c r="A116" s="70"/>
      <c r="K116" s="17"/>
    </row>
    <row r="117" spans="1:11" s="72" customFormat="1" x14ac:dyDescent="0.25">
      <c r="A117" s="70"/>
      <c r="K117" s="17"/>
    </row>
    <row r="118" spans="1:11" s="72" customFormat="1" x14ac:dyDescent="0.25">
      <c r="A118" s="70"/>
      <c r="K118" s="17"/>
    </row>
    <row r="119" spans="1:11" s="72" customFormat="1" x14ac:dyDescent="0.25">
      <c r="A119" s="70"/>
      <c r="K119" s="17"/>
    </row>
    <row r="120" spans="1:11" s="72" customFormat="1" x14ac:dyDescent="0.25">
      <c r="A120" s="70"/>
      <c r="K120" s="17"/>
    </row>
    <row r="121" spans="1:11" s="72" customFormat="1" x14ac:dyDescent="0.25">
      <c r="A121" s="70"/>
      <c r="K121" s="17"/>
    </row>
    <row r="122" spans="1:11" s="72" customFormat="1" x14ac:dyDescent="0.25">
      <c r="A122" s="70"/>
      <c r="K122" s="17"/>
    </row>
    <row r="123" spans="1:11" s="72" customFormat="1" x14ac:dyDescent="0.25">
      <c r="A123" s="70"/>
      <c r="K123" s="17"/>
    </row>
    <row r="124" spans="1:11" s="72" customFormat="1" x14ac:dyDescent="0.25">
      <c r="A124" s="70"/>
      <c r="K124" s="17"/>
    </row>
    <row r="125" spans="1:11" s="72" customFormat="1" x14ac:dyDescent="0.25">
      <c r="A125" s="70"/>
      <c r="K125" s="17"/>
    </row>
    <row r="126" spans="1:11" s="72" customFormat="1" x14ac:dyDescent="0.25">
      <c r="A126" s="70"/>
      <c r="K126" s="17"/>
    </row>
    <row r="127" spans="1:11" s="72" customFormat="1" x14ac:dyDescent="0.25">
      <c r="A127" s="70"/>
      <c r="K127" s="17"/>
    </row>
    <row r="128" spans="1:11" s="72" customFormat="1" x14ac:dyDescent="0.25">
      <c r="A128" s="70"/>
      <c r="K128" s="17"/>
    </row>
    <row r="129" spans="1:11" s="72" customFormat="1" x14ac:dyDescent="0.25">
      <c r="A129" s="70"/>
      <c r="H129" s="17"/>
      <c r="I129" s="17"/>
      <c r="K129" s="17"/>
    </row>
    <row r="130" spans="1:11" s="17" customFormat="1" x14ac:dyDescent="0.25">
      <c r="A130" s="69"/>
      <c r="H130" s="20"/>
      <c r="I130" s="20"/>
    </row>
  </sheetData>
  <sheetProtection algorithmName="SHA-512" hashValue="VuUBR2ZZ7oUUtVexRlTE4zHDkySKYF6gUXVHEQ6YUwNjvNuDZUNLH0eojCRll4JL/TsrQOORZP6/LPOpJs76cQ==" saltValue="G4gtjSxCinQdfwzuZsTSPA==" spinCount="100000" sheet="1" objects="1" scenarios="1"/>
  <mergeCells count="14">
    <mergeCell ref="BF41:BG41"/>
    <mergeCell ref="H10:Z10"/>
    <mergeCell ref="AT41:AU41"/>
    <mergeCell ref="AV41:AW41"/>
    <mergeCell ref="AZ41:BA41"/>
    <mergeCell ref="BB41:BC41"/>
    <mergeCell ref="BD41:BE41"/>
    <mergeCell ref="B35:C35"/>
    <mergeCell ref="B36:C36"/>
    <mergeCell ref="O11:R11"/>
    <mergeCell ref="S11:V11"/>
    <mergeCell ref="W11:Z11"/>
    <mergeCell ref="H11:J11"/>
    <mergeCell ref="K11:M11"/>
  </mergeCells>
  <dataValidations count="6">
    <dataValidation type="list" allowBlank="1" showInputMessage="1" showErrorMessage="1" sqref="G33">
      <formula1>$B$41:$B$60</formula1>
    </dataValidation>
    <dataValidation type="list" allowBlank="1" showInputMessage="1" showErrorMessage="1" sqref="H33 K33">
      <formula1>$C$41:$C$54</formula1>
    </dataValidation>
    <dataValidation type="list" allowBlank="1" showInputMessage="1" showErrorMessage="1" sqref="S14:S33 O14:O33 W14:W33">
      <formula1>$E$41:$E$73</formula1>
    </dataValidation>
    <dataValidation type="list" allowBlank="1" showInputMessage="1" showErrorMessage="1" sqref="G13:G32">
      <formula1>$G$42:$G$61</formula1>
    </dataValidation>
    <dataValidation type="list" allowBlank="1" showInputMessage="1" showErrorMessage="1" sqref="H13:H32 K13:K32">
      <formula1>$H$42:$H$55</formula1>
    </dataValidation>
    <dataValidation type="list" allowBlank="1" showInputMessage="1" showErrorMessage="1" sqref="O13 S13 W13">
      <formula1>$N$42:$N$73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Generales</vt:lpstr>
      <vt:lpstr>Datos Instalaciones</vt:lpstr>
      <vt:lpstr>'Datos Generales'!Área_de_impresión</vt:lpstr>
      <vt:lpstr>'Datos Instalaciones'!Área_de_impresión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DAEE</cp:lastModifiedBy>
  <dcterms:created xsi:type="dcterms:W3CDTF">2017-05-08T17:13:40Z</dcterms:created>
  <dcterms:modified xsi:type="dcterms:W3CDTF">2019-03-11T14:06:00Z</dcterms:modified>
</cp:coreProperties>
</file>